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MUSER01\Architecture\ARUserdata\ElectricalProjects\GroupData\PROJECTS-EBS\2025 to 2026\Thando\CSA 36 months maintenance contract\New tender doc\BoQ\CSA3380\Unpriced\CSA 3380 Revised Bill\"/>
    </mc:Choice>
  </mc:AlternateContent>
  <xr:revisionPtr revIDLastSave="0" documentId="13_ncr:1_{8929399D-EB33-4332-AE0A-EC5975F103FC}" xr6:coauthVersionLast="45" xr6:coauthVersionMax="47" xr10:uidLastSave="{00000000-0000-0000-0000-000000000000}"/>
  <bookViews>
    <workbookView xWindow="-120" yWindow="-120" windowWidth="29040" windowHeight="15720" firstSheet="10" activeTab="20" xr2:uid="{DC95BB2F-7263-4BE8-931F-D68FFC2336B3}"/>
  </bookViews>
  <sheets>
    <sheet name="BOQ" sheetId="4" r:id="rId1"/>
    <sheet name="BILL01" sheetId="2" r:id="rId2"/>
    <sheet name="BILL02" sheetId="3" r:id="rId3"/>
    <sheet name="BILL03" sheetId="6" r:id="rId4"/>
    <sheet name="BILL04" sheetId="7" r:id="rId5"/>
    <sheet name="BILL05" sheetId="8" r:id="rId6"/>
    <sheet name="BILL06" sheetId="9" r:id="rId7"/>
    <sheet name="BILL07" sheetId="10" r:id="rId8"/>
    <sheet name="BILL08" sheetId="13" r:id="rId9"/>
    <sheet name="BILL09" sheetId="14" r:id="rId10"/>
    <sheet name="BILL10" sheetId="15" r:id="rId11"/>
    <sheet name="BILL11" sheetId="16" r:id="rId12"/>
    <sheet name="BILL12" sheetId="17" r:id="rId13"/>
    <sheet name="BILL13" sheetId="18" r:id="rId14"/>
    <sheet name="BILL14" sheetId="19" r:id="rId15"/>
    <sheet name="BILL15" sheetId="20" r:id="rId16"/>
    <sheet name="BILL16" sheetId="21" r:id="rId17"/>
    <sheet name="BILL17" sheetId="23" r:id="rId18"/>
    <sheet name="BILL18" sheetId="24" r:id="rId19"/>
    <sheet name="BILL19" sheetId="25" r:id="rId20"/>
    <sheet name="SUMMARY" sheetId="26" r:id="rId21"/>
  </sheets>
  <definedNames>
    <definedName name="_xlnm.Print_Area" localSheetId="1">BILL01!$A$1:$O$42</definedName>
    <definedName name="_xlnm.Print_Area" localSheetId="2">BILL02!$A$1:$P$31</definedName>
    <definedName name="_xlnm.Print_Area" localSheetId="3">BILL03!$A$1:$O$484</definedName>
    <definedName name="_xlnm.Print_Area" localSheetId="4">BILL04!$A$1:$O$103</definedName>
    <definedName name="_xlnm.Print_Area" localSheetId="5">BILL05!$A$1:$O$254</definedName>
    <definedName name="_xlnm.Print_Area" localSheetId="6">BILL06!$A$1:$N$227</definedName>
    <definedName name="_xlnm.Print_Area" localSheetId="7">BILL07!$A$1:$N$145</definedName>
    <definedName name="_xlnm.Print_Area" localSheetId="8">BILL08!$A$1:$N$584</definedName>
    <definedName name="_xlnm.Print_Area" localSheetId="9">BILL09!$A$1:$N$384</definedName>
    <definedName name="_xlnm.Print_Area" localSheetId="10">BILL10!$A$1:$O$148</definedName>
    <definedName name="_xlnm.Print_Area" localSheetId="11">BILL11!$A$1:$O$170</definedName>
    <definedName name="_xlnm.Print_Area" localSheetId="12">BILL12!$A$1:$O$47</definedName>
    <definedName name="_xlnm.Print_Area" localSheetId="13">BILL13!$A$1:$O$274</definedName>
    <definedName name="_xlnm.Print_Area" localSheetId="14">BILL14!$A$1:$O$38</definedName>
    <definedName name="_xlnm.Print_Area" localSheetId="15">BILL15!$A$1:$O$39</definedName>
    <definedName name="_xlnm.Print_Area" localSheetId="16">BILL16!$A$1:$O$151</definedName>
    <definedName name="_xlnm.Print_Area" localSheetId="17">BILL17!$A$1:$O$110</definedName>
    <definedName name="_xlnm.Print_Area" localSheetId="18">BILL18!$A$1:$O$163</definedName>
    <definedName name="_xlnm.Print_Area" localSheetId="19">BILL19!$A$1:$O$290</definedName>
    <definedName name="_xlnm.Print_Area" localSheetId="20">SUMMARY!$A$1:$O$50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32" i="6" l="1"/>
  <c r="L438" i="6"/>
  <c r="L439" i="6"/>
  <c r="L440" i="6"/>
  <c r="L419" i="6"/>
  <c r="L398" i="6"/>
  <c r="L399" i="6"/>
  <c r="L400" i="6"/>
  <c r="L403" i="6"/>
  <c r="L404" i="6"/>
  <c r="L14" i="3"/>
  <c r="L23" i="2"/>
  <c r="L19" i="3"/>
  <c r="L15" i="3"/>
  <c r="L32" i="2"/>
  <c r="L35" i="2"/>
  <c r="L34" i="2"/>
  <c r="L33" i="2"/>
  <c r="L31" i="2"/>
  <c r="L30" i="2"/>
  <c r="L22" i="2"/>
  <c r="L21" i="2"/>
  <c r="L20" i="2"/>
  <c r="L18" i="2"/>
  <c r="L19" i="2"/>
  <c r="L17" i="2"/>
  <c r="L247" i="25"/>
  <c r="L242" i="25"/>
  <c r="L239" i="25"/>
  <c r="L236" i="25"/>
  <c r="L233" i="25"/>
  <c r="L231" i="25"/>
  <c r="L229" i="25"/>
  <c r="L227" i="25"/>
  <c r="L225" i="25"/>
  <c r="L223" i="25"/>
  <c r="L221" i="25"/>
  <c r="L205" i="25"/>
  <c r="L202" i="25"/>
  <c r="L199" i="25"/>
  <c r="L196" i="25"/>
  <c r="L193" i="25"/>
  <c r="L190" i="25"/>
  <c r="L187" i="25"/>
  <c r="L184" i="25"/>
  <c r="L181" i="25"/>
  <c r="L178" i="25"/>
  <c r="L149" i="25"/>
  <c r="L146" i="25"/>
  <c r="L143" i="25"/>
  <c r="L140" i="25"/>
  <c r="L138" i="25"/>
  <c r="L136" i="25"/>
  <c r="L134" i="25"/>
  <c r="L132" i="25"/>
  <c r="L130" i="25"/>
  <c r="L127" i="25"/>
  <c r="L124" i="25"/>
  <c r="L121" i="25"/>
  <c r="L118" i="25"/>
  <c r="L106" i="25"/>
  <c r="L103" i="25"/>
  <c r="L100" i="25"/>
  <c r="L96" i="25"/>
  <c r="L93" i="25"/>
  <c r="L89" i="25"/>
  <c r="L85" i="25"/>
  <c r="L81" i="25"/>
  <c r="L77" i="25"/>
  <c r="L73" i="25"/>
  <c r="L67" i="25"/>
  <c r="L63" i="25"/>
  <c r="L59" i="25"/>
  <c r="L55" i="25"/>
  <c r="L41" i="25"/>
  <c r="L36" i="25"/>
  <c r="L32" i="25"/>
  <c r="L28" i="25"/>
  <c r="L24" i="25"/>
  <c r="L20" i="25"/>
  <c r="L16" i="25"/>
  <c r="L104" i="24"/>
  <c r="L100" i="24"/>
  <c r="L88" i="24"/>
  <c r="L84" i="24"/>
  <c r="L80" i="24"/>
  <c r="L76" i="24"/>
  <c r="L64" i="24"/>
  <c r="L62" i="24"/>
  <c r="L58" i="24"/>
  <c r="L56" i="24"/>
  <c r="L54" i="24"/>
  <c r="L53" i="24"/>
  <c r="L52" i="24"/>
  <c r="L48" i="24"/>
  <c r="L42" i="24"/>
  <c r="L40" i="24"/>
  <c r="L38" i="24"/>
  <c r="L31" i="24"/>
  <c r="L30" i="24"/>
  <c r="L29" i="24"/>
  <c r="L28" i="24"/>
  <c r="L64" i="23"/>
  <c r="L68" i="23"/>
  <c r="L59" i="23"/>
  <c r="L56" i="23"/>
  <c r="L29" i="23"/>
  <c r="L27" i="23"/>
  <c r="L25" i="23"/>
  <c r="L100" i="21"/>
  <c r="L81" i="21"/>
  <c r="L80" i="21"/>
  <c r="L75" i="21"/>
  <c r="L74" i="21"/>
  <c r="L71" i="21"/>
  <c r="L70" i="21"/>
  <c r="L51" i="21"/>
  <c r="L30" i="21"/>
  <c r="L29" i="21"/>
  <c r="L28" i="21"/>
  <c r="L27" i="20"/>
  <c r="L19" i="20"/>
  <c r="L31" i="20"/>
  <c r="L30" i="20"/>
  <c r="L29" i="20"/>
  <c r="L28" i="20"/>
  <c r="L26" i="20"/>
  <c r="L23" i="20"/>
  <c r="L22" i="20"/>
  <c r="L21" i="20"/>
  <c r="L20" i="20"/>
  <c r="L18" i="20"/>
  <c r="L21" i="19"/>
  <c r="L30" i="19"/>
  <c r="L27" i="19"/>
  <c r="L24" i="19"/>
  <c r="L23" i="19"/>
  <c r="L22" i="19"/>
  <c r="L20" i="19"/>
  <c r="L19" i="19"/>
  <c r="L18" i="19"/>
  <c r="L234" i="18"/>
  <c r="L233" i="18"/>
  <c r="L232" i="18"/>
  <c r="L231" i="18"/>
  <c r="L230" i="18"/>
  <c r="L229" i="18"/>
  <c r="L228" i="18"/>
  <c r="L218" i="18"/>
  <c r="L217" i="18"/>
  <c r="L216" i="18"/>
  <c r="L215" i="18"/>
  <c r="L214" i="18"/>
  <c r="L213" i="18"/>
  <c r="L212" i="18"/>
  <c r="L197" i="18"/>
  <c r="L196" i="18"/>
  <c r="L195" i="18"/>
  <c r="L194" i="18"/>
  <c r="L183" i="18"/>
  <c r="L176" i="18"/>
  <c r="L160" i="18"/>
  <c r="L149" i="18"/>
  <c r="L148" i="18"/>
  <c r="L132" i="18"/>
  <c r="L131" i="18"/>
  <c r="L113" i="18"/>
  <c r="L112" i="18"/>
  <c r="L111" i="18"/>
  <c r="L110" i="18"/>
  <c r="L109" i="18"/>
  <c r="L108" i="18"/>
  <c r="L107" i="18"/>
  <c r="L106" i="18"/>
  <c r="L97" i="18"/>
  <c r="L93" i="18"/>
  <c r="L89" i="18"/>
  <c r="L86" i="18"/>
  <c r="L67" i="18"/>
  <c r="L66" i="18"/>
  <c r="L96" i="18"/>
  <c r="L95" i="18"/>
  <c r="L94" i="18"/>
  <c r="L50" i="18"/>
  <c r="L49" i="18"/>
  <c r="L25" i="18"/>
  <c r="L24" i="18"/>
  <c r="L139" i="18"/>
  <c r="L138" i="18"/>
  <c r="L136" i="18"/>
  <c r="L135" i="18"/>
  <c r="L47" i="18"/>
  <c r="L46" i="18"/>
  <c r="L45" i="18"/>
  <c r="L44" i="18"/>
  <c r="L43" i="18"/>
  <c r="L22" i="18"/>
  <c r="L21" i="18"/>
  <c r="L20" i="18"/>
  <c r="L42" i="17"/>
  <c r="L41" i="17"/>
  <c r="L44" i="17"/>
  <c r="L25" i="17"/>
  <c r="L43" i="17"/>
  <c r="L33" i="17"/>
  <c r="L32" i="17"/>
  <c r="L31" i="17"/>
  <c r="L30" i="17"/>
  <c r="L29" i="17"/>
  <c r="L28" i="17"/>
  <c r="L24" i="17"/>
  <c r="L66" i="16"/>
  <c r="L122" i="16"/>
  <c r="L127" i="16"/>
  <c r="L89" i="16"/>
  <c r="L88" i="16"/>
  <c r="L87" i="16"/>
  <c r="L86" i="16"/>
  <c r="L69" i="16"/>
  <c r="L68" i="16"/>
  <c r="L67" i="16"/>
  <c r="L48" i="16"/>
  <c r="L47" i="16"/>
  <c r="L46" i="16"/>
  <c r="L45" i="16"/>
  <c r="L26" i="16"/>
  <c r="L25" i="16"/>
  <c r="L24" i="16"/>
  <c r="L23" i="16"/>
  <c r="L94" i="16"/>
  <c r="L93" i="16"/>
  <c r="L92" i="16"/>
  <c r="L44" i="16"/>
  <c r="L27" i="16"/>
  <c r="L22" i="16"/>
  <c r="L43" i="16"/>
  <c r="L42" i="16"/>
  <c r="L41" i="16"/>
  <c r="L21" i="16"/>
  <c r="L20" i="16"/>
  <c r="L19" i="16"/>
  <c r="L71" i="15"/>
  <c r="L76" i="15"/>
  <c r="L75" i="15"/>
  <c r="L74" i="15"/>
  <c r="L73" i="15"/>
  <c r="L72" i="15"/>
  <c r="L68" i="15"/>
  <c r="L67" i="15"/>
  <c r="L66" i="15"/>
  <c r="L65" i="15"/>
  <c r="L104" i="15"/>
  <c r="L103" i="15"/>
  <c r="L102" i="15"/>
  <c r="L98" i="15"/>
  <c r="L97" i="15"/>
  <c r="L96" i="15"/>
  <c r="L95" i="15"/>
  <c r="L94" i="15"/>
  <c r="L93" i="15"/>
  <c r="L92" i="15"/>
  <c r="L89" i="15"/>
  <c r="L88" i="15"/>
  <c r="L87" i="15"/>
  <c r="L86" i="15"/>
  <c r="L85" i="15"/>
  <c r="L84" i="15"/>
  <c r="L83" i="15"/>
  <c r="L60" i="15"/>
  <c r="L57" i="15"/>
  <c r="L56" i="15"/>
  <c r="L55" i="15"/>
  <c r="L54" i="15"/>
  <c r="L53" i="15"/>
  <c r="L47" i="15"/>
  <c r="L46" i="15"/>
  <c r="L45" i="15"/>
  <c r="L44" i="15"/>
  <c r="L31" i="15"/>
  <c r="L30" i="15"/>
  <c r="L28" i="15"/>
  <c r="L27" i="15"/>
  <c r="L26" i="15"/>
  <c r="L24" i="15"/>
  <c r="L346" i="14"/>
  <c r="L348" i="14"/>
  <c r="L347" i="14"/>
  <c r="L342" i="14"/>
  <c r="L341" i="14"/>
  <c r="L340" i="14"/>
  <c r="L336" i="14"/>
  <c r="L334" i="14"/>
  <c r="L332" i="14"/>
  <c r="L331" i="14"/>
  <c r="L330" i="14"/>
  <c r="L327" i="14"/>
  <c r="L326" i="14"/>
  <c r="L325" i="14"/>
  <c r="L324" i="14"/>
  <c r="L323" i="14"/>
  <c r="L320" i="14"/>
  <c r="L319" i="14"/>
  <c r="L318" i="14"/>
  <c r="L314" i="14"/>
  <c r="L313" i="14"/>
  <c r="L312" i="14"/>
  <c r="L309" i="14"/>
  <c r="L308" i="14"/>
  <c r="L305" i="14"/>
  <c r="L304" i="14"/>
  <c r="L303" i="14"/>
  <c r="L300" i="14"/>
  <c r="L299" i="14"/>
  <c r="L298" i="14"/>
  <c r="L297" i="14"/>
  <c r="L290" i="14"/>
  <c r="L289" i="14"/>
  <c r="L288" i="14"/>
  <c r="L287" i="14"/>
  <c r="L286" i="14"/>
  <c r="L285" i="14"/>
  <c r="L284" i="14"/>
  <c r="L282" i="14"/>
  <c r="L281" i="14"/>
  <c r="L280" i="14"/>
  <c r="L279" i="14"/>
  <c r="L278" i="14"/>
  <c r="L277" i="14"/>
  <c r="L276" i="14"/>
  <c r="L273" i="14"/>
  <c r="L272" i="14"/>
  <c r="L271" i="14"/>
  <c r="L270" i="14"/>
  <c r="L269" i="14"/>
  <c r="L266" i="14"/>
  <c r="L264" i="14"/>
  <c r="L260" i="14"/>
  <c r="L258" i="14"/>
  <c r="L256" i="14"/>
  <c r="L248" i="14"/>
  <c r="L245" i="14"/>
  <c r="L244" i="14"/>
  <c r="L240" i="14"/>
  <c r="L239" i="14"/>
  <c r="L238" i="14"/>
  <c r="L237" i="14"/>
  <c r="L236" i="14"/>
  <c r="L232" i="14"/>
  <c r="L231" i="14"/>
  <c r="L230" i="14"/>
  <c r="L229" i="14"/>
  <c r="L225" i="14"/>
  <c r="L221" i="14"/>
  <c r="L217" i="14"/>
  <c r="L212" i="14"/>
  <c r="L206" i="14"/>
  <c r="L205" i="14"/>
  <c r="L204" i="14"/>
  <c r="L201" i="14"/>
  <c r="L200" i="14"/>
  <c r="L197" i="14"/>
  <c r="L196" i="14"/>
  <c r="L195" i="14"/>
  <c r="L186" i="14"/>
  <c r="L185" i="14"/>
  <c r="L184" i="14"/>
  <c r="L180" i="14"/>
  <c r="L179" i="14"/>
  <c r="L178" i="14"/>
  <c r="L173" i="14"/>
  <c r="L172" i="14"/>
  <c r="L171" i="14"/>
  <c r="L164" i="14"/>
  <c r="L163" i="14"/>
  <c r="L162" i="14"/>
  <c r="L161" i="14"/>
  <c r="L160" i="14"/>
  <c r="L155" i="14"/>
  <c r="L154" i="14"/>
  <c r="L153" i="14"/>
  <c r="L152" i="14"/>
  <c r="L139" i="14"/>
  <c r="L138" i="14"/>
  <c r="L137" i="14"/>
  <c r="L132" i="14"/>
  <c r="L131" i="14"/>
  <c r="L124" i="14"/>
  <c r="L123" i="14"/>
  <c r="L122" i="14"/>
  <c r="L121" i="14"/>
  <c r="L120" i="14"/>
  <c r="L119" i="14"/>
  <c r="L116" i="14"/>
  <c r="L115" i="14"/>
  <c r="L114" i="14"/>
  <c r="L110" i="14"/>
  <c r="L109" i="14"/>
  <c r="L108" i="14"/>
  <c r="L107" i="14"/>
  <c r="L103" i="14"/>
  <c r="L102" i="14"/>
  <c r="L101" i="14"/>
  <c r="L100" i="14"/>
  <c r="L96" i="14"/>
  <c r="L95" i="14"/>
  <c r="L94" i="14"/>
  <c r="L93" i="14"/>
  <c r="L89" i="14"/>
  <c r="L88" i="14"/>
  <c r="L82" i="14"/>
  <c r="L81" i="14"/>
  <c r="L80" i="14"/>
  <c r="L76" i="14"/>
  <c r="L75" i="14"/>
  <c r="L74" i="14"/>
  <c r="L73" i="14"/>
  <c r="L72" i="14"/>
  <c r="L68" i="14"/>
  <c r="L67" i="14"/>
  <c r="L66" i="14"/>
  <c r="L51" i="14"/>
  <c r="L50" i="14"/>
  <c r="L47" i="14"/>
  <c r="L46" i="14"/>
  <c r="L40" i="14"/>
  <c r="L39" i="14"/>
  <c r="L37" i="14"/>
  <c r="L36" i="14"/>
  <c r="L35" i="14"/>
  <c r="L32" i="14"/>
  <c r="L30" i="14"/>
  <c r="L29" i="14"/>
  <c r="L28" i="14"/>
  <c r="L27" i="14"/>
  <c r="L26" i="14"/>
  <c r="L23" i="14"/>
  <c r="L22" i="14"/>
  <c r="L21" i="14"/>
  <c r="L20" i="14"/>
  <c r="L19" i="14"/>
  <c r="L545" i="13"/>
  <c r="L539" i="13"/>
  <c r="L533" i="13"/>
  <c r="L527" i="13"/>
  <c r="L520" i="13"/>
  <c r="L501" i="13"/>
  <c r="L484" i="13"/>
  <c r="L483" i="13"/>
  <c r="L480" i="13"/>
  <c r="L471" i="13"/>
  <c r="L470" i="13"/>
  <c r="L467" i="13"/>
  <c r="L466" i="13"/>
  <c r="L463" i="13"/>
  <c r="L462" i="13"/>
  <c r="L458" i="13"/>
  <c r="L457" i="13"/>
  <c r="L454" i="13"/>
  <c r="L450" i="13"/>
  <c r="L449" i="13"/>
  <c r="L446" i="13"/>
  <c r="L445" i="13"/>
  <c r="L443" i="13"/>
  <c r="L442" i="13"/>
  <c r="L437" i="13"/>
  <c r="L436" i="13"/>
  <c r="L434" i="13"/>
  <c r="L433" i="13"/>
  <c r="L423" i="13"/>
  <c r="L422" i="13"/>
  <c r="L421" i="13"/>
  <c r="L420" i="13"/>
  <c r="L417" i="13"/>
  <c r="L416" i="13"/>
  <c r="L415" i="13"/>
  <c r="L414" i="13"/>
  <c r="L413" i="13"/>
  <c r="L412" i="13"/>
  <c r="L411" i="13"/>
  <c r="L409" i="13"/>
  <c r="L408" i="13"/>
  <c r="L406" i="13"/>
  <c r="L405" i="13"/>
  <c r="L404" i="13"/>
  <c r="L403" i="13"/>
  <c r="L402" i="13"/>
  <c r="L399" i="13"/>
  <c r="L398" i="13"/>
  <c r="L397" i="13"/>
  <c r="L396" i="13"/>
  <c r="L395" i="13"/>
  <c r="L394" i="13"/>
  <c r="L385" i="13"/>
  <c r="L384" i="13"/>
  <c r="L373" i="13"/>
  <c r="L372" i="13"/>
  <c r="L371" i="13"/>
  <c r="L369" i="13"/>
  <c r="L357" i="13"/>
  <c r="L356" i="13"/>
  <c r="L353" i="13"/>
  <c r="L352" i="13"/>
  <c r="L350" i="13"/>
  <c r="L345" i="13"/>
  <c r="L333" i="13"/>
  <c r="L332" i="13"/>
  <c r="L330" i="13"/>
  <c r="L329" i="13"/>
  <c r="L328" i="13"/>
  <c r="L327" i="13"/>
  <c r="L326" i="13"/>
  <c r="L324" i="13"/>
  <c r="L323" i="13"/>
  <c r="L322" i="13"/>
  <c r="L319" i="13"/>
  <c r="L318" i="13"/>
  <c r="L316" i="13"/>
  <c r="L315" i="13"/>
  <c r="L314" i="13"/>
  <c r="L313" i="13"/>
  <c r="L312" i="13"/>
  <c r="L307" i="13"/>
  <c r="L306" i="13"/>
  <c r="L305" i="13"/>
  <c r="L293" i="13"/>
  <c r="L290" i="13"/>
  <c r="L279" i="13"/>
  <c r="L278" i="13"/>
  <c r="L275" i="13"/>
  <c r="L274" i="13"/>
  <c r="L269" i="13"/>
  <c r="L268" i="13"/>
  <c r="L256" i="13"/>
  <c r="L255" i="13"/>
  <c r="L253" i="13"/>
  <c r="L252" i="13"/>
  <c r="L248" i="13"/>
  <c r="L247" i="13"/>
  <c r="L245" i="13"/>
  <c r="L244" i="13"/>
  <c r="L241" i="13"/>
  <c r="L240" i="13"/>
  <c r="L238" i="13"/>
  <c r="L237" i="13"/>
  <c r="L231" i="13"/>
  <c r="L230" i="13"/>
  <c r="L218" i="13"/>
  <c r="L217" i="13"/>
  <c r="L212" i="13"/>
  <c r="L211" i="13"/>
  <c r="L209" i="13"/>
  <c r="L208" i="13"/>
  <c r="L190" i="13"/>
  <c r="L189" i="13"/>
  <c r="L186" i="13"/>
  <c r="L184" i="13"/>
  <c r="L174" i="13"/>
  <c r="L173" i="13"/>
  <c r="L172" i="13"/>
  <c r="L171" i="13"/>
  <c r="L170" i="13"/>
  <c r="L166" i="13"/>
  <c r="L164" i="13"/>
  <c r="L162" i="13"/>
  <c r="L156" i="13"/>
  <c r="L155" i="13"/>
  <c r="L152" i="13"/>
  <c r="L151" i="13"/>
  <c r="L149" i="13"/>
  <c r="L145" i="13"/>
  <c r="L140" i="13"/>
  <c r="L137" i="13"/>
  <c r="L134" i="13"/>
  <c r="L133" i="13"/>
  <c r="L123" i="13"/>
  <c r="L117" i="13"/>
  <c r="L111" i="13"/>
  <c r="L109" i="13"/>
  <c r="L108" i="13"/>
  <c r="L107" i="13"/>
  <c r="L106" i="13"/>
  <c r="L105" i="13"/>
  <c r="L99" i="13"/>
  <c r="L98" i="13"/>
  <c r="L97" i="13"/>
  <c r="L96" i="13"/>
  <c r="L90" i="13"/>
  <c r="L89" i="13"/>
  <c r="L88" i="13"/>
  <c r="L79" i="13"/>
  <c r="L77" i="13"/>
  <c r="L75" i="13"/>
  <c r="L73" i="13"/>
  <c r="L71" i="13"/>
  <c r="L69" i="13"/>
  <c r="L62" i="13"/>
  <c r="L61" i="13"/>
  <c r="L60" i="13"/>
  <c r="L55" i="13"/>
  <c r="L54" i="13"/>
  <c r="L53" i="13"/>
  <c r="L52" i="13"/>
  <c r="L51" i="13"/>
  <c r="L42" i="13"/>
  <c r="L41" i="13"/>
  <c r="L40" i="13"/>
  <c r="L39" i="13"/>
  <c r="L38" i="13"/>
  <c r="L37" i="13"/>
  <c r="L36" i="13"/>
  <c r="L35" i="13"/>
  <c r="L34" i="13"/>
  <c r="L93" i="10"/>
  <c r="L92" i="10"/>
  <c r="L37" i="10"/>
  <c r="L36" i="10"/>
  <c r="L35" i="10"/>
  <c r="L99" i="10"/>
  <c r="L98" i="10"/>
  <c r="L97" i="10"/>
  <c r="L80" i="10"/>
  <c r="L79" i="10"/>
  <c r="L78" i="10"/>
  <c r="L110" i="10"/>
  <c r="L109" i="10"/>
  <c r="L75" i="10"/>
  <c r="L74" i="10"/>
  <c r="L73" i="10"/>
  <c r="L70" i="10"/>
  <c r="L69" i="10"/>
  <c r="L55" i="10"/>
  <c r="L54" i="10"/>
  <c r="L53" i="10"/>
  <c r="L52" i="10"/>
  <c r="L43" i="10"/>
  <c r="L42" i="10"/>
  <c r="L23" i="10"/>
  <c r="L22" i="10"/>
  <c r="L108" i="10"/>
  <c r="L107" i="10"/>
  <c r="L68" i="10"/>
  <c r="L67" i="10"/>
  <c r="L66" i="10"/>
  <c r="L65" i="10"/>
  <c r="L49" i="10"/>
  <c r="L48" i="10"/>
  <c r="L47" i="10"/>
  <c r="L46" i="10"/>
  <c r="L38" i="10"/>
  <c r="L21" i="10"/>
  <c r="L20" i="10"/>
  <c r="L19" i="10"/>
  <c r="L18" i="10"/>
  <c r="L103" i="9"/>
  <c r="L102" i="9"/>
  <c r="L101" i="9"/>
  <c r="L100" i="9"/>
  <c r="L99" i="9"/>
  <c r="L96" i="9"/>
  <c r="L95" i="9"/>
  <c r="L94" i="9"/>
  <c r="L93" i="9"/>
  <c r="L92" i="9"/>
  <c r="L32" i="9"/>
  <c r="L31" i="9"/>
  <c r="L30" i="9"/>
  <c r="L25" i="9"/>
  <c r="L24" i="9"/>
  <c r="L19" i="9"/>
  <c r="L18" i="9"/>
  <c r="L198" i="9"/>
  <c r="L197" i="9"/>
  <c r="L196" i="9"/>
  <c r="L194" i="9"/>
  <c r="L193" i="9"/>
  <c r="L192" i="9"/>
  <c r="L190" i="9"/>
  <c r="L189" i="9"/>
  <c r="L188" i="9"/>
  <c r="L177" i="9"/>
  <c r="L176" i="9"/>
  <c r="L175" i="9"/>
  <c r="L162" i="9"/>
  <c r="L161" i="9"/>
  <c r="L160" i="9"/>
  <c r="L159" i="9"/>
  <c r="L158" i="9"/>
  <c r="L157" i="9"/>
  <c r="L156" i="9"/>
  <c r="L81" i="9"/>
  <c r="L80" i="9"/>
  <c r="L75" i="9"/>
  <c r="L74" i="9"/>
  <c r="L53" i="9"/>
  <c r="L52" i="9"/>
  <c r="L145" i="9"/>
  <c r="L144" i="9"/>
  <c r="L143" i="9"/>
  <c r="L142" i="9"/>
  <c r="L139" i="9"/>
  <c r="L138" i="9"/>
  <c r="L137" i="9"/>
  <c r="L136" i="9"/>
  <c r="L133" i="9"/>
  <c r="L132" i="9"/>
  <c r="L131" i="9"/>
  <c r="L130" i="9"/>
  <c r="L125" i="9"/>
  <c r="L124" i="9"/>
  <c r="L123" i="9"/>
  <c r="L122" i="9"/>
  <c r="L119" i="9"/>
  <c r="L118" i="9"/>
  <c r="L117" i="9"/>
  <c r="L116" i="9"/>
  <c r="L113" i="9"/>
  <c r="L112" i="9"/>
  <c r="L111" i="9"/>
  <c r="L110" i="9"/>
  <c r="L73" i="9"/>
  <c r="L72" i="9"/>
  <c r="L23" i="9"/>
  <c r="L22" i="9"/>
  <c r="L17" i="9"/>
  <c r="L16" i="9"/>
  <c r="L152" i="8"/>
  <c r="L151" i="8"/>
  <c r="L129" i="8"/>
  <c r="L128" i="8"/>
  <c r="L127" i="8"/>
  <c r="L126" i="8"/>
  <c r="L125" i="8"/>
  <c r="L111" i="8"/>
  <c r="L110" i="8"/>
  <c r="L109" i="8"/>
  <c r="L108" i="8"/>
  <c r="L195" i="8"/>
  <c r="L196" i="8"/>
  <c r="L176" i="8"/>
  <c r="L175" i="8"/>
  <c r="L173" i="8"/>
  <c r="L171" i="8"/>
  <c r="L170" i="8"/>
  <c r="L168" i="8"/>
  <c r="L166" i="8"/>
  <c r="L157" i="8"/>
  <c r="L156" i="8"/>
  <c r="L155" i="8"/>
  <c r="L154" i="8"/>
  <c r="L153" i="8"/>
  <c r="L115" i="8"/>
  <c r="L114" i="8"/>
  <c r="L113" i="8"/>
  <c r="L112" i="8"/>
  <c r="L65" i="8"/>
  <c r="L64" i="8"/>
  <c r="L63" i="8"/>
  <c r="L62" i="8"/>
  <c r="L61" i="8"/>
  <c r="L48" i="8"/>
  <c r="L99" i="8"/>
  <c r="L98" i="8"/>
  <c r="L86" i="8"/>
  <c r="L94" i="8"/>
  <c r="L93" i="8"/>
  <c r="L92" i="8"/>
  <c r="L91" i="8"/>
  <c r="L90" i="8"/>
  <c r="L89" i="8"/>
  <c r="L80" i="8"/>
  <c r="L79" i="8"/>
  <c r="L78" i="8"/>
  <c r="L77" i="8"/>
  <c r="L54" i="8"/>
  <c r="L38" i="8"/>
  <c r="L105" i="8"/>
  <c r="L104" i="8"/>
  <c r="L103" i="8"/>
  <c r="L102" i="8"/>
  <c r="L60" i="8"/>
  <c r="L59" i="8"/>
  <c r="L58" i="8"/>
  <c r="L57" i="8"/>
  <c r="L56" i="8"/>
  <c r="L55" i="8"/>
  <c r="L45" i="8"/>
  <c r="L44" i="8"/>
  <c r="L43" i="8"/>
  <c r="L42" i="8"/>
  <c r="L33" i="8"/>
  <c r="L32" i="8"/>
  <c r="L31" i="8"/>
  <c r="L30" i="8"/>
  <c r="L29" i="8"/>
  <c r="L85" i="8"/>
  <c r="L53" i="8"/>
  <c r="L52" i="8"/>
  <c r="L37" i="8"/>
  <c r="L36" i="8"/>
  <c r="L28" i="8"/>
  <c r="L27" i="8"/>
  <c r="L69" i="7"/>
  <c r="L63" i="7"/>
  <c r="L56" i="7"/>
  <c r="L46" i="7"/>
  <c r="L43" i="7"/>
  <c r="L31" i="7"/>
  <c r="L25" i="7"/>
  <c r="L23" i="7"/>
  <c r="L22" i="7"/>
  <c r="L20" i="7"/>
  <c r="L18" i="7"/>
  <c r="L17" i="7"/>
  <c r="L16" i="7"/>
  <c r="L344" i="6" l="1"/>
  <c r="L343" i="6"/>
  <c r="L342" i="6"/>
  <c r="L341" i="6"/>
  <c r="L334" i="6"/>
  <c r="L333" i="6"/>
  <c r="L331" i="6"/>
  <c r="L330" i="6"/>
  <c r="L393" i="6"/>
  <c r="L392" i="6"/>
  <c r="L391" i="6"/>
  <c r="L375" i="6"/>
  <c r="L374" i="6"/>
  <c r="L373" i="6"/>
  <c r="L371" i="6"/>
  <c r="L370" i="6"/>
  <c r="L369" i="6"/>
  <c r="L367" i="6"/>
  <c r="L366" i="6"/>
  <c r="L365" i="6"/>
  <c r="L363" i="6"/>
  <c r="L362" i="6"/>
  <c r="L361" i="6"/>
  <c r="L322" i="6"/>
  <c r="L321" i="6"/>
  <c r="L320" i="6"/>
  <c r="L318" i="6"/>
  <c r="L317" i="6"/>
  <c r="L316" i="6"/>
  <c r="L310" i="6"/>
  <c r="L309" i="6"/>
  <c r="L308" i="6"/>
  <c r="L306" i="6"/>
  <c r="L305" i="6"/>
  <c r="L304" i="6"/>
  <c r="L300" i="6"/>
  <c r="L299" i="6"/>
  <c r="L298" i="6"/>
  <c r="L296" i="6"/>
  <c r="L295" i="6"/>
  <c r="L294" i="6"/>
  <c r="L291" i="6"/>
  <c r="L290" i="6"/>
  <c r="L289" i="6"/>
  <c r="L287" i="6"/>
  <c r="L286" i="6"/>
  <c r="L285" i="6"/>
  <c r="L281" i="6"/>
  <c r="L280" i="6"/>
  <c r="L279" i="6"/>
  <c r="L274" i="6"/>
  <c r="L273" i="6"/>
  <c r="L272" i="6"/>
  <c r="L269" i="6"/>
  <c r="L268" i="6"/>
  <c r="L267" i="6"/>
  <c r="L265" i="6"/>
  <c r="L264" i="6"/>
  <c r="L263" i="6"/>
  <c r="L251" i="6"/>
  <c r="L250" i="6"/>
  <c r="L248" i="6"/>
  <c r="L247" i="6"/>
  <c r="L245" i="6"/>
  <c r="L244" i="6"/>
  <c r="L232" i="6"/>
  <c r="L231" i="6"/>
  <c r="L230" i="6"/>
  <c r="L221" i="6"/>
  <c r="L220" i="6"/>
  <c r="L219" i="6"/>
  <c r="L218" i="6"/>
  <c r="L217" i="6"/>
  <c r="L216" i="6"/>
  <c r="L215" i="6"/>
  <c r="L214" i="6"/>
  <c r="L213" i="6"/>
  <c r="L212" i="6"/>
  <c r="L201" i="6"/>
  <c r="L200" i="6"/>
  <c r="L199" i="6"/>
  <c r="L198" i="6"/>
  <c r="L191" i="6"/>
  <c r="L190" i="6"/>
  <c r="L189" i="6"/>
  <c r="L188" i="6"/>
  <c r="L187" i="6"/>
  <c r="L186" i="6"/>
  <c r="L184" i="6"/>
  <c r="L183" i="6"/>
  <c r="L182" i="6"/>
  <c r="L181" i="6"/>
  <c r="L180" i="6"/>
  <c r="L179" i="6"/>
  <c r="L177" i="6"/>
  <c r="L176" i="6"/>
  <c r="L175" i="6"/>
  <c r="L174" i="6"/>
  <c r="L173" i="6"/>
  <c r="L172" i="6"/>
  <c r="L162" i="6"/>
  <c r="L161" i="6"/>
  <c r="L159" i="6"/>
  <c r="L158" i="6"/>
  <c r="L151" i="6"/>
  <c r="L149" i="6"/>
  <c r="L145" i="6"/>
  <c r="L144" i="6"/>
  <c r="L142" i="6"/>
  <c r="L141" i="6"/>
  <c r="L137" i="6"/>
  <c r="L135" i="6"/>
  <c r="L126" i="6"/>
  <c r="L125" i="6"/>
  <c r="L124" i="6"/>
  <c r="L123" i="6"/>
  <c r="L122" i="6"/>
  <c r="L121" i="6"/>
  <c r="L119" i="6"/>
  <c r="L118" i="6"/>
  <c r="L113" i="6"/>
  <c r="L112" i="6"/>
  <c r="L111" i="6"/>
  <c r="L110" i="6"/>
  <c r="L106" i="6"/>
  <c r="L105" i="6"/>
  <c r="L104" i="6"/>
  <c r="L103" i="6"/>
  <c r="L102" i="6"/>
  <c r="L101" i="6"/>
  <c r="L99" i="6"/>
  <c r="L98" i="6"/>
  <c r="L97" i="6"/>
  <c r="L96" i="6"/>
  <c r="L95" i="6"/>
  <c r="L94" i="6"/>
  <c r="L90" i="6"/>
  <c r="L89" i="6"/>
  <c r="L88" i="6"/>
  <c r="L87" i="6"/>
  <c r="L85" i="6"/>
  <c r="L84" i="6"/>
  <c r="L83" i="6"/>
  <c r="L82" i="6"/>
  <c r="L74" i="6"/>
  <c r="L73" i="6"/>
  <c r="L72" i="6"/>
  <c r="L71" i="6"/>
  <c r="L70" i="6"/>
  <c r="L69" i="6"/>
  <c r="L68" i="6"/>
  <c r="L65" i="6"/>
  <c r="L64" i="6"/>
  <c r="L63" i="6"/>
  <c r="L62" i="6"/>
  <c r="L61" i="6"/>
  <c r="L60" i="6"/>
  <c r="L59" i="6"/>
  <c r="L53" i="6"/>
  <c r="L52" i="6"/>
  <c r="L51" i="6"/>
  <c r="L50" i="6"/>
  <c r="L47" i="6"/>
  <c r="L46" i="6"/>
  <c r="L45" i="6"/>
  <c r="L44" i="6"/>
  <c r="L35" i="6"/>
  <c r="L34" i="6"/>
  <c r="L33" i="6"/>
  <c r="L32" i="6"/>
  <c r="L31" i="6"/>
  <c r="L30" i="6"/>
  <c r="L29" i="6"/>
  <c r="L26" i="6"/>
  <c r="L25" i="6"/>
  <c r="L24" i="6"/>
  <c r="L23" i="6"/>
  <c r="L22" i="6"/>
  <c r="L21" i="6"/>
  <c r="L20" i="6"/>
  <c r="B21" i="18" l="1"/>
  <c r="B22" i="18" s="1"/>
  <c r="B24" i="18" s="1"/>
  <c r="B25" i="18" s="1"/>
  <c r="B43" i="18" s="1"/>
  <c r="B44" i="18" s="1"/>
  <c r="B45" i="18" s="1"/>
  <c r="B46" i="18" s="1"/>
  <c r="B47" i="18" s="1"/>
  <c r="B49" i="18" s="1"/>
  <c r="B50" i="18" s="1"/>
  <c r="B66" i="18" s="1"/>
  <c r="B67" i="18" s="1"/>
  <c r="B86" i="18" s="1"/>
  <c r="B89" i="18" s="1"/>
  <c r="B92" i="18" s="1"/>
  <c r="B94" i="18" s="1"/>
  <c r="B95" i="18" s="1"/>
  <c r="B96" i="18" s="1"/>
  <c r="B97" i="18" s="1"/>
  <c r="B106" i="18" s="1"/>
  <c r="B107" i="18" s="1"/>
  <c r="B108" i="18" s="1"/>
  <c r="B109" i="18" s="1"/>
  <c r="B110" i="18" s="1"/>
  <c r="B111" i="18" s="1"/>
  <c r="B112" i="18" s="1"/>
  <c r="B113" i="18" s="1"/>
  <c r="B120" i="18" s="1"/>
  <c r="B121" i="18" s="1"/>
  <c r="B131" i="18" s="1"/>
  <c r="B132" i="18" s="1"/>
  <c r="B135" i="18" s="1"/>
  <c r="B136" i="18" s="1"/>
  <c r="B138" i="18" s="1"/>
  <c r="B139" i="18" s="1"/>
  <c r="B148" i="18" s="1"/>
  <c r="B149" i="18" s="1"/>
  <c r="B160" i="18" s="1"/>
  <c r="B176" i="18" s="1"/>
  <c r="B183" i="18" s="1"/>
  <c r="B194" i="18" s="1"/>
  <c r="B195" i="18" s="1"/>
  <c r="B196" i="18" s="1"/>
  <c r="B197" i="18" s="1"/>
  <c r="B212" i="18" s="1"/>
  <c r="B213" i="18" s="1"/>
  <c r="B214" i="18" s="1"/>
  <c r="B215" i="18" s="1"/>
  <c r="B216" i="18" s="1"/>
  <c r="B217" i="18" s="1"/>
  <c r="B218" i="18" s="1"/>
  <c r="B228" i="18" s="1"/>
  <c r="B229" i="18" s="1"/>
  <c r="B230" i="18" s="1"/>
  <c r="B231" i="18" s="1"/>
  <c r="B232" i="18" s="1"/>
  <c r="B233" i="18" s="1"/>
  <c r="B234" i="18" s="1"/>
  <c r="B25" i="17"/>
  <c r="B28" i="17" s="1"/>
  <c r="B29" i="17" s="1"/>
  <c r="B30" i="17" s="1"/>
  <c r="B31" i="17" s="1"/>
  <c r="B32" i="17" s="1"/>
  <c r="B33" i="17" s="1"/>
  <c r="B20" i="16"/>
  <c r="B21" i="16" s="1"/>
  <c r="B22" i="16" s="1"/>
  <c r="B23" i="16" s="1"/>
  <c r="B24" i="16" s="1"/>
  <c r="B25" i="16" s="1"/>
  <c r="B26" i="16" s="1"/>
  <c r="B27" i="16" s="1"/>
  <c r="B41" i="16" s="1"/>
  <c r="B42" i="16" s="1"/>
  <c r="B43" i="16" s="1"/>
  <c r="B44" i="16" s="1"/>
  <c r="B45" i="16" s="1"/>
  <c r="B46" i="16" s="1"/>
  <c r="B47" i="16" s="1"/>
  <c r="B48" i="16" s="1"/>
  <c r="B49" i="16" s="1"/>
  <c r="B66" i="16" s="1"/>
  <c r="B67" i="16" s="1"/>
  <c r="B68" i="16" s="1"/>
  <c r="B69" i="16" s="1"/>
  <c r="B86" i="16" s="1"/>
  <c r="B87" i="16" s="1"/>
  <c r="B88" i="16" s="1"/>
  <c r="B89" i="16" s="1"/>
  <c r="B92" i="16" s="1"/>
  <c r="B93" i="16" s="1"/>
  <c r="B94" i="16" s="1"/>
  <c r="B93" i="15"/>
  <c r="B94" i="15" s="1"/>
  <c r="B95" i="15" s="1"/>
  <c r="B96" i="15" s="1"/>
  <c r="B97" i="15" s="1"/>
  <c r="B98" i="15" s="1"/>
  <c r="B102" i="15" s="1"/>
  <c r="B103" i="15" s="1"/>
  <c r="B104" i="15" s="1"/>
  <c r="B27" i="15"/>
  <c r="B28" i="15" s="1"/>
  <c r="B30" i="15" s="1"/>
  <c r="B31" i="15" s="1"/>
  <c r="B44" i="15" s="1"/>
  <c r="B45" i="15" s="1"/>
  <c r="B46" i="15" s="1"/>
  <c r="B47" i="15" s="1"/>
  <c r="B53" i="15" s="1"/>
  <c r="B54" i="15" s="1"/>
  <c r="B55" i="15" s="1"/>
  <c r="B56" i="15" s="1"/>
  <c r="B57" i="15" s="1"/>
  <c r="B60" i="15" s="1"/>
  <c r="B65" i="15" s="1"/>
  <c r="B66" i="15" s="1"/>
  <c r="B67" i="15" s="1"/>
  <c r="B68" i="15" s="1"/>
  <c r="B71" i="15" s="1"/>
  <c r="B72" i="15" s="1"/>
  <c r="B73" i="15" s="1"/>
  <c r="B74" i="15" s="1"/>
  <c r="B75" i="15" s="1"/>
  <c r="B76" i="15" s="1"/>
  <c r="B26" i="15"/>
  <c r="B29" i="8" l="1"/>
  <c r="B30" i="8" s="1"/>
  <c r="B31" i="8" s="1"/>
  <c r="B32" i="8" s="1"/>
  <c r="B33" i="8" s="1"/>
  <c r="B36" i="8" s="1"/>
  <c r="B37" i="8" s="1"/>
  <c r="B38" i="8" s="1"/>
  <c r="B42" i="8" s="1"/>
  <c r="B43" i="8" s="1"/>
  <c r="B44" i="8" s="1"/>
  <c r="B45" i="8" s="1"/>
  <c r="B48" i="8" s="1"/>
  <c r="B49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77" i="8" s="1"/>
  <c r="B78" i="8" s="1"/>
  <c r="B79" i="8" s="1"/>
  <c r="B80" i="8" s="1"/>
  <c r="B81" i="8" s="1"/>
  <c r="B85" i="8" s="1"/>
  <c r="B86" i="8" s="1"/>
  <c r="B89" i="8" s="1"/>
  <c r="B90" i="8" s="1"/>
  <c r="B91" i="8" s="1"/>
  <c r="B92" i="8" s="1"/>
  <c r="B93" i="8" s="1"/>
  <c r="B94" i="8" s="1"/>
  <c r="B95" i="8" s="1"/>
  <c r="B98" i="8" s="1"/>
  <c r="B99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25" i="8" s="1"/>
  <c r="B126" i="8" s="1"/>
  <c r="B127" i="8" s="1"/>
  <c r="B128" i="8" s="1"/>
  <c r="B129" i="8" s="1"/>
  <c r="B151" i="8" s="1"/>
  <c r="B152" i="8" s="1"/>
  <c r="B153" i="8" s="1"/>
  <c r="B154" i="8" s="1"/>
  <c r="B155" i="8" s="1"/>
  <c r="B156" i="8" s="1"/>
  <c r="B157" i="8" s="1"/>
  <c r="B166" i="8" s="1"/>
  <c r="B167" i="8" s="1"/>
  <c r="B169" i="8" s="1"/>
  <c r="B171" i="8" s="1"/>
  <c r="B172" i="8" s="1"/>
  <c r="B174" i="8" s="1"/>
  <c r="B176" i="8" s="1"/>
  <c r="B195" i="8" s="1"/>
  <c r="B196" i="8" s="1"/>
  <c r="B28" i="8"/>
  <c r="B50" i="7"/>
  <c r="B59" i="7" s="1"/>
  <c r="B44" i="7"/>
  <c r="B17" i="7"/>
  <c r="B18" i="7" s="1"/>
  <c r="B19" i="7" s="1"/>
  <c r="B21" i="7" s="1"/>
  <c r="B23" i="7" s="1"/>
  <c r="B24" i="7" s="1"/>
  <c r="B26" i="7" s="1"/>
  <c r="B29" i="7" s="1"/>
  <c r="B201" i="6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30" i="6" s="1"/>
  <c r="B231" i="6" s="1"/>
  <c r="B232" i="6" s="1"/>
  <c r="B244" i="6" s="1"/>
  <c r="B245" i="6" s="1"/>
  <c r="B247" i="6" s="1"/>
  <c r="B248" i="6" s="1"/>
  <c r="B250" i="6" s="1"/>
  <c r="B251" i="6" s="1"/>
  <c r="B263" i="6" s="1"/>
  <c r="B264" i="6" s="1"/>
  <c r="B265" i="6" s="1"/>
  <c r="B267" i="6" s="1"/>
  <c r="B268" i="6" s="1"/>
  <c r="B269" i="6" s="1"/>
  <c r="B272" i="6" s="1"/>
  <c r="B273" i="6" s="1"/>
  <c r="B274" i="6" s="1"/>
  <c r="B279" i="6" s="1"/>
  <c r="B280" i="6" s="1"/>
  <c r="B281" i="6" s="1"/>
  <c r="B285" i="6" s="1"/>
  <c r="B286" i="6" s="1"/>
  <c r="B287" i="6" s="1"/>
  <c r="B289" i="6" s="1"/>
  <c r="B290" i="6" s="1"/>
  <c r="B291" i="6" s="1"/>
  <c r="B294" i="6" s="1"/>
  <c r="B295" i="6" s="1"/>
  <c r="B296" i="6" s="1"/>
  <c r="B298" i="6" s="1"/>
  <c r="B299" i="6" s="1"/>
  <c r="B300" i="6" s="1"/>
  <c r="B304" i="6" s="1"/>
  <c r="B305" i="6" s="1"/>
  <c r="B306" i="6" s="1"/>
  <c r="B308" i="6" s="1"/>
  <c r="B309" i="6" s="1"/>
  <c r="B310" i="6" s="1"/>
  <c r="B316" i="6" s="1"/>
  <c r="B317" i="6" s="1"/>
  <c r="B318" i="6" s="1"/>
  <c r="B320" i="6" s="1"/>
  <c r="B321" i="6" s="1"/>
  <c r="B322" i="6" s="1"/>
  <c r="B330" i="6" s="1"/>
  <c r="B331" i="6" s="1"/>
  <c r="B333" i="6" s="1"/>
  <c r="B334" i="6" s="1"/>
  <c r="B341" i="6" s="1"/>
  <c r="B342" i="6" s="1"/>
  <c r="B343" i="6" s="1"/>
  <c r="B344" i="6" s="1"/>
  <c r="B361" i="6" s="1"/>
  <c r="B362" i="6" s="1"/>
  <c r="B363" i="6" s="1"/>
  <c r="B365" i="6" s="1"/>
  <c r="B366" i="6" s="1"/>
  <c r="B367" i="6" s="1"/>
  <c r="B369" i="6" s="1"/>
  <c r="B370" i="6" s="1"/>
  <c r="B371" i="6" s="1"/>
  <c r="B373" i="6" s="1"/>
  <c r="B374" i="6" s="1"/>
  <c r="B375" i="6" s="1"/>
  <c r="B391" i="6" s="1"/>
  <c r="B392" i="6" s="1"/>
  <c r="B393" i="6" s="1"/>
  <c r="B398" i="6" s="1"/>
  <c r="B399" i="6" s="1"/>
  <c r="B400" i="6" s="1"/>
  <c r="B403" i="6" s="1"/>
  <c r="B404" i="6" s="1"/>
  <c r="B418" i="6" s="1"/>
  <c r="B432" i="6" s="1"/>
  <c r="B438" i="6" s="1"/>
  <c r="B439" i="6" s="1"/>
  <c r="B440" i="6" s="1"/>
  <c r="B200" i="6"/>
  <c r="B198" i="6"/>
  <c r="B199" i="6" s="1"/>
  <c r="B187" i="6"/>
  <c r="B188" i="6" s="1"/>
  <c r="B189" i="6" s="1"/>
  <c r="B190" i="6" s="1"/>
  <c r="B180" i="6"/>
  <c r="B181" i="6" s="1"/>
  <c r="B182" i="6" s="1"/>
  <c r="B183" i="6" s="1"/>
  <c r="B184" i="6" s="1"/>
  <c r="B21" i="6"/>
  <c r="B22" i="6" s="1"/>
  <c r="B23" i="6" s="1"/>
  <c r="B24" i="6" s="1"/>
  <c r="B25" i="6" s="1"/>
  <c r="B26" i="6" s="1"/>
  <c r="B29" i="6" s="1"/>
  <c r="B30" i="6" s="1"/>
  <c r="B31" i="6" s="1"/>
  <c r="B32" i="6" s="1"/>
  <c r="B33" i="6" s="1"/>
  <c r="B34" i="6" s="1"/>
  <c r="B35" i="6" s="1"/>
  <c r="B44" i="6" s="1"/>
  <c r="B45" i="6" s="1"/>
  <c r="B46" i="6" s="1"/>
  <c r="B47" i="6" s="1"/>
  <c r="B50" i="6" s="1"/>
  <c r="B51" i="6" s="1"/>
  <c r="B52" i="6" s="1"/>
  <c r="B53" i="6" s="1"/>
  <c r="B59" i="6" s="1"/>
  <c r="B60" i="6" s="1"/>
  <c r="B61" i="6" s="1"/>
  <c r="B62" i="6" s="1"/>
  <c r="B63" i="6" s="1"/>
  <c r="B64" i="6" s="1"/>
  <c r="B65" i="6" s="1"/>
  <c r="B68" i="6" s="1"/>
  <c r="B69" i="6" s="1"/>
  <c r="B70" i="6" s="1"/>
  <c r="B71" i="6" s="1"/>
  <c r="B72" i="6" s="1"/>
  <c r="B73" i="6" s="1"/>
  <c r="B74" i="6" s="1"/>
  <c r="B82" i="6" s="1"/>
  <c r="B83" i="6" s="1"/>
  <c r="B84" i="6" s="1"/>
  <c r="B85" i="6" s="1"/>
  <c r="B87" i="6" s="1"/>
  <c r="B88" i="6" s="1"/>
  <c r="B89" i="6" s="1"/>
  <c r="B90" i="6" s="1"/>
  <c r="B94" i="6" s="1"/>
  <c r="B95" i="6" s="1"/>
  <c r="B96" i="6" s="1"/>
  <c r="B97" i="6" s="1"/>
  <c r="B98" i="6" s="1"/>
  <c r="B99" i="6" s="1"/>
  <c r="B101" i="6" s="1"/>
  <c r="B102" i="6" s="1"/>
  <c r="B103" i="6" s="1"/>
  <c r="B104" i="6" s="1"/>
  <c r="B105" i="6" s="1"/>
  <c r="B106" i="6" s="1"/>
  <c r="B110" i="6" s="1"/>
  <c r="B111" i="6" s="1"/>
  <c r="B112" i="6" s="1"/>
  <c r="B113" i="6" s="1"/>
  <c r="B118" i="6" s="1"/>
  <c r="B119" i="6" s="1"/>
  <c r="B121" i="6" s="1"/>
  <c r="B122" i="6" s="1"/>
  <c r="B123" i="6" s="1"/>
  <c r="B124" i="6" s="1"/>
  <c r="B125" i="6" s="1"/>
  <c r="B126" i="6" s="1"/>
  <c r="B135" i="6" s="1"/>
  <c r="B137" i="6" s="1"/>
  <c r="B141" i="6" s="1"/>
  <c r="B142" i="6" s="1"/>
  <c r="B144" i="6" s="1"/>
  <c r="B145" i="6" s="1"/>
  <c r="B149" i="6" s="1"/>
  <c r="B151" i="6" s="1"/>
  <c r="B158" i="6" s="1"/>
  <c r="B159" i="6" s="1"/>
  <c r="B161" i="6" s="1"/>
  <c r="B162" i="6" s="1"/>
  <c r="B172" i="6" s="1"/>
  <c r="B173" i="6" s="1"/>
  <c r="B174" i="6" s="1"/>
  <c r="B175" i="6" s="1"/>
  <c r="B176" i="6" s="1"/>
  <c r="B340" i="14" l="1"/>
  <c r="B341" i="14" s="1"/>
  <c r="B342" i="14" s="1"/>
  <c r="B346" i="14" s="1"/>
  <c r="B347" i="14" s="1"/>
  <c r="B348" i="14" s="1"/>
  <c r="B20" i="14"/>
  <c r="B21" i="14" s="1"/>
  <c r="B22" i="14" s="1"/>
  <c r="B23" i="14" s="1"/>
  <c r="B26" i="14" s="1"/>
  <c r="B27" i="14" s="1"/>
  <c r="B28" i="14" s="1"/>
  <c r="B29" i="14" s="1"/>
  <c r="B30" i="14" s="1"/>
  <c r="B32" i="14" s="1"/>
  <c r="B35" i="14" s="1"/>
  <c r="B36" i="14" s="1"/>
  <c r="B37" i="14" s="1"/>
  <c r="B39" i="14" s="1"/>
  <c r="B40" i="14" s="1"/>
  <c r="B46" i="14" s="1"/>
  <c r="B47" i="14" s="1"/>
  <c r="B50" i="14" s="1"/>
  <c r="B51" i="14" s="1"/>
  <c r="B66" i="14" s="1"/>
  <c r="B67" i="14" s="1"/>
  <c r="B68" i="14" s="1"/>
  <c r="B72" i="14" s="1"/>
  <c r="B73" i="14" s="1"/>
  <c r="B74" i="14" s="1"/>
  <c r="B75" i="14" s="1"/>
  <c r="B76" i="14" s="1"/>
  <c r="B80" i="14" s="1"/>
  <c r="B81" i="14" s="1"/>
  <c r="B82" i="14" s="1"/>
  <c r="B88" i="14" s="1"/>
  <c r="B89" i="14" s="1"/>
  <c r="B93" i="14" s="1"/>
  <c r="B94" i="14" s="1"/>
  <c r="B95" i="14" s="1"/>
  <c r="B96" i="14" s="1"/>
  <c r="B100" i="14" s="1"/>
  <c r="B101" i="14" s="1"/>
  <c r="B102" i="14" s="1"/>
  <c r="B103" i="14" s="1"/>
  <c r="B107" i="14" s="1"/>
  <c r="B108" i="14" s="1"/>
  <c r="B109" i="14" s="1"/>
  <c r="B110" i="14" s="1"/>
  <c r="B114" i="14" s="1"/>
  <c r="B115" i="14" s="1"/>
  <c r="B116" i="14" s="1"/>
  <c r="B119" i="14" s="1"/>
  <c r="B120" i="14" s="1"/>
  <c r="B121" i="14" s="1"/>
  <c r="B122" i="14" s="1"/>
  <c r="B123" i="14" s="1"/>
  <c r="B124" i="14" s="1"/>
  <c r="B131" i="14" s="1"/>
  <c r="B132" i="14" s="1"/>
  <c r="B137" i="14" s="1"/>
  <c r="B138" i="14" s="1"/>
  <c r="B139" i="14" s="1"/>
  <c r="B152" i="14" s="1"/>
  <c r="B153" i="14" s="1"/>
  <c r="B154" i="14" s="1"/>
  <c r="B155" i="14" s="1"/>
  <c r="B160" i="14" s="1"/>
  <c r="B161" i="14" s="1"/>
  <c r="B162" i="14" s="1"/>
  <c r="B163" i="14" s="1"/>
  <c r="B164" i="14" s="1"/>
  <c r="B171" i="14" s="1"/>
  <c r="B172" i="14" s="1"/>
  <c r="B173" i="14" s="1"/>
  <c r="B178" i="14" s="1"/>
  <c r="B179" i="14" s="1"/>
  <c r="B180" i="14" s="1"/>
  <c r="B184" i="14" s="1"/>
  <c r="B185" i="14" s="1"/>
  <c r="B186" i="14" s="1"/>
  <c r="B195" i="14" s="1"/>
  <c r="B196" i="14" s="1"/>
  <c r="B197" i="14" s="1"/>
  <c r="B200" i="14" s="1"/>
  <c r="B201" i="14" s="1"/>
  <c r="B204" i="14" s="1"/>
  <c r="B205" i="14" s="1"/>
  <c r="B206" i="14" s="1"/>
  <c r="B212" i="14" s="1"/>
  <c r="B217" i="14" s="1"/>
  <c r="B221" i="14" s="1"/>
  <c r="B225" i="14" s="1"/>
  <c r="B229" i="14" s="1"/>
  <c r="B230" i="14" s="1"/>
  <c r="B231" i="14" s="1"/>
  <c r="B232" i="14" s="1"/>
  <c r="B236" i="14" s="1"/>
  <c r="B237" i="14" s="1"/>
  <c r="B238" i="14" s="1"/>
  <c r="B239" i="14" s="1"/>
  <c r="B240" i="14" s="1"/>
  <c r="B244" i="14" s="1"/>
  <c r="B245" i="14" s="1"/>
  <c r="B248" i="14" s="1"/>
  <c r="B256" i="14" s="1"/>
  <c r="B258" i="14" s="1"/>
  <c r="B260" i="14" s="1"/>
  <c r="B264" i="14" s="1"/>
  <c r="B266" i="14" s="1"/>
  <c r="B269" i="14" s="1"/>
  <c r="B270" i="14" s="1"/>
  <c r="B271" i="14" s="1"/>
  <c r="B272" i="14" s="1"/>
  <c r="B273" i="14" s="1"/>
  <c r="B276" i="14" s="1"/>
  <c r="B277" i="14" s="1"/>
  <c r="B278" i="14" s="1"/>
  <c r="B279" i="14" s="1"/>
  <c r="B280" i="14" s="1"/>
  <c r="B281" i="14" s="1"/>
  <c r="B282" i="14" s="1"/>
  <c r="B284" i="14" s="1"/>
  <c r="B285" i="14" s="1"/>
  <c r="B286" i="14" s="1"/>
  <c r="B287" i="14" s="1"/>
  <c r="B288" i="14" s="1"/>
  <c r="B289" i="14" s="1"/>
  <c r="B290" i="14" s="1"/>
  <c r="B297" i="14" s="1"/>
  <c r="B298" i="14" s="1"/>
  <c r="B299" i="14" s="1"/>
  <c r="B300" i="14" s="1"/>
  <c r="B303" i="14" s="1"/>
  <c r="B304" i="14" s="1"/>
  <c r="B305" i="14" s="1"/>
  <c r="B308" i="14" s="1"/>
  <c r="B309" i="14" s="1"/>
  <c r="B312" i="14" s="1"/>
  <c r="B313" i="14" s="1"/>
  <c r="B314" i="14" s="1"/>
  <c r="B318" i="14" s="1"/>
  <c r="B319" i="14" s="1"/>
  <c r="B320" i="14" s="1"/>
  <c r="B323" i="14" s="1"/>
  <c r="B324" i="14" s="1"/>
  <c r="B325" i="14" s="1"/>
  <c r="B326" i="14" s="1"/>
  <c r="B327" i="14" s="1"/>
  <c r="B330" i="14" s="1"/>
  <c r="B331" i="14" s="1"/>
  <c r="B332" i="14" s="1"/>
  <c r="B531" i="13"/>
  <c r="B537" i="13" s="1"/>
  <c r="B543" i="13" s="1"/>
  <c r="B385" i="13"/>
  <c r="B394" i="13" s="1"/>
  <c r="B395" i="13" s="1"/>
  <c r="B396" i="13" s="1"/>
  <c r="B397" i="13" s="1"/>
  <c r="B398" i="13" s="1"/>
  <c r="B399" i="13" s="1"/>
  <c r="B402" i="13" s="1"/>
  <c r="B403" i="13" s="1"/>
  <c r="B404" i="13" s="1"/>
  <c r="B405" i="13" s="1"/>
  <c r="B406" i="13" s="1"/>
  <c r="B408" i="13" s="1"/>
  <c r="B409" i="13" s="1"/>
  <c r="B411" i="13" s="1"/>
  <c r="B412" i="13" s="1"/>
  <c r="B413" i="13" s="1"/>
  <c r="B414" i="13" s="1"/>
  <c r="B415" i="13" s="1"/>
  <c r="B416" i="13" s="1"/>
  <c r="B417" i="13" s="1"/>
  <c r="B420" i="13" s="1"/>
  <c r="B421" i="13" s="1"/>
  <c r="B422" i="13" s="1"/>
  <c r="B423" i="13" s="1"/>
  <c r="B433" i="13" s="1"/>
  <c r="B434" i="13" s="1"/>
  <c r="B436" i="13" s="1"/>
  <c r="B437" i="13" s="1"/>
  <c r="B442" i="13" s="1"/>
  <c r="B443" i="13" s="1"/>
  <c r="B445" i="13" s="1"/>
  <c r="B446" i="13" s="1"/>
  <c r="B449" i="13" s="1"/>
  <c r="B450" i="13" s="1"/>
  <c r="B454" i="13" s="1"/>
  <c r="B457" i="13" s="1"/>
  <c r="B458" i="13" s="1"/>
  <c r="B462" i="13" s="1"/>
  <c r="B463" i="13" s="1"/>
  <c r="B466" i="13" s="1"/>
  <c r="B467" i="13" s="1"/>
  <c r="B470" i="13" s="1"/>
  <c r="B471" i="13" s="1"/>
  <c r="B480" i="13" s="1"/>
  <c r="B483" i="13" s="1"/>
  <c r="B484" i="13" s="1"/>
  <c r="B500" i="13" s="1"/>
  <c r="B371" i="13"/>
  <c r="B372" i="13" s="1"/>
  <c r="B373" i="13" s="1"/>
  <c r="B237" i="13"/>
  <c r="B238" i="13" s="1"/>
  <c r="B240" i="13" s="1"/>
  <c r="B241" i="13" s="1"/>
  <c r="B244" i="13" s="1"/>
  <c r="B245" i="13" s="1"/>
  <c r="B247" i="13" s="1"/>
  <c r="B248" i="13" s="1"/>
  <c r="B252" i="13" s="1"/>
  <c r="B253" i="13" s="1"/>
  <c r="B255" i="13" s="1"/>
  <c r="B256" i="13" s="1"/>
  <c r="B268" i="13" s="1"/>
  <c r="B269" i="13" s="1"/>
  <c r="B274" i="13" s="1"/>
  <c r="B275" i="13" s="1"/>
  <c r="B278" i="13" s="1"/>
  <c r="B279" i="13" s="1"/>
  <c r="B290" i="13" s="1"/>
  <c r="B293" i="13" s="1"/>
  <c r="B305" i="13" s="1"/>
  <c r="B306" i="13" s="1"/>
  <c r="B307" i="13" s="1"/>
  <c r="B312" i="13" s="1"/>
  <c r="B313" i="13" s="1"/>
  <c r="B314" i="13" s="1"/>
  <c r="B315" i="13" s="1"/>
  <c r="B316" i="13" s="1"/>
  <c r="B318" i="13" s="1"/>
  <c r="B319" i="13" s="1"/>
  <c r="B322" i="13" s="1"/>
  <c r="B323" i="13" s="1"/>
  <c r="B324" i="13" s="1"/>
  <c r="B326" i="13" s="1"/>
  <c r="B327" i="13" s="1"/>
  <c r="B328" i="13" s="1"/>
  <c r="B329" i="13" s="1"/>
  <c r="B330" i="13" s="1"/>
  <c r="B332" i="13" s="1"/>
  <c r="B333" i="13" s="1"/>
  <c r="B345" i="13" s="1"/>
  <c r="B350" i="13" s="1"/>
  <c r="B352" i="13" s="1"/>
  <c r="B353" i="13" s="1"/>
  <c r="B356" i="13" s="1"/>
  <c r="B357" i="13" s="1"/>
  <c r="B230" i="13"/>
  <c r="B137" i="13"/>
  <c r="B139" i="13" s="1"/>
  <c r="B145" i="13" s="1"/>
  <c r="B149" i="13" s="1"/>
  <c r="B151" i="13" s="1"/>
  <c r="B152" i="13" s="1"/>
  <c r="B154" i="13" s="1"/>
  <c r="B155" i="13" s="1"/>
  <c r="B156" i="13" s="1"/>
  <c r="B161" i="13" s="1"/>
  <c r="B163" i="13" s="1"/>
  <c r="B165" i="13" s="1"/>
  <c r="B170" i="13" s="1"/>
  <c r="B171" i="13" s="1"/>
  <c r="B172" i="13" s="1"/>
  <c r="B173" i="13" s="1"/>
  <c r="B174" i="13" s="1"/>
  <c r="B184" i="13" s="1"/>
  <c r="B186" i="13" s="1"/>
  <c r="B189" i="13" s="1"/>
  <c r="B190" i="13" s="1"/>
  <c r="B208" i="13" s="1"/>
  <c r="B209" i="13" s="1"/>
  <c r="B211" i="13" s="1"/>
  <c r="B212" i="13" s="1"/>
  <c r="B134" i="13"/>
  <c r="B121" i="13"/>
  <c r="B35" i="13"/>
  <c r="B36" i="13" s="1"/>
  <c r="B37" i="13" s="1"/>
  <c r="B38" i="13" s="1"/>
  <c r="B39" i="13" s="1"/>
  <c r="B40" i="13" s="1"/>
  <c r="B41" i="13" s="1"/>
  <c r="B42" i="13" s="1"/>
  <c r="B51" i="13" s="1"/>
  <c r="B52" i="13" s="1"/>
  <c r="B53" i="13" s="1"/>
  <c r="B54" i="13" s="1"/>
  <c r="B55" i="13" s="1"/>
  <c r="B60" i="13" s="1"/>
  <c r="B61" i="13" s="1"/>
  <c r="B62" i="13" s="1"/>
  <c r="B69" i="13" s="1"/>
  <c r="B71" i="13" s="1"/>
  <c r="B73" i="13" s="1"/>
  <c r="B75" i="13" s="1"/>
  <c r="B77" i="13" s="1"/>
  <c r="B79" i="13" s="1"/>
  <c r="B88" i="13" s="1"/>
  <c r="B89" i="13" s="1"/>
  <c r="B90" i="13" s="1"/>
  <c r="B96" i="13" s="1"/>
  <c r="B97" i="13" s="1"/>
  <c r="B98" i="13" s="1"/>
  <c r="B99" i="13" s="1"/>
  <c r="B105" i="13" s="1"/>
  <c r="B106" i="13" s="1"/>
  <c r="B107" i="13" s="1"/>
  <c r="B108" i="13" s="1"/>
  <c r="B109" i="13" s="1"/>
  <c r="B111" i="13" s="1"/>
  <c r="B20" i="10"/>
  <c r="B21" i="10" s="1"/>
  <c r="B22" i="10" s="1"/>
  <c r="B23" i="10" s="1"/>
  <c r="B35" i="10" s="1"/>
  <c r="B36" i="10" s="1"/>
  <c r="B37" i="10" s="1"/>
  <c r="B38" i="10" s="1"/>
  <c r="B42" i="10" s="1"/>
  <c r="B43" i="10" s="1"/>
  <c r="B46" i="10" s="1"/>
  <c r="B47" i="10" s="1"/>
  <c r="B48" i="10" s="1"/>
  <c r="B49" i="10" s="1"/>
  <c r="B52" i="10" s="1"/>
  <c r="B53" i="10" s="1"/>
  <c r="B54" i="10" s="1"/>
  <c r="B55" i="10" s="1"/>
  <c r="B65" i="10" s="1"/>
  <c r="B66" i="10" s="1"/>
  <c r="B67" i="10" s="1"/>
  <c r="B68" i="10" s="1"/>
  <c r="B69" i="10" s="1"/>
  <c r="B70" i="10" s="1"/>
  <c r="B73" i="10" s="1"/>
  <c r="B74" i="10" s="1"/>
  <c r="B75" i="10" s="1"/>
  <c r="B78" i="10" s="1"/>
  <c r="B79" i="10" s="1"/>
  <c r="B80" i="10" s="1"/>
  <c r="B92" i="10" s="1"/>
  <c r="B93" i="10" s="1"/>
  <c r="B94" i="10" s="1"/>
  <c r="B97" i="10" s="1"/>
  <c r="B98" i="10" s="1"/>
  <c r="B99" i="10" s="1"/>
  <c r="B105" i="10" s="1"/>
  <c r="B106" i="10" s="1"/>
  <c r="B107" i="10" s="1"/>
  <c r="B108" i="10" s="1"/>
  <c r="B109" i="10" s="1"/>
  <c r="B110" i="10" s="1"/>
  <c r="B19" i="10"/>
  <c r="B18" i="9"/>
  <c r="B19" i="9" s="1"/>
  <c r="B22" i="9" s="1"/>
  <c r="B23" i="9" s="1"/>
  <c r="B24" i="9" s="1"/>
  <c r="B25" i="9" s="1"/>
  <c r="B28" i="9" s="1"/>
  <c r="B29" i="9" s="1"/>
  <c r="B30" i="9" s="1"/>
  <c r="B31" i="9" s="1"/>
  <c r="B32" i="9" s="1"/>
  <c r="B35" i="9" s="1"/>
  <c r="B36" i="9" s="1"/>
  <c r="B37" i="9" s="1"/>
  <c r="B38" i="9" s="1"/>
  <c r="B52" i="9" s="1"/>
  <c r="B53" i="9" s="1"/>
  <c r="B54" i="9" s="1"/>
  <c r="B55" i="9" s="1"/>
  <c r="B72" i="9" s="1"/>
  <c r="B73" i="9" s="1"/>
  <c r="B74" i="9" s="1"/>
  <c r="B75" i="9" s="1"/>
  <c r="B78" i="9" s="1"/>
  <c r="B79" i="9" s="1"/>
  <c r="B80" i="9" s="1"/>
  <c r="B81" i="9" s="1"/>
  <c r="B92" i="9" s="1"/>
  <c r="B93" i="9" s="1"/>
  <c r="B94" i="9" s="1"/>
  <c r="B95" i="9" s="1"/>
  <c r="B96" i="9" s="1"/>
  <c r="B99" i="9" s="1"/>
  <c r="B100" i="9" s="1"/>
  <c r="B101" i="9" s="1"/>
  <c r="B102" i="9" s="1"/>
  <c r="B103" i="9" s="1"/>
  <c r="B110" i="9" s="1"/>
  <c r="B111" i="9" s="1"/>
  <c r="B112" i="9" s="1"/>
  <c r="B113" i="9" s="1"/>
  <c r="B116" i="9" s="1"/>
  <c r="B117" i="9" s="1"/>
  <c r="B118" i="9" s="1"/>
  <c r="B119" i="9" s="1"/>
  <c r="B122" i="9" s="1"/>
  <c r="B123" i="9" s="1"/>
  <c r="B124" i="9" s="1"/>
  <c r="B125" i="9" s="1"/>
  <c r="B130" i="9" s="1"/>
  <c r="B131" i="9" s="1"/>
  <c r="B132" i="9" s="1"/>
  <c r="B133" i="9" s="1"/>
  <c r="B136" i="9" s="1"/>
  <c r="B137" i="9" s="1"/>
  <c r="B138" i="9" s="1"/>
  <c r="B139" i="9" s="1"/>
  <c r="B142" i="9" s="1"/>
  <c r="B143" i="9" s="1"/>
  <c r="B144" i="9" s="1"/>
  <c r="B145" i="9" s="1"/>
  <c r="B156" i="9" s="1"/>
  <c r="B157" i="9" s="1"/>
  <c r="B158" i="9" s="1"/>
  <c r="B159" i="9" s="1"/>
  <c r="B160" i="9" s="1"/>
  <c r="B161" i="9" s="1"/>
  <c r="B162" i="9" s="1"/>
  <c r="B175" i="9" s="1"/>
  <c r="B176" i="9" s="1"/>
  <c r="B177" i="9" s="1"/>
  <c r="B188" i="9" s="1"/>
  <c r="B189" i="9" s="1"/>
  <c r="B190" i="9" s="1"/>
  <c r="B192" i="9" s="1"/>
  <c r="B193" i="9" s="1"/>
  <c r="B194" i="9" s="1"/>
  <c r="B196" i="9" s="1"/>
  <c r="B197" i="9" s="1"/>
  <c r="B198" i="9" s="1"/>
  <c r="B17" i="9"/>
  <c r="B20" i="25"/>
  <c r="B24" i="25" s="1"/>
  <c r="B28" i="25" s="1"/>
  <c r="B32" i="25" s="1"/>
  <c r="B36" i="25" s="1"/>
  <c r="B41" i="25" s="1"/>
  <c r="B55" i="25" s="1"/>
  <c r="B59" i="25" s="1"/>
  <c r="B63" i="25" s="1"/>
  <c r="B67" i="25" s="1"/>
  <c r="B73" i="25" s="1"/>
  <c r="B77" i="25" s="1"/>
  <c r="B81" i="25" s="1"/>
  <c r="B85" i="25" s="1"/>
  <c r="B89" i="25" s="1"/>
  <c r="B93" i="25" s="1"/>
  <c r="B96" i="25" s="1"/>
  <c r="B100" i="25" s="1"/>
  <c r="B103" i="25" s="1"/>
  <c r="B106" i="25" s="1"/>
  <c r="B118" i="25" s="1"/>
  <c r="B121" i="25" s="1"/>
  <c r="B124" i="25" s="1"/>
  <c r="B127" i="25" s="1"/>
  <c r="B130" i="25" s="1"/>
  <c r="B132" i="25" s="1"/>
  <c r="B134" i="25" s="1"/>
  <c r="B136" i="25" s="1"/>
  <c r="B138" i="25" s="1"/>
  <c r="B140" i="25" s="1"/>
  <c r="B143" i="25" s="1"/>
  <c r="B146" i="25" s="1"/>
  <c r="B149" i="25" s="1"/>
  <c r="B178" i="25" s="1"/>
  <c r="B181" i="25" s="1"/>
  <c r="B184" i="25" s="1"/>
  <c r="B187" i="25" s="1"/>
  <c r="B190" i="25" s="1"/>
  <c r="B193" i="25" s="1"/>
  <c r="B196" i="25" s="1"/>
  <c r="B199" i="25" s="1"/>
  <c r="B202" i="25" s="1"/>
  <c r="B205" i="25" s="1"/>
  <c r="B221" i="25" s="1"/>
  <c r="B223" i="25" s="1"/>
  <c r="B225" i="25" s="1"/>
  <c r="B227" i="25" s="1"/>
  <c r="B229" i="25" s="1"/>
  <c r="B231" i="25" s="1"/>
  <c r="B233" i="25" s="1"/>
  <c r="B236" i="25" s="1"/>
  <c r="B239" i="25" s="1"/>
  <c r="B242" i="25" s="1"/>
  <c r="B247" i="25" s="1"/>
  <c r="B26" i="23"/>
  <c r="B28" i="23" s="1"/>
  <c r="B56" i="23" s="1"/>
  <c r="B59" i="23" s="1"/>
  <c r="B81" i="21"/>
  <c r="B70" i="21"/>
  <c r="B71" i="21" s="1"/>
  <c r="B74" i="21" s="1"/>
  <c r="B75" i="21" s="1"/>
  <c r="B29" i="21"/>
  <c r="B30" i="21" s="1"/>
  <c r="B27" i="20"/>
  <c r="B28" i="20" s="1"/>
  <c r="B29" i="20" s="1"/>
  <c r="B30" i="20" s="1"/>
  <c r="B19" i="20"/>
  <c r="B20" i="20" s="1"/>
  <c r="B21" i="20" s="1"/>
  <c r="B22" i="20" s="1"/>
  <c r="B19" i="19"/>
  <c r="B20" i="19" s="1"/>
  <c r="B21" i="19" s="1"/>
  <c r="B22" i="19" s="1"/>
  <c r="B23" i="19" s="1"/>
  <c r="B24" i="19" s="1"/>
  <c r="B27" i="19" s="1"/>
  <c r="B30" i="19" s="1"/>
  <c r="B7" i="26" l="1"/>
  <c r="B9" i="26" s="1"/>
  <c r="B102" i="24"/>
  <c r="B51" i="24"/>
  <c r="B53" i="24" s="1"/>
  <c r="B54" i="24" s="1"/>
  <c r="B55" i="24" s="1"/>
  <c r="B57" i="24" s="1"/>
  <c r="B59" i="24" s="1"/>
  <c r="B63" i="24" s="1"/>
  <c r="B76" i="24" s="1"/>
  <c r="B80" i="24" s="1"/>
  <c r="B84" i="24" s="1"/>
  <c r="B88" i="24" s="1"/>
  <c r="B39" i="24"/>
  <c r="B29" i="24"/>
  <c r="B30" i="2"/>
  <c r="B31" i="2" s="1"/>
  <c r="B32" i="2" s="1"/>
  <c r="B33" i="2" s="1"/>
  <c r="B34" i="2" s="1"/>
  <c r="B35" i="2" s="1"/>
  <c r="B18" i="2"/>
  <c r="B19" i="2" s="1"/>
  <c r="B20" i="2" s="1"/>
  <c r="B21" i="2" s="1"/>
  <c r="B22" i="2" s="1"/>
  <c r="B10" i="4"/>
  <c r="B13" i="4" s="1"/>
  <c r="B16" i="4" s="1"/>
  <c r="B19" i="4" s="1"/>
  <c r="B22" i="4" s="1"/>
  <c r="B25" i="4" s="1"/>
  <c r="B28" i="4" s="1"/>
  <c r="B31" i="4" s="1"/>
  <c r="B34" i="4" s="1"/>
  <c r="B37" i="4" s="1"/>
  <c r="B40" i="4" s="1"/>
  <c r="B43" i="4" s="1"/>
  <c r="B46" i="4" s="1"/>
  <c r="B49" i="4" s="1"/>
  <c r="B52" i="4" s="1"/>
  <c r="B55" i="4" s="1"/>
  <c r="B58" i="4" s="1"/>
  <c r="B61" i="4" s="1"/>
  <c r="B15" i="3"/>
  <c r="B16" i="3" s="1"/>
  <c r="B17" i="3" s="1"/>
</calcChain>
</file>

<file path=xl/sharedStrings.xml><?xml version="1.0" encoding="utf-8"?>
<sst xmlns="http://schemas.openxmlformats.org/spreadsheetml/2006/main" count="5506" uniqueCount="1893">
  <si>
    <t xml:space="preserve"> </t>
  </si>
  <si>
    <t>Item</t>
  </si>
  <si>
    <t>Description</t>
  </si>
  <si>
    <t>No. of Pages</t>
  </si>
  <si>
    <t>SCHEDULE OF RATES - BILL OF QUANTITIES</t>
  </si>
  <si>
    <t>A</t>
  </si>
  <si>
    <t>BILL NO 1: ARTISAN</t>
  </si>
  <si>
    <t>B</t>
  </si>
  <si>
    <t>BILL NO 2: CERTIFICATE OF COMPLIANCE</t>
  </si>
  <si>
    <t>C</t>
  </si>
  <si>
    <t>BILL NO 3: CIRCUIT BREAKERS, SWITCHGEAR, DISTRIBUTION BOARD &amp; ASSOCIATED EQUIPMENT</t>
  </si>
  <si>
    <t>D</t>
  </si>
  <si>
    <t>BILL NO 4: CABLE TRENCHING</t>
  </si>
  <si>
    <t>E</t>
  </si>
  <si>
    <t>BILL NO 5: CABLE RETICULATION</t>
  </si>
  <si>
    <t>F</t>
  </si>
  <si>
    <t>BILL NO 6: WIREWAYS &amp; ACCESSORIES</t>
  </si>
  <si>
    <t>G</t>
  </si>
  <si>
    <t>BILL NO 7: WIRING</t>
  </si>
  <si>
    <t>H</t>
  </si>
  <si>
    <t>BILL NO 8: LUMINAIRES</t>
  </si>
  <si>
    <t>I</t>
  </si>
  <si>
    <t>BILL NO 9: LAMPS</t>
  </si>
  <si>
    <t>J</t>
  </si>
  <si>
    <t>BILL NO 10: LUMINAIRE ACCESSORIES</t>
  </si>
  <si>
    <t>K</t>
  </si>
  <si>
    <t>BILL NO 11: LIGHT SWITCHES</t>
  </si>
  <si>
    <t>L</t>
  </si>
  <si>
    <t>BILL NO 12: POWERSKIRTING</t>
  </si>
  <si>
    <t>M</t>
  </si>
  <si>
    <t>BILL NO 13: SWITCHED SOCKET OUTLETS, ENCLOSURES &amp; ACCESSORIES</t>
  </si>
  <si>
    <t>N</t>
  </si>
  <si>
    <t>BILL NO 14: GEYSER SPARES  &amp; ACCESSORIES</t>
  </si>
  <si>
    <t>O</t>
  </si>
  <si>
    <t>BILL NO 15: HYDROBOIL</t>
  </si>
  <si>
    <t>P</t>
  </si>
  <si>
    <t>BILL NO 16: FANS, DRYERS &amp; ACCESSORIES</t>
  </si>
  <si>
    <t>Q</t>
  </si>
  <si>
    <t>BILL NO 17: OCCUPANCY SENSORS</t>
  </si>
  <si>
    <t>R</t>
  </si>
  <si>
    <t>BILL NO 18: LIGHTNING &amp; SURGE PROTECTION</t>
  </si>
  <si>
    <t>S</t>
  </si>
  <si>
    <t>BILL NO 19: SOLAR</t>
  </si>
  <si>
    <t>BILL SUMMARY</t>
  </si>
  <si>
    <t>BILL PAGE TOTAL</t>
  </si>
  <si>
    <t>Unit</t>
  </si>
  <si>
    <t>Qty</t>
  </si>
  <si>
    <t>Supply &amp; Deliver Rate</t>
  </si>
  <si>
    <t>Overheads</t>
  </si>
  <si>
    <t>ELECTRICAL WORKS</t>
  </si>
  <si>
    <t>BILL OF QUANTITIES: BILL NO 1 OF 19</t>
  </si>
  <si>
    <t>ARTISAN</t>
  </si>
  <si>
    <t xml:space="preserve">The artisans and technical persons as described below and </t>
  </si>
  <si>
    <t xml:space="preserve">registered in terms of the Department of Labour, Engineering </t>
  </si>
  <si>
    <t>Council of South Africa.</t>
  </si>
  <si>
    <t>Labour rates for work not covered by any scheduled rates:</t>
  </si>
  <si>
    <t>Labour rates for normal working hours to include transport costs:</t>
  </si>
  <si>
    <t>LABOUR RATES</t>
  </si>
  <si>
    <t>(NORMAL WORKING HOURS - 07:00-16:00)</t>
  </si>
  <si>
    <t>Professional Technician or higher (Engineering Council of South Africa)</t>
  </si>
  <si>
    <t>hrs</t>
  </si>
  <si>
    <t>Master Registered Electrician (Registered with Department of Labour)</t>
  </si>
  <si>
    <t>Registered Installation Electrician (Wiremans License)</t>
  </si>
  <si>
    <t>Electrical Trade Test Artisan</t>
  </si>
  <si>
    <t>Electrical Artisan Assistant</t>
  </si>
  <si>
    <t>General Labour Assistant</t>
  </si>
  <si>
    <t>Administration Clerk</t>
  </si>
  <si>
    <t>Traveling expenses</t>
  </si>
  <si>
    <t>km</t>
  </si>
  <si>
    <t xml:space="preserve">LABOUR RATES FOR AFTER HOURS WORK </t>
  </si>
  <si>
    <t>Professional Technician (Engineering Council of South Africa)</t>
  </si>
  <si>
    <t>Master Registered Electrician</t>
  </si>
  <si>
    <t>TOTAL CARRIED TO BILL SUMMARY Page 92 EE</t>
  </si>
  <si>
    <t>Install Rate</t>
  </si>
  <si>
    <t xml:space="preserve">  Amount</t>
  </si>
  <si>
    <t>BILL OF QUANTITIES: BILL NO 2 OF 19</t>
  </si>
  <si>
    <t>CERTIFICATE OF COMPLIANCE</t>
  </si>
  <si>
    <t>Allow for the tesing, commissioning and issuing of the</t>
  </si>
  <si>
    <t>Electrical Compliance Certificate in terms of SANS10142:</t>
  </si>
  <si>
    <t>Wiring Code, latest revision and to be completed by the</t>
  </si>
  <si>
    <t>recognised person in terms of the Wiring Code and Department</t>
  </si>
  <si>
    <t>of Labour.</t>
  </si>
  <si>
    <t>Single phase Distribution Board: CoC</t>
  </si>
  <si>
    <t>No</t>
  </si>
  <si>
    <t>Three phase Distribution Board: CoC</t>
  </si>
  <si>
    <t>Infra-Red Testing</t>
  </si>
  <si>
    <t>per day</t>
  </si>
  <si>
    <t>Testing and fault finding on low voltage(600/1000V) grade</t>
  </si>
  <si>
    <t>cables using specilist equitment. (Using a cable fault locator)</t>
  </si>
  <si>
    <t>per cable</t>
  </si>
  <si>
    <t xml:space="preserve">Power Load logging, analysis and  report on a 230/400V system up </t>
  </si>
  <si>
    <t>to 3000A (Low voltage substation and distribution board)</t>
  </si>
  <si>
    <t xml:space="preserve"> Amount</t>
  </si>
  <si>
    <t>BILL OF QUANTITIES: BILL NO 3 OF 19</t>
  </si>
  <si>
    <t>CIRCUIT BREAKERS, SWITCHGEAR,</t>
  </si>
  <si>
    <t xml:space="preserve">DISTRIBUTION BOARD &amp; ASSOCIATED EQUIPMENT </t>
  </si>
  <si>
    <t>CIRCUIT BREAKERS</t>
  </si>
  <si>
    <t>MINIATURE CIRCUIT BREAKERS(MCB)</t>
  </si>
  <si>
    <t>Supply, deliver and install miniature circuit breakers in accordance</t>
  </si>
  <si>
    <t>with SANS 156. Approved by SABS.</t>
  </si>
  <si>
    <t>The circuit breakers are to be fitted into existing or new</t>
  </si>
  <si>
    <t>distribution boards.</t>
  </si>
  <si>
    <t>3KA, CURVE 3(STANDARD) HYDRAULIC MAGNETIC TYPE</t>
  </si>
  <si>
    <t>SINGLE PHASE, 240V, 50Hz</t>
  </si>
  <si>
    <t>CBI or equal approved</t>
  </si>
  <si>
    <t>5A, Single Pole</t>
  </si>
  <si>
    <t>10A to 20A, Single Pole</t>
  </si>
  <si>
    <t>25A to 40A, Single Pole</t>
  </si>
  <si>
    <t>45A to 60A, Single Pole</t>
  </si>
  <si>
    <t>5A to 20A, Double Pole</t>
  </si>
  <si>
    <t>25A to 50A, Double Pole</t>
  </si>
  <si>
    <t>60A, Double Pole</t>
  </si>
  <si>
    <t>Merlin Gerin or equal approved</t>
  </si>
  <si>
    <t>Carried to Collection Page 14EE</t>
  </si>
  <si>
    <t>THREE PHASE, 400V, 50Hz</t>
  </si>
  <si>
    <t>5A, Triple Pole</t>
  </si>
  <si>
    <t>10A to 20A, Triple Pole</t>
  </si>
  <si>
    <t>25A to 40A, Triple Pole</t>
  </si>
  <si>
    <t>45A to 60A, Triple Pole</t>
  </si>
  <si>
    <t>6KA, CURVE 2(STANDARD) HYDRAULIC MAGNETIC TYPE</t>
  </si>
  <si>
    <t>Amount</t>
  </si>
  <si>
    <t>6KA, CURVE 1 (MOTOR) THERMAL MAGNETIC TYPE</t>
  </si>
  <si>
    <t>6A to 20A, Single Pole</t>
  </si>
  <si>
    <t>25A to 32A, Single Pole</t>
  </si>
  <si>
    <t>35A to 63A, Single Pole</t>
  </si>
  <si>
    <t>6A to 20A, Double Pole</t>
  </si>
  <si>
    <t>25A to 40A, Double Pole</t>
  </si>
  <si>
    <t>50 to 63A, Double Pole</t>
  </si>
  <si>
    <t>6A, Triple Pole</t>
  </si>
  <si>
    <t>25A to 63A, Triple Pole</t>
  </si>
  <si>
    <t>6A to 20A, Triple Pole + Neutral</t>
  </si>
  <si>
    <t>25A to 40A, Triple Pole + Neutral</t>
  </si>
  <si>
    <t>50A to 63A, Triple Pole + Neutral</t>
  </si>
  <si>
    <t>SWITCH DISCONNECTORS</t>
  </si>
  <si>
    <t>Supply, deliver and install switch disconnectors in</t>
  </si>
  <si>
    <t>accordance with SANS 156.</t>
  </si>
  <si>
    <t>The switch disconnectors are to be fitted into existing or new</t>
  </si>
  <si>
    <t>3KA, DUAL MOUNT: HYDRAULIC MAGNETIC TYPE</t>
  </si>
  <si>
    <t>63A, Single Pole</t>
  </si>
  <si>
    <t>6KA, DUAL MOUNT: HYDRAULIC MAGNETIC TYPE</t>
  </si>
  <si>
    <t>100A, Single Pole</t>
  </si>
  <si>
    <t>63A, Four Pole</t>
  </si>
  <si>
    <t>100A, Four Pole</t>
  </si>
  <si>
    <t>accordance with IEC 60947-3.</t>
  </si>
  <si>
    <t>The switch disconnectors are to be surface mounted and shall</t>
  </si>
  <si>
    <t>be complete with all extension boxes, enclosures, fittings, fixtures</t>
  </si>
  <si>
    <t>and accessories required for the works.</t>
  </si>
  <si>
    <t>Padlockable in OFF position. IP55 rating</t>
  </si>
  <si>
    <t>The switch disconnectors shall be as per Waco: Era: E Series or</t>
  </si>
  <si>
    <t>equal approved</t>
  </si>
  <si>
    <t>20A Double Pole Isolator</t>
  </si>
  <si>
    <t>25A Double Pole Isolator</t>
  </si>
  <si>
    <t>32A Double Pole Isolator</t>
  </si>
  <si>
    <t>45A Double Pole Isolator</t>
  </si>
  <si>
    <t>63A Double Pole Isolator</t>
  </si>
  <si>
    <t>100A Double Pole Isolator</t>
  </si>
  <si>
    <t>20A Three Pole + N, Isolator</t>
  </si>
  <si>
    <t>25A Three Pole + N, Isolator</t>
  </si>
  <si>
    <t>32A Three Pole + N, Isolator</t>
  </si>
  <si>
    <t>45A Three Pole + N, Isolator</t>
  </si>
  <si>
    <t>63A Three Pole + N, Isolator</t>
  </si>
  <si>
    <t>100A Three Pole + N, Isolator</t>
  </si>
  <si>
    <t>20A Four Pole Isolator</t>
  </si>
  <si>
    <t>25A Four Pole Isolator</t>
  </si>
  <si>
    <t>32A Four Pole Isolator</t>
  </si>
  <si>
    <t>45A Four Pole Isolator</t>
  </si>
  <si>
    <t>63A Four Pole Isolator</t>
  </si>
  <si>
    <t>100A Four Pole Isolator</t>
  </si>
  <si>
    <t>Automatic Changeover Swtiches</t>
  </si>
  <si>
    <t xml:space="preserve">4 pole motorised change over switches to have failsafe machanical </t>
  </si>
  <si>
    <t xml:space="preserve">interlock, Padlockable in the OFF position, Fully independent position </t>
  </si>
  <si>
    <t xml:space="preserve">auxiliary contacts one for each position ( I / O / II ) and Wide-band AC </t>
  </si>
  <si>
    <t xml:space="preserve">control voltage ± 20%. All sundries to be included. Socomec or equally </t>
  </si>
  <si>
    <t>approved. (Installation to comply with all warranties and guarantees costs)</t>
  </si>
  <si>
    <t>1000A</t>
  </si>
  <si>
    <t>ea</t>
  </si>
  <si>
    <t>1600A</t>
  </si>
  <si>
    <t>2500A</t>
  </si>
  <si>
    <t>3200A</t>
  </si>
  <si>
    <t>MOLDED CASE CIRCUIT BREAKERS</t>
  </si>
  <si>
    <t>Supply, deliver and install molded case circuit breakers in accordance</t>
  </si>
  <si>
    <t>with SANS 156. Approved by SABS. The circuit breakers are to</t>
  </si>
  <si>
    <t xml:space="preserve"> be fitted into existing or new distribution panels.</t>
  </si>
  <si>
    <t xml:space="preserve">To Include all mounting fixtures and bus bar tails to fit into exising or new </t>
  </si>
  <si>
    <t>LV panel. Molded case circuit breakers to be CBI or equally approved</t>
  </si>
  <si>
    <t>75A - 125A, 3 pole, 37kA at 400V</t>
  </si>
  <si>
    <t>150A, 3 pole, 37kA at 400V</t>
  </si>
  <si>
    <t>175A - 225A, 3 pole, 37kA at 400V</t>
  </si>
  <si>
    <t>250A, 3 pole, 37kA at 400V</t>
  </si>
  <si>
    <t>250A, 3 pole, 50kA at 400V</t>
  </si>
  <si>
    <t>300A - 400A, 3 pole, 50kA at 400V</t>
  </si>
  <si>
    <t>500A and 630A, 3 pole, 65kA at 400V</t>
  </si>
  <si>
    <t>700A and 800A, 3 pole, 65kA at 400V</t>
  </si>
  <si>
    <t>1000A, 3 pole, 65kA at 400V</t>
  </si>
  <si>
    <t>1200A, 3 pole, 65kA at 400V</t>
  </si>
  <si>
    <t>AIR CIRCUIT BREAKERS</t>
  </si>
  <si>
    <t>Supply, deliver and install air circuit breakers in accordance</t>
  </si>
  <si>
    <t xml:space="preserve"> be fitted into existing or new distribution panels - Draw Out.</t>
  </si>
  <si>
    <t xml:space="preserve">To Include all mounting fixtures, cradles and bus bar tails to fit into    </t>
  </si>
  <si>
    <t xml:space="preserve">exising or new LV panel. Air circuit breakers to be CBI or equally </t>
  </si>
  <si>
    <t>approved.</t>
  </si>
  <si>
    <t>1250A - 2500A, 3 pole horizontal terminals, 85kA at 400V</t>
  </si>
  <si>
    <t>1600A - 3200A, 3 pole horizontal terminals, 85kA at 400V</t>
  </si>
  <si>
    <t>2000A - 4000A, 3 pole horizontal terminals, 85kA at 400V</t>
  </si>
  <si>
    <t>CONTACTORS</t>
  </si>
  <si>
    <t>Supply, deliver and install contactors in existing or new</t>
  </si>
  <si>
    <t>panels and switchboards. The contactors shall comply to IEC158-1</t>
  </si>
  <si>
    <t>The contactors shall be complete with all necessary accessories</t>
  </si>
  <si>
    <t>required for the works.</t>
  </si>
  <si>
    <t>The switch disconnectors shall be as per Lovato Electric or equal</t>
  </si>
  <si>
    <t>approved</t>
  </si>
  <si>
    <t>20A to 60A</t>
  </si>
  <si>
    <t>Auxillary contacts compatible with above contactors</t>
  </si>
  <si>
    <t>THREE PHASE, 240V, 50Hz</t>
  </si>
  <si>
    <t>110V DC, three pole</t>
  </si>
  <si>
    <t>4kW</t>
  </si>
  <si>
    <t>7.5kW</t>
  </si>
  <si>
    <t>EARTH LEAKAGE UNIT</t>
  </si>
  <si>
    <t>Supply, deliver and install earth leakage units in existing or new</t>
  </si>
  <si>
    <t xml:space="preserve">panels and switchboards. The ELU shall comply to SANS 767 </t>
  </si>
  <si>
    <t>and bear the SANS mark. The unit shall be complete with all</t>
  </si>
  <si>
    <t>fixing accessories required for the works.</t>
  </si>
  <si>
    <t xml:space="preserve">The ELU shall have a sensitivity of 30mA and shall be </t>
  </si>
  <si>
    <t>complete with overload protection.</t>
  </si>
  <si>
    <t>30A Earth Leakage Unit with overload</t>
  </si>
  <si>
    <t>40A Earth Leakage Unit with overload</t>
  </si>
  <si>
    <t>60A Earth Leakage Unit with overload</t>
  </si>
  <si>
    <t>6KA, DUAL MOUNT: THERMAL MAGNETIC TYPE</t>
  </si>
  <si>
    <t>RAIL MOUNT METERS</t>
  </si>
  <si>
    <t xml:space="preserve">Supply, deliver and install rail mount meters(Class 1) in existing </t>
  </si>
  <si>
    <t xml:space="preserve">or new panels and switchboards. The meter shall comply to </t>
  </si>
  <si>
    <t>IEC 61036. The unit shall be complete with all fixing</t>
  </si>
  <si>
    <t>accessories required for the works.</t>
  </si>
  <si>
    <t>The meters shall be as CBI or equal approved.</t>
  </si>
  <si>
    <t>Ecolec Rail Mount Meter: EC320CM</t>
  </si>
  <si>
    <t>Ecolec Rail Mount Meter: EC320CD</t>
  </si>
  <si>
    <t>Ecolec Rail Mount Meter: EC330CM</t>
  </si>
  <si>
    <t>Ecolec Rail Mount Meter: EC330CD</t>
  </si>
  <si>
    <t>LV FUSES</t>
  </si>
  <si>
    <t xml:space="preserve">Supply, deliver and install HRC fuses in existing </t>
  </si>
  <si>
    <t xml:space="preserve">or new panels and switchboards. The fuses shall comply to </t>
  </si>
  <si>
    <t>SANS 172 &amp; 173. The unit shall be complete with all terminals,</t>
  </si>
  <si>
    <t>lugs, holders and accessories required for the works.</t>
  </si>
  <si>
    <t>The fuses shall be as Siemens, Bussman or equal approved.</t>
  </si>
  <si>
    <t>10A to 20A</t>
  </si>
  <si>
    <t>25A to 40A</t>
  </si>
  <si>
    <t>50A to 63A</t>
  </si>
  <si>
    <t>100A to 250A</t>
  </si>
  <si>
    <t>DISTRIBUTION BOARDS</t>
  </si>
  <si>
    <t xml:space="preserve">Supply, deliver and install LV sheetmetal distribution boards. </t>
  </si>
  <si>
    <t xml:space="preserve">The distribution boards shall comply to SANS 1765. </t>
  </si>
  <si>
    <t>The boards shall be , Colour: White, sheet</t>
  </si>
  <si>
    <t>steel 15/10 thick.</t>
  </si>
  <si>
    <t xml:space="preserve">The distribution boards shall be of the industrial/commerical </t>
  </si>
  <si>
    <t>architrave boards type.</t>
  </si>
  <si>
    <t>The distribution boards shall be complete with front full sheet metal</t>
  </si>
  <si>
    <t xml:space="preserve">hinged door, functional chassis, interior kits for circuit breakers </t>
  </si>
  <si>
    <t>and modular products, full sized top and bottom gland plates,</t>
  </si>
  <si>
    <t xml:space="preserve">blank covers, lockable door, adjustible DIN rail depth </t>
  </si>
  <si>
    <t>facility/Samite, rear adjustment screws, earth/neutral terminals,</t>
  </si>
  <si>
    <t>necessary fittings, fixtures and accessories for the works.</t>
  </si>
  <si>
    <t>SURFACE MOUNTED : SINGLE PHASE, 240V</t>
  </si>
  <si>
    <t>12 Way DB</t>
  </si>
  <si>
    <t>18 Way DB</t>
  </si>
  <si>
    <t>24 Way DB</t>
  </si>
  <si>
    <t>SURFACE MOUNTED : THREE PHASE, 400V</t>
  </si>
  <si>
    <t>FLUSH MOUNTED : SINGLE PHASE, 240V</t>
  </si>
  <si>
    <t>FLUSH MOUNTED : THREE PHASE, 400V</t>
  </si>
  <si>
    <t>The boards shall be IP65.</t>
  </si>
  <si>
    <t xml:space="preserve">The distribution boards shall be complete with front full </t>
  </si>
  <si>
    <t>AUXILIARY EQUIPMENT</t>
  </si>
  <si>
    <t>Distribution Board Blank covers</t>
  </si>
  <si>
    <t>DIN Rail</t>
  </si>
  <si>
    <t>m</t>
  </si>
  <si>
    <t>ELECTRICAL READY BOARDS</t>
  </si>
  <si>
    <t xml:space="preserve">Supply, deliver and install LV electrical ready boards. </t>
  </si>
  <si>
    <t xml:space="preserve">The ready boards shall consist of the following switchgear and </t>
  </si>
  <si>
    <t>fittings: 1 x QA 17C 63A, 2 x QA-1 13mm 20A, 1 x Switched</t>
  </si>
  <si>
    <t>Bulkhead, 3 x 16A Switched Sockets, 1 x 6A Euro Socket</t>
  </si>
  <si>
    <t xml:space="preserve">The board shall be compatible with prepayment meters, </t>
  </si>
  <si>
    <t>knockouts for additional circuit breakers and/or auxiliary products</t>
  </si>
  <si>
    <t>as well as 15 access points for conduit or twin and earth wire.</t>
  </si>
  <si>
    <t>Switches (light and socket outlets) shall have a glow-in-dark</t>
  </si>
  <si>
    <t>fluorescent insert.</t>
  </si>
  <si>
    <t>The unit shall comply with national specifcations.</t>
  </si>
  <si>
    <t>The unit shall be as per CBI or equal approved.</t>
  </si>
  <si>
    <t>Readyboard NRBCON003 with CFL version including 18W</t>
  </si>
  <si>
    <t>lamp</t>
  </si>
  <si>
    <t xml:space="preserve">ELECTRONIC TIMER SWITCHES </t>
  </si>
  <si>
    <t xml:space="preserve">Supply, deliver and install electronic timer switches into existing  </t>
  </si>
  <si>
    <t>or new distribution boards.</t>
  </si>
  <si>
    <t>The programmable time switch to be suitable for use to</t>
  </si>
  <si>
    <t>automatically control pool pumps, lights, geysers, etc.</t>
  </si>
  <si>
    <t>The unit shall have a LCD touch screen allow simple settings of</t>
  </si>
  <si>
    <t>time and programs, mulitple on/off programs, 15min segments,</t>
  </si>
  <si>
    <t>graphical display on home screen of 24hr display, dual mount,</t>
  </si>
  <si>
    <t>backup reserve power for 12hr display and 24hr timekeeping and</t>
  </si>
  <si>
    <t>a bypass capability.</t>
  </si>
  <si>
    <t>QAT-TRDM</t>
  </si>
  <si>
    <t>PHOTO ELECTRONIC CONTROLS</t>
  </si>
  <si>
    <t>Supply, deliver and install photo electronic sensors on sites to</t>
  </si>
  <si>
    <t>control lighting and/or power circuits.</t>
  </si>
  <si>
    <t>The unit shall have a rating of 250V , 50Hz, 1800VA, IP65,</t>
  </si>
  <si>
    <t>thermal switching, plug in Nema twist lock type, nema base</t>
  </si>
  <si>
    <t>Royce Thompson: V1SSWDAYLITE/P3HDl</t>
  </si>
  <si>
    <t>National: NS416: Code: V1SSWD/LITENS416</t>
  </si>
  <si>
    <t>National: NS116: Code: V1SSWD/LITENS116</t>
  </si>
  <si>
    <t>COLLECTION</t>
  </si>
  <si>
    <t>BILL OF QUANTITIES: BILL NO 4 OF 19</t>
  </si>
  <si>
    <t>CABLE TRENCHING</t>
  </si>
  <si>
    <t>EXCAVATIONS: TRENCHING &amp; BACKFILLING</t>
  </si>
  <si>
    <t>All prices below shall include the excavation of trenches and holes,</t>
  </si>
  <si>
    <t>separating of stones, ground and rock, leveling of trench bed,</t>
  </si>
  <si>
    <t>refill compacting and reparation of all surfaces to their original</t>
  </si>
  <si>
    <t>finish.</t>
  </si>
  <si>
    <t>Trenching shall be calculated using the formula below:</t>
  </si>
  <si>
    <t>Excavate and backfilling in soft ground(pickable material)</t>
  </si>
  <si>
    <t>m³</t>
  </si>
  <si>
    <t>Excavate and backfilling in soft rock</t>
  </si>
  <si>
    <t>Excavate and backfilling in hard rock</t>
  </si>
  <si>
    <t xml:space="preserve">Excavating for cable road crossing and placing 4 x </t>
  </si>
  <si>
    <t>110m sleeves across road way.</t>
  </si>
  <si>
    <t xml:space="preserve">Backfilling road crossing and reinstating road </t>
  </si>
  <si>
    <t>surface and compaction as before.</t>
  </si>
  <si>
    <t>Provide sand or stone-free ground complete with handling cost</t>
  </si>
  <si>
    <t>Compaction of all electrical and telecoms sleeve trenches</t>
  </si>
  <si>
    <t>under hardended surfaces to 95% MOD AASHTO</t>
  </si>
  <si>
    <t>Remove all waste material complete with handling cost</t>
  </si>
  <si>
    <t>CABLE MARKERS</t>
  </si>
  <si>
    <t xml:space="preserve">engineers detail. Dimension: Height: 265mm, Depth: 750mm, </t>
  </si>
  <si>
    <t>Weight: 19.5kg</t>
  </si>
  <si>
    <t>Carried to Collection Page 17EE</t>
  </si>
  <si>
    <t>Electrical concrete cable route marker with inscription as per</t>
  </si>
  <si>
    <t>engineers detail. Dimension: Height: 250mm, Width: 250mm,</t>
  </si>
  <si>
    <t>Depth: 250mm</t>
  </si>
  <si>
    <t>engineers detail. Dimension: Height: 305mm, Width: 305mm,</t>
  </si>
  <si>
    <t>Depth: 152mm, including 101x76mm lead insert for inscription</t>
  </si>
  <si>
    <t>CABLE DANGER TAPE</t>
  </si>
  <si>
    <t xml:space="preserve">Electrical buried danger tape in compliance with OSHA 1910.144 </t>
  </si>
  <si>
    <t>for marking physical hazards.</t>
  </si>
  <si>
    <t>The tape shall be lightweight and of high visibility safety yellow</t>
  </si>
  <si>
    <t>polyethylene (plastic) with bold black letters(2 inch height).</t>
  </si>
  <si>
    <t>The tape shall be 76mm wide and 0.102mm thick.</t>
  </si>
  <si>
    <t xml:space="preserve">The cable warning/danger tape shall be placed 150mm </t>
  </si>
  <si>
    <t xml:space="preserve">above the cables in excavations. </t>
  </si>
  <si>
    <t>MANHOLES</t>
  </si>
  <si>
    <t>Electrical manhole 1200x1200x790mm deep with 230mm</t>
  </si>
  <si>
    <t>brick surround, 150mm concrete base and complete with 6mm</t>
  </si>
  <si>
    <t>flush chequer plate and 150mm concrete base. As per</t>
  </si>
  <si>
    <t>Ethewini Electricity: Manhole specifications for cable circuits</t>
  </si>
  <si>
    <t>where there are hardened surfaces. Drawing: SS_Manholes</t>
  </si>
  <si>
    <t xml:space="preserve">brick surround, 150mm concrete base and complete with heavy </t>
  </si>
  <si>
    <t>duty polymer plate and 150mm concrete base. As per</t>
  </si>
  <si>
    <r>
      <t>(1m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=  a trench of 600mm deep * 420mm wide * 4m length)</t>
    </r>
  </si>
  <si>
    <r>
      <t>(1m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=  4m linear of trenching)</t>
    </r>
  </si>
  <si>
    <r>
      <t xml:space="preserve">Electrical </t>
    </r>
    <r>
      <rPr>
        <sz val="9"/>
        <color rgb="FFFF0000"/>
        <rFont val="Times New Roman"/>
        <family val="1"/>
      </rPr>
      <t>reinforced</t>
    </r>
    <r>
      <rPr>
        <sz val="9"/>
        <rFont val="Times New Roman"/>
        <family val="1"/>
      </rPr>
      <t xml:space="preserve"> concrete cable route marker with inscription as per</t>
    </r>
  </si>
  <si>
    <t>BILL OF QUANTITIES: BILL NO 5 OF 19</t>
  </si>
  <si>
    <t>CABLE RETICULATION</t>
  </si>
  <si>
    <t>LOW VOLTAGE CABLING</t>
  </si>
  <si>
    <t>Supply, deliver and install low voltage(600/1000V), PVC</t>
  </si>
  <si>
    <t>copper conductor cables.</t>
  </si>
  <si>
    <t xml:space="preserve">Checking of cable and overhead conductor lengths. </t>
  </si>
  <si>
    <t xml:space="preserve">The Contractor shall check such lengths on site before ordering </t>
  </si>
  <si>
    <t>the cable as he will not be paid for excess cable after the completion</t>
  </si>
  <si>
    <t>of the service. Any allowance for off-cuts shall be made in the unit</t>
  </si>
  <si>
    <t>rates. The final measurements shall be based on the net route length</t>
  </si>
  <si>
    <t>of cables and overhead lines concerned, installed in accordance</t>
  </si>
  <si>
    <t>with the requirements. However, the onus is on the Contractor to</t>
  </si>
  <si>
    <t>prove compliance with the specification.</t>
  </si>
  <si>
    <t xml:space="preserve">The cabling shall be installed either in excavations, cable trays, </t>
  </si>
  <si>
    <t>trunking, wireways, ground, sleeves, ducts, etc(measured</t>
  </si>
  <si>
    <t>elsewhere) and shall include all necessary fittings, fixtures and</t>
  </si>
  <si>
    <t>The cables shall be as per Abedare Cables or equal approved.</t>
  </si>
  <si>
    <t>TWO CORE</t>
  </si>
  <si>
    <t>THREE CORE</t>
  </si>
  <si>
    <t>Carried to Collection Page 23 EE</t>
  </si>
  <si>
    <t>AIRDAC: THREE CORE</t>
  </si>
  <si>
    <t>FOUR CORE</t>
  </si>
  <si>
    <t>LOW VOLTAGE CABLE TERMINATIONS</t>
  </si>
  <si>
    <t>copper conductor cable terminations.</t>
  </si>
  <si>
    <t>The terminations shall be for the referred cables specified and shall</t>
  </si>
  <si>
    <t>include for all shrouds, glands, lugs, connections, fittings, fixtures</t>
  </si>
  <si>
    <t xml:space="preserve">and accessories for the terminations in terms of the relevant </t>
  </si>
  <si>
    <t>SANS guidelines.</t>
  </si>
  <si>
    <t>Aerial Bundle Conductor (ABC) Cable</t>
  </si>
  <si>
    <t>Supply, deliver and install low voltage (600/1000V), XLPE</t>
  </si>
  <si>
    <t>insulated, self supporting copper conductor cable.</t>
  </si>
  <si>
    <t>and accessories for the terminations in terms of SANS 1418</t>
  </si>
  <si>
    <t>part 1 and part 2</t>
  </si>
  <si>
    <t>LOW VOLTAGE CABLE JOINT KITS</t>
  </si>
  <si>
    <t>Supply, deliver and install epoxy resin joint kits for low voltage</t>
  </si>
  <si>
    <t>(600/1000V) copper insulated, PVC bedded SWA, PVC sheathed,</t>
  </si>
  <si>
    <t>The cable joint kits shall be complete with all necessary fittings,</t>
  </si>
  <si>
    <t>fixtures and accessories required for the works.</t>
  </si>
  <si>
    <t>The cable kit shall be IEC/SANS approved.</t>
  </si>
  <si>
    <t>The cable kit shall be as per 3M Scotchcast or equal approved</t>
  </si>
  <si>
    <t>SIZES</t>
  </si>
  <si>
    <t>JUNCTION BOXES: NORMAL APPLICATIONS</t>
  </si>
  <si>
    <t>Supply, deliver and install junction boxes:normal applications</t>
  </si>
  <si>
    <t>for low voltage(600/1000V), PVC/SWA/PVC copper cables.</t>
  </si>
  <si>
    <t>The junction boxes shall be complete with all necessary, fittings,</t>
  </si>
  <si>
    <t xml:space="preserve">fixtures, compression glands, connectors, clamps, blanking plugs, </t>
  </si>
  <si>
    <t>accessories, etc to complete the works.</t>
  </si>
  <si>
    <t>The junction boxes shall be as Pratley or equal approved.</t>
  </si>
  <si>
    <t>Enviro Junction box - Rectangular standard hinged cover</t>
  </si>
  <si>
    <t>Bottom entry Junction box - standard - for armoured or</t>
  </si>
  <si>
    <t>unarmoured cable. Size 1 - Polycarbonate lid</t>
  </si>
  <si>
    <t>unarmoured cable. Size 2 - Polycarbonate lid</t>
  </si>
  <si>
    <t>Encono Junction box - No 1</t>
  </si>
  <si>
    <t>Eeze fit - Instrumentation - Junction Box - 0 - standard</t>
  </si>
  <si>
    <t>for unarmoured cable. Polycarbonate lid</t>
  </si>
  <si>
    <t>Klik-Lok Junction Box (Standard) - for unarmoured or</t>
  </si>
  <si>
    <t>armoured cable. Polycarbonate lid</t>
  </si>
  <si>
    <t>Zed Junction box - No 0</t>
  </si>
  <si>
    <t>HIGH DENSITY POLYETHYLENE CABLE SLEEVES</t>
  </si>
  <si>
    <t>Supply, deliver and install underground HDPE cable sleeves</t>
  </si>
  <si>
    <t>The sleeve shall carry the SANS certification mark in respect of</t>
  </si>
  <si>
    <t>South African National Standard SANS 61386-24 : 2005</t>
  </si>
  <si>
    <t>(type N 450).</t>
  </si>
  <si>
    <t>The sleeves shall be complete with all necessary couplers, seals,</t>
  </si>
  <si>
    <t xml:space="preserve">plugs, rings, bell mouths, spacer modules, brushes, etc required </t>
  </si>
  <si>
    <t>to complete the works.</t>
  </si>
  <si>
    <t>The sleeve shall be as per Kabelflex or equal approved.</t>
  </si>
  <si>
    <t>50mm diameter</t>
  </si>
  <si>
    <t>110mm diameter</t>
  </si>
  <si>
    <r>
      <t xml:space="preserve">insulated, PVC bedded SWA, PVC sheathed, </t>
    </r>
    <r>
      <rPr>
        <b/>
        <sz val="9"/>
        <rFont val="Times New Roman"/>
        <family val="1"/>
      </rPr>
      <t xml:space="preserve">ECC </t>
    </r>
    <r>
      <rPr>
        <sz val="9"/>
        <rFont val="Times New Roman"/>
        <family val="1"/>
      </rPr>
      <t xml:space="preserve">stranded </t>
    </r>
  </si>
  <si>
    <r>
      <t>1.5mm</t>
    </r>
    <r>
      <rPr>
        <vertAlign val="superscript"/>
        <sz val="9"/>
        <rFont val="Times New Roman"/>
        <family val="1"/>
      </rPr>
      <t>2</t>
    </r>
  </si>
  <si>
    <r>
      <t>2.5mm</t>
    </r>
    <r>
      <rPr>
        <vertAlign val="superscript"/>
        <sz val="9"/>
        <rFont val="Times New Roman"/>
        <family val="1"/>
      </rPr>
      <t>2</t>
    </r>
  </si>
  <si>
    <r>
      <t>4mm</t>
    </r>
    <r>
      <rPr>
        <vertAlign val="superscript"/>
        <sz val="9"/>
        <rFont val="Times New Roman"/>
        <family val="1"/>
      </rPr>
      <t>2</t>
    </r>
  </si>
  <si>
    <r>
      <t>6mm</t>
    </r>
    <r>
      <rPr>
        <vertAlign val="superscript"/>
        <sz val="9"/>
        <rFont val="Times New Roman"/>
        <family val="1"/>
      </rPr>
      <t>2</t>
    </r>
  </si>
  <si>
    <r>
      <t>10mm</t>
    </r>
    <r>
      <rPr>
        <vertAlign val="superscript"/>
        <sz val="9"/>
        <rFont val="Times New Roman"/>
        <family val="1"/>
      </rPr>
      <t>2</t>
    </r>
  </si>
  <si>
    <r>
      <t>16mm</t>
    </r>
    <r>
      <rPr>
        <vertAlign val="superscript"/>
        <sz val="9"/>
        <rFont val="Times New Roman"/>
        <family val="1"/>
      </rPr>
      <t>2</t>
    </r>
  </si>
  <si>
    <r>
      <t>25mm</t>
    </r>
    <r>
      <rPr>
        <vertAlign val="superscript"/>
        <sz val="9"/>
        <rFont val="Times New Roman"/>
        <family val="1"/>
      </rPr>
      <t>2</t>
    </r>
  </si>
  <si>
    <r>
      <t>35mm</t>
    </r>
    <r>
      <rPr>
        <vertAlign val="superscript"/>
        <sz val="9"/>
        <rFont val="Times New Roman"/>
        <family val="1"/>
      </rPr>
      <t>2</t>
    </r>
  </si>
  <si>
    <r>
      <t>50mm</t>
    </r>
    <r>
      <rPr>
        <vertAlign val="superscript"/>
        <sz val="9"/>
        <rFont val="Times New Roman"/>
        <family val="1"/>
      </rPr>
      <t>2</t>
    </r>
  </si>
  <si>
    <r>
      <t>70mm</t>
    </r>
    <r>
      <rPr>
        <vertAlign val="superscript"/>
        <sz val="9"/>
        <rFont val="Times New Roman"/>
        <family val="1"/>
      </rPr>
      <t>2</t>
    </r>
  </si>
  <si>
    <r>
      <t>95mm</t>
    </r>
    <r>
      <rPr>
        <vertAlign val="superscript"/>
        <sz val="9"/>
        <rFont val="Times New Roman"/>
        <family val="1"/>
      </rPr>
      <t>2</t>
    </r>
  </si>
  <si>
    <r>
      <t>120mm</t>
    </r>
    <r>
      <rPr>
        <vertAlign val="superscript"/>
        <sz val="9"/>
        <rFont val="Times New Roman"/>
        <family val="1"/>
      </rPr>
      <t>2</t>
    </r>
  </si>
  <si>
    <r>
      <t>150mm</t>
    </r>
    <r>
      <rPr>
        <vertAlign val="superscript"/>
        <sz val="9"/>
        <rFont val="Times New Roman"/>
        <family val="1"/>
      </rPr>
      <t>2</t>
    </r>
  </si>
  <si>
    <r>
      <t>185mm</t>
    </r>
    <r>
      <rPr>
        <vertAlign val="superscript"/>
        <sz val="9"/>
        <rFont val="Times New Roman"/>
        <family val="1"/>
      </rPr>
      <t>2</t>
    </r>
  </si>
  <si>
    <r>
      <rPr>
        <b/>
        <sz val="9"/>
        <rFont val="Times New Roman"/>
        <family val="1"/>
      </rPr>
      <t xml:space="preserve">ECC </t>
    </r>
    <r>
      <rPr>
        <sz val="9"/>
        <rFont val="Times New Roman"/>
        <family val="1"/>
      </rPr>
      <t>stranded copper conductor cables.</t>
    </r>
  </si>
  <si>
    <r>
      <t>4mm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10mm</t>
    </r>
    <r>
      <rPr>
        <vertAlign val="superscript"/>
        <sz val="9"/>
        <rFont val="Times New Roman"/>
        <family val="1"/>
      </rPr>
      <t>2</t>
    </r>
  </si>
  <si>
    <r>
      <t>10mm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16mm</t>
    </r>
    <r>
      <rPr>
        <vertAlign val="superscript"/>
        <sz val="9"/>
        <rFont val="Times New Roman"/>
        <family val="1"/>
      </rPr>
      <t>2</t>
    </r>
  </si>
  <si>
    <r>
      <t>16mm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35mm</t>
    </r>
    <r>
      <rPr>
        <vertAlign val="superscript"/>
        <sz val="9"/>
        <rFont val="Times New Roman"/>
        <family val="1"/>
      </rPr>
      <t>2</t>
    </r>
  </si>
  <si>
    <r>
      <t>35mm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50mm</t>
    </r>
    <r>
      <rPr>
        <vertAlign val="superscript"/>
        <sz val="9"/>
        <rFont val="Times New Roman"/>
        <family val="1"/>
      </rPr>
      <t>2</t>
    </r>
  </si>
  <si>
    <r>
      <t>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95mm</t>
    </r>
    <r>
      <rPr>
        <vertAlign val="superscript"/>
        <sz val="9"/>
        <rFont val="Times New Roman"/>
        <family val="1"/>
      </rPr>
      <t>2</t>
    </r>
  </si>
  <si>
    <r>
      <t>120mm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150mm</t>
    </r>
    <r>
      <rPr>
        <vertAlign val="superscript"/>
        <sz val="9"/>
        <rFont val="Times New Roman"/>
        <family val="1"/>
      </rPr>
      <t>2</t>
    </r>
  </si>
  <si>
    <r>
      <t>150mm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240mm</t>
    </r>
    <r>
      <rPr>
        <vertAlign val="superscript"/>
        <sz val="9"/>
        <rFont val="Times New Roman"/>
        <family val="1"/>
      </rPr>
      <t>2</t>
    </r>
  </si>
  <si>
    <t>BILL OF QUANTITIES: BILL NO 6 OF 19</t>
  </si>
  <si>
    <t>WIREWAYS &amp; ACCESSORIES</t>
  </si>
  <si>
    <t>PVC CONDUIT</t>
  </si>
  <si>
    <t>The supply and installation of PVC conduit, prices to include for</t>
  </si>
  <si>
    <t>couplings, saddles, adaptors, spacers, lids, conduit boxes and</t>
  </si>
  <si>
    <t>all bending, gluing and other necessary material.</t>
  </si>
  <si>
    <t xml:space="preserve">The conduit shall be installed in concrete, walls, ground, </t>
  </si>
  <si>
    <t xml:space="preserve">brickwork,  roof spaces, against trusses, etc and shall include for </t>
  </si>
  <si>
    <t>all against trusses, etc and shall include for all necessary fittings,</t>
  </si>
  <si>
    <t>fixtures and accessories to complete the installation.</t>
  </si>
  <si>
    <t>The conduit shall comply to SANS 950.</t>
  </si>
  <si>
    <t>Chased into brickwork</t>
  </si>
  <si>
    <t>20mm diameter</t>
  </si>
  <si>
    <t>25mm diameter</t>
  </si>
  <si>
    <t>32mm diameter</t>
  </si>
  <si>
    <t>Chased into concrete</t>
  </si>
  <si>
    <t>Cast into concrete</t>
  </si>
  <si>
    <t>100mm diameter sleeve</t>
  </si>
  <si>
    <t>Fixed on surface</t>
  </si>
  <si>
    <t>Carried to Collection Page 29 EE</t>
  </si>
  <si>
    <t>GALVANISED STEEL CONDUIT: BOSAL</t>
  </si>
  <si>
    <t xml:space="preserve">The supply and installation of galvanised steel conduit, prices </t>
  </si>
  <si>
    <t>to include for couplings, saddles, adaptors, spacers, lids, conduit</t>
  </si>
  <si>
    <t>boxes and all bending, gluing and other necessary material.</t>
  </si>
  <si>
    <t xml:space="preserve">brickwork, roof spaces, against trusses, etc and shall include for all </t>
  </si>
  <si>
    <t>against trusses, etc and shall include for all necessary fittings,</t>
  </si>
  <si>
    <t>The conduit shall comply to SANS 1065 Parts 1 &amp; 2.</t>
  </si>
  <si>
    <t>CONDUIT ACCESSORIES</t>
  </si>
  <si>
    <t xml:space="preserve">The supply and installation of conduit accessories for PVC </t>
  </si>
  <si>
    <t xml:space="preserve">and galvanised steel conduit(Bosal). </t>
  </si>
  <si>
    <t xml:space="preserve">The conduit accessories shall be fitted as per installation </t>
  </si>
  <si>
    <t>details for the conduit.</t>
  </si>
  <si>
    <t>The accessories shall be complete with all screws, adaptors, etc</t>
  </si>
  <si>
    <t>required to complete the installation.</t>
  </si>
  <si>
    <t>The conduit accessories shall comply to SANS 950.</t>
  </si>
  <si>
    <t>EXTENSION BOXES</t>
  </si>
  <si>
    <t xml:space="preserve">shall be of 1mm thickness. The boxes shall be suitable for </t>
  </si>
  <si>
    <t>standard switches(lights and plugs) application.</t>
  </si>
  <si>
    <t>The boxes shall be in accordance with SANS 1085 and the</t>
  </si>
  <si>
    <t>plates with SANS 1084</t>
  </si>
  <si>
    <t>100 x 100 x 50mm</t>
  </si>
  <si>
    <t>100 x 50 x 50mm</t>
  </si>
  <si>
    <t>100 x 100 x 75mm(back to back)</t>
  </si>
  <si>
    <t>100 x 50 x 75mm(back to back)</t>
  </si>
  <si>
    <t>PVC: CONDUIT BOXES</t>
  </si>
  <si>
    <t>One Way</t>
  </si>
  <si>
    <t>Two Way</t>
  </si>
  <si>
    <t>Three Way</t>
  </si>
  <si>
    <t>Four Way</t>
  </si>
  <si>
    <t>FLEXIBLE CONDUIT</t>
  </si>
  <si>
    <t xml:space="preserve">The supply and installation of flexible conduit accessories for PVC </t>
  </si>
  <si>
    <t>and galvanised steel conduit(Bosal). The flexible conduit shall be</t>
  </si>
  <si>
    <t>complete with all necessary connectors, fittings, fixtures and</t>
  </si>
  <si>
    <t>accessories required for the complete works.</t>
  </si>
  <si>
    <t>The flexible conduit shall comply to SANS 950, SANS 1065</t>
  </si>
  <si>
    <t>PVC: FLEXIBLE CONDUIT (SPRAGUE)</t>
  </si>
  <si>
    <t>75mm diameter</t>
  </si>
  <si>
    <t>GALVANISED STEEL: FLEXIBLE CONDUIT (SPRAGUE)</t>
  </si>
  <si>
    <t>GENERAL</t>
  </si>
  <si>
    <t>The conduit accessories listed below shall be utilised for existing</t>
  </si>
  <si>
    <t>installations. It shall be complete with all necessary screws, fittings,</t>
  </si>
  <si>
    <t>fixtures and accessories to complete the works.</t>
  </si>
  <si>
    <t>PVC SADDLES</t>
  </si>
  <si>
    <t>PVC HOSPITAL SADDLES</t>
  </si>
  <si>
    <t>BOSAL SADDLES</t>
  </si>
  <si>
    <t>40mm diameter</t>
  </si>
  <si>
    <t>BOSAL HOSPITAL SADDLES</t>
  </si>
  <si>
    <t>PVC COUPLINGS</t>
  </si>
  <si>
    <t>BOSAL COUPLINGS</t>
  </si>
  <si>
    <t>TRUNKING &amp; WIRING DUCT</t>
  </si>
  <si>
    <t>PVC TRUNKING</t>
  </si>
  <si>
    <t xml:space="preserve">Supply and install PVC compact mini trunking complete with </t>
  </si>
  <si>
    <t>cover plates, tees, angles(internal, external and flat), bends,</t>
  </si>
  <si>
    <t xml:space="preserve">end caps and all necessary fittings fixtures and accessories </t>
  </si>
  <si>
    <t>required to complete the works.</t>
  </si>
  <si>
    <t xml:space="preserve">The trunking shall be installed surface on brickwork, slab, concrete, </t>
  </si>
  <si>
    <t>walls, ceilings, etc as required.</t>
  </si>
  <si>
    <t>The trunking shall be as Cabstrut or equal approved.</t>
  </si>
  <si>
    <t>YT/1: 16mm x 16mm</t>
  </si>
  <si>
    <t>YT/2: 25mm x 16mm</t>
  </si>
  <si>
    <t>YT/2.5: 25mm x 25mm</t>
  </si>
  <si>
    <t>YT/3: 40mm x 16mm</t>
  </si>
  <si>
    <t>YT/4: 40mm x 25mm</t>
  </si>
  <si>
    <t>YT/5: 40mm x 40mm</t>
  </si>
  <si>
    <t>NBT/4: 100mm x 40mm</t>
  </si>
  <si>
    <t>GALVANISED STEEL TRUNKING</t>
  </si>
  <si>
    <t>Supply and install galvanised steel trunking complete with PVC</t>
  </si>
  <si>
    <t>end caps, bolts, screws, anchors, threaded rods, hangards, anchors,</t>
  </si>
  <si>
    <t>suspension system and all necessary fittings, fixtures and</t>
  </si>
  <si>
    <t>accessories required to complete the works.</t>
  </si>
  <si>
    <t xml:space="preserve">The trunking shall be installed surface on brickwork, slab, </t>
  </si>
  <si>
    <t>concrete,  walls, ceilings, etc as required.</t>
  </si>
  <si>
    <t>P2000: 41mm x 41mm x 1mm</t>
  </si>
  <si>
    <t>P8000: 76mm x 76mm x 0.8mm</t>
  </si>
  <si>
    <t>P9800: 127mm x 76mm x 0.8mm</t>
  </si>
  <si>
    <t>CABLE TRAYS</t>
  </si>
  <si>
    <t xml:space="preserve">Supply and install galvanised steel cable trays complete with </t>
  </si>
  <si>
    <t>tees, bends, elbows, splices, bolts, screws, anchors, threaded rods,</t>
  </si>
  <si>
    <t>hangars, anchors, suspension system and all necessary</t>
  </si>
  <si>
    <t>fittings, fixtures and accessories required to complete the works.</t>
  </si>
  <si>
    <t xml:space="preserve">The trays shall be installed 300mm from surface on brickwork, slab,  </t>
  </si>
  <si>
    <t>concrete, walls, ceilings, etc as required.</t>
  </si>
  <si>
    <t>The trays shall be as Cabstrut or equal approved.</t>
  </si>
  <si>
    <t>LIGHT DUTY</t>
  </si>
  <si>
    <t>103mm x 19mm x 1mm</t>
  </si>
  <si>
    <t>205mm x 19mm x 1.2mm</t>
  </si>
  <si>
    <t>305mm x 19mm x 1.2mm</t>
  </si>
  <si>
    <t>MEDIUM DUTY</t>
  </si>
  <si>
    <t>152mm x 38mm x 1.6mm</t>
  </si>
  <si>
    <t>229mm x 38mm x 1.6mm</t>
  </si>
  <si>
    <t>305mm x 38mm x 1.6mm</t>
  </si>
  <si>
    <t>HEAVY DUTY</t>
  </si>
  <si>
    <t>152mm x 76mm x 1.6mm</t>
  </si>
  <si>
    <t>229mm x 76mm x 1.6mm</t>
  </si>
  <si>
    <t>305mm x 76mm x 1.6mm</t>
  </si>
  <si>
    <t>COLLECTION PAGE</t>
  </si>
  <si>
    <r>
      <t xml:space="preserve">All extension boxes shall be of the </t>
    </r>
    <r>
      <rPr>
        <b/>
        <sz val="9"/>
        <rFont val="Times New Roman"/>
        <family val="1"/>
      </rPr>
      <t xml:space="preserve">galvanised steel </t>
    </r>
    <r>
      <rPr>
        <sz val="9"/>
        <rFont val="Times New Roman"/>
        <family val="1"/>
      </rPr>
      <t>type and</t>
    </r>
  </si>
  <si>
    <t>BILL OF QUANTITIES: BILL NO 7 OF 19</t>
  </si>
  <si>
    <t>WIRING &amp; CONDUCTORS</t>
  </si>
  <si>
    <t>All cable and conductor wiring rates shall include for off cuts,</t>
  </si>
  <si>
    <t>slack, wastage, etc. The cost shall include all consumables.</t>
  </si>
  <si>
    <t>The measurements shall be taken from point to point.</t>
  </si>
  <si>
    <t>LOW VOLTAGE CONDUCTORS</t>
  </si>
  <si>
    <t>HOUSEWIRE</t>
  </si>
  <si>
    <t>Supply, deliver, install and terminate low voltage(600/1000V), PVC</t>
  </si>
  <si>
    <t xml:space="preserve">insulated, stranded copper conductors drawn into wireways, </t>
  </si>
  <si>
    <t>trunking, conduits, etc. Wiring channels measured elsewhere.</t>
  </si>
  <si>
    <t>The conductor shall be a low friction single core general purpose</t>
  </si>
  <si>
    <t>cable. The cable shall be manufactured to SANS 1507-2.</t>
  </si>
  <si>
    <t>The cables shall be as per Slipdac housewire, Abedare Cables or</t>
  </si>
  <si>
    <t>equal approved.</t>
  </si>
  <si>
    <t>SURFIX</t>
  </si>
  <si>
    <t>Supply, deliver, install and terminate low voltage(300/500V), PVC</t>
  </si>
  <si>
    <t xml:space="preserve">insulated, stranded copper conductors laid up with a bare </t>
  </si>
  <si>
    <t xml:space="preserve">tinned copper earth wire in contact with a longitudinal </t>
  </si>
  <si>
    <t>aluminium/polyethylene laminate, UV stable PVC sheathed</t>
  </si>
  <si>
    <t>to SANS 1411-2, specification SANS 1507-2</t>
  </si>
  <si>
    <t>The cables shall be as per Surfix, Abedare Cables or</t>
  </si>
  <si>
    <t>equal approved only.</t>
  </si>
  <si>
    <t>Carried to Collection Page 33 EE</t>
  </si>
  <si>
    <t>FLAT TWIN &amp; EARTH</t>
  </si>
  <si>
    <t>copper continuity conductor between them, PVC sheated to</t>
  </si>
  <si>
    <t>SANS 1411-2. Specification SANS 1574</t>
  </si>
  <si>
    <t>The cables shall be as per Flat Twin and Earth, Abedare Cables or</t>
  </si>
  <si>
    <t>CABTYRE - NORMAL DUTY</t>
  </si>
  <si>
    <t>Supply, deliver, install and terminate low voltage(300/500V),</t>
  </si>
  <si>
    <t xml:space="preserve">normal duty, PVC insulated, high conductivity bunched plain </t>
  </si>
  <si>
    <t>flexible copper conductors to SANS 1411. Cores to be twisted</t>
  </si>
  <si>
    <t>together and sheathed with a flexible grade PVC.</t>
  </si>
  <si>
    <t>The cables shall be as per Cabtyre- normal duty, Abedare Cables or</t>
  </si>
  <si>
    <t>PVC INSULATED MVGP GRADE CONDUCTORS</t>
  </si>
  <si>
    <t>Supply, deliver, install and terminate PVC insulated MVGP</t>
  </si>
  <si>
    <t>grade conductor.</t>
  </si>
  <si>
    <t>The conductor shall be as per Abedare or equal approved.</t>
  </si>
  <si>
    <t>BILL OF QUANTITIES: BILL NO 8 OF 19</t>
  </si>
  <si>
    <t>LUMINAIRES</t>
  </si>
  <si>
    <t>The supply, delivery and installation of luminaires, complete</t>
  </si>
  <si>
    <t>with electronic control gear and ballasts, lamps,</t>
  </si>
  <si>
    <t>fittings, fixtures and accessories.</t>
  </si>
  <si>
    <t>The luminaires shall be delivered to site in a protective cover.</t>
  </si>
  <si>
    <t>The lamps shall be delivered to site separately in a protective cover</t>
  </si>
  <si>
    <t>with the exception of the IP65 fittings which will be delivered</t>
  </si>
  <si>
    <t>pre lamped by the supplier/manufacturer.</t>
  </si>
  <si>
    <t>All lamps to be Colour rendering index Ra ≥80, 3000K, Osram</t>
  </si>
  <si>
    <t>The luminaires shall bear the SANS safety mark.</t>
  </si>
  <si>
    <t>The luminaires shall be fitted and wired in terms of the</t>
  </si>
  <si>
    <t>SANS 10142: Wiring Code Latest Revision</t>
  </si>
  <si>
    <t>The luminaires shall be suitable for operation at 250V, 50Hz.</t>
  </si>
  <si>
    <t>The luminaires shall be mounted surface, suspended, recessed,</t>
  </si>
  <si>
    <t>semi recessed where applicable to walls, ceilings, roofs, poles, etc.</t>
  </si>
  <si>
    <t>The luminaires shall be as per the specified brand or other</t>
  </si>
  <si>
    <t>approved only.</t>
  </si>
  <si>
    <t xml:space="preserve">All LED Luminares shall not be less than LM97 B50 type with a minimum of </t>
  </si>
  <si>
    <t>50 000 hours life and 5 year warrenty.</t>
  </si>
  <si>
    <t xml:space="preserve">The LED luminares shall be SABS approved and shall have an internal surge </t>
  </si>
  <si>
    <t>protection unit.</t>
  </si>
  <si>
    <t>An outdoor luminare shall be UV stabalised.</t>
  </si>
  <si>
    <t>BULKHEADS:</t>
  </si>
  <si>
    <t>INDUSTRIAL &amp; SEMI INDUSTRIAL APPLICATIONS</t>
  </si>
  <si>
    <t xml:space="preserve">IP65 </t>
  </si>
  <si>
    <t>The luminaires shall be as per Lascon or equal approved</t>
  </si>
  <si>
    <t>B40-57W - LED bulkhead</t>
  </si>
  <si>
    <t>B40-80W - MVE- Mercury Vapour bulkhead</t>
  </si>
  <si>
    <t>B40-70W - HPSE- High Pressure Sodium bulkhead</t>
  </si>
  <si>
    <t>B40-100W - HPSE- High Pressure Sodium bulkhead</t>
  </si>
  <si>
    <t>B40-150W - HPSE- High Pressure Sodium bulkhead</t>
  </si>
  <si>
    <t>B40-70W - MH- Metal Halide bulkhead</t>
  </si>
  <si>
    <t>B40-100W - MH- Metal Halide bulkhead</t>
  </si>
  <si>
    <t>B40-150W - MH- Metal Halide bulkhead</t>
  </si>
  <si>
    <t>B40-242W - ELB - 2x42W Fluorescent bulkhead</t>
  </si>
  <si>
    <t>Carried to Collection Page 48 EE</t>
  </si>
  <si>
    <t>DECORATIVE: ROUND &amp; DOME</t>
  </si>
  <si>
    <t xml:space="preserve">IP65 , 230 mm diameter, Colour: Black </t>
  </si>
  <si>
    <t xml:space="preserve">Round: B10 -10W - LED </t>
  </si>
  <si>
    <t>Round: B10 - ES - 18W Energy saver lamp</t>
  </si>
  <si>
    <t xml:space="preserve">Dome: B10 - 10W - LED </t>
  </si>
  <si>
    <t>Dome: B10 - ES - 18W Energy saver lamp</t>
  </si>
  <si>
    <t>B10 - Decorative skirt</t>
  </si>
  <si>
    <t>DECORATIVE: SQUARE</t>
  </si>
  <si>
    <t xml:space="preserve">IP65 , 205 mm width, Colour: Black </t>
  </si>
  <si>
    <t xml:space="preserve">Round: B20 -10W - LED </t>
  </si>
  <si>
    <t>Round: B20 - ES - 18W Energy saver lamp</t>
  </si>
  <si>
    <t>B20 - Decorative skirt</t>
  </si>
  <si>
    <t>GENERAL: DECORATIVE</t>
  </si>
  <si>
    <t>IP65</t>
  </si>
  <si>
    <t>CFL</t>
  </si>
  <si>
    <t>Rimini: 218-ELB-DOME- 355mm dia White or Black</t>
  </si>
  <si>
    <t>LED</t>
  </si>
  <si>
    <t>Rimini: 17.5-LED-DOME- 355mm dia White or Black</t>
  </si>
  <si>
    <t>Milano: 218-ELB-DOME- 270mm dia White or Black</t>
  </si>
  <si>
    <t>Milano: 17.5-LED-DOME- 355mm dia White or Black</t>
  </si>
  <si>
    <t>Roma: 218-ELB-DOME- 266mm dia White or Black</t>
  </si>
  <si>
    <t>Roma: 17.5-LED-DOME- 266mm dia White or Black</t>
  </si>
  <si>
    <t>COMMERCIAL: ROUND: ALUMINIUM BASE, UV</t>
  </si>
  <si>
    <t>STABILISED POLYCARBONATE DIFFUSER, IP65 INDOOR</t>
  </si>
  <si>
    <t>&amp; OUTDOOR APPLICATION   295mm DIAMETER</t>
  </si>
  <si>
    <t>The luminaires shall be as per Swanlite or equal approved</t>
  </si>
  <si>
    <t>ILM/MAS/SOL/2PL9 - Black or White</t>
  </si>
  <si>
    <t>ILM/MAS/SOL/1PL18 - Black or White</t>
  </si>
  <si>
    <t>ILM/MAS/SOL/LED/ - Black or White</t>
  </si>
  <si>
    <t>COMMERCIAL: ROUND: ALUMINIUM BASE,</t>
  </si>
  <si>
    <t>UV STABILISED OPAL OR PRISMATIC, FLAT OR</t>
  </si>
  <si>
    <t>DOMED DIFFUSER: CLIENT TO SELECT INDOOR &amp;</t>
  </si>
  <si>
    <t>OUTDOOR APPLICATION   360mm DIAMETER</t>
  </si>
  <si>
    <t xml:space="preserve">MAS/LLB/2D16/AL - Black or White Trim </t>
  </si>
  <si>
    <t xml:space="preserve">MAS/LLB/2D28/AL - Black or White Trim </t>
  </si>
  <si>
    <t xml:space="preserve">MAS/LLB/2PL18/AL - Black or White Trim </t>
  </si>
  <si>
    <t xml:space="preserve">MAS/LLB/LED/AL - Black or White Trim </t>
  </si>
  <si>
    <t>UV STABILISED OPAL DIFFUSER</t>
  </si>
  <si>
    <t>INDOOR &amp; OUTDOOR APPLICATION</t>
  </si>
  <si>
    <t>280mm DIAMETER</t>
  </si>
  <si>
    <t>The luminaires shall be as per Beka or equal approved</t>
  </si>
  <si>
    <t xml:space="preserve">Series 30: 31007/15W LED - Black or White Trim </t>
  </si>
  <si>
    <t xml:space="preserve">Series 30: 31116/2D16W - Black or White Trim </t>
  </si>
  <si>
    <t xml:space="preserve">Series 30: 31118/1PL18W CFL - Black or White Trim </t>
  </si>
  <si>
    <t xml:space="preserve">Series 30: 31209/2PL9W CFL - Black or White Trim </t>
  </si>
  <si>
    <t xml:space="preserve">Series 30: 31218/2PL18W CFL - Black or White Trim </t>
  </si>
  <si>
    <t>BULKHEAD ACCESSORIES</t>
  </si>
  <si>
    <t>Adaptor Ring for surface wiring per bulkhead</t>
  </si>
  <si>
    <t>PORCELAIN BOWL FITTING</t>
  </si>
  <si>
    <t>The luminaires shall be as per Radiant or equal approved</t>
  </si>
  <si>
    <t>and fitted with Osram or equal approved lamp</t>
  </si>
  <si>
    <t xml:space="preserve">6" Opal, porcelain bowl, screw neck, complete </t>
  </si>
  <si>
    <t xml:space="preserve">with gallery and porcelain lampholder and 15W ES, </t>
  </si>
  <si>
    <t>stick lamp.</t>
  </si>
  <si>
    <t xml:space="preserve">8" Opal, porcelain bowl, screw neck, complete </t>
  </si>
  <si>
    <t>OPEN CHANNEL LUMINAIRES:</t>
  </si>
  <si>
    <t>CHANNELS &amp; BATTENS</t>
  </si>
  <si>
    <t>DOMESTIC &amp; COMMERCIAL APPLICATIONS</t>
  </si>
  <si>
    <t xml:space="preserve">BODY: COLD MILD ROLLED STEEL WITH EPOXY </t>
  </si>
  <si>
    <t>POWDER COATED FINISH, IP20</t>
  </si>
  <si>
    <t>SURFACE/SUSPENDED MOUNTED  CHANNELS</t>
  </si>
  <si>
    <t>T5</t>
  </si>
  <si>
    <t>4 FOOT (1180mm length):</t>
  </si>
  <si>
    <t xml:space="preserve">Channel/228/ELB: 2x28W </t>
  </si>
  <si>
    <t xml:space="preserve">Channel/254/ELB: 2x54W </t>
  </si>
  <si>
    <t>ACCESSORIES</t>
  </si>
  <si>
    <t>WIRE GUARD</t>
  </si>
  <si>
    <t>4ft Galvanised steel wire as per for above fittings</t>
  </si>
  <si>
    <t>INDUSTRIAL WING</t>
  </si>
  <si>
    <t>4ft mild steel, B-Focal wing attachment as per for</t>
  </si>
  <si>
    <t xml:space="preserve"> above fittings</t>
  </si>
  <si>
    <t>SEAMLESS BATTEN</t>
  </si>
  <si>
    <t xml:space="preserve">Seamless Batten/154/ELB: 1x54W </t>
  </si>
  <si>
    <t>BATTEN</t>
  </si>
  <si>
    <t>2 FOOT (680mm length):</t>
  </si>
  <si>
    <t xml:space="preserve">Batten/124/ELB: 1x24W </t>
  </si>
  <si>
    <t xml:space="preserve">Batten/128/ELB: 1x28W </t>
  </si>
  <si>
    <t xml:space="preserve">Batten/154/ELB: 1x54W </t>
  </si>
  <si>
    <t>5 FOOT (1480mm length):</t>
  </si>
  <si>
    <t xml:space="preserve">Batten/149/ELB: 1x35W </t>
  </si>
  <si>
    <t xml:space="preserve">Batten/149/ELB: 1x49W </t>
  </si>
  <si>
    <t xml:space="preserve">Batten/180/ELB: 1x80W </t>
  </si>
  <si>
    <t>2ft mild steel, B-Focal wing attachment as per for</t>
  </si>
  <si>
    <t>5ft mild steel, B-Focal wing attachment as per for</t>
  </si>
  <si>
    <t>4 FOOT (1120mm length):</t>
  </si>
  <si>
    <t xml:space="preserve">Batten/22W/LED </t>
  </si>
  <si>
    <t xml:space="preserve">Batten/28W/LED </t>
  </si>
  <si>
    <t xml:space="preserve">Batten/32W/LED </t>
  </si>
  <si>
    <t xml:space="preserve">Batten/39W/LED </t>
  </si>
  <si>
    <t xml:space="preserve">Batten/46W/LED </t>
  </si>
  <si>
    <t>LIGHTING SYSTEMS</t>
  </si>
  <si>
    <t>RAIL</t>
  </si>
  <si>
    <t>COMMERCIAL APPLICATION:</t>
  </si>
  <si>
    <t>WAREHOUSES, FACTORIES, AISLE LIGHTING</t>
  </si>
  <si>
    <t>4 FOOT (1225mm length):</t>
  </si>
  <si>
    <t xml:space="preserve">Rail - 154 - ELB </t>
  </si>
  <si>
    <t>5 FOOT (1525mm length):</t>
  </si>
  <si>
    <t xml:space="preserve">Rail - 180 - ELB </t>
  </si>
  <si>
    <t xml:space="preserve">Rail - 32W - LED </t>
  </si>
  <si>
    <t xml:space="preserve">Rail - 46W - LED </t>
  </si>
  <si>
    <t>VAPOUR &amp; TAMPERPROOF LUMINAIRES:</t>
  </si>
  <si>
    <t>COMMERCIAL &amp; INDUSTRIAL APPLICATIONS</t>
  </si>
  <si>
    <t>BODY: GREY INJECTION MOULDED UV STABILISED</t>
  </si>
  <si>
    <t>SELF EXTINGUISHING POLYCARBONATE.</t>
  </si>
  <si>
    <t>DIFFUSER: ONE PIECE INJECTION MOULDED UV</t>
  </si>
  <si>
    <t>SELF EXTINGUISHING POLYCARBONATE. LINEAR</t>
  </si>
  <si>
    <t>LIGHT CONTROL PRISMS ON THE INSIDE</t>
  </si>
  <si>
    <t>SURFACE/SUSPENDED MOUNTED, IP65</t>
  </si>
  <si>
    <t>T5: 16mm: ROTA-LOCK LAMP HOLDERS</t>
  </si>
  <si>
    <t xml:space="preserve">C10: 228-ELB: 2x28W </t>
  </si>
  <si>
    <t xml:space="preserve">C10: 228-ELB: 2x54W </t>
  </si>
  <si>
    <t xml:space="preserve">C10: 27W-LED </t>
  </si>
  <si>
    <t xml:space="preserve">C10: 37W-LED </t>
  </si>
  <si>
    <t>5 FOOT (1570mm length):</t>
  </si>
  <si>
    <t xml:space="preserve">C10: 235-ELB: 2x35W </t>
  </si>
  <si>
    <t xml:space="preserve">C10: 249-ELB: 2x49W </t>
  </si>
  <si>
    <t>DECORATIVE COMMERCIAL LUMINAIRES</t>
  </si>
  <si>
    <t>COMMERCIAL APPLICATIONS</t>
  </si>
  <si>
    <t>LOUVRE: ONE PIECE,</t>
  </si>
  <si>
    <t>1520G3 ANTI-IRIDESCENT MATT ALUMINIUM</t>
  </si>
  <si>
    <t>SURFACE/SUSPENDED MOUNTED LOW LEVEL</t>
  </si>
  <si>
    <t>BRIGHTNESS</t>
  </si>
  <si>
    <t>4 FOOT (1229mm length):</t>
  </si>
  <si>
    <t>M95N-228-ELB: 2x28W LLB</t>
  </si>
  <si>
    <t>M95N-254-ELB: 2x54W LLB</t>
  </si>
  <si>
    <t>4 FOOT (1260mm length):</t>
  </si>
  <si>
    <t>SL95-228-ELB: 2x28W</t>
  </si>
  <si>
    <t>SL95-254-ELB: 2x54W</t>
  </si>
  <si>
    <t>SL95-27W-LED</t>
  </si>
  <si>
    <t>SL95-37W-LED</t>
  </si>
  <si>
    <t>T5: 16mm</t>
  </si>
  <si>
    <t>SL95-S-228-ELB: 2x28W</t>
  </si>
  <si>
    <t>SL95-S-254-ELB: 2x54W</t>
  </si>
  <si>
    <t>SL95-S-32W-LED</t>
  </si>
  <si>
    <t>SL95-S-46W-LED</t>
  </si>
  <si>
    <t>OPAL COVER</t>
  </si>
  <si>
    <t>4 FOOT (1250mm length):</t>
  </si>
  <si>
    <t>M6V-228-ELB: 2x28W</t>
  </si>
  <si>
    <t>M6V-254-ELB: 2x54W</t>
  </si>
  <si>
    <t>M6V-27-LED</t>
  </si>
  <si>
    <t>M6V-37-LED</t>
  </si>
  <si>
    <t>COMPLETE WITH 5A PLUGTOP &amp; 3m CABTYRE</t>
  </si>
  <si>
    <t>RECESSED MOUNTED,  LOW LEVEL BRIGHTNESS</t>
  </si>
  <si>
    <t>2 FOOT (597mm length):</t>
  </si>
  <si>
    <t>FM95: 224-ELB: 2x24W LLB</t>
  </si>
  <si>
    <t>FM95: 324-ELB: 3x24W LLB</t>
  </si>
  <si>
    <t>FM95: 27W LED</t>
  </si>
  <si>
    <t>FM95: 37W LED</t>
  </si>
  <si>
    <t>4 FOOT (1197mm length):</t>
  </si>
  <si>
    <t>FM95: 228-ELB: 2x28W</t>
  </si>
  <si>
    <t>FM95: 254-ELB: 2x54W</t>
  </si>
  <si>
    <t>RECESSED MOUNTED</t>
  </si>
  <si>
    <t xml:space="preserve">ACRYLIC DIFFUSER </t>
  </si>
  <si>
    <t>2 FOOT (595mm length):</t>
  </si>
  <si>
    <t>FM90AR27: 324-ELB: 3x24W LLB</t>
  </si>
  <si>
    <t>4 FOOT (1195mm length):</t>
  </si>
  <si>
    <t>FM95: 328-ELB: 3x28W LLB</t>
  </si>
  <si>
    <t>LED PANELS</t>
  </si>
  <si>
    <t>A high end honeycomb LED panel, with a PMMA prism diffuser.</t>
  </si>
  <si>
    <t>The diffuser to be manufactured with optical grade MMA single</t>
  </si>
  <si>
    <t>crystal.</t>
  </si>
  <si>
    <t>The panels have a UGR &lt;19 with a lumen package of &gt;100 lm /W. </t>
  </si>
  <si>
    <t>Complete with 5A plugtop and 3m cabtyre</t>
  </si>
  <si>
    <t>The luminaires shall be as per Genesis One or equal approved</t>
  </si>
  <si>
    <t>2 FOOT (600mm length):</t>
  </si>
  <si>
    <t>Honeycomb:  600 x 600, 30W, 3000 lm</t>
  </si>
  <si>
    <t>Honeycomb:  600 x 600, 40W, 4000 lm</t>
  </si>
  <si>
    <t>Honeycomb:  600 x 600, 48W, 5000 lm</t>
  </si>
  <si>
    <t>4 FOOT (1200mm length):</t>
  </si>
  <si>
    <t>Honeycomb:  1200 x 300, 40W, 4000 lm</t>
  </si>
  <si>
    <t>Honeycomb:  1200 x 300, 54W, 5400 lm</t>
  </si>
  <si>
    <t>Honeycomb:  1200 x 600, 50W, 5000 lm</t>
  </si>
  <si>
    <t>Honeycomb:  1200 x 600, 60W, 6000 lm</t>
  </si>
  <si>
    <t>Honeycomb:  1200 x 600, 72W, 7200 lm</t>
  </si>
  <si>
    <t>5 FOOT (1500mm length):</t>
  </si>
  <si>
    <t>Honeycomb:  1500 x 500, 60W, 6000 lm</t>
  </si>
  <si>
    <t>Honeycomb:  1500 x 500, 72W, 7200 lm</t>
  </si>
  <si>
    <t>SURFACE/SUSPENDED MOUNTED</t>
  </si>
  <si>
    <t>HIGHBAY, LOWBAY &amp; CANOPY</t>
  </si>
  <si>
    <t>WAREHOUSE, INDUSTRIAL &amp; FACTORY APPLICATIONS</t>
  </si>
  <si>
    <t>HIGH/LOW BAY</t>
  </si>
  <si>
    <t>Type: Surface or recessed type.</t>
  </si>
  <si>
    <t>Louvre: High performance MIR04 silver louvre</t>
  </si>
  <si>
    <t>Beam: Narrow</t>
  </si>
  <si>
    <t>Body: Rolled mild steel body and a structured silver epoxy powder</t>
  </si>
  <si>
    <t>coated finish.  Complete with 3m cabtyre and 5A plugtop. IP 20.</t>
  </si>
  <si>
    <t>The luminaire shall be as per Lascon or equal approved</t>
  </si>
  <si>
    <t>S-BAY-454-ELB</t>
  </si>
  <si>
    <t>5 FOOT (1495mm length):</t>
  </si>
  <si>
    <t>S-BAY-480-ELB</t>
  </si>
  <si>
    <t>DIFFUSER</t>
  </si>
  <si>
    <t>Clear Diffuser for 4ft, T5 fiitings as above</t>
  </si>
  <si>
    <t>Clear Diffuser for 5ft, T5 fiitings as above</t>
  </si>
  <si>
    <t>S-BAY-111-LED complete with diffuser</t>
  </si>
  <si>
    <t>S-BAY-148-LED complete with diffuser</t>
  </si>
  <si>
    <t>Type: Surface.</t>
  </si>
  <si>
    <t>Diffuser: UV stabalised, self-extinguishing polycarbonate</t>
  </si>
  <si>
    <t>Body: Glass reinforced polyester (GRP), IP 65, MIRO 4 Refelectors,</t>
  </si>
  <si>
    <t>Stainless steel latches, complete with mounting brackets</t>
  </si>
  <si>
    <t>4 FOOT (1330mm length):</t>
  </si>
  <si>
    <t>C-BAY-454-ELB</t>
  </si>
  <si>
    <t>C-BAY-74-LED (80W) complete with diffuser</t>
  </si>
  <si>
    <t>C-BAY-111-LED (120W) complete with diffuser</t>
  </si>
  <si>
    <t>C-BAY-148-LED (160W) complete with diffuser</t>
  </si>
  <si>
    <t>CANOPY</t>
  </si>
  <si>
    <t xml:space="preserve">Body: LM6 marine grade aluminium, chemically treated &amp; epoxy </t>
  </si>
  <si>
    <t>coated.</t>
  </si>
  <si>
    <t>Diffuser: Opal polycarbonate diffuser</t>
  </si>
  <si>
    <t>Complete with 3m cabtyre and 5A plugtop</t>
  </si>
  <si>
    <t>IP 65</t>
  </si>
  <si>
    <t>CAN-33W-LED (530x280mm)</t>
  </si>
  <si>
    <t>CAN-67W-LED (530x280mm)</t>
  </si>
  <si>
    <t>FLOODLIGHTS</t>
  </si>
  <si>
    <t>GENERAL &amp; AREA LIGHTING</t>
  </si>
  <si>
    <t>All floodlights to be complete with all lamps, mounting brackets,</t>
  </si>
  <si>
    <t>fittings, fixtures and accessories required for the works.</t>
  </si>
  <si>
    <t>The fittings(HID) shall have separate control gear housing.</t>
  </si>
  <si>
    <t>All luminaires to be SANS approved.</t>
  </si>
  <si>
    <t>HIGH INTENSITY DISCHARGE</t>
  </si>
  <si>
    <t>The luminaire shall be as per Genlux or equal approved.</t>
  </si>
  <si>
    <t>Solar floodlight: Metal Halide 1000W</t>
  </si>
  <si>
    <t>Solar floodlight: HPS 1000W</t>
  </si>
  <si>
    <t>Anthea floodlight: Metal Halide 50W, Wide Beam</t>
  </si>
  <si>
    <t>Anthea floodlight: Metal Halide 100W, Wide Beam</t>
  </si>
  <si>
    <t>Anthea floodlight: Metal Halide 150W, Wide Beam</t>
  </si>
  <si>
    <t>Anthea floodlight: Mercury Vapour 80W, Wide Beam</t>
  </si>
  <si>
    <t>Anthea floodlight: Mercury Vapour 125W, Wide Beam</t>
  </si>
  <si>
    <t>Anthea floodlight: High Pressure Sodium 70W, Wide Beam</t>
  </si>
  <si>
    <t>Anthea floodlight: High Pressure Sodium 100W, Wide B</t>
  </si>
  <si>
    <t>Anthea floodlight: High Pressure Sodium 125W, Wide B</t>
  </si>
  <si>
    <t>Anthea floodlight: High Pressure Sodium 150W, Wide B</t>
  </si>
  <si>
    <t>Anthea floodlight: CFL 2x18W, Wide Beam</t>
  </si>
  <si>
    <t xml:space="preserve">Anthea floodlight: CFL 2x26W, Wide Beam </t>
  </si>
  <si>
    <t>Odyssey floodlight: MH 250W, Wide Beam</t>
  </si>
  <si>
    <t>Odyssey floodlight: MH 400W, Wide Beam</t>
  </si>
  <si>
    <t>Odyssey floodlight: MV 250W, Wide Beam</t>
  </si>
  <si>
    <t>Odyssey floodlight: HPS 150W, Wide Beam</t>
  </si>
  <si>
    <t>Odyssey floodlight: HPS 250W, Wide Beam</t>
  </si>
  <si>
    <t>Odyssey floodlight: HPS 400W, Wide Beam</t>
  </si>
  <si>
    <t>Odyssey floodlight: HPS 600W, Wide Beam</t>
  </si>
  <si>
    <t>The luminaire shall be as per Lascon or equal approved.</t>
  </si>
  <si>
    <t>L18-218W-LED</t>
  </si>
  <si>
    <t>Pescara-33W-LED black</t>
  </si>
  <si>
    <t>Pescara-67W-LED black</t>
  </si>
  <si>
    <t>Genoa-35W-LED black</t>
  </si>
  <si>
    <t>DOWNLIGHTERS RECESSED TYPE</t>
  </si>
  <si>
    <t xml:space="preserve">APPLICATION: GENERAL AREAS, OFFICE, </t>
  </si>
  <si>
    <t>CONFERENCE ROOMS &amp; CORRIDORS</t>
  </si>
  <si>
    <t xml:space="preserve">ALL DOWNLIGHTERS TO BE COMPLETE WITH </t>
  </si>
  <si>
    <t>5A PLUGTOP &amp; 3m CABTYRE</t>
  </si>
  <si>
    <t>CFL TYPE</t>
  </si>
  <si>
    <t>FUTURA 1:</t>
  </si>
  <si>
    <t>DIMENSION: 210mm dia x 170mm height</t>
  </si>
  <si>
    <t>FUT1 - 113 - ELB, 1x13W</t>
  </si>
  <si>
    <t>FUT1 - 118 - ELB, 1x18W</t>
  </si>
  <si>
    <t>Decorative Flush glass accessory for the above fitting</t>
  </si>
  <si>
    <t>Decorative dropped glass accessory for the above fitting</t>
  </si>
  <si>
    <t>FUTURA 2:</t>
  </si>
  <si>
    <t>DIMENSION: 240mm dia x 170mm height</t>
  </si>
  <si>
    <t>FUT2 - 218 - ELB, 2x18W</t>
  </si>
  <si>
    <t>FUT2 - 226 - ELB, 2x26W</t>
  </si>
  <si>
    <t>FUTURA 3:</t>
  </si>
  <si>
    <t>FUT3 - 213 - ELB, 2x13W complete with flush glass</t>
  </si>
  <si>
    <t>FUT3 - 218 - ELB, 2x18W complete with flush glass</t>
  </si>
  <si>
    <t>HIGH INTENSITY DISCHARGE LAMP</t>
  </si>
  <si>
    <t>FUTURA 4:</t>
  </si>
  <si>
    <t>FUT4 - 70 - ELB, 1x70W complete with flush glass</t>
  </si>
  <si>
    <t>FUTURA 5:</t>
  </si>
  <si>
    <t>DIMENSION: 174mm dia x 162mm height</t>
  </si>
  <si>
    <t>FUT5 - 35 - ELB, 1x35W complete with flush glass</t>
  </si>
  <si>
    <t>FUT5 - 70 - ELB, 1x70W complete with flush glass</t>
  </si>
  <si>
    <t>FUTURA 6:</t>
  </si>
  <si>
    <t>DIMENSION: 46mm dia x 16.5mm height</t>
  </si>
  <si>
    <t>FUT6 - 1W - LED complete with silver trim</t>
  </si>
  <si>
    <t>FUT6 - 3W - LED complete with silver trim</t>
  </si>
  <si>
    <t>FUTURA 7:</t>
  </si>
  <si>
    <t>DIMENSION: 68mm dia x 64mm height</t>
  </si>
  <si>
    <t>FUT7-10.5W- LED-830 complete with silver trim</t>
  </si>
  <si>
    <t>FUT7-10.5W- LED-840 complete with silver trim</t>
  </si>
  <si>
    <t>FUTURA 8:</t>
  </si>
  <si>
    <t>DIMENSION: 95mm dia x 87mm height</t>
  </si>
  <si>
    <t>FUT8-10.5W- LED-830 complete with silver trim</t>
  </si>
  <si>
    <t>FUT8-10.5W- LED-840 complete with silver trim</t>
  </si>
  <si>
    <t xml:space="preserve">APPLICATION: COVER LIGHTING, RETAIL </t>
  </si>
  <si>
    <t>LIGHTING, STORAGE ROOMS, PARKING GARAGES</t>
  </si>
  <si>
    <t>The luminaires shall be as per Lascon or equal approved.</t>
  </si>
  <si>
    <t>FUTURA 9:</t>
  </si>
  <si>
    <t>DIMENSION: 140mm dia x 120mm height</t>
  </si>
  <si>
    <t>FUT9-17W- LED complete with silver trim</t>
  </si>
  <si>
    <t>FUTURA 10:</t>
  </si>
  <si>
    <t>DIMENSION: 190mm dia x 135mm height</t>
  </si>
  <si>
    <t>FUT9-23W- LED complete with silver trim</t>
  </si>
  <si>
    <t>FUT9-38W- LED complete with silver trim</t>
  </si>
  <si>
    <t>EMERGENCY LIGHTING</t>
  </si>
  <si>
    <t>Emergency luminaires to be constructed from rolled mild</t>
  </si>
  <si>
    <t>steel body with a white epoxy coated finish and frosted</t>
  </si>
  <si>
    <t>prismatic diffuser. The luminaire shall have snap on</t>
  </si>
  <si>
    <t xml:space="preserve">injection moulded plastic end caps. </t>
  </si>
  <si>
    <t>The luminaire shall be of the maintained emergency type</t>
  </si>
  <si>
    <t>with 2.6hrs of emergency duration and 40% light output</t>
  </si>
  <si>
    <t>in emergency mode. The unit shall be complete with</t>
  </si>
  <si>
    <t>pictogram pack (1 x running man left, 1 x running man right,</t>
  </si>
  <si>
    <t>1 x running down and 1 x EXIT pictogram)</t>
  </si>
  <si>
    <t>The luminaires shall be complete with all necessary fittings,</t>
  </si>
  <si>
    <t>The luminaires shall be SABS approved.</t>
  </si>
  <si>
    <t>LILI-1x8-ELB (L=420mm,W=208mm, H=77mm)</t>
  </si>
  <si>
    <t>complete with battery backup and pictogram pack</t>
  </si>
  <si>
    <t>The luminaire shall be constucted of a fibreglass frame,</t>
  </si>
  <si>
    <t>toughened glass lens, galvanised hanging bolts and electronic</t>
  </si>
  <si>
    <t>control gear.</t>
  </si>
  <si>
    <t>1 x running down and 1 x EXIT pictogram  - Green on white)</t>
  </si>
  <si>
    <t xml:space="preserve">WALL MOUNTED </t>
  </si>
  <si>
    <t>MAINTAINED</t>
  </si>
  <si>
    <t>E10-2x9-EMG (L=310mm,W=310mm, H=65mm)</t>
  </si>
  <si>
    <t>complete with battery backup and pictogram pack -</t>
  </si>
  <si>
    <t>Maintained version</t>
  </si>
  <si>
    <t>CEILING MOUNTED</t>
  </si>
  <si>
    <t>SINGLE SIDED</t>
  </si>
  <si>
    <t>Maintained version - Ceiling - Single sided</t>
  </si>
  <si>
    <t>DOUBLE SIDED</t>
  </si>
  <si>
    <t>Maintained version - Ceiling - Double sided</t>
  </si>
  <si>
    <t>NON - MAINTAINED</t>
  </si>
  <si>
    <t>Non-Maintained version - Ceiling - Single sided</t>
  </si>
  <si>
    <t xml:space="preserve">LUMINAIRES: </t>
  </si>
  <si>
    <t>BILL OF QUANTITIES: BILL NO 9 OF 19</t>
  </si>
  <si>
    <t>LAMPS</t>
  </si>
  <si>
    <t>COMPACT FLUORESCENT LAMPS:</t>
  </si>
  <si>
    <t>WITH INTEGRATED CONTROL GEAR</t>
  </si>
  <si>
    <t>The lamps shall be complete with integrated control gear.</t>
  </si>
  <si>
    <t>The lamps shall be rated 220-240V, 50Hz.</t>
  </si>
  <si>
    <t>The lamps to be Colour rendering index Ra ≥80, and</t>
  </si>
  <si>
    <t xml:space="preserve">available in 2700K, 4000K and 6500K. </t>
  </si>
  <si>
    <t>The colour temperature shall be confirmed on site.</t>
  </si>
  <si>
    <t>The lamps to be provided in either E14 or E27 types</t>
  </si>
  <si>
    <t>dependant upon the existing or new fitting lampholder.</t>
  </si>
  <si>
    <t>The lamps shall have an average life of 10000hrs.</t>
  </si>
  <si>
    <t>The lamps shall be as per Osram or Philips or equal approved.</t>
  </si>
  <si>
    <t>STICK TYPE</t>
  </si>
  <si>
    <t>DULUX STICK 8W</t>
  </si>
  <si>
    <t>DULUX STICK 11W</t>
  </si>
  <si>
    <t>DULUX STICK 15W</t>
  </si>
  <si>
    <t>DULUX STICK 20W</t>
  </si>
  <si>
    <t>DULUX STICK 23W</t>
  </si>
  <si>
    <t>TWIST(SPIRAL) TYPE</t>
  </si>
  <si>
    <t>DULUX TWIST 9W</t>
  </si>
  <si>
    <t>DULUX TWIST 12W</t>
  </si>
  <si>
    <t>DULUX TWIST 15W</t>
  </si>
  <si>
    <t>DULUX TWIST 20W</t>
  </si>
  <si>
    <t>DULUX TWIST 23W</t>
  </si>
  <si>
    <t>CIRCULAR TYPE</t>
  </si>
  <si>
    <t>CIRCOLUX 24W</t>
  </si>
  <si>
    <t>CLASSIC BULB SHAPE TYPE</t>
  </si>
  <si>
    <t>DULUX, CLA 11W</t>
  </si>
  <si>
    <t>DULUX, CLA 15W</t>
  </si>
  <si>
    <t>DULUX, CLA 20W</t>
  </si>
  <si>
    <t>CANDLE SHAPE TYPE</t>
  </si>
  <si>
    <t>DULUX, CLB 6W</t>
  </si>
  <si>
    <t>DULUX, CLB 9W</t>
  </si>
  <si>
    <t>Carried to Collection Page 57 EE</t>
  </si>
  <si>
    <t>MINI BULLET SHAPE TYPE</t>
  </si>
  <si>
    <t>DULUX, CL P 6W</t>
  </si>
  <si>
    <t>DULUX, CL P 9W</t>
  </si>
  <si>
    <t>GLOBE SHAPE TYPE</t>
  </si>
  <si>
    <t>DULUX, GL  15W</t>
  </si>
  <si>
    <t>DULUX, GL  20W</t>
  </si>
  <si>
    <t>WITHOUT INTEGRATED CONTROL GEAR</t>
  </si>
  <si>
    <t>The lamps shall be suitable for operation on conventional</t>
  </si>
  <si>
    <t>or electronic control gear as required.</t>
  </si>
  <si>
    <t>T PLUS</t>
  </si>
  <si>
    <t>CFLni, 3 tubes, with 2-pin base for CCG operation</t>
  </si>
  <si>
    <t>DULUX T PLUS, 13W</t>
  </si>
  <si>
    <t>DULUX T PLUS, 18W</t>
  </si>
  <si>
    <t>DULUX T PLUS, 26W</t>
  </si>
  <si>
    <t>T/E PLUS</t>
  </si>
  <si>
    <t>CFLni, 3 tubes, with 4-pin base for ECG operation</t>
  </si>
  <si>
    <t>DULUX T/E PLUS, 13W</t>
  </si>
  <si>
    <t>DULUX T/E PLUS, 18W</t>
  </si>
  <si>
    <t>DULUX T/E PLUS, 26W</t>
  </si>
  <si>
    <t>DULUX T/E PLUS, 32W</t>
  </si>
  <si>
    <t>DULUX T/E PLUS, 42W</t>
  </si>
  <si>
    <t>T/E CONSTANT</t>
  </si>
  <si>
    <t>DULUX T/E CONSTANT, 26W</t>
  </si>
  <si>
    <t>DULUX T/E CONSTANT, 32W</t>
  </si>
  <si>
    <t>DULUX T/E CONSTANT, 42W</t>
  </si>
  <si>
    <t>T/E XT</t>
  </si>
  <si>
    <t>DULUX T/E, XT, 32W</t>
  </si>
  <si>
    <t>DULUX T/E, XT, 42W</t>
  </si>
  <si>
    <t>CFLni, 3 tubes, with 2-pin base for ECG operation</t>
  </si>
  <si>
    <t>DULUX D, 10W</t>
  </si>
  <si>
    <t>DULUX D, 13W</t>
  </si>
  <si>
    <t>DULUX D, 18W</t>
  </si>
  <si>
    <t>DULUX D, 26W</t>
  </si>
  <si>
    <t>D/E</t>
  </si>
  <si>
    <t>CFLni, 2 tubes, with 4-pin base for ECG operation</t>
  </si>
  <si>
    <t>DULUX D/E, 10W</t>
  </si>
  <si>
    <t>DULUX D/E, 13W</t>
  </si>
  <si>
    <t>DULUX D/E, 18W</t>
  </si>
  <si>
    <t>DULUX D/E, 26W</t>
  </si>
  <si>
    <t>Short CFLni, with 2-pin base for CCG operation</t>
  </si>
  <si>
    <t>DULUX S, 5W</t>
  </si>
  <si>
    <t>DULUX S, 7W</t>
  </si>
  <si>
    <t>DULUX S, 9W</t>
  </si>
  <si>
    <t>DULUX S, 11W</t>
  </si>
  <si>
    <t>S/E</t>
  </si>
  <si>
    <t>Short CFLni, with 4-pin base for ECG operation</t>
  </si>
  <si>
    <t>DULUX S/E, 7W</t>
  </si>
  <si>
    <t>DULUX S/E, 9W</t>
  </si>
  <si>
    <t>DULUX S/E, 11W</t>
  </si>
  <si>
    <t>LUMILUX</t>
  </si>
  <si>
    <t>CFLni, with 4-pin base 2G11 for ECG/CCG operation</t>
  </si>
  <si>
    <t>DULUX L, 18W</t>
  </si>
  <si>
    <t>DULUX L, 24W</t>
  </si>
  <si>
    <t>DULUX L, 36W</t>
  </si>
  <si>
    <t>DULUX L, 40W</t>
  </si>
  <si>
    <t>DULUX L, 55W</t>
  </si>
  <si>
    <t>DULUX L, 80W</t>
  </si>
  <si>
    <t>CFL SQUARE: 2D TYPE: 2 PIN</t>
  </si>
  <si>
    <t>Square CFLni, with 2-pin base GR8 base for</t>
  </si>
  <si>
    <t>CCG operation</t>
  </si>
  <si>
    <t>Square, 16W</t>
  </si>
  <si>
    <t>Square, 28W</t>
  </si>
  <si>
    <t>CFL SQUARE: 2D TYPE: 4 PIN</t>
  </si>
  <si>
    <t>Square CFLni, with 4-pin base GR8 base for</t>
  </si>
  <si>
    <t>ECG/CCG operation</t>
  </si>
  <si>
    <t>Square, 38W</t>
  </si>
  <si>
    <t>TUBULAR FLUORESCENT LAMPS</t>
  </si>
  <si>
    <t xml:space="preserve">available in 2700K, 3500K, 4000K and 6500K. </t>
  </si>
  <si>
    <t>The lamps shall be as per Osram or Philips or equal approved</t>
  </si>
  <si>
    <t>LUMILUX HE</t>
  </si>
  <si>
    <t>Tubular fluorescent lamp 16mm, high efficiency,</t>
  </si>
  <si>
    <t>with G5 base</t>
  </si>
  <si>
    <t>HE 14W</t>
  </si>
  <si>
    <t>HE 21W</t>
  </si>
  <si>
    <t>HE 28W</t>
  </si>
  <si>
    <t>HE 35W</t>
  </si>
  <si>
    <t>LUMILUX HO</t>
  </si>
  <si>
    <t>HO 24W</t>
  </si>
  <si>
    <t>HO 39W</t>
  </si>
  <si>
    <t>HO 49W</t>
  </si>
  <si>
    <t>HO 54W</t>
  </si>
  <si>
    <t>HO 80W</t>
  </si>
  <si>
    <t>LUMILUX FC</t>
  </si>
  <si>
    <t>Circular fluorescent lamp, 16mm, with 2GX13 base</t>
  </si>
  <si>
    <t>FC 22W</t>
  </si>
  <si>
    <t>FC 40W</t>
  </si>
  <si>
    <t>FC 55W</t>
  </si>
  <si>
    <t>T8</t>
  </si>
  <si>
    <t>LUMILUX ES</t>
  </si>
  <si>
    <t>Tubular fluorescent lamp 26mm, high efficiency,</t>
  </si>
  <si>
    <t>with G13 base, energy saver</t>
  </si>
  <si>
    <t>L 16W</t>
  </si>
  <si>
    <t>L 32W</t>
  </si>
  <si>
    <t>L 51W</t>
  </si>
  <si>
    <t>T9</t>
  </si>
  <si>
    <t>LUMILUX T9 C</t>
  </si>
  <si>
    <t>Circular fluorescent lamp 29mm, with G10q base</t>
  </si>
  <si>
    <t>L 22W</t>
  </si>
  <si>
    <t>L 40W</t>
  </si>
  <si>
    <t>LED LAMPS</t>
  </si>
  <si>
    <t xml:space="preserve">available in 2700K or 4000K. </t>
  </si>
  <si>
    <t>The lamps shall have an average life of 15000hrs.</t>
  </si>
  <si>
    <t>PARATHOM PAR 16</t>
  </si>
  <si>
    <t>LED reflector lamps with retrofit plug base</t>
  </si>
  <si>
    <t>Parathom PAR 16, 2.6W</t>
  </si>
  <si>
    <t>Parathom PAR 16, 4.3W</t>
  </si>
  <si>
    <t>Parathom PAR 16, 6.9W</t>
  </si>
  <si>
    <t>PARATHOM PRO PAR 16</t>
  </si>
  <si>
    <t>Dimmable LED reflector lamps with retrofit plug base</t>
  </si>
  <si>
    <t>Parathom Pro, PAR 16, 4.6W</t>
  </si>
  <si>
    <t>Parathom Pro, PAR 16, 6.1W</t>
  </si>
  <si>
    <t>PARATHOM MR 16</t>
  </si>
  <si>
    <t>Low-voltage LED reflector lamps with retrofit plug base</t>
  </si>
  <si>
    <t>MR 16, 2.9W</t>
  </si>
  <si>
    <t>MR 16, 4.6W</t>
  </si>
  <si>
    <t>MR 16, 7.2W</t>
  </si>
  <si>
    <t>PARATHOM MR 11 12V</t>
  </si>
  <si>
    <t>MR 11, 2.3W</t>
  </si>
  <si>
    <t>PARATHOM Advanced MR 11 12V</t>
  </si>
  <si>
    <t>Dimmable Low-voltage LED reflector lamps with retrofit</t>
  </si>
  <si>
    <t>plug base</t>
  </si>
  <si>
    <t>ADV MR 11, 3.1W</t>
  </si>
  <si>
    <t>PARATHOM Advanced PAR 20</t>
  </si>
  <si>
    <t>Dimmable LED reflector lamps with retrofit screw base</t>
  </si>
  <si>
    <t>ADV PAR 20, 4.2W</t>
  </si>
  <si>
    <t>PARATHOM Advanced PAR 30</t>
  </si>
  <si>
    <t>ADV PAR 30, 6.7W</t>
  </si>
  <si>
    <t>PARATHOM CLASSIC A</t>
  </si>
  <si>
    <t>LED lamps, classic bulb shape</t>
  </si>
  <si>
    <t>Parathom CL A, 5W</t>
  </si>
  <si>
    <t>Parathom CL A, 8W</t>
  </si>
  <si>
    <t>Parathom CL A, 9W</t>
  </si>
  <si>
    <t>Parathom CL A, 23W</t>
  </si>
  <si>
    <t>PARATHOM ADVANCED CLASSIC A</t>
  </si>
  <si>
    <t>Dimmable LED lamps, classic bulb shape</t>
  </si>
  <si>
    <t>Parathom ADV CL A, 6W</t>
  </si>
  <si>
    <t>Parathom ADV CL A, 9W</t>
  </si>
  <si>
    <t>Parathom ADV CL A, 10W</t>
  </si>
  <si>
    <t>Parathom ADV CL A, 14.4W</t>
  </si>
  <si>
    <t>Parathom ADV CL A, 21W</t>
  </si>
  <si>
    <t>PARATHOM CLASSIC B</t>
  </si>
  <si>
    <t>LED lamps, classic mini-candle shape</t>
  </si>
  <si>
    <t>Parathom CL B, 3.3W</t>
  </si>
  <si>
    <t>Parathom CL B, 5.7W</t>
  </si>
  <si>
    <t>PARATHOM ADVANCED CLASSIC B</t>
  </si>
  <si>
    <t>Dimmable LED lamps, classic mini-candle shape</t>
  </si>
  <si>
    <t>Parathom ADV CL B, 6W</t>
  </si>
  <si>
    <t>LINEAR LED</t>
  </si>
  <si>
    <t>SUBSTITUBE T8 VALUE EM</t>
  </si>
  <si>
    <t>LED lamps, stick shaped, 27.5mm with G13 base</t>
  </si>
  <si>
    <t>600mm</t>
  </si>
  <si>
    <t>ST8V, 8W</t>
  </si>
  <si>
    <t>1200mm</t>
  </si>
  <si>
    <t>ST8V, 17W</t>
  </si>
  <si>
    <t>1500mm</t>
  </si>
  <si>
    <t>ST8V, 20W</t>
  </si>
  <si>
    <t>SUBSTITUBE T8 ADVANCED UNIVERSAL</t>
  </si>
  <si>
    <t>LED lamps, stick shaped, 27mm with G13 base</t>
  </si>
  <si>
    <t>ST8AU, XYW</t>
  </si>
  <si>
    <t>MERCURY VAPOUR</t>
  </si>
  <si>
    <t>50W, MV</t>
  </si>
  <si>
    <t>80W, MV</t>
  </si>
  <si>
    <t>125W, MV</t>
  </si>
  <si>
    <t>250W, MV</t>
  </si>
  <si>
    <t>400W, MV</t>
  </si>
  <si>
    <t>HIGH PRESSURE SODIUM</t>
  </si>
  <si>
    <t>TUBULAR SINGLE SIDED</t>
  </si>
  <si>
    <t>50W</t>
  </si>
  <si>
    <t>70W</t>
  </si>
  <si>
    <t>100W</t>
  </si>
  <si>
    <t>150W</t>
  </si>
  <si>
    <t>250W</t>
  </si>
  <si>
    <t>400W</t>
  </si>
  <si>
    <t>1000W</t>
  </si>
  <si>
    <t>ELLIPTICAL COATED SINGLE SIDED</t>
  </si>
  <si>
    <t>METAL HALIDE</t>
  </si>
  <si>
    <t>CERAMIC METAL HALIDE:</t>
  </si>
  <si>
    <t>SINGLE ENDED TUBULAR (CLEAR): HCI-T</t>
  </si>
  <si>
    <t>35W</t>
  </si>
  <si>
    <t>SINGLE ENDED TUBULAR (CLEAR): HCI-TC</t>
  </si>
  <si>
    <t>20W</t>
  </si>
  <si>
    <t>SINGLE ENDED TUBULAR (CLEAR): HCI-TF</t>
  </si>
  <si>
    <t>DOUBLE ENDED TUBULAR (CLEAR): HCI-TS</t>
  </si>
  <si>
    <t>QUARTZ METAL HALIDE</t>
  </si>
  <si>
    <t>SINGLE ENDED TUBULAR (CLEAR): HQI-T</t>
  </si>
  <si>
    <t>450W</t>
  </si>
  <si>
    <t>SINGLE ENDED ELLIPTICAL COATED: HQI-E</t>
  </si>
  <si>
    <t>DOUBLE ENDED TUBULAR CLEAR: HQI-TS</t>
  </si>
  <si>
    <t>2000W, short arc</t>
  </si>
  <si>
    <t>2000W, long arc</t>
  </si>
  <si>
    <t>To hire a Cherry picker to reach a minimum of 15m in height</t>
  </si>
  <si>
    <t>To erect scaffolding to a minimum height of 10m</t>
  </si>
  <si>
    <t>T8 TL-D LOW-PRESSURE MERCURY DISCHARGE LAMPS</t>
  </si>
  <si>
    <t>WITH A TUBULAR 26mm ENVELOPE, G13 CAP BASE</t>
  </si>
  <si>
    <t>18W - 6200K, Cool Daylight</t>
  </si>
  <si>
    <t>36W - 6200K, Cool Daylight</t>
  </si>
  <si>
    <t>56W - 6200K, Cool Daylight</t>
  </si>
  <si>
    <t>T5 TL-D LOW-PRESSURE MERCURY DISCHARGE LAMPS</t>
  </si>
  <si>
    <t>BILL OF QUANTITIES: BILL NO 10 OF 19</t>
  </si>
  <si>
    <t>LUMINAIRE ACCESSORIES</t>
  </si>
  <si>
    <t>LIGHT POLES</t>
  </si>
  <si>
    <t>GALVANISED STEEL POLES:</t>
  </si>
  <si>
    <t>Body: Galvanised steel</t>
  </si>
  <si>
    <t>Mounting: Plinth Mounted or buried</t>
  </si>
  <si>
    <t xml:space="preserve">Finish: Raw </t>
  </si>
  <si>
    <t>Accessories: Access door complete with circuit breaker, gland</t>
  </si>
  <si>
    <t>plate, wiring, etc.</t>
  </si>
  <si>
    <t>Features: Tapered reduction or a flat reduction</t>
  </si>
  <si>
    <t>SANS: Manufactured from Grade S 355 steel in accordance5</t>
  </si>
  <si>
    <t>to SANS 657/1&amp;3. Hot Dipped galvanised in accordance to</t>
  </si>
  <si>
    <t>SANS 121</t>
  </si>
  <si>
    <t>Colour: Matt Silver</t>
  </si>
  <si>
    <t>All poles shall be complete with all necessary fittings, fixtures and</t>
  </si>
  <si>
    <t>All poles are to be in accordance to the Ethekwini Municipality</t>
  </si>
  <si>
    <t>specification</t>
  </si>
  <si>
    <t>The poles shall be as per Regent Lighting or equal approved.</t>
  </si>
  <si>
    <t>STRAIGHT POLE</t>
  </si>
  <si>
    <t>Straight, 6m TL</t>
  </si>
  <si>
    <t>STEPPED 1 REDUCTION</t>
  </si>
  <si>
    <t>Stepped 1, 6m TL</t>
  </si>
  <si>
    <t>Stepped 1, 8m TL</t>
  </si>
  <si>
    <t>Stepped 1, 9.2m TL</t>
  </si>
  <si>
    <t>STEPPED 2 REDUCTION</t>
  </si>
  <si>
    <t>Stepped 2, 8.2m TL</t>
  </si>
  <si>
    <t>Stepped 2, 9.2m TL</t>
  </si>
  <si>
    <t>WOODEN POLES</t>
  </si>
  <si>
    <t>CCA POLES: LEVEL H4</t>
  </si>
  <si>
    <t>Copper chromium arsenic treated wooden pole, Level H4, SANS</t>
  </si>
  <si>
    <t>The poles shall be suitable for transmission and lighting purposes</t>
  </si>
  <si>
    <t>and in accordance with the Ethekwini Municipality specifications.</t>
  </si>
  <si>
    <t>Carried to Collection Page 61 EE</t>
  </si>
  <si>
    <t>6m pole</t>
  </si>
  <si>
    <t>7m pole</t>
  </si>
  <si>
    <t>8m pole</t>
  </si>
  <si>
    <t>9m pole</t>
  </si>
  <si>
    <t>LUMINAIRE COMPONENTS</t>
  </si>
  <si>
    <t>The luminaire components shall be as per Osram or equal approved</t>
  </si>
  <si>
    <t>STARTERS</t>
  </si>
  <si>
    <t>ST 111, Longlife (4…65W;80W)</t>
  </si>
  <si>
    <t>ST 151, Longlife(4…22W)</t>
  </si>
  <si>
    <t>DEOS ST 171 SAFETY, (36…65W)</t>
  </si>
  <si>
    <t>DEOS ST 172 SAFETY, (18…22W)</t>
  </si>
  <si>
    <t>DEOS ST 173 SAFETY, (15…32W)</t>
  </si>
  <si>
    <t>TRANSFORMERS</t>
  </si>
  <si>
    <t>ET PARROT low voltage halogen lamps</t>
  </si>
  <si>
    <t>CONTROL GEAR</t>
  </si>
  <si>
    <t>ELECTRONIC</t>
  </si>
  <si>
    <t>FLUORESCENT</t>
  </si>
  <si>
    <t>Quicktronic, (28 to 80W), T5 &amp; T8</t>
  </si>
  <si>
    <t>Quicktronic, Dimmable: T8</t>
  </si>
  <si>
    <t>Quicktronic, Multiwatt: CFL</t>
  </si>
  <si>
    <t>Quicktronic, Economic: CFL</t>
  </si>
  <si>
    <t>LAMP HOLDERS</t>
  </si>
  <si>
    <t>RS Lampholder</t>
  </si>
  <si>
    <t>ES Lampholder</t>
  </si>
  <si>
    <t>BC Lampholder</t>
  </si>
  <si>
    <t>Fluorescent fitting Lampholder</t>
  </si>
  <si>
    <t>400W HPS Lampholder</t>
  </si>
  <si>
    <t>Brass Lampholder, ES or BC</t>
  </si>
  <si>
    <t>CAPACITORS</t>
  </si>
  <si>
    <t>2000W</t>
  </si>
  <si>
    <t>IGNITORS</t>
  </si>
  <si>
    <t>DISCHARGE LAMP AND OTHER BALLASTS/IGNITOR/ TRANSFORMER/ CHOKE</t>
  </si>
  <si>
    <t>Metal halide (70 to 400W)</t>
  </si>
  <si>
    <t>High Pressure Sodium (70 to 1000W)</t>
  </si>
  <si>
    <t>Mecury vapour (80 to 400W)</t>
  </si>
  <si>
    <t>BILL OF QUANTITIES: BILL NO 11 OF 19</t>
  </si>
  <si>
    <t>LIGHT SWITCHES</t>
  </si>
  <si>
    <t>STEEL COVER TYPE</t>
  </si>
  <si>
    <t>All switches shall be suitable for mounting in 100 x 50 x 50mm</t>
  </si>
  <si>
    <t>boxes and shall comply  with SANS 1663 and shall bear the</t>
  </si>
  <si>
    <t>SANS mark. The light switches shall be rated 16A, 250V.</t>
  </si>
  <si>
    <t>The light switches shall be complete with a white switch/s on</t>
  </si>
  <si>
    <t>The light switch shall include all necessary accessories to</t>
  </si>
  <si>
    <t>complete the works.</t>
  </si>
  <si>
    <t>The light switch shall be installed into existing extension</t>
  </si>
  <si>
    <t>boxes or into new galvanised steel boxes.</t>
  </si>
  <si>
    <t>The galvanised steel boxes are measured elsewhere.</t>
  </si>
  <si>
    <t>The light switches shall be as per Crabtree, Classic Range or</t>
  </si>
  <si>
    <t>16A,  Single lever one way</t>
  </si>
  <si>
    <t>16A, Two lever one way</t>
  </si>
  <si>
    <t>16A, Three lever one way</t>
  </si>
  <si>
    <t>16A, Four lever one way</t>
  </si>
  <si>
    <t>16A, Five lever one way</t>
  </si>
  <si>
    <t>16A, Six lever one way</t>
  </si>
  <si>
    <t>16A, One lever one way with dimmer</t>
  </si>
  <si>
    <t>16A, Two lever one way with dimmer</t>
  </si>
  <si>
    <t>16A, One lever two way</t>
  </si>
  <si>
    <t>Carried to Collection Page 64 EE</t>
  </si>
  <si>
    <t>INDUSTRIAL LIGHT SWITCHES</t>
  </si>
  <si>
    <t>All switches shall be suitable for mounting in 75 x 75mm</t>
  </si>
  <si>
    <t>16A, Three lever two way</t>
  </si>
  <si>
    <t>INDUSTRIAL WATER PROOF LIGHT SWITCHES</t>
  </si>
  <si>
    <t>All switches shall be suitable for mounting in 119 x 83mm</t>
  </si>
  <si>
    <t>weatherproof surface boxes and shall comply  with SANS 1663</t>
  </si>
  <si>
    <t>and shall bear the SANS mark.</t>
  </si>
  <si>
    <t>The light switches shall be rated 16A, 250V.</t>
  </si>
  <si>
    <t>The light switch shall be installed complete with new</t>
  </si>
  <si>
    <t>extension boxes</t>
  </si>
  <si>
    <t>STEEL TYPE</t>
  </si>
  <si>
    <t>Limit Switches</t>
  </si>
  <si>
    <t>PLASTIC TYPE</t>
  </si>
  <si>
    <t>WIRELESS LIGHT SWITCHES</t>
  </si>
  <si>
    <t>SANS mark. The light switches shall be rated 5A, 220V.</t>
  </si>
  <si>
    <t>The wireless light switch shall include all necessary accessories to</t>
  </si>
  <si>
    <t>complete the works. (Batteries, etc)</t>
  </si>
  <si>
    <t>The wireless light switches shall be as per QwikSwitch or</t>
  </si>
  <si>
    <t xml:space="preserve">Receiver and relay. Max load 5A. Device is controllable from the WiFi </t>
  </si>
  <si>
    <t>Bridge remotely. Input and output supply at 220Vac, 50Hz. Radio frequency 868MHz.</t>
  </si>
  <si>
    <t>30m Range through walls and floors, 100m line of site</t>
  </si>
  <si>
    <t>2 button wireless transmitter. Input supply 1 x CR2032 Battery to be included.</t>
  </si>
  <si>
    <t>From factor moulded casing 80mm (w) x 123mm (L) x 10mm (H)</t>
  </si>
  <si>
    <t>Radio frequency 868MHz.</t>
  </si>
  <si>
    <t xml:space="preserve">LIGHT SWITCHES: </t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</si>
  <si>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STEEL</t>
    </r>
    <r>
      <rPr>
        <sz val="9"/>
        <rFont val="Times New Roman"/>
        <family val="1"/>
      </rPr>
      <t xml:space="preserve"> coverplates(SANS 1084).</t>
    </r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</si>
  <si>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PLASTIC</t>
    </r>
    <r>
      <rPr>
        <sz val="9"/>
        <rFont val="Times New Roman"/>
        <family val="1"/>
      </rPr>
      <t xml:space="preserve"> coverplates(SANS 1084).</t>
    </r>
  </si>
  <si>
    <r>
      <t xml:space="preserve">yoke and </t>
    </r>
    <r>
      <rPr>
        <b/>
        <sz val="9"/>
        <rFont val="Times New Roman"/>
        <family val="1"/>
      </rPr>
      <t>steel</t>
    </r>
    <r>
      <rPr>
        <sz val="9"/>
        <rFont val="Times New Roman"/>
        <family val="1"/>
      </rPr>
      <t xml:space="preserve">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)(SANS 1084).</t>
    </r>
  </si>
  <si>
    <r>
      <t>yoke and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)(SANS 1084).</t>
    </r>
  </si>
  <si>
    <t>BILL OF QUANTITIES: BILL NO 12 OF 19</t>
  </si>
  <si>
    <t>POWERSKIRTING,</t>
  </si>
  <si>
    <t>OUTLETS &amp; ACCESSORIES</t>
  </si>
  <si>
    <t>PVC TYPE</t>
  </si>
  <si>
    <t>Supply, deliver and install PVC type powerskirting installed</t>
  </si>
  <si>
    <t>surface on wall surface, bricking, concrete, desktop,etc.</t>
  </si>
  <si>
    <t>The powerskirting shall be suitable for low voltage(600/1000V)</t>
  </si>
  <si>
    <t>conductors and 16A, 250V switched socket outlets well as for .</t>
  </si>
  <si>
    <t>telecommunication, data and power points.</t>
  </si>
  <si>
    <t>The powerskirting shall be supplied complete with all covers,</t>
  </si>
  <si>
    <t>necessary bends, elbows, corner pieces, tees, droppers, end</t>
  </si>
  <si>
    <t>caps and all other necessary fittings, fixtures and accessories</t>
  </si>
  <si>
    <t>All outlets(sso), telephone, data, power, etc shall also be</t>
  </si>
  <si>
    <t>installed complete with covers, cradles, yokes, etc to complete</t>
  </si>
  <si>
    <t>the works.</t>
  </si>
  <si>
    <t>The powerskirting shall be as Legrand (Colour White) or</t>
  </si>
  <si>
    <t>equal approved. All outlets shall also be of the Legrand</t>
  </si>
  <si>
    <t>range or equal approved and compatible with the powerskirting.</t>
  </si>
  <si>
    <t>POWERSKIRTING</t>
  </si>
  <si>
    <t>Two Compartment with cover and accessories, etc</t>
  </si>
  <si>
    <t>Three Compartment with cover and accessories, etc</t>
  </si>
  <si>
    <t>POWERSKIRTING OUTLETS</t>
  </si>
  <si>
    <t>16A,  Single switched socket outlet - Normal - White</t>
  </si>
  <si>
    <t>16A,  Single switched socket outlet - Dedicated - RED</t>
  </si>
  <si>
    <t>16A,  Single switched socket outlet - UPS - Blue</t>
  </si>
  <si>
    <t>RJ11 Telephone outlets</t>
  </si>
  <si>
    <t>RJ45 Data outlets</t>
  </si>
  <si>
    <t>Blank Outlets</t>
  </si>
  <si>
    <t xml:space="preserve">The following accessories are to be supplied, delivered and </t>
  </si>
  <si>
    <t>installed for existing powerskirting that require damaged,</t>
  </si>
  <si>
    <t>missing or replacements.</t>
  </si>
  <si>
    <t>These items however will form part of the costing per m</t>
  </si>
  <si>
    <t>length of new powerskirting systems and as such will not be</t>
  </si>
  <si>
    <t>paid for separately with the exception of the internal divider.</t>
  </si>
  <si>
    <t>Elbows</t>
  </si>
  <si>
    <t>Internal/External bends</t>
  </si>
  <si>
    <t>End Caps</t>
  </si>
  <si>
    <t>Internal divider</t>
  </si>
  <si>
    <t>POWERSKIRTING, OUTLETS &amp; ACCESSORIES</t>
  </si>
  <si>
    <t>BILL OF QUANTITIES: BILL NO 13 OF 19</t>
  </si>
  <si>
    <t xml:space="preserve">SWITCHED SOCKET OUTLETS, </t>
  </si>
  <si>
    <t>ENCLOSURES &amp; ACCESSORIES</t>
  </si>
  <si>
    <t>All switches shall be suitable for mounting in 100 x 100 x 50mm</t>
  </si>
  <si>
    <t>boxes and shall comply  with SANS 164 and shall bear the</t>
  </si>
  <si>
    <t>SANS mark. The switches shall be rated 16A, 250V.</t>
  </si>
  <si>
    <t>The switches shall be complete with a white switch/s on</t>
  </si>
  <si>
    <t>The switch shall include all necessary accessories to</t>
  </si>
  <si>
    <t>The switch shall be installed into existing extension</t>
  </si>
  <si>
    <t>The switches shall be as per Crabtree, Classic Range or</t>
  </si>
  <si>
    <t>16A,  Single switched socket outlet</t>
  </si>
  <si>
    <t>16A,  Double switched socket outlet</t>
  </si>
  <si>
    <t>Switched socket outlet on 100 x 50 x 50mm extension boxes</t>
  </si>
  <si>
    <t>PLASTIC COVER TYPE</t>
  </si>
  <si>
    <t>boxes and shall comply  with SANS 1664 and shall bear the</t>
  </si>
  <si>
    <t>The switches shall include all necessary accessories to</t>
  </si>
  <si>
    <t>The switches shall be installed into existing extension</t>
  </si>
  <si>
    <t>Carried to Collection Page 72 EE</t>
  </si>
  <si>
    <t>16A, VETi 2 Double RSA &amp; Double RSA V-Slim Socket Outlet - White</t>
  </si>
  <si>
    <t>16A, VETi 2 Switched Socket with Single RSA &amp; 3 x RSA V-Slim - White</t>
  </si>
  <si>
    <t>INDUSTRIAL  SWITCHED SOCKET OUTLETS</t>
  </si>
  <si>
    <t>The switches shall be installed complete with extension</t>
  </si>
  <si>
    <t>boxes.</t>
  </si>
  <si>
    <t>weatherproof surface boxes and shall comply  with SANS 1664</t>
  </si>
  <si>
    <t>The switches shall be rated 16A, 250V.</t>
  </si>
  <si>
    <t>General</t>
  </si>
  <si>
    <t>Snapper - FBLP 31 - 8 way multiplug( 4 x 16A, 4 x 5A, 0.5m cord)</t>
  </si>
  <si>
    <t xml:space="preserve">with surge protection </t>
  </si>
  <si>
    <t>5A plugtops</t>
  </si>
  <si>
    <t>16A plugtops - White</t>
  </si>
  <si>
    <t>16A plugtops - Red</t>
  </si>
  <si>
    <t>16A plugtops - Blue</t>
  </si>
  <si>
    <t>GENERAL INDUSTRIAL SWITCHED SOCKET OUTLETS</t>
  </si>
  <si>
    <t>AND PLUG TOPS</t>
  </si>
  <si>
    <t xml:space="preserve">According to SANS / IEC 60309-1+2, 1999  </t>
  </si>
  <si>
    <t>PLUGS AND SOCKETS</t>
  </si>
  <si>
    <t>The units shall bear the SABS authorisation mark</t>
  </si>
  <si>
    <t>CEE ROUND TYPE PLUGS &amp; SOCKETS: MOULDED</t>
  </si>
  <si>
    <t>The outlets shall be as per Powermite or equal approved.</t>
  </si>
  <si>
    <t>Ref Code: A3001: 250V, 32A, IP67 switched socket outlet</t>
  </si>
  <si>
    <t>Ref Code: A0138: 250V, 32A, IP67 moulded plugtop</t>
  </si>
  <si>
    <t>Ref Code: A3002: 400V, 16A, 4 PIN, IP67 switched socket outlet</t>
  </si>
  <si>
    <t>Ref Code: A0140: 400V, 16A, 4 PIN, IP67 moulded plugtop</t>
  </si>
  <si>
    <t>Ref Code: A3009: 400V, 32A, 5 PIN, IP67 switched socket outlet</t>
  </si>
  <si>
    <t>Ref Code: A0135: 400V, 32A, 5 PIN, IP67 moulded plugtop</t>
  </si>
  <si>
    <t>Ref Code: A3102: 400V, 63A, 5 PIN, IP67 switched socket outlet</t>
  </si>
  <si>
    <t>Ref Code: A0134: 400V, 63A, 5 PIN, IP67 moulded plugtop</t>
  </si>
  <si>
    <t xml:space="preserve">All PVC extension boxes shall be suitable for standard switches </t>
  </si>
  <si>
    <t>(lights and plugs) application.</t>
  </si>
  <si>
    <t>The boxes shall be of ALLBRO type or equal approved.</t>
  </si>
  <si>
    <t>Ref Code: 04 - 788: Box: H62 x W107 x D51mm</t>
  </si>
  <si>
    <t>Ref Code: 04 - 789: Box: H109 x W108 x D51mm</t>
  </si>
  <si>
    <t>BLANK COVER PLATES - WHITE</t>
  </si>
  <si>
    <t>ELECTRICAL YORK BOXES</t>
  </si>
  <si>
    <t xml:space="preserve">The electrical york(installation enclosure) boxes shall be of the </t>
  </si>
  <si>
    <t>outdoor weatherproof socket outlet enclosure type.</t>
  </si>
  <si>
    <t xml:space="preserve">The box shall be suitable for surface or semi-flush installation.  </t>
  </si>
  <si>
    <t>The box is to have a sliding lid which is capable of being closed</t>
  </si>
  <si>
    <t>while the plug is in the socket.</t>
  </si>
  <si>
    <t>The box shall be constructed of polyester material(DMC).</t>
  </si>
  <si>
    <t>The boxes shall be of ABB/ALLBRO type or equal approved.</t>
  </si>
  <si>
    <t>100 x 100mm type box</t>
  </si>
  <si>
    <t>100 x 50mm type box</t>
  </si>
  <si>
    <t>ELECTRICAL METER BOXES: YORK TYPE</t>
  </si>
  <si>
    <t>SINGLE PHASE - SMB</t>
  </si>
  <si>
    <t>The electrical meter york(installation enclosure) boxes shall be of</t>
  </si>
  <si>
    <t>the outdoor weatherproof single kwh meter enclosure type.</t>
  </si>
  <si>
    <t>The box shall be suitable for standard kWh meter.</t>
  </si>
  <si>
    <t xml:space="preserve">The  mounting shall be surface or semi-flush installation. </t>
  </si>
  <si>
    <t>It shall have square or triangular securing screw and</t>
  </si>
  <si>
    <t xml:space="preserve">a stand off for circuit breaker , a circuit breaker reset rod and </t>
  </si>
  <si>
    <t>pole mount brackets.  Material - Polyester (DMC)</t>
  </si>
  <si>
    <t>Single Phase Meter Box - SMB</t>
  </si>
  <si>
    <t>THREE PHASE - DMB</t>
  </si>
  <si>
    <t>the outdoor weatherproof to house 3 x single phase kwh.</t>
  </si>
  <si>
    <t>The box shall be suitable for standard kWh meters.</t>
  </si>
  <si>
    <t>The meter box mounting shall be on a baseplate.</t>
  </si>
  <si>
    <t>The meter box shall have meter reading window.</t>
  </si>
  <si>
    <t xml:space="preserve">pole mount brackets and circuit breaker mounting facility. </t>
  </si>
  <si>
    <t>Material - Polyester (DMC)</t>
  </si>
  <si>
    <t>Three phase Meter Box - DMB</t>
  </si>
  <si>
    <t>SWITCH DISCONNECTOR - ISOLATOR - BOXES</t>
  </si>
  <si>
    <t>The isolator housing box shall be weatherproof with pad</t>
  </si>
  <si>
    <t>lockable facility. The box shall have isolator mounting screws.</t>
  </si>
  <si>
    <t>Isolator housing box enclosure</t>
  </si>
  <si>
    <t>INSTALLATION ENCLOSURES</t>
  </si>
  <si>
    <t>INDUSTRIAL: WEATHERTIGHT BOXES</t>
  </si>
  <si>
    <t xml:space="preserve">Industrial general purpose weatherproof enclosures. </t>
  </si>
  <si>
    <t xml:space="preserve">while the plug/cable is in the socket. To include a Device plate </t>
  </si>
  <si>
    <t>in DMC and pole mount brackets.</t>
  </si>
  <si>
    <t>J1 Range</t>
  </si>
  <si>
    <t>J2 Range</t>
  </si>
  <si>
    <t>J3 Range</t>
  </si>
  <si>
    <t>J4 Range</t>
  </si>
  <si>
    <t>GENERAL: WEATHERTIGHT BOXES</t>
  </si>
  <si>
    <t xml:space="preserve">General purpose weatherproof connection/enclosures. </t>
  </si>
  <si>
    <t>Housing Material - Polyester (DMC)</t>
  </si>
  <si>
    <t>U2 Range</t>
  </si>
  <si>
    <t>U3 Range</t>
  </si>
  <si>
    <t>U4 Range</t>
  </si>
  <si>
    <t>U5 Range</t>
  </si>
  <si>
    <t>U6 Range</t>
  </si>
  <si>
    <t>U7 Range</t>
  </si>
  <si>
    <t>U8 Range</t>
  </si>
  <si>
    <t>SWITCHED SOCKET OUTLETS,</t>
  </si>
  <si>
    <t xml:space="preserve">ENCLOSURES &amp; ACCESSORIES: </t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</si>
  <si>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PLASTIC</t>
    </r>
    <r>
      <rPr>
        <sz val="9"/>
        <rFont val="Times New Roman"/>
        <family val="1"/>
      </rPr>
      <t xml:space="preserve"> coverplates.</t>
    </r>
  </si>
  <si>
    <r>
      <t>yoke and steel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).</t>
    </r>
  </si>
  <si>
    <r>
      <t>yoke and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).</t>
    </r>
  </si>
  <si>
    <r>
      <t xml:space="preserve">while the plug/cable is in the socket. </t>
    </r>
    <r>
      <rPr>
        <b/>
        <sz val="9"/>
        <rFont val="Times New Roman"/>
        <family val="1"/>
      </rPr>
      <t xml:space="preserve">To include a Device plate </t>
    </r>
  </si>
  <si>
    <r>
      <rPr>
        <b/>
        <sz val="9"/>
        <rFont val="Times New Roman"/>
        <family val="1"/>
      </rPr>
      <t>in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DMC</t>
    </r>
    <r>
      <rPr>
        <sz val="9"/>
        <rFont val="Times New Roman"/>
        <family val="1"/>
      </rPr>
      <t xml:space="preserve"> and pole mount brackets.</t>
    </r>
  </si>
  <si>
    <r>
      <rPr>
        <b/>
        <sz val="9"/>
        <rFont val="Times New Roman"/>
        <family val="1"/>
      </rPr>
      <t>in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CHIPBOARD</t>
    </r>
    <r>
      <rPr>
        <sz val="9"/>
        <rFont val="Times New Roman"/>
        <family val="1"/>
      </rPr>
      <t xml:space="preserve"> and pole mount brackets.</t>
    </r>
  </si>
  <si>
    <t>BILL OF QUANTITIES: BILL NO 14 OF 19</t>
  </si>
  <si>
    <t>GEYSER SPARES &amp; ACCESSORIES</t>
  </si>
  <si>
    <t>Supply, deliver and install domestic geyser spares and accessories.</t>
  </si>
  <si>
    <t>The units shall be suitable for application at 250V, 50Hz and</t>
  </si>
  <si>
    <t>shall bear the SANS safety mark and in accordance with SANS</t>
  </si>
  <si>
    <t>10254 Geyser Installation Specifications.</t>
  </si>
  <si>
    <t xml:space="preserve">The works shall include for the isolation, disconnection &amp; removal </t>
  </si>
  <si>
    <t>of the existing equipment and replacement with the new</t>
  </si>
  <si>
    <t>equipment. It shall also include the disconnection and reconnection</t>
  </si>
  <si>
    <t>of the geyser.</t>
  </si>
  <si>
    <t xml:space="preserve">The equipment shall include all necessary fittings, fixtures and </t>
  </si>
  <si>
    <t>accessories to complete the works.</t>
  </si>
  <si>
    <t>The equipment shall be as per Kwikot or equal approved.</t>
  </si>
  <si>
    <t>SINGLE PHASE</t>
  </si>
  <si>
    <t>2kW spiral element with thermostat pocket</t>
  </si>
  <si>
    <t>3kW spiral element with thermostat pocket</t>
  </si>
  <si>
    <t>4kW spiral element with thermostat pocket</t>
  </si>
  <si>
    <t>Thermostat 20A</t>
  </si>
  <si>
    <t>2kW Industrial Immersion element with thermostat pocket</t>
  </si>
  <si>
    <t>3kW Industrial Immersion element with thermostat pocket</t>
  </si>
  <si>
    <t>4kW Industrial Immersion element with thermostat pocket</t>
  </si>
  <si>
    <t>THREE PHASE</t>
  </si>
  <si>
    <t>6kW element</t>
  </si>
  <si>
    <t>Geyser Gasket</t>
  </si>
  <si>
    <t>BILL OF QUANTITIES: BILL NO 15 OF 19</t>
  </si>
  <si>
    <t>HYDROBOILS</t>
  </si>
  <si>
    <t>Supply, deliver and install wall mounted hydroboils.</t>
  </si>
  <si>
    <t>shall bear the SANS safety mark.</t>
  </si>
  <si>
    <t xml:space="preserve">The units shall be fully automatic, energy efficient, electronic </t>
  </si>
  <si>
    <t>controls, provide instant boiling water, designed to operate</t>
  </si>
  <si>
    <t>within 3°C of boiling point with thermal temperature control,</t>
  </si>
  <si>
    <t>energy conserving tap, two way tap control, steam free, white</t>
  </si>
  <si>
    <t>epoxy coated, concealed plumbing and electrical connections</t>
  </si>
  <si>
    <t>and a flexible 2m electrical cord with plugtop.</t>
  </si>
  <si>
    <t>The hydroboils shall be as per Franke or equal approved</t>
  </si>
  <si>
    <t>2.5 litre white epoxy hydroboil</t>
  </si>
  <si>
    <t>5 litre white epoxy hydroboil</t>
  </si>
  <si>
    <t>7.5 litre white epoxy hydroboil</t>
  </si>
  <si>
    <t>10 litre white epoxy hydroboil</t>
  </si>
  <si>
    <t>15 litre white epoxy hydroboil</t>
  </si>
  <si>
    <t>25 litre white epoxy hydroboil</t>
  </si>
  <si>
    <t>The hydroboils shall be as per Kwikot or equal approved</t>
  </si>
  <si>
    <t>BILL OF QUANTITIES: BILL NO 16 OF 19</t>
  </si>
  <si>
    <t>FANS, DRYERS &amp; EXTRACTORS</t>
  </si>
  <si>
    <t>Supply, deliver and install industrial ceiling and wall fans, wall</t>
  </si>
  <si>
    <t>mounted extractor fans and industrial hand dryers.</t>
  </si>
  <si>
    <t>CEILING FAN</t>
  </si>
  <si>
    <t>The unit shall be a 4 speed, 3 blade industrial ceiling fan with a</t>
  </si>
  <si>
    <t>diameter of 1200/1400mm and a 450mm long down rod.</t>
  </si>
  <si>
    <t>A steel shackle is to be fixed to the upper end of the down rod by</t>
  </si>
  <si>
    <t>means of a nut and bolt which is complete with resilient rubber</t>
  </si>
  <si>
    <t>bush and a 'U' shaped ceiling hook.</t>
  </si>
  <si>
    <t>Both upper and lower fixings on the down rod together with the</t>
  </si>
  <si>
    <t>electrical connections are to be concealed behind plastic canopies.</t>
  </si>
  <si>
    <t>It shall have a permanent capacitor motor with external squirrel</t>
  </si>
  <si>
    <t>cage rotor in a lightweight steel housing.</t>
  </si>
  <si>
    <t>The stator and rotor is to be constructed from high grade</t>
  </si>
  <si>
    <t>silicon steel lamination stampings.</t>
  </si>
  <si>
    <t>The unit shall be complete with surface mounted speed regulator</t>
  </si>
  <si>
    <t>complete with 2 inserts for light switches.</t>
  </si>
  <si>
    <t>The unit shall be as Luft or equal approved.</t>
  </si>
  <si>
    <t>1200mm (LCF48) ceiling fan complete with speed regulator</t>
  </si>
  <si>
    <t>1400mm (LCF56) ceiling fan complete with speed regulator</t>
  </si>
  <si>
    <t>4 speed (CF56) regulator</t>
  </si>
  <si>
    <t>Carried to Collection Page 78 EE</t>
  </si>
  <si>
    <t>WALL MOUNTED AIR CIRCULATORS (FAN)</t>
  </si>
  <si>
    <t>The unit shall be a 3 speed, 2 blade industrial wall fan with a</t>
  </si>
  <si>
    <t xml:space="preserve">diameter of 730mm. The unit shall be robust, reliable, efficient, </t>
  </si>
  <si>
    <t>adjustible height and oscillation, low noise and finished in dark</t>
  </si>
  <si>
    <t>grey paint.</t>
  </si>
  <si>
    <t>The unit shall be complete with a wall arm mounting bracket,</t>
  </si>
  <si>
    <t>fittings, fixtures and accessories for the works.</t>
  </si>
  <si>
    <t>At speed setting 3 the unit shall operate at 1400rpm, 2.95 volume</t>
  </si>
  <si>
    <t>m/sec, 56dBA and 200W.</t>
  </si>
  <si>
    <t>Wall circulator(FB65) (fan)</t>
  </si>
  <si>
    <t>PROPELLER(EXTRACTOR) FAN</t>
  </si>
  <si>
    <t>The complete fan assembly is to be mounted on an octagonal</t>
  </si>
  <si>
    <t>pressed steel mounting plate.</t>
  </si>
  <si>
    <t>The impeller shall comprise of four heavy gauge</t>
  </si>
  <si>
    <t>pressed steel blades bolted to the die cast aluminium alloy hub,</t>
  </si>
  <si>
    <t>dynamically balanced after assembly.</t>
  </si>
  <si>
    <t>The unit shall have four rigid mild steel arms provided for the</t>
  </si>
  <si>
    <t>fixing of the motor and impeller to the mounting plate by way</t>
  </si>
  <si>
    <t xml:space="preserve">of special vibration absorbers. The unit shall have a side wire </t>
  </si>
  <si>
    <t xml:space="preserve">guard to prevent accidental contact and air borne objects </t>
  </si>
  <si>
    <t>from passing through the fan.</t>
  </si>
  <si>
    <t>The unit shall be IP54 rated with sealed for life ball bearings and</t>
  </si>
  <si>
    <t>class ‘E’ insulation to BS2613/1970.</t>
  </si>
  <si>
    <t>The unit shall be suitable for operation in ambient temperatures</t>
  </si>
  <si>
    <t>between –20ºC and 40ºC in relative humidity up to 95%.</t>
  </si>
  <si>
    <t>The unit shall be rated at 250V, 50Hz and supplied with a 1m</t>
  </si>
  <si>
    <t>electrical cord.</t>
  </si>
  <si>
    <t>The units, louvres and cowls shall be as Luft or equal approved.</t>
  </si>
  <si>
    <t>300mm, (FAC30/4), 130W, 52dBA, Extractor Fan with guard</t>
  </si>
  <si>
    <t>400mm, (FAC40/4), 200W, 62dBA, Extractor Fan with guard</t>
  </si>
  <si>
    <t>LOUVRE SHUTTER</t>
  </si>
  <si>
    <t>Louvre shutter for FAC30/4 Extractor Fan</t>
  </si>
  <si>
    <t>Louvre shutter for FAC40/4 Extractor Fan</t>
  </si>
  <si>
    <t>WALL COWL</t>
  </si>
  <si>
    <t>Wall Cowl for FAC30/4 Extractor Fan</t>
  </si>
  <si>
    <t>Wall Cowl for FAC40/4 Extractor Fan</t>
  </si>
  <si>
    <t>AUTOMATIC HAND DRYER</t>
  </si>
  <si>
    <t>The unit shall be an automatic hand dryer with robust, high impact</t>
  </si>
  <si>
    <t>resistant body. The unit shall be sensor operated.</t>
  </si>
  <si>
    <t>The unit shall have the following features:</t>
  </si>
  <si>
    <t>Rated Power - 2500 watts</t>
  </si>
  <si>
    <t>High grade brushed stainless steel body</t>
  </si>
  <si>
    <t>Maintenance free dryer - capacitor initiated for quick starts</t>
  </si>
  <si>
    <t>360 degree revolving nozzle</t>
  </si>
  <si>
    <t>Power cut off automatically in case of irregular use of over 90s</t>
  </si>
  <si>
    <t>Voltage - 207V-253V~50Hz</t>
  </si>
  <si>
    <t>Digital circuit and infrared sensor</t>
  </si>
  <si>
    <t>Weight - 5.9kg</t>
  </si>
  <si>
    <t>Air Velocity - 30m/s</t>
  </si>
  <si>
    <t>The unit shall be complete with all necessary mounting brackets,</t>
  </si>
  <si>
    <t>Costa: CLX Automatic hand dryer</t>
  </si>
  <si>
    <r>
      <t>Air Volume - 270m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/h</t>
    </r>
  </si>
  <si>
    <t>BILL OF QUANTITIES: BILL NO 17 OF 19</t>
  </si>
  <si>
    <t>OCCUPANCY SENSORS</t>
  </si>
  <si>
    <t>Supply, deliver and install ceiling mounted occupancy sensors.</t>
  </si>
  <si>
    <t>be UL, cUL listed.</t>
  </si>
  <si>
    <t>The units shall be dual technology sensors with self adaptive</t>
  </si>
  <si>
    <t>technology. There shall be no manual adjustment required and a</t>
  </si>
  <si>
    <t>non volatile memory setting for sensor setting.</t>
  </si>
  <si>
    <t>The unit shall be complete with a quick to install connector</t>
  </si>
  <si>
    <t>(QTI) and universal voltage power pack(UVP).</t>
  </si>
  <si>
    <t>The units shall be as Hubbell Building Automation or equal</t>
  </si>
  <si>
    <t>GENERAL LIGHTING SENSORS</t>
  </si>
  <si>
    <t>OMNIDT</t>
  </si>
  <si>
    <t>Dual Technology Ceiling Sensor with self adaptive technology</t>
  </si>
  <si>
    <t>OMNIDT500, with QTI &amp; UVP, Colour Off White, Sensor</t>
  </si>
  <si>
    <t>OMNIDT1000, with QTI &amp; UVP, Colour Off White, Sensor</t>
  </si>
  <si>
    <t>OMNIDT2000, with QTI &amp; UVP, Colour Off White, Sensor</t>
  </si>
  <si>
    <t>Carried to Collection Page 81 EE</t>
  </si>
  <si>
    <t>HIGHBAY FLUORESCENT OCCUPANCY SENSOR</t>
  </si>
  <si>
    <t xml:space="preserve">Industrial T5 &amp; T8 fixtures </t>
  </si>
  <si>
    <t>be ETL, UL, cUL and Title 24 compliant.</t>
  </si>
  <si>
    <t>The units shall be digital passive infrared sensors with self</t>
  </si>
  <si>
    <t>adaptive technology.</t>
  </si>
  <si>
    <t>SINGLE OUTPUT VERSION(ON/OFF - OPTION)</t>
  </si>
  <si>
    <t>HBA: WASP: FHB141NPUNV with adpators, QTI and UVP</t>
  </si>
  <si>
    <t>DUAL OUTPUT VERSION</t>
  </si>
  <si>
    <t>(Step Dimming &amp; Smart Cycling - OPTION)</t>
  </si>
  <si>
    <t>HBA: WASP: FHB142NPUNV with adpators, QTI and UVP</t>
  </si>
  <si>
    <t>Occupancy and Daylight Harvesting Sensor</t>
  </si>
  <si>
    <t xml:space="preserve">Sensors are ceiling/surface mount devices that provide a range </t>
  </si>
  <si>
    <t xml:space="preserve">of daylight harvesting features for Light Control System installations </t>
  </si>
  <si>
    <t>with finished ceilings (e.g. office ceiling board, tiles, sheetrock, plaster)</t>
  </si>
  <si>
    <t xml:space="preserve">High Bay Tridonic Sensors are ceiling/surface mount devices that </t>
  </si>
  <si>
    <t xml:space="preserve">provide a range of daylight harvesting features for Light Control </t>
  </si>
  <si>
    <t>System installations with finished ceilings (e.g. ceiling tiles,</t>
  </si>
  <si>
    <t>sheetrock, plaster)</t>
  </si>
  <si>
    <r>
      <t>Coverage Area 46m</t>
    </r>
    <r>
      <rPr>
        <vertAlign val="superscript"/>
        <sz val="9"/>
        <rFont val="Times New Roman"/>
        <family val="1"/>
      </rPr>
      <t>2</t>
    </r>
  </si>
  <si>
    <r>
      <t>Coverage Area 93m</t>
    </r>
    <r>
      <rPr>
        <vertAlign val="superscript"/>
        <sz val="9"/>
        <rFont val="Times New Roman"/>
        <family val="1"/>
      </rPr>
      <t>2</t>
    </r>
  </si>
  <si>
    <r>
      <t>Coverage Area 186m</t>
    </r>
    <r>
      <rPr>
        <vertAlign val="superscript"/>
        <sz val="9"/>
        <rFont val="Times New Roman"/>
        <family val="1"/>
      </rPr>
      <t>2</t>
    </r>
  </si>
  <si>
    <t>BILL OF QUANTITIES: BILL NO 18 OF 19</t>
  </si>
  <si>
    <t>LIGHTNING &amp; SURGE PROTECTION</t>
  </si>
  <si>
    <t>Supply, deliver and install low voltage surge protection</t>
  </si>
  <si>
    <t>equipment and devices.</t>
  </si>
  <si>
    <t>BARE COPPER EARTH CABLE</t>
  </si>
  <si>
    <t xml:space="preserve">Supply, deliver and install low voltage(600/1000V), bare, </t>
  </si>
  <si>
    <t>stranded, compacted, copper conductor cables.</t>
  </si>
  <si>
    <t>of cables concerned, installed in accordance with the requirements.</t>
  </si>
  <si>
    <t>However, the onus is on the Contractor to prove compliance</t>
  </si>
  <si>
    <t>with the specification.</t>
  </si>
  <si>
    <t>EARTH ROD (Roof Conductor)</t>
  </si>
  <si>
    <t>Supply, deliver and install low voltage(600/1000V), copper</t>
  </si>
  <si>
    <t xml:space="preserve">clad, 16mm diameter, 1.8m earth rods, SABS approved. </t>
  </si>
  <si>
    <t>The rods shall be complete with all terminations, double nuts,</t>
  </si>
  <si>
    <t>washers, coupling, clamps, etc required for the works.</t>
  </si>
  <si>
    <t>1.8m Copper Earth Rod</t>
  </si>
  <si>
    <t>Extensible copper earth electrodes into ground mech</t>
  </si>
  <si>
    <t>driving, incl cpl driv blt</t>
  </si>
  <si>
    <t>Aluminium fixing accessories</t>
  </si>
  <si>
    <t>Carried to Collection Page 85 EE</t>
  </si>
  <si>
    <t>GENERAL ITEMS</t>
  </si>
  <si>
    <t>Sealing of joints with Denso tapes</t>
  </si>
  <si>
    <t>Joining of various round/flat copper conductors by</t>
  </si>
  <si>
    <t>means of bolting, brazing or exothermic bonds</t>
  </si>
  <si>
    <t>Brass clamps termination to copper cable and to the</t>
  </si>
  <si>
    <t>top of the earth electrodes</t>
  </si>
  <si>
    <t>Bonding of air termination conductor between, roof, gutters, etc</t>
  </si>
  <si>
    <t>Bi-Metallic test joint between d/c system and earth</t>
  </si>
  <si>
    <t>Re-inforcing brass bracket complete with galvanised</t>
  </si>
  <si>
    <t>steel wire, U bolt, brass terminal</t>
  </si>
  <si>
    <t xml:space="preserve">Lightning protection points test in SIS Duo york box  complete </t>
  </si>
  <si>
    <t>with PVC sliding lid, stainless steel screws and engraved cover.</t>
  </si>
  <si>
    <t xml:space="preserve">Allow for visiting of the site and the carrying out of the required  </t>
  </si>
  <si>
    <t xml:space="preserve">pre resistivity tests, risk assessments and the issuing of the test </t>
  </si>
  <si>
    <t xml:space="preserve"> results and construction shop drawings to the Engineer prior to </t>
  </si>
  <si>
    <t>the works (earthing &amp; lightning protection system)</t>
  </si>
  <si>
    <t>Allow for the testing of the completed system and the</t>
  </si>
  <si>
    <t>issue of a prescribed test certificate.</t>
  </si>
  <si>
    <t>SURGE ARRESTORS</t>
  </si>
  <si>
    <t xml:space="preserve">Supply, deliver and install indoor surge arrestors in existing or </t>
  </si>
  <si>
    <t>new switchboards.</t>
  </si>
  <si>
    <t>The units shall comply with SANS 61643 or VDE 0675.</t>
  </si>
  <si>
    <t>The units shall be as Dehn or equal approved.</t>
  </si>
  <si>
    <t>Combined SPDS TYPE 1: Type 1, Class 1</t>
  </si>
  <si>
    <t>Modular combined lightning current and surge arrestor</t>
  </si>
  <si>
    <t>Combined SPDS TYPE 2: Type 2, Class 2</t>
  </si>
  <si>
    <t>UNDER/OVERVOLTAGE RELAYS</t>
  </si>
  <si>
    <t xml:space="preserve">Supply, deliver and install under/over voltage relays in existing or </t>
  </si>
  <si>
    <t xml:space="preserve">new switchboards. The unit shall be complete with all auxillary </t>
  </si>
  <si>
    <t xml:space="preserve">components, connections, terminations, circuit breakers, etc </t>
  </si>
  <si>
    <t>The unit shall be as per Clearline or equal approved.</t>
  </si>
  <si>
    <t>12-00407 Trip-Connect (Single Phase),</t>
  </si>
  <si>
    <t>Single Phase under/overvoltage relay fixed line</t>
  </si>
  <si>
    <t>protection system complete with circuit breaker</t>
  </si>
  <si>
    <t>12-00409 Trip-Connect 3P (Programmable),</t>
  </si>
  <si>
    <t>Three Phase under/overvoltage relay fixed line</t>
  </si>
  <si>
    <r>
      <t>70mm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Bare Copper earth conductor</t>
    </r>
  </si>
  <si>
    <r>
      <t>70mm</t>
    </r>
    <r>
      <rPr>
        <vertAlign val="superscript"/>
        <sz val="9"/>
        <rFont val="Times New Roman"/>
        <family val="1"/>
      </rPr>
      <t xml:space="preserve">2 </t>
    </r>
    <r>
      <rPr>
        <sz val="9"/>
        <rFont val="Times New Roman"/>
        <family val="1"/>
      </rPr>
      <t>Insulated Copper earth conductor</t>
    </r>
  </si>
  <si>
    <r>
      <t>150mm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Bare Copper earth conductor</t>
    </r>
    <r>
      <rPr>
        <sz val="9"/>
        <rFont val="Stencil"/>
        <family val="5"/>
      </rPr>
      <t xml:space="preserve"> </t>
    </r>
  </si>
  <si>
    <r>
      <t>150mm</t>
    </r>
    <r>
      <rPr>
        <vertAlign val="superscript"/>
        <sz val="9"/>
        <rFont val="Times New Roman"/>
        <family val="1"/>
      </rPr>
      <t xml:space="preserve">2 </t>
    </r>
    <r>
      <rPr>
        <sz val="9"/>
        <rFont val="Times New Roman"/>
        <family val="1"/>
      </rPr>
      <t>Insulated Copper earth conductor</t>
    </r>
  </si>
  <si>
    <r>
      <t>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Aluminium roof conductor insulated on roof including </t>
    </r>
  </si>
  <si>
    <t>BILL OF QUANTITIES: BILL NO 19 OF 19</t>
  </si>
  <si>
    <t>PHOTOVOLTAIC SYSTEMS</t>
  </si>
  <si>
    <t>Supply, deliver and install photovoltaics systems, including all</t>
  </si>
  <si>
    <t xml:space="preserve">accessories to complete the works in full compliance with applicable  </t>
  </si>
  <si>
    <t xml:space="preserve">SABS or IEC and SANS standards. The technologies of the system </t>
  </si>
  <si>
    <t>must be market related.</t>
  </si>
  <si>
    <t>PV MODULES (inclusive of 25-year reliability and warranty)</t>
  </si>
  <si>
    <t xml:space="preserve">NB: Min +25 year performance warranty + 10 years equipment </t>
  </si>
  <si>
    <t>guarantee</t>
  </si>
  <si>
    <t xml:space="preserve">Canadian Solar SuperPower CS6K-305MS 305W Mono-crystalline </t>
  </si>
  <si>
    <t xml:space="preserve">Solar Panel with Integrated Compatible Power Optimizer, MC4 I/O </t>
  </si>
  <si>
    <t>connectors and all accessories inclusive or Equally Approved</t>
  </si>
  <si>
    <t xml:space="preserve">Canadian Solar KuPower CS3K-320MS 320W Mono-crystalline </t>
  </si>
  <si>
    <t xml:space="preserve">Canadian Solar HiDM Black CS1H-320MS 320W Mono-crystalline </t>
  </si>
  <si>
    <t xml:space="preserve">Canadian Solar HiDM Black CS1H-325MS 325W Mono-crystalline </t>
  </si>
  <si>
    <t xml:space="preserve">Canadian Solar HiDM Black CS1H-330MS 330W Mono-crystalline </t>
  </si>
  <si>
    <t xml:space="preserve">Canadian Solar 330W Polycrystalline 72cells 35mm frame </t>
  </si>
  <si>
    <t xml:space="preserve">Polycrystalline Solar Panel with Integrated Compatible Power </t>
  </si>
  <si>
    <t xml:space="preserve">Optimizer, MC4 I/O connectors and all accessories inclusive or </t>
  </si>
  <si>
    <t>Equally Approved</t>
  </si>
  <si>
    <t xml:space="preserve">Canadian Solar 265W Polycrystalline 60cells 40mm frame </t>
  </si>
  <si>
    <t xml:space="preserve">POWER OPTIMIZER </t>
  </si>
  <si>
    <t xml:space="preserve">NB: Min 25-year performance warranty + 10-years equipment </t>
  </si>
  <si>
    <t>guarantee (continue on next page)</t>
  </si>
  <si>
    <t>Carried to Collection Page 91 EE</t>
  </si>
  <si>
    <t xml:space="preserve">Solaredge or equally approved UV Resistance Power Optimizer </t>
  </si>
  <si>
    <t xml:space="preserve">Module P300 (for 60-cell modules) including MC4 Input/Output </t>
  </si>
  <si>
    <t>Connectors and Double Insulated Wire</t>
  </si>
  <si>
    <t xml:space="preserve">Module P370 (for high power 60 / 72 cell modules) including MC4 </t>
  </si>
  <si>
    <t>Input/Output Connectors and Double Insulated Wire</t>
  </si>
  <si>
    <t xml:space="preserve">Module P404 (for 60 / 72 cell short strings) including MC4 </t>
  </si>
  <si>
    <t xml:space="preserve">Module P730 (for 2x 72-cell modules) including MC4 Input/Output </t>
  </si>
  <si>
    <t>INVERTORS (inclusive of 25-year reliability and warranty)</t>
  </si>
  <si>
    <t xml:space="preserve">Solaredge or equally approved Grid-Tied Three Phase SE10K </t>
  </si>
  <si>
    <t xml:space="preserve">10kW String Inverter with Synergy Technology including </t>
  </si>
  <si>
    <t>Anti-Islanding Protection</t>
  </si>
  <si>
    <t xml:space="preserve">Solaredge or equally approved Grid-Tied Three Phase SE33.3K </t>
  </si>
  <si>
    <t xml:space="preserve">33.3kW String Inverter with Synergy Technology including </t>
  </si>
  <si>
    <t xml:space="preserve">Solaredge or equally approved Grid-Tied Three Phase SE50K </t>
  </si>
  <si>
    <t xml:space="preserve">50kW String Inverter with Synergy Technology including </t>
  </si>
  <si>
    <t xml:space="preserve">Solaredge or equally approved Grid-Tied Three Phase SE60K </t>
  </si>
  <si>
    <t xml:space="preserve">60kW String Inverter with Synergy Technology including </t>
  </si>
  <si>
    <t xml:space="preserve">Solaredge or equally approved Grid-Tied Three Phase SE82,5K </t>
  </si>
  <si>
    <t xml:space="preserve">82,5kW String Inverter with Synergy Technology including </t>
  </si>
  <si>
    <t xml:space="preserve">Solaredge or equally approved Off-Grid Three Phase SE10K 10kW </t>
  </si>
  <si>
    <t>String Inverter with Synergy Technology including Protection</t>
  </si>
  <si>
    <t xml:space="preserve">Solaredge or equally approved Off-Grid Three Phase SE33.3K </t>
  </si>
  <si>
    <t>Protection</t>
  </si>
  <si>
    <t xml:space="preserve">Solaredge or equally approved Off-Grid Three Phase SE50K 50kW </t>
  </si>
  <si>
    <t xml:space="preserve">Solaredge or equally approved Off-Grid Three Phase SE60K 60kW </t>
  </si>
  <si>
    <t xml:space="preserve">Solaredge or equally approved Off-Grid Three Phase SE82,5K </t>
  </si>
  <si>
    <t>MISCELENIOUS</t>
  </si>
  <si>
    <t xml:space="preserve">SolarEdge Module temperature sensor (SE1000-SEN-TMOD-S2) </t>
  </si>
  <si>
    <t>or Equally approved</t>
  </si>
  <si>
    <t xml:space="preserve">SolarEdge Ambient temperature sensor (SE1000-SEN-TAMB-S2) </t>
  </si>
  <si>
    <t xml:space="preserve">SolarEdge Irradiance sensor (SE1000-SEN-IRR-S1) </t>
  </si>
  <si>
    <t xml:space="preserve">SolarEdge Wind sensor (SE1000-SEN-WIND-S1) </t>
  </si>
  <si>
    <t>ARTsolar 100Ah 12V GEL Deep-cycle Battery or Equally approved</t>
  </si>
  <si>
    <t>ARTsolar 200Ah 12V GEL Deep-cycle Battery or Equally approved</t>
  </si>
  <si>
    <t>SolarEdge StoreEdge Interface SEST1-S1 or Equally approved</t>
  </si>
  <si>
    <t>SolarEdge StoreEdge Interface SEST1-S2 or Equally approved</t>
  </si>
  <si>
    <t>SolarEdge StoreEdge Interface SEST1-S4 or Equally approved</t>
  </si>
  <si>
    <t xml:space="preserve">Victron Energy or Equally approved SmartSolar Charge </t>
  </si>
  <si>
    <t>Controllers with load output MPPT BlueSolar 150/85</t>
  </si>
  <si>
    <t>Controllers with load output EasySolar 12/1600/70</t>
  </si>
  <si>
    <t>Controllers with load output EasySolar 24/3000/70-50 MPPT 150/70</t>
  </si>
  <si>
    <t>Victron Energy or Equally approved SmartSolar Charge Controllers with load output EasySolar 48/5000/70-100 MPPT 150/100</t>
  </si>
  <si>
    <t xml:space="preserve">Controllers with load output EasySolar 48/5000/70-100 MPPT </t>
  </si>
  <si>
    <t>150/100</t>
  </si>
  <si>
    <t>CABLES</t>
  </si>
  <si>
    <t xml:space="preserve">Cable installation Incl U-clamps, tag numbers and cable straps. </t>
  </si>
  <si>
    <t xml:space="preserve">Supply deliver to site and store 1000/600 volt </t>
  </si>
  <si>
    <t xml:space="preserve">Cu/PVC/SWA/PVC/ECC cables. Install, rack, strap and testing </t>
  </si>
  <si>
    <t xml:space="preserve">of cables as per specification including clamps, ties and cable </t>
  </si>
  <si>
    <t xml:space="preserve">numbering system.  Rates to include for wastage.  Contractor will </t>
  </si>
  <si>
    <t xml:space="preserve">only be reimbursed for installed cable measured on site between </t>
  </si>
  <si>
    <t>terminations. Cable bonding of all Earth Continuity Conductors</t>
  </si>
  <si>
    <t xml:space="preserve">from the incoming and outgoing cables will be properly crimped </t>
  </si>
  <si>
    <t xml:space="preserve">cables installed in outdoors environment shall be UV </t>
  </si>
  <si>
    <t>resistance and shall have MC4 Input/Output connectors</t>
  </si>
  <si>
    <t>Lapp ÖlFlex Solar XLR 4mm² single core DC cable</t>
  </si>
  <si>
    <t>Lapp ÖlFlex Solar XLR 6mm² single core DC cable</t>
  </si>
  <si>
    <t>Lapp ÖlFlex Solar XLR 10mm² single core DC cable</t>
  </si>
  <si>
    <t>Lapp ÖlFlex Solar XLR 16mm² single core DC cable</t>
  </si>
  <si>
    <t>LV AWA  25mm² PVC copper single core DC cable</t>
  </si>
  <si>
    <t>LV AWA  35mm² PVC copper single core DC cable</t>
  </si>
  <si>
    <t xml:space="preserve">16mm² x 4 core copper PVC/SWA+ECC 600/1000V + 10mm² Earth  </t>
  </si>
  <si>
    <t>Wire</t>
  </si>
  <si>
    <t xml:space="preserve">25mm² x 4 core copper PVC/SWA+ECC 600/1000V + 16mm² Earth  </t>
  </si>
  <si>
    <t xml:space="preserve">50mm² x 4 core copper PVC/SWA+ECC 600/1000V + 25mm² Earth  </t>
  </si>
  <si>
    <t xml:space="preserve">70mm² x 4 core copper PVC/SWA+ECC 600/1000V + 35mm² Earth  </t>
  </si>
  <si>
    <t>TERMINATIONS</t>
  </si>
  <si>
    <t>Cable terminations &amp; Joints - Incl glands, cable numbers, wire</t>
  </si>
  <si>
    <t xml:space="preserve"> numbers, lugs. For PVC/SWA/PVC/ECC cables, shall include </t>
  </si>
  <si>
    <t xml:space="preserve">supply installation and testing of the IP 65 glands with corrosion </t>
  </si>
  <si>
    <t xml:space="preserve">guard, making -off the cable, gland plate, switchgear or appliance </t>
  </si>
  <si>
    <t>cables terminations installed in outdoor environment shall be</t>
  </si>
  <si>
    <t>UV resistance and shall have MC4 Input/Output connectors</t>
  </si>
  <si>
    <t>70mm² x 4 core copper PVC/SWA+ECC 600/1000V + 35mm² Earth</t>
  </si>
  <si>
    <t xml:space="preserve">Wire </t>
  </si>
  <si>
    <t>TESTING, MONITORING and COMMISSIONING</t>
  </si>
  <si>
    <t xml:space="preserve">Testing, Monitoring and Commission PV System to Remote </t>
  </si>
  <si>
    <t xml:space="preserve">Monitoring  Software and Provide As-Built  Maintenance </t>
  </si>
  <si>
    <t xml:space="preserve">Manuals  and COC's in accordance to the applicable SANS for the </t>
  </si>
  <si>
    <t>complete installation</t>
  </si>
  <si>
    <t>PHOTO-VOLTAIC SYSTEM</t>
  </si>
  <si>
    <r>
      <t xml:space="preserve">into cable lugs and bolted to their respective earth bars. </t>
    </r>
    <r>
      <rPr>
        <b/>
        <sz val="9"/>
        <rFont val="Times New Roman"/>
        <family val="1"/>
      </rPr>
      <t xml:space="preserve">NB: All </t>
    </r>
  </si>
  <si>
    <r>
      <t xml:space="preserve">and final connection of cable tails into board or terminals. </t>
    </r>
    <r>
      <rPr>
        <b/>
        <sz val="9"/>
        <rFont val="Times New Roman"/>
        <family val="1"/>
      </rPr>
      <t xml:space="preserve">NB: All </t>
    </r>
  </si>
  <si>
    <r>
      <t xml:space="preserve">TOTAL CARRIED TO BILL SUMMARY Page </t>
    </r>
    <r>
      <rPr>
        <b/>
        <sz val="9"/>
        <color rgb="FFFF0000"/>
        <rFont val="Times New Roman"/>
        <family val="1"/>
      </rPr>
      <t>92 EE</t>
    </r>
  </si>
  <si>
    <t>Page</t>
  </si>
  <si>
    <t xml:space="preserve">SCHEDULE OF RATES - BILL SUMMARY </t>
  </si>
  <si>
    <t>BILL NO 3: CIRCUIT BREAKERS, SWITCHGEAR, DIST. BOARD &amp; ASSOCIATED EQUIPMENT</t>
  </si>
  <si>
    <t>BILL No 19: PHOTOVOLTAIC SYSTEMS</t>
  </si>
  <si>
    <t>TOTAL EXCLUDING VAT  (CARRIED TO FINAL SUMMARY)</t>
  </si>
  <si>
    <t>15% VAT</t>
  </si>
  <si>
    <t>TOTAL INCLUDING 15% VAT</t>
  </si>
  <si>
    <t xml:space="preserve">TOTAL CARRIED TO BILL SUMMARY Page 92 </t>
  </si>
  <si>
    <t>Carried to Collection Page 14</t>
  </si>
  <si>
    <t xml:space="preserve">Page 3 </t>
  </si>
  <si>
    <t xml:space="preserve">Page 4 </t>
  </si>
  <si>
    <t xml:space="preserve">Page 5 </t>
  </si>
  <si>
    <t xml:space="preserve">Page 6 </t>
  </si>
  <si>
    <t xml:space="preserve">Page 7 </t>
  </si>
  <si>
    <t xml:space="preserve">Page 8 </t>
  </si>
  <si>
    <t xml:space="preserve">Page 9 </t>
  </si>
  <si>
    <t xml:space="preserve">Page 10 </t>
  </si>
  <si>
    <t xml:space="preserve">Page 11 </t>
  </si>
  <si>
    <t xml:space="preserve">Page 12 </t>
  </si>
  <si>
    <t xml:space="preserve">Page 13 </t>
  </si>
  <si>
    <t>TOTAL CARRIED TO BILL SUMMARY Page</t>
  </si>
  <si>
    <t>Carried to Collection Page 17</t>
  </si>
  <si>
    <t xml:space="preserve">Page 15 </t>
  </si>
  <si>
    <t xml:space="preserve">Page 16 </t>
  </si>
  <si>
    <t xml:space="preserve">Page 18 </t>
  </si>
  <si>
    <t xml:space="preserve">Page 19 </t>
  </si>
  <si>
    <t xml:space="preserve">Page 20 </t>
  </si>
  <si>
    <t xml:space="preserve">Page 21 </t>
  </si>
  <si>
    <t xml:space="preserve">Page 22 </t>
  </si>
  <si>
    <t xml:space="preserve">Page 24 </t>
  </si>
  <si>
    <t xml:space="preserve">Page 25 </t>
  </si>
  <si>
    <t xml:space="preserve">Page 26 </t>
  </si>
  <si>
    <t xml:space="preserve">Page 27 </t>
  </si>
  <si>
    <t xml:space="preserve">Page 28 </t>
  </si>
  <si>
    <t xml:space="preserve">TOTAL CARRIED TO BILL SUMMARY Page </t>
  </si>
  <si>
    <t xml:space="preserve">Page 34 </t>
  </si>
  <si>
    <t xml:space="preserve">Page 35 </t>
  </si>
  <si>
    <t xml:space="preserve">Page 36 </t>
  </si>
  <si>
    <t xml:space="preserve">Page 37 </t>
  </si>
  <si>
    <t xml:space="preserve">Page 38 </t>
  </si>
  <si>
    <t xml:space="preserve">Page 39 </t>
  </si>
  <si>
    <t xml:space="preserve">Page 40 </t>
  </si>
  <si>
    <t xml:space="preserve">Page 41 </t>
  </si>
  <si>
    <t xml:space="preserve">Page 42 </t>
  </si>
  <si>
    <t xml:space="preserve">Page 43 </t>
  </si>
  <si>
    <t xml:space="preserve">Page 44 </t>
  </si>
  <si>
    <t xml:space="preserve">Page 45 </t>
  </si>
  <si>
    <t xml:space="preserve">Page 46 </t>
  </si>
  <si>
    <t xml:space="preserve">Page 47 </t>
  </si>
  <si>
    <t xml:space="preserve">Page 49 </t>
  </si>
  <si>
    <t xml:space="preserve">Page 50 </t>
  </si>
  <si>
    <t xml:space="preserve">Page 51 </t>
  </si>
  <si>
    <t xml:space="preserve">Page 52 </t>
  </si>
  <si>
    <t xml:space="preserve">Page 53 </t>
  </si>
  <si>
    <t xml:space="preserve">Page 54 </t>
  </si>
  <si>
    <t xml:space="preserve">Page 55 </t>
  </si>
  <si>
    <t xml:space="preserve">Page 56 </t>
  </si>
  <si>
    <t xml:space="preserve">Page 58 </t>
  </si>
  <si>
    <t xml:space="preserve">Page 59 </t>
  </si>
  <si>
    <t xml:space="preserve">Page 60 </t>
  </si>
  <si>
    <t xml:space="preserve">Page 62 </t>
  </si>
  <si>
    <t xml:space="preserve">Page 63 </t>
  </si>
  <si>
    <t xml:space="preserve">Page 64 </t>
  </si>
  <si>
    <t xml:space="preserve">Page 66 </t>
  </si>
  <si>
    <t xml:space="preserve">Page 67 </t>
  </si>
  <si>
    <t xml:space="preserve">Page 68 </t>
  </si>
  <si>
    <t xml:space="preserve">Page 69 </t>
  </si>
  <si>
    <t xml:space="preserve">Page 70 </t>
  </si>
  <si>
    <t xml:space="preserve">Page 71 </t>
  </si>
  <si>
    <t xml:space="preserve">Page 75 </t>
  </si>
  <si>
    <t xml:space="preserve">Page 76 </t>
  </si>
  <si>
    <t xml:space="preserve">Page 77 </t>
  </si>
  <si>
    <t xml:space="preserve">Page 79 </t>
  </si>
  <si>
    <t xml:space="preserve">Page 80 </t>
  </si>
  <si>
    <t xml:space="preserve">Page 82 </t>
  </si>
  <si>
    <t xml:space="preserve">Page 83 </t>
  </si>
  <si>
    <t xml:space="preserve">Page 84 </t>
  </si>
  <si>
    <t xml:space="preserve">Carried to Collection Page </t>
  </si>
  <si>
    <t xml:space="preserve">Page 86 </t>
  </si>
  <si>
    <t xml:space="preserve">Page 87 </t>
  </si>
  <si>
    <t xml:space="preserve">Page 88 </t>
  </si>
  <si>
    <t xml:space="preserve">Page 89 </t>
  </si>
  <si>
    <t xml:space="preserve">Page 90 </t>
  </si>
  <si>
    <t>Carried to Collection Page 23</t>
  </si>
  <si>
    <t xml:space="preserve">Carried to Collection Page 23 </t>
  </si>
  <si>
    <t xml:space="preserve">Carried to Collection Page 29 </t>
  </si>
  <si>
    <t>TOTAL CARRIED TO BILL SUMMARY Page 92</t>
  </si>
  <si>
    <t xml:space="preserve">Carried to Collection Page 33 </t>
  </si>
  <si>
    <t xml:space="preserve">Page 30 </t>
  </si>
  <si>
    <t xml:space="preserve">Page 31 </t>
  </si>
  <si>
    <t xml:space="preserve">Page 32 </t>
  </si>
  <si>
    <t>(AFTER NORMAL WORKING HOURS  – 16:00-07:00. INCLUDING WEEKENDS AND PUBLIC HOLIDAYS)</t>
  </si>
  <si>
    <t>EIS</t>
  </si>
  <si>
    <r>
      <rPr>
        <sz val="9"/>
        <rFont val="Times New Roman"/>
        <family val="1"/>
      </rPr>
      <t xml:space="preserve">All extension boxes shall be of the </t>
    </r>
    <r>
      <rPr>
        <b/>
        <sz val="9"/>
        <rFont val="Times New Roman"/>
        <family val="1"/>
      </rPr>
      <t xml:space="preserve">galvanised steel </t>
    </r>
    <r>
      <rPr>
        <sz val="9"/>
        <rFont val="Times New Roman"/>
        <family val="1"/>
      </rPr>
      <t>type and</t>
    </r>
  </si>
  <si>
    <r>
      <rPr>
        <sz val="9"/>
        <rFont val="Times New Roman"/>
        <family val="1"/>
      </rPr>
      <t>1.5mm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</si>
  <si>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2.5mm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</si>
  <si>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4mm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</si>
  <si>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6mm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</si>
  <si>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10mm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</si>
  <si>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16mm</t>
    </r>
    <r>
      <rPr>
        <vertAlign val="superscript"/>
        <sz val="9"/>
        <rFont val="Times New Roman"/>
        <family val="1"/>
      </rPr>
      <t>2</t>
    </r>
  </si>
  <si>
    <r>
      <t xml:space="preserve">Electrical Warning/Danger Signage including </t>
    </r>
    <r>
      <rPr>
        <sz val="9"/>
        <color rgb="FFFF0000"/>
        <rFont val="Times New Roman"/>
        <family val="1"/>
      </rPr>
      <t>labelling of (Distribution Board) and all the circuits.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</si>
</sst>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  <numFmt numFmtId="165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9" tint="-0.249977111117893"/>
      <name val="Times New Roman"/>
      <family val="1"/>
    </font>
    <font>
      <sz val="9"/>
      <color rgb="FFFF0000"/>
      <name val="Times New Roman"/>
      <family val="1"/>
    </font>
    <font>
      <b/>
      <u/>
      <sz val="10"/>
      <name val="Times New Roman"/>
      <family val="1"/>
    </font>
    <font>
      <b/>
      <u/>
      <sz val="9"/>
      <name val="Times New Roman"/>
      <family val="1"/>
    </font>
    <font>
      <b/>
      <sz val="9"/>
      <color rgb="FFFF0000"/>
      <name val="Times New Roman"/>
      <family val="1"/>
    </font>
    <font>
      <vertAlign val="superscript"/>
      <sz val="9"/>
      <name val="Times New Roman"/>
      <family val="1"/>
    </font>
    <font>
      <sz val="9"/>
      <color rgb="FF221E1F"/>
      <name val="Times New Roman"/>
      <family val="1"/>
    </font>
    <font>
      <sz val="9"/>
      <name val="Stencil"/>
      <family val="5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3" tint="0.39994506668294322"/>
      <name val="Times New Roman"/>
      <family val="1"/>
    </font>
    <font>
      <b/>
      <sz val="9"/>
      <color theme="3" tint="0.39994506668294322"/>
      <name val="Times New Roman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6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19" xfId="0" applyFont="1" applyBorder="1"/>
    <xf numFmtId="0" fontId="5" fillId="0" borderId="1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22" xfId="0" applyFont="1" applyBorder="1"/>
    <xf numFmtId="0" fontId="5" fillId="0" borderId="22" xfId="0" applyFont="1" applyBorder="1"/>
    <xf numFmtId="0" fontId="5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3" fillId="0" borderId="6" xfId="0" applyFont="1" applyBorder="1"/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4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27" xfId="0" applyFont="1" applyBorder="1"/>
    <xf numFmtId="0" fontId="10" fillId="0" borderId="34" xfId="0" applyFont="1" applyBorder="1" applyAlignment="1">
      <alignment horizontal="center"/>
    </xf>
    <xf numFmtId="0" fontId="5" fillId="0" borderId="35" xfId="0" applyFont="1" applyBorder="1"/>
    <xf numFmtId="0" fontId="5" fillId="0" borderId="35" xfId="0" applyFont="1" applyBorder="1" applyAlignment="1">
      <alignment horizontal="center"/>
    </xf>
    <xf numFmtId="0" fontId="5" fillId="0" borderId="36" xfId="0" applyFont="1" applyBorder="1"/>
    <xf numFmtId="0" fontId="6" fillId="0" borderId="3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37" xfId="0" applyFont="1" applyBorder="1"/>
    <xf numFmtId="0" fontId="6" fillId="0" borderId="38" xfId="0" applyFont="1" applyBorder="1"/>
    <xf numFmtId="0" fontId="5" fillId="0" borderId="38" xfId="0" applyFont="1" applyBorder="1"/>
    <xf numFmtId="0" fontId="6" fillId="0" borderId="22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5" fillId="0" borderId="21" xfId="2" applyFont="1" applyBorder="1" applyAlignment="1">
      <alignment vertical="center"/>
    </xf>
    <xf numFmtId="0" fontId="8" fillId="0" borderId="2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40" xfId="0" applyFont="1" applyBorder="1"/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0" fontId="6" fillId="0" borderId="19" xfId="0" applyFont="1" applyBorder="1"/>
    <xf numFmtId="0" fontId="5" fillId="0" borderId="39" xfId="0" applyFont="1" applyBorder="1"/>
    <xf numFmtId="0" fontId="6" fillId="0" borderId="40" xfId="0" applyFont="1" applyBorder="1"/>
    <xf numFmtId="0" fontId="5" fillId="0" borderId="1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5" fillId="0" borderId="21" xfId="0" applyFont="1" applyBorder="1" applyProtection="1">
      <protection hidden="1"/>
    </xf>
    <xf numFmtId="0" fontId="6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19" xfId="0" applyFont="1" applyBorder="1" applyProtection="1">
      <protection hidden="1"/>
    </xf>
    <xf numFmtId="0" fontId="6" fillId="0" borderId="22" xfId="0" applyFont="1" applyBorder="1" applyProtection="1">
      <protection hidden="1"/>
    </xf>
    <xf numFmtId="0" fontId="5" fillId="0" borderId="22" xfId="0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8" fillId="0" borderId="21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24" xfId="0" applyFont="1" applyBorder="1" applyProtection="1">
      <protection hidden="1"/>
    </xf>
    <xf numFmtId="0" fontId="6" fillId="0" borderId="40" xfId="0" applyFont="1" applyBorder="1" applyProtection="1">
      <protection hidden="1"/>
    </xf>
    <xf numFmtId="0" fontId="5" fillId="0" borderId="40" xfId="0" applyFont="1" applyBorder="1" applyProtection="1">
      <protection hidden="1"/>
    </xf>
    <xf numFmtId="0" fontId="6" fillId="0" borderId="46" xfId="0" applyFont="1" applyBorder="1"/>
    <xf numFmtId="0" fontId="5" fillId="0" borderId="17" xfId="0" applyFont="1" applyBorder="1"/>
    <xf numFmtId="0" fontId="5" fillId="0" borderId="50" xfId="0" applyFont="1" applyBorder="1" applyAlignment="1">
      <alignment horizontal="center"/>
    </xf>
    <xf numFmtId="0" fontId="6" fillId="0" borderId="19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27" xfId="0" applyFont="1" applyBorder="1" applyProtection="1">
      <protection hidden="1"/>
    </xf>
    <xf numFmtId="0" fontId="6" fillId="0" borderId="38" xfId="0" applyFont="1" applyBorder="1" applyProtection="1">
      <protection hidden="1"/>
    </xf>
    <xf numFmtId="0" fontId="5" fillId="0" borderId="38" xfId="0" applyFont="1" applyBorder="1" applyProtection="1">
      <protection hidden="1"/>
    </xf>
    <xf numFmtId="0" fontId="6" fillId="0" borderId="39" xfId="0" applyFont="1" applyBorder="1" applyAlignment="1" applyProtection="1">
      <alignment horizontal="center"/>
      <protection hidden="1"/>
    </xf>
    <xf numFmtId="0" fontId="6" fillId="0" borderId="19" xfId="0" applyFont="1" applyBorder="1" applyProtection="1">
      <protection hidden="1"/>
    </xf>
    <xf numFmtId="0" fontId="13" fillId="0" borderId="0" xfId="0" applyFont="1"/>
    <xf numFmtId="2" fontId="5" fillId="0" borderId="21" xfId="0" applyNumberFormat="1" applyFont="1" applyBorder="1"/>
    <xf numFmtId="0" fontId="6" fillId="0" borderId="51" xfId="0" applyFont="1" applyBorder="1"/>
    <xf numFmtId="0" fontId="6" fillId="0" borderId="40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5" fillId="0" borderId="5" xfId="0" applyFont="1" applyBorder="1"/>
    <xf numFmtId="0" fontId="10" fillId="0" borderId="3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/>
    </xf>
    <xf numFmtId="0" fontId="6" fillId="0" borderId="54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7" xfId="0" applyFont="1" applyBorder="1"/>
    <xf numFmtId="0" fontId="5" fillId="0" borderId="0" xfId="0" applyFont="1" applyAlignment="1">
      <alignment vertical="top"/>
    </xf>
    <xf numFmtId="164" fontId="6" fillId="0" borderId="55" xfId="0" applyNumberFormat="1" applyFont="1" applyBorder="1" applyAlignment="1">
      <alignment horizontal="right"/>
    </xf>
    <xf numFmtId="0" fontId="5" fillId="0" borderId="55" xfId="0" applyFont="1" applyBorder="1"/>
    <xf numFmtId="0" fontId="6" fillId="0" borderId="5" xfId="0" applyFont="1" applyBorder="1"/>
    <xf numFmtId="0" fontId="6" fillId="0" borderId="0" xfId="0" applyFont="1" applyAlignment="1">
      <alignment vertical="top"/>
    </xf>
    <xf numFmtId="0" fontId="5" fillId="0" borderId="9" xfId="0" applyFont="1" applyBorder="1"/>
    <xf numFmtId="0" fontId="5" fillId="0" borderId="11" xfId="0" applyFont="1" applyBorder="1" applyAlignment="1">
      <alignment horizontal="center"/>
    </xf>
    <xf numFmtId="0" fontId="5" fillId="0" borderId="56" xfId="0" applyFont="1" applyBorder="1"/>
    <xf numFmtId="2" fontId="5" fillId="0" borderId="21" xfId="1" applyNumberFormat="1" applyFont="1" applyFill="1" applyBorder="1"/>
    <xf numFmtId="2" fontId="5" fillId="0" borderId="6" xfId="0" applyNumberFormat="1" applyFont="1" applyBorder="1"/>
    <xf numFmtId="2" fontId="5" fillId="0" borderId="0" xfId="0" applyNumberFormat="1" applyFont="1"/>
    <xf numFmtId="2" fontId="5" fillId="0" borderId="0" xfId="1" applyNumberFormat="1" applyFont="1" applyFill="1" applyBorder="1"/>
    <xf numFmtId="2" fontId="5" fillId="0" borderId="24" xfId="0" applyNumberFormat="1" applyFont="1" applyBorder="1"/>
    <xf numFmtId="2" fontId="5" fillId="0" borderId="11" xfId="0" applyNumberFormat="1" applyFont="1" applyBorder="1"/>
    <xf numFmtId="2" fontId="5" fillId="0" borderId="26" xfId="0" applyNumberFormat="1" applyFont="1" applyBorder="1"/>
    <xf numFmtId="2" fontId="6" fillId="0" borderId="19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/>
    <xf numFmtId="2" fontId="0" fillId="0" borderId="0" xfId="0" applyNumberFormat="1"/>
    <xf numFmtId="2" fontId="6" fillId="0" borderId="16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5" fillId="0" borderId="19" xfId="1" applyNumberFormat="1" applyFont="1" applyFill="1" applyBorder="1"/>
    <xf numFmtId="2" fontId="5" fillId="0" borderId="12" xfId="0" applyNumberFormat="1" applyFont="1" applyBorder="1"/>
    <xf numFmtId="2" fontId="6" fillId="0" borderId="19" xfId="0" applyNumberFormat="1" applyFont="1" applyBorder="1" applyAlignment="1">
      <alignment horizontal="center" wrapText="1"/>
    </xf>
    <xf numFmtId="2" fontId="8" fillId="0" borderId="21" xfId="0" applyNumberFormat="1" applyFont="1" applyBorder="1"/>
    <xf numFmtId="2" fontId="5" fillId="0" borderId="27" xfId="0" applyNumberFormat="1" applyFont="1" applyBorder="1"/>
    <xf numFmtId="2" fontId="6" fillId="0" borderId="21" xfId="0" applyNumberFormat="1" applyFont="1" applyBorder="1" applyAlignment="1">
      <alignment horizontal="center" wrapText="1"/>
    </xf>
    <xf numFmtId="2" fontId="5" fillId="0" borderId="21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22" xfId="0" applyNumberFormat="1" applyFont="1" applyBorder="1"/>
    <xf numFmtId="2" fontId="6" fillId="0" borderId="19" xfId="0" applyNumberFormat="1" applyFont="1" applyBorder="1"/>
    <xf numFmtId="2" fontId="6" fillId="0" borderId="21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/>
    <xf numFmtId="2" fontId="5" fillId="0" borderId="40" xfId="0" applyNumberFormat="1" applyFont="1" applyBorder="1"/>
    <xf numFmtId="2" fontId="6" fillId="0" borderId="19" xfId="0" applyNumberFormat="1" applyFont="1" applyBorder="1" applyAlignment="1">
      <alignment horizontal="center" vertical="center"/>
    </xf>
    <xf numFmtId="2" fontId="6" fillId="0" borderId="19" xfId="1" applyNumberFormat="1" applyFont="1" applyFill="1" applyBorder="1"/>
    <xf numFmtId="2" fontId="6" fillId="0" borderId="16" xfId="0" applyNumberFormat="1" applyFont="1" applyBorder="1" applyAlignment="1">
      <alignment horizontal="center" vertical="center" wrapText="1"/>
    </xf>
    <xf numFmtId="2" fontId="6" fillId="0" borderId="42" xfId="0" applyNumberFormat="1" applyFont="1" applyBorder="1" applyAlignment="1">
      <alignment horizontal="center" vertical="center" wrapText="1"/>
    </xf>
    <xf numFmtId="2" fontId="5" fillId="0" borderId="7" xfId="0" applyNumberFormat="1" applyFont="1" applyBorder="1"/>
    <xf numFmtId="2" fontId="5" fillId="0" borderId="18" xfId="0" applyNumberFormat="1" applyFont="1" applyBorder="1"/>
    <xf numFmtId="2" fontId="5" fillId="0" borderId="21" xfId="0" applyNumberFormat="1" applyFont="1" applyBorder="1" applyProtection="1">
      <protection hidden="1"/>
    </xf>
    <xf numFmtId="2" fontId="6" fillId="0" borderId="19" xfId="0" applyNumberFormat="1" applyFont="1" applyBorder="1" applyProtection="1">
      <protection hidden="1"/>
    </xf>
    <xf numFmtId="2" fontId="5" fillId="0" borderId="19" xfId="0" applyNumberFormat="1" applyFont="1" applyBorder="1" applyProtection="1">
      <protection hidden="1"/>
    </xf>
    <xf numFmtId="2" fontId="6" fillId="0" borderId="39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 applyProtection="1">
      <alignment horizontal="center"/>
      <protection hidden="1"/>
    </xf>
    <xf numFmtId="2" fontId="5" fillId="0" borderId="47" xfId="1" applyNumberFormat="1" applyFont="1" applyFill="1" applyBorder="1"/>
    <xf numFmtId="2" fontId="6" fillId="0" borderId="19" xfId="0" applyNumberFormat="1" applyFont="1" applyBorder="1" applyAlignment="1" applyProtection="1">
      <alignment horizontal="center" wrapText="1"/>
      <protection hidden="1"/>
    </xf>
    <xf numFmtId="2" fontId="6" fillId="0" borderId="22" xfId="0" applyNumberFormat="1" applyFont="1" applyBorder="1" applyAlignment="1" applyProtection="1">
      <alignment horizontal="center"/>
      <protection hidden="1"/>
    </xf>
    <xf numFmtId="2" fontId="5" fillId="0" borderId="0" xfId="0" applyNumberFormat="1" applyFont="1" applyProtection="1">
      <protection hidden="1"/>
    </xf>
    <xf numFmtId="2" fontId="5" fillId="0" borderId="22" xfId="0" applyNumberFormat="1" applyFont="1" applyBorder="1" applyProtection="1">
      <protection hidden="1"/>
    </xf>
    <xf numFmtId="2" fontId="6" fillId="0" borderId="21" xfId="0" applyNumberFormat="1" applyFont="1" applyBorder="1" applyAlignment="1" applyProtection="1">
      <alignment horizontal="center" wrapText="1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2" fontId="5" fillId="0" borderId="21" xfId="0" applyNumberFormat="1" applyFont="1" applyBorder="1" applyAlignment="1" applyProtection="1">
      <alignment horizontal="right"/>
      <protection hidden="1"/>
    </xf>
    <xf numFmtId="2" fontId="5" fillId="0" borderId="24" xfId="0" applyNumberFormat="1" applyFont="1" applyBorder="1" applyProtection="1">
      <protection hidden="1"/>
    </xf>
    <xf numFmtId="2" fontId="5" fillId="0" borderId="40" xfId="0" applyNumberFormat="1" applyFont="1" applyBorder="1" applyProtection="1">
      <protection hidden="1"/>
    </xf>
    <xf numFmtId="2" fontId="5" fillId="0" borderId="6" xfId="1" applyNumberFormat="1" applyFont="1" applyFill="1" applyBorder="1"/>
    <xf numFmtId="2" fontId="6" fillId="0" borderId="32" xfId="1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 applyProtection="1">
      <alignment horizontal="center" vertical="center" wrapText="1"/>
      <protection hidden="1"/>
    </xf>
    <xf numFmtId="2" fontId="6" fillId="0" borderId="22" xfId="0" applyNumberFormat="1" applyFont="1" applyBorder="1" applyAlignment="1" applyProtection="1">
      <alignment horizontal="center" vertical="center"/>
      <protection hidden="1"/>
    </xf>
    <xf numFmtId="2" fontId="6" fillId="0" borderId="21" xfId="0" applyNumberFormat="1" applyFont="1" applyBorder="1" applyAlignment="1" applyProtection="1">
      <alignment horizontal="center" vertical="center" wrapText="1"/>
      <protection hidden="1"/>
    </xf>
    <xf numFmtId="2" fontId="6" fillId="0" borderId="0" xfId="0" applyNumberFormat="1" applyFont="1" applyAlignment="1" applyProtection="1">
      <alignment horizontal="center" vertical="center"/>
      <protection hidden="1"/>
    </xf>
    <xf numFmtId="2" fontId="5" fillId="0" borderId="30" xfId="0" applyNumberFormat="1" applyFont="1" applyBorder="1" applyProtection="1">
      <protection hidden="1"/>
    </xf>
    <xf numFmtId="2" fontId="6" fillId="0" borderId="18" xfId="0" applyNumberFormat="1" applyFont="1" applyBorder="1" applyAlignment="1">
      <alignment horizontal="center"/>
    </xf>
    <xf numFmtId="2" fontId="6" fillId="0" borderId="19" xfId="1" applyNumberFormat="1" applyFont="1" applyFill="1" applyBorder="1" applyAlignment="1">
      <alignment horizontal="center"/>
    </xf>
    <xf numFmtId="2" fontId="5" fillId="0" borderId="27" xfId="1" applyNumberFormat="1" applyFont="1" applyFill="1" applyBorder="1" applyAlignment="1"/>
    <xf numFmtId="2" fontId="5" fillId="0" borderId="21" xfId="1" applyNumberFormat="1" applyFont="1" applyFill="1" applyBorder="1" applyAlignment="1"/>
    <xf numFmtId="2" fontId="6" fillId="0" borderId="48" xfId="0" applyNumberFormat="1" applyFont="1" applyBorder="1" applyAlignment="1">
      <alignment horizontal="center"/>
    </xf>
    <xf numFmtId="2" fontId="6" fillId="0" borderId="25" xfId="0" applyNumberFormat="1" applyFont="1" applyBorder="1"/>
    <xf numFmtId="2" fontId="5" fillId="0" borderId="44" xfId="0" applyNumberFormat="1" applyFont="1" applyBorder="1"/>
    <xf numFmtId="2" fontId="10" fillId="0" borderId="43" xfId="0" applyNumberFormat="1" applyFont="1" applyBorder="1" applyAlignment="1">
      <alignment horizontal="center" vertical="center"/>
    </xf>
    <xf numFmtId="2" fontId="5" fillId="0" borderId="52" xfId="0" applyNumberFormat="1" applyFont="1" applyBorder="1"/>
    <xf numFmtId="2" fontId="6" fillId="0" borderId="52" xfId="0" applyNumberFormat="1" applyFont="1" applyBorder="1"/>
    <xf numFmtId="2" fontId="5" fillId="0" borderId="57" xfId="0" applyNumberFormat="1" applyFont="1" applyBorder="1"/>
    <xf numFmtId="2" fontId="5" fillId="0" borderId="58" xfId="0" applyNumberFormat="1" applyFont="1" applyBorder="1"/>
    <xf numFmtId="2" fontId="16" fillId="0" borderId="59" xfId="0" applyNumberFormat="1" applyFont="1" applyBorder="1"/>
    <xf numFmtId="10" fontId="0" fillId="0" borderId="0" xfId="0" applyNumberFormat="1"/>
    <xf numFmtId="44" fontId="6" fillId="0" borderId="52" xfId="1" applyFont="1" applyBorder="1"/>
    <xf numFmtId="44" fontId="6" fillId="0" borderId="18" xfId="1" applyFont="1" applyBorder="1" applyAlignment="1">
      <alignment horizontal="center" vertical="center" wrapText="1"/>
    </xf>
    <xf numFmtId="44" fontId="5" fillId="0" borderId="6" xfId="1" applyFont="1" applyBorder="1"/>
    <xf numFmtId="44" fontId="8" fillId="0" borderId="6" xfId="1" applyFont="1" applyBorder="1"/>
    <xf numFmtId="44" fontId="5" fillId="0" borderId="23" xfId="1" applyFont="1" applyBorder="1"/>
    <xf numFmtId="44" fontId="5" fillId="0" borderId="11" xfId="1" applyFont="1" applyBorder="1"/>
    <xf numFmtId="44" fontId="0" fillId="0" borderId="0" xfId="1" applyFont="1"/>
    <xf numFmtId="44" fontId="5" fillId="0" borderId="60" xfId="1" applyFont="1" applyBorder="1"/>
    <xf numFmtId="44" fontId="5" fillId="0" borderId="20" xfId="1" applyFont="1" applyBorder="1"/>
    <xf numFmtId="44" fontId="16" fillId="0" borderId="6" xfId="1" applyFont="1" applyBorder="1" applyAlignment="1">
      <alignment horizontal="center" vertical="center"/>
    </xf>
    <xf numFmtId="44" fontId="17" fillId="0" borderId="6" xfId="1" applyFont="1" applyBorder="1" applyAlignment="1">
      <alignment horizontal="center" vertical="center"/>
    </xf>
    <xf numFmtId="2" fontId="6" fillId="0" borderId="18" xfId="1" applyNumberFormat="1" applyFont="1" applyFill="1" applyBorder="1"/>
    <xf numFmtId="2" fontId="5" fillId="0" borderId="61" xfId="0" applyNumberFormat="1" applyFont="1" applyBorder="1"/>
    <xf numFmtId="2" fontId="5" fillId="0" borderId="47" xfId="0" applyNumberFormat="1" applyFont="1" applyBorder="1"/>
    <xf numFmtId="2" fontId="5" fillId="0" borderId="16" xfId="1" applyNumberFormat="1" applyFont="1" applyFill="1" applyBorder="1"/>
    <xf numFmtId="0" fontId="0" fillId="0" borderId="0" xfId="0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2" fontId="20" fillId="0" borderId="22" xfId="0" applyNumberFormat="1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21" xfId="0" applyFont="1" applyBorder="1"/>
    <xf numFmtId="0" fontId="19" fillId="0" borderId="0" xfId="0" applyFont="1"/>
    <xf numFmtId="2" fontId="19" fillId="0" borderId="21" xfId="0" applyNumberFormat="1" applyFont="1" applyBorder="1"/>
    <xf numFmtId="2" fontId="19" fillId="0" borderId="0" xfId="0" applyNumberFormat="1" applyFont="1"/>
    <xf numFmtId="2" fontId="19" fillId="0" borderId="27" xfId="1" applyNumberFormat="1" applyFont="1" applyFill="1" applyBorder="1"/>
    <xf numFmtId="2" fontId="19" fillId="0" borderId="21" xfId="1" applyNumberFormat="1" applyFont="1" applyFill="1" applyBorder="1"/>
    <xf numFmtId="0" fontId="19" fillId="0" borderId="21" xfId="0" applyFont="1" applyBorder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1" applyNumberFormat="1" applyFont="1" applyFill="1" applyBorder="1"/>
    <xf numFmtId="0" fontId="19" fillId="0" borderId="19" xfId="0" applyFont="1" applyBorder="1"/>
    <xf numFmtId="0" fontId="20" fillId="0" borderId="22" xfId="0" applyFont="1" applyBorder="1"/>
    <xf numFmtId="0" fontId="19" fillId="0" borderId="22" xfId="0" applyFont="1" applyBorder="1"/>
    <xf numFmtId="2" fontId="19" fillId="0" borderId="19" xfId="0" applyNumberFormat="1" applyFont="1" applyBorder="1"/>
    <xf numFmtId="2" fontId="19" fillId="0" borderId="30" xfId="0" applyNumberFormat="1" applyFont="1" applyBorder="1"/>
    <xf numFmtId="2" fontId="20" fillId="0" borderId="19" xfId="0" applyNumberFormat="1" applyFont="1" applyBorder="1"/>
    <xf numFmtId="2" fontId="20" fillId="0" borderId="17" xfId="0" applyNumberFormat="1" applyFont="1" applyBorder="1" applyAlignment="1">
      <alignment horizontal="center" vertical="center"/>
    </xf>
    <xf numFmtId="2" fontId="20" fillId="0" borderId="19" xfId="1" applyNumberFormat="1" applyFont="1" applyFill="1" applyBorder="1"/>
    <xf numFmtId="2" fontId="20" fillId="0" borderId="45" xfId="0" applyNumberFormat="1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2" fontId="19" fillId="0" borderId="22" xfId="0" applyNumberFormat="1" applyFont="1" applyBorder="1"/>
    <xf numFmtId="0" fontId="19" fillId="0" borderId="1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19" xfId="0" applyFont="1" applyBorder="1"/>
    <xf numFmtId="0" fontId="21" fillId="0" borderId="0" xfId="0" applyFont="1"/>
    <xf numFmtId="0" fontId="21" fillId="0" borderId="5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2" fillId="0" borderId="0" xfId="0" applyFont="1"/>
    <xf numFmtId="0" fontId="21" fillId="0" borderId="21" xfId="0" applyFont="1" applyBorder="1"/>
    <xf numFmtId="0" fontId="19" fillId="0" borderId="18" xfId="0" applyFont="1" applyBorder="1"/>
    <xf numFmtId="0" fontId="19" fillId="0" borderId="39" xfId="0" applyFont="1" applyBorder="1"/>
    <xf numFmtId="0" fontId="20" fillId="0" borderId="18" xfId="0" applyFont="1" applyBorder="1"/>
    <xf numFmtId="0" fontId="20" fillId="0" borderId="39" xfId="0" applyFont="1" applyBorder="1"/>
    <xf numFmtId="0" fontId="20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6" xfId="0" applyFont="1" applyBorder="1"/>
    <xf numFmtId="0" fontId="19" fillId="0" borderId="7" xfId="0" applyFont="1" applyBorder="1" applyAlignment="1">
      <alignment horizontal="center"/>
    </xf>
    <xf numFmtId="2" fontId="19" fillId="0" borderId="47" xfId="1" applyNumberFormat="1" applyFont="1" applyFill="1" applyBorder="1"/>
    <xf numFmtId="2" fontId="19" fillId="0" borderId="49" xfId="1" applyNumberFormat="1" applyFont="1" applyFill="1" applyBorder="1"/>
    <xf numFmtId="0" fontId="19" fillId="0" borderId="1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24" xfId="0" applyFont="1" applyBorder="1"/>
    <xf numFmtId="0" fontId="20" fillId="0" borderId="40" xfId="0" applyFont="1" applyBorder="1"/>
    <xf numFmtId="0" fontId="19" fillId="0" borderId="40" xfId="0" applyFont="1" applyBorder="1"/>
    <xf numFmtId="9" fontId="0" fillId="0" borderId="0" xfId="3" applyFont="1"/>
    <xf numFmtId="9" fontId="0" fillId="0" borderId="0" xfId="0" applyNumberFormat="1"/>
    <xf numFmtId="10" fontId="18" fillId="0" borderId="0" xfId="0" applyNumberFormat="1" applyFont="1"/>
    <xf numFmtId="0" fontId="18" fillId="0" borderId="0" xfId="0" applyFont="1"/>
    <xf numFmtId="10" fontId="23" fillId="0" borderId="0" xfId="0" applyNumberFormat="1" applyFont="1"/>
    <xf numFmtId="0" fontId="23" fillId="0" borderId="0" xfId="0" applyFont="1"/>
    <xf numFmtId="10" fontId="0" fillId="2" borderId="0" xfId="0" applyNumberFormat="1" applyFill="1"/>
    <xf numFmtId="0" fontId="0" fillId="2" borderId="0" xfId="0" applyFill="1"/>
    <xf numFmtId="0" fontId="11" fillId="0" borderId="0" xfId="0" applyFont="1"/>
    <xf numFmtId="2" fontId="6" fillId="2" borderId="0" xfId="1" applyNumberFormat="1" applyFont="1" applyFill="1" applyBorder="1"/>
    <xf numFmtId="0" fontId="18" fillId="2" borderId="0" xfId="0" applyFont="1" applyFill="1"/>
    <xf numFmtId="2" fontId="6" fillId="0" borderId="21" xfId="0" applyNumberFormat="1" applyFont="1" applyBorder="1" applyAlignment="1">
      <alignment horizontal="center" vertical="center"/>
    </xf>
    <xf numFmtId="0" fontId="23" fillId="2" borderId="0" xfId="0" applyFont="1" applyFill="1"/>
    <xf numFmtId="2" fontId="4" fillId="2" borderId="0" xfId="0" applyNumberFormat="1" applyFont="1" applyFill="1"/>
    <xf numFmtId="2" fontId="6" fillId="0" borderId="19" xfId="1" applyNumberFormat="1" applyFont="1" applyFill="1" applyBorder="1" applyAlignment="1">
      <alignment horizontal="center" vertical="center"/>
    </xf>
    <xf numFmtId="2" fontId="5" fillId="0" borderId="16" xfId="0" applyNumberFormat="1" applyFont="1" applyBorder="1"/>
    <xf numFmtId="2" fontId="0" fillId="2" borderId="0" xfId="0" applyNumberFormat="1" applyFill="1"/>
    <xf numFmtId="0" fontId="0" fillId="2" borderId="0" xfId="0" applyFill="1" applyAlignment="1">
      <alignment horizontal="center"/>
    </xf>
    <xf numFmtId="2" fontId="5" fillId="2" borderId="19" xfId="0" applyNumberFormat="1" applyFont="1" applyFill="1" applyBorder="1"/>
    <xf numFmtId="165" fontId="0" fillId="2" borderId="0" xfId="0" applyNumberFormat="1" applyFill="1"/>
    <xf numFmtId="2" fontId="5" fillId="0" borderId="21" xfId="1" applyNumberFormat="1" applyFont="1" applyFill="1" applyBorder="1" applyAlignment="1" applyProtection="1">
      <protection hidden="1"/>
    </xf>
    <xf numFmtId="2" fontId="5" fillId="0" borderId="16" xfId="0" applyNumberFormat="1" applyFont="1" applyBorder="1" applyProtection="1">
      <protection hidden="1"/>
    </xf>
    <xf numFmtId="2" fontId="5" fillId="2" borderId="0" xfId="0" applyNumberFormat="1" applyFont="1" applyFill="1"/>
    <xf numFmtId="2" fontId="5" fillId="2" borderId="0" xfId="1" applyNumberFormat="1" applyFont="1" applyFill="1" applyBorder="1"/>
    <xf numFmtId="2" fontId="6" fillId="2" borderId="0" xfId="0" applyNumberFormat="1" applyFont="1" applyFill="1" applyAlignment="1">
      <alignment horizontal="center" vertical="center" wrapText="1"/>
    </xf>
    <xf numFmtId="2" fontId="6" fillId="2" borderId="0" xfId="0" applyNumberFormat="1" applyFont="1" applyFill="1"/>
    <xf numFmtId="0" fontId="18" fillId="2" borderId="0" xfId="0" applyFont="1" applyFill="1" applyAlignment="1">
      <alignment vertical="center" wrapText="1"/>
    </xf>
    <xf numFmtId="44" fontId="0" fillId="0" borderId="19" xfId="1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0" fillId="0" borderId="7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2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>
      <alignment horizontal="center" vertical="center"/>
    </xf>
    <xf numFmtId="0" fontId="20" fillId="0" borderId="7" xfId="0" applyFont="1" applyBorder="1"/>
    <xf numFmtId="0" fontId="20" fillId="0" borderId="0" xfId="0" applyFont="1"/>
    <xf numFmtId="0" fontId="20" fillId="0" borderId="6" xfId="0" applyFont="1" applyBorder="1"/>
    <xf numFmtId="0" fontId="20" fillId="0" borderId="2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6" fillId="0" borderId="39" xfId="0" applyFont="1" applyBorder="1" applyAlignment="1">
      <alignment horizontal="center" vertical="center"/>
    </xf>
    <xf numFmtId="0" fontId="5" fillId="0" borderId="0" xfId="0" applyFont="1"/>
    <xf numFmtId="2" fontId="0" fillId="0" borderId="0" xfId="0" applyNumberFormat="1" applyBorder="1"/>
    <xf numFmtId="0" fontId="6" fillId="0" borderId="22" xfId="0" applyFont="1" applyBorder="1" applyAlignment="1"/>
    <xf numFmtId="0" fontId="6" fillId="0" borderId="33" xfId="0" applyFont="1" applyBorder="1" applyAlignment="1"/>
    <xf numFmtId="0" fontId="6" fillId="0" borderId="29" xfId="0" applyFont="1" applyBorder="1" applyAlignment="1"/>
    <xf numFmtId="0" fontId="6" fillId="0" borderId="31" xfId="0" applyFont="1" applyBorder="1" applyAlignment="1"/>
    <xf numFmtId="0" fontId="10" fillId="0" borderId="17" xfId="0" applyFont="1" applyBorder="1" applyAlignment="1"/>
    <xf numFmtId="0" fontId="6" fillId="0" borderId="7" xfId="0" applyFont="1" applyBorder="1" applyAlignment="1"/>
    <xf numFmtId="0" fontId="6" fillId="0" borderId="0" xfId="0" applyFont="1" applyAlignment="1"/>
    <xf numFmtId="0" fontId="6" fillId="0" borderId="6" xfId="0" applyFont="1" applyBorder="1" applyAlignment="1"/>
    <xf numFmtId="0" fontId="6" fillId="0" borderId="39" xfId="0" applyFont="1" applyBorder="1" applyAlignment="1"/>
    <xf numFmtId="0" fontId="6" fillId="0" borderId="18" xfId="0" applyFont="1" applyBorder="1" applyAlignment="1"/>
    <xf numFmtId="0" fontId="6" fillId="0" borderId="17" xfId="0" applyFont="1" applyBorder="1" applyAlignment="1"/>
    <xf numFmtId="0" fontId="10" fillId="0" borderId="7" xfId="0" applyFont="1" applyBorder="1" applyAlignment="1"/>
    <xf numFmtId="0" fontId="10" fillId="0" borderId="0" xfId="0" applyFont="1" applyAlignment="1"/>
    <xf numFmtId="0" fontId="10" fillId="0" borderId="6" xfId="0" applyFont="1" applyBorder="1" applyAlignment="1"/>
    <xf numFmtId="0" fontId="6" fillId="0" borderId="19" xfId="0" applyFont="1" applyBorder="1" applyAlignment="1"/>
    <xf numFmtId="2" fontId="5" fillId="0" borderId="21" xfId="0" applyNumberFormat="1" applyFont="1" applyBorder="1" applyAlignment="1">
      <alignment horizontal="right"/>
    </xf>
    <xf numFmtId="2" fontId="0" fillId="0" borderId="21" xfId="0" applyNumberFormat="1" applyBorder="1"/>
    <xf numFmtId="2" fontId="6" fillId="0" borderId="62" xfId="0" applyNumberFormat="1" applyFont="1" applyBorder="1" applyAlignment="1">
      <alignment horizontal="center"/>
    </xf>
    <xf numFmtId="2" fontId="5" fillId="0" borderId="60" xfId="0" applyNumberFormat="1" applyFont="1" applyBorder="1"/>
    <xf numFmtId="2" fontId="6" fillId="0" borderId="18" xfId="0" applyNumberFormat="1" applyFont="1" applyBorder="1"/>
    <xf numFmtId="2" fontId="8" fillId="0" borderId="6" xfId="0" applyNumberFormat="1" applyFont="1" applyBorder="1"/>
    <xf numFmtId="2" fontId="8" fillId="0" borderId="18" xfId="0" applyNumberFormat="1" applyFont="1" applyBorder="1"/>
    <xf numFmtId="2" fontId="6" fillId="0" borderId="18" xfId="1" applyNumberFormat="1" applyFont="1" applyFill="1" applyBorder="1" applyAlignment="1">
      <alignment horizontal="center" vertical="center"/>
    </xf>
    <xf numFmtId="2" fontId="5" fillId="0" borderId="60" xfId="1" applyNumberFormat="1" applyFont="1" applyFill="1" applyBorder="1"/>
    <xf numFmtId="2" fontId="5" fillId="0" borderId="20" xfId="0" applyNumberFormat="1" applyFont="1" applyBorder="1"/>
    <xf numFmtId="0" fontId="6" fillId="0" borderId="27" xfId="0" applyFont="1" applyBorder="1" applyAlignment="1">
      <alignment horizontal="center" vertical="center"/>
    </xf>
    <xf numFmtId="2" fontId="6" fillId="0" borderId="42" xfId="0" applyNumberFormat="1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 wrapText="1"/>
    </xf>
    <xf numFmtId="2" fontId="19" fillId="0" borderId="24" xfId="0" applyNumberFormat="1" applyFont="1" applyBorder="1"/>
    <xf numFmtId="2" fontId="20" fillId="0" borderId="18" xfId="1" applyNumberFormat="1" applyFont="1" applyFill="1" applyBorder="1" applyAlignment="1">
      <alignment horizontal="center" vertical="center"/>
    </xf>
    <xf numFmtId="2" fontId="19" fillId="0" borderId="60" xfId="1" applyNumberFormat="1" applyFont="1" applyFill="1" applyBorder="1"/>
    <xf numFmtId="2" fontId="19" fillId="0" borderId="6" xfId="1" applyNumberFormat="1" applyFont="1" applyFill="1" applyBorder="1"/>
    <xf numFmtId="2" fontId="19" fillId="0" borderId="6" xfId="0" applyNumberFormat="1" applyFont="1" applyBorder="1"/>
    <xf numFmtId="2" fontId="20" fillId="0" borderId="18" xfId="0" applyNumberFormat="1" applyFont="1" applyBorder="1"/>
    <xf numFmtId="0" fontId="20" fillId="0" borderId="19" xfId="0" applyFont="1" applyBorder="1" applyAlignment="1" applyProtection="1">
      <alignment horizontal="center" vertical="center"/>
      <protection locked="0"/>
    </xf>
    <xf numFmtId="2" fontId="20" fillId="0" borderId="16" xfId="0" applyNumberFormat="1" applyFont="1" applyBorder="1" applyAlignment="1">
      <alignment horizontal="center" vertical="center"/>
    </xf>
    <xf numFmtId="2" fontId="19" fillId="0" borderId="6" xfId="0" applyNumberFormat="1" applyFont="1" applyBorder="1" applyProtection="1">
      <protection hidden="1"/>
    </xf>
    <xf numFmtId="2" fontId="20" fillId="0" borderId="18" xfId="0" applyNumberFormat="1" applyFont="1" applyBorder="1" applyProtection="1">
      <protection hidden="1"/>
    </xf>
    <xf numFmtId="2" fontId="20" fillId="0" borderId="16" xfId="0" applyNumberFormat="1" applyFont="1" applyBorder="1" applyAlignment="1">
      <alignment horizontal="center" vertical="center" wrapText="1"/>
    </xf>
    <xf numFmtId="0" fontId="19" fillId="0" borderId="7" xfId="0" applyFont="1" applyBorder="1"/>
    <xf numFmtId="0" fontId="19" fillId="0" borderId="0" xfId="0" applyFont="1" applyBorder="1" applyAlignment="1">
      <alignment horizontal="center"/>
    </xf>
    <xf numFmtId="0" fontId="19" fillId="0" borderId="51" xfId="0" applyFont="1" applyBorder="1"/>
    <xf numFmtId="0" fontId="0" fillId="0" borderId="21" xfId="0" applyBorder="1"/>
    <xf numFmtId="2" fontId="20" fillId="0" borderId="49" xfId="0" applyNumberFormat="1" applyFont="1" applyBorder="1" applyAlignment="1">
      <alignment horizontal="center" vertical="center"/>
    </xf>
    <xf numFmtId="2" fontId="20" fillId="0" borderId="49" xfId="1" applyNumberFormat="1" applyFont="1" applyFill="1" applyBorder="1"/>
    <xf numFmtId="2" fontId="20" fillId="0" borderId="39" xfId="0" applyNumberFormat="1" applyFont="1" applyBorder="1" applyAlignment="1">
      <alignment horizontal="center" vertical="center" wrapText="1"/>
    </xf>
    <xf numFmtId="2" fontId="19" fillId="0" borderId="7" xfId="0" applyNumberFormat="1" applyFont="1" applyBorder="1"/>
    <xf numFmtId="2" fontId="19" fillId="0" borderId="39" xfId="0" applyNumberFormat="1" applyFont="1" applyBorder="1"/>
    <xf numFmtId="2" fontId="20" fillId="0" borderId="39" xfId="0" applyNumberFormat="1" applyFont="1" applyBorder="1" applyAlignment="1">
      <alignment horizontal="center" vertical="center"/>
    </xf>
    <xf numFmtId="2" fontId="0" fillId="0" borderId="7" xfId="0" applyNumberFormat="1" applyBorder="1"/>
    <xf numFmtId="2" fontId="20" fillId="0" borderId="27" xfId="0" applyNumberFormat="1" applyFont="1" applyBorder="1"/>
    <xf numFmtId="0" fontId="0" fillId="0" borderId="0" xfId="0" applyBorder="1"/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hidden="1"/>
    </xf>
    <xf numFmtId="2" fontId="6" fillId="0" borderId="27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5" fillId="0" borderId="16" xfId="0" applyFont="1" applyBorder="1"/>
    <xf numFmtId="2" fontId="6" fillId="0" borderId="18" xfId="0" applyNumberFormat="1" applyFont="1" applyBorder="1" applyAlignment="1" applyProtection="1">
      <alignment horizontal="center"/>
      <protection hidden="1"/>
    </xf>
    <xf numFmtId="2" fontId="6" fillId="0" borderId="18" xfId="0" applyNumberFormat="1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6" xfId="0" applyFont="1" applyBorder="1" applyAlignment="1" applyProtection="1">
      <alignment horizontal="left"/>
      <protection hidden="1"/>
    </xf>
    <xf numFmtId="0" fontId="6" fillId="0" borderId="29" xfId="0" applyFont="1" applyBorder="1" applyAlignment="1" applyProtection="1">
      <alignment horizontal="center"/>
      <protection hidden="1"/>
    </xf>
    <xf numFmtId="0" fontId="6" fillId="0" borderId="31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4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5" fillId="0" borderId="7" xfId="0" applyFont="1" applyBorder="1"/>
    <xf numFmtId="0" fontId="5" fillId="0" borderId="0" xfId="0" applyFont="1"/>
    <xf numFmtId="0" fontId="5" fillId="0" borderId="6" xfId="0" applyFont="1" applyBorder="1"/>
    <xf numFmtId="0" fontId="5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6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0" fillId="0" borderId="3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5" fillId="0" borderId="63" xfId="0" applyNumberFormat="1" applyFont="1" applyBorder="1"/>
    <xf numFmtId="2" fontId="6" fillId="0" borderId="16" xfId="0" applyNumberFormat="1" applyFont="1" applyBorder="1" applyAlignment="1">
      <alignment horizontal="center" wrapText="1"/>
    </xf>
    <xf numFmtId="2" fontId="6" fillId="0" borderId="16" xfId="0" applyNumberFormat="1" applyFont="1" applyBorder="1" applyAlignment="1">
      <alignment horizontal="center"/>
    </xf>
    <xf numFmtId="2" fontId="6" fillId="0" borderId="62" xfId="0" applyNumberFormat="1" applyFont="1" applyBorder="1" applyAlignment="1">
      <alignment horizontal="center" vertical="center"/>
    </xf>
    <xf numFmtId="2" fontId="20" fillId="0" borderId="18" xfId="1" applyNumberFormat="1" applyFont="1" applyFill="1" applyBorder="1"/>
    <xf numFmtId="2" fontId="19" fillId="0" borderId="27" xfId="0" applyNumberFormat="1" applyFont="1" applyBorder="1"/>
    <xf numFmtId="2" fontId="6" fillId="0" borderId="49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 applyProtection="1">
      <alignment horizontal="center" vertical="center"/>
      <protection hidden="1"/>
    </xf>
    <xf numFmtId="2" fontId="6" fillId="0" borderId="19" xfId="0" applyNumberFormat="1" applyFont="1" applyBorder="1" applyAlignment="1" applyProtection="1">
      <alignment horizontal="center" vertical="center"/>
      <protection hidden="1"/>
    </xf>
    <xf numFmtId="2" fontId="6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2" fontId="5" fillId="0" borderId="17" xfId="0" applyNumberFormat="1" applyFont="1" applyBorder="1"/>
  </cellXfs>
  <cellStyles count="4">
    <cellStyle name="Currency" xfId="1" builtinId="4"/>
    <cellStyle name="Normal" xfId="0" builtinId="0"/>
    <cellStyle name="Normal 2" xfId="2" xr:uid="{3E8FE605-5A9C-48D3-9A66-347B1C3357C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4584-42E3-4A40-84B5-7FC7E5D8DF92}">
  <sheetPr>
    <pageSetUpPr fitToPage="1"/>
  </sheetPr>
  <dimension ref="A1:O69"/>
  <sheetViews>
    <sheetView topLeftCell="A37" workbookViewId="0">
      <selection activeCell="Q16" sqref="Q16"/>
    </sheetView>
  </sheetViews>
  <sheetFormatPr defaultRowHeight="15" x14ac:dyDescent="0.25"/>
  <cols>
    <col min="15" max="15" width="11.85546875" customWidth="1"/>
  </cols>
  <sheetData>
    <row r="1" spans="1:15" x14ac:dyDescent="0.25">
      <c r="A1" s="1"/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x14ac:dyDescent="0.25">
      <c r="A2" s="2"/>
      <c r="B2" s="33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8" t="s">
        <v>0</v>
      </c>
    </row>
    <row r="3" spans="1:15" x14ac:dyDescent="0.25">
      <c r="A3" s="396" t="s">
        <v>1</v>
      </c>
      <c r="B3" s="397"/>
      <c r="C3" s="398" t="s">
        <v>2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7" t="s">
        <v>3</v>
      </c>
    </row>
    <row r="4" spans="1:15" x14ac:dyDescent="0.25">
      <c r="A4" s="2"/>
      <c r="B4" s="2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1:15" x14ac:dyDescent="0.25">
      <c r="A5" s="2"/>
      <c r="B5" s="26"/>
      <c r="C5" s="399" t="s">
        <v>4</v>
      </c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8"/>
    </row>
    <row r="6" spans="1:15" x14ac:dyDescent="0.25">
      <c r="A6" s="2"/>
      <c r="B6" s="26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8"/>
    </row>
    <row r="7" spans="1:15" x14ac:dyDescent="0.25">
      <c r="A7" s="2" t="s">
        <v>5</v>
      </c>
      <c r="B7" s="38">
        <v>1</v>
      </c>
      <c r="C7" s="6" t="s">
        <v>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9">
        <v>1</v>
      </c>
    </row>
    <row r="8" spans="1:15" x14ac:dyDescent="0.25">
      <c r="A8" s="2"/>
      <c r="B8" s="2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1:15" x14ac:dyDescent="0.25">
      <c r="A9" s="2"/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8"/>
    </row>
    <row r="10" spans="1:15" x14ac:dyDescent="0.25">
      <c r="A10" s="2" t="s">
        <v>7</v>
      </c>
      <c r="B10" s="38">
        <f>B7+1</f>
        <v>2</v>
      </c>
      <c r="C10" s="6" t="s">
        <v>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39">
        <v>1</v>
      </c>
    </row>
    <row r="11" spans="1:15" x14ac:dyDescent="0.25">
      <c r="A11" s="2"/>
      <c r="B11" s="2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</row>
    <row r="12" spans="1:15" x14ac:dyDescent="0.25">
      <c r="A12" s="2"/>
      <c r="B12" s="2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8"/>
    </row>
    <row r="13" spans="1:15" x14ac:dyDescent="0.25">
      <c r="A13" s="2" t="s">
        <v>9</v>
      </c>
      <c r="B13" s="38">
        <f>B10+1</f>
        <v>3</v>
      </c>
      <c r="C13" s="6" t="s">
        <v>10</v>
      </c>
      <c r="D13" s="6"/>
      <c r="E13" s="6"/>
      <c r="F13" s="6"/>
      <c r="G13" s="6"/>
      <c r="H13" s="6"/>
      <c r="I13" s="6"/>
      <c r="J13" s="6"/>
      <c r="K13" s="7"/>
      <c r="L13" s="7"/>
      <c r="M13" s="6"/>
      <c r="N13" s="6"/>
      <c r="O13" s="39">
        <v>12</v>
      </c>
    </row>
    <row r="14" spans="1:15" x14ac:dyDescent="0.25">
      <c r="A14" s="2"/>
      <c r="B14" s="3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1:15" x14ac:dyDescent="0.25">
      <c r="A15" s="2"/>
      <c r="B15" s="3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</row>
    <row r="16" spans="1:15" x14ac:dyDescent="0.25">
      <c r="A16" s="2" t="s">
        <v>11</v>
      </c>
      <c r="B16" s="38">
        <f>B13+1</f>
        <v>4</v>
      </c>
      <c r="C16" s="6" t="s">
        <v>12</v>
      </c>
      <c r="D16" s="6"/>
      <c r="E16" s="6"/>
      <c r="F16" s="6"/>
      <c r="G16" s="6"/>
      <c r="H16" s="6"/>
      <c r="I16" s="6"/>
      <c r="J16" s="6"/>
      <c r="K16" s="7"/>
      <c r="L16" s="7"/>
      <c r="M16" s="6"/>
      <c r="N16" s="6"/>
      <c r="O16" s="39">
        <v>3</v>
      </c>
    </row>
    <row r="17" spans="1:15" x14ac:dyDescent="0.25">
      <c r="A17" s="2"/>
      <c r="B17" s="38"/>
      <c r="C17" s="6"/>
      <c r="D17" s="6"/>
      <c r="E17" s="6"/>
      <c r="F17" s="6"/>
      <c r="G17" s="6"/>
      <c r="H17" s="6"/>
      <c r="I17" s="6"/>
      <c r="J17" s="6"/>
      <c r="K17" s="7"/>
      <c r="L17" s="7"/>
      <c r="M17" s="6"/>
      <c r="N17" s="6"/>
      <c r="O17" s="8"/>
    </row>
    <row r="18" spans="1:15" x14ac:dyDescent="0.25">
      <c r="A18" s="2"/>
      <c r="B18" s="38"/>
      <c r="C18" s="6"/>
      <c r="D18" s="6"/>
      <c r="E18" s="6"/>
      <c r="F18" s="6"/>
      <c r="G18" s="6"/>
      <c r="H18" s="6"/>
      <c r="I18" s="6"/>
      <c r="J18" s="6"/>
      <c r="K18" s="7"/>
      <c r="L18" s="7"/>
      <c r="M18" s="6"/>
      <c r="N18" s="6"/>
      <c r="O18" s="8"/>
    </row>
    <row r="19" spans="1:15" x14ac:dyDescent="0.25">
      <c r="A19" s="2" t="s">
        <v>13</v>
      </c>
      <c r="B19" s="38">
        <f>B16+1</f>
        <v>5</v>
      </c>
      <c r="C19" s="6" t="s">
        <v>14</v>
      </c>
      <c r="D19" s="6"/>
      <c r="E19" s="6"/>
      <c r="F19" s="6"/>
      <c r="G19" s="6"/>
      <c r="H19" s="6"/>
      <c r="I19" s="6"/>
      <c r="J19" s="6"/>
      <c r="K19" s="7"/>
      <c r="L19" s="7"/>
      <c r="M19" s="6"/>
      <c r="N19" s="6"/>
      <c r="O19" s="39">
        <v>6</v>
      </c>
    </row>
    <row r="20" spans="1:15" x14ac:dyDescent="0.25">
      <c r="A20" s="2"/>
      <c r="B20" s="38"/>
      <c r="C20" s="6"/>
      <c r="D20" s="6"/>
      <c r="E20" s="6"/>
      <c r="F20" s="6"/>
      <c r="G20" s="6"/>
      <c r="H20" s="6"/>
      <c r="I20" s="6"/>
      <c r="J20" s="6"/>
      <c r="K20" s="7"/>
      <c r="L20" s="7"/>
      <c r="M20" s="6"/>
      <c r="N20" s="6"/>
      <c r="O20" s="8"/>
    </row>
    <row r="21" spans="1:15" x14ac:dyDescent="0.25">
      <c r="A21" s="2"/>
      <c r="B21" s="3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</row>
    <row r="22" spans="1:15" x14ac:dyDescent="0.25">
      <c r="A22" s="2" t="s">
        <v>15</v>
      </c>
      <c r="B22" s="38">
        <f>B19+1</f>
        <v>6</v>
      </c>
      <c r="C22" s="6" t="s">
        <v>16</v>
      </c>
      <c r="D22" s="6"/>
      <c r="E22" s="6"/>
      <c r="F22" s="6"/>
      <c r="G22" s="6"/>
      <c r="H22" s="6"/>
      <c r="I22" s="6"/>
      <c r="J22" s="6"/>
      <c r="K22" s="7"/>
      <c r="L22" s="7"/>
      <c r="M22" s="6"/>
      <c r="N22" s="6"/>
      <c r="O22" s="39">
        <v>6</v>
      </c>
    </row>
    <row r="23" spans="1:15" x14ac:dyDescent="0.25">
      <c r="A23" s="2"/>
      <c r="B23" s="38"/>
      <c r="C23" s="6"/>
      <c r="D23" s="6"/>
      <c r="E23" s="6"/>
      <c r="F23" s="6"/>
      <c r="G23" s="6"/>
      <c r="H23" s="6"/>
      <c r="I23" s="6"/>
      <c r="J23" s="6"/>
      <c r="K23" s="7"/>
      <c r="L23" s="7"/>
      <c r="M23" s="6"/>
      <c r="N23" s="6"/>
      <c r="O23" s="8"/>
    </row>
    <row r="24" spans="1:15" x14ac:dyDescent="0.25">
      <c r="A24" s="2"/>
      <c r="B24" s="38"/>
      <c r="C24" s="6"/>
      <c r="D24" s="6"/>
      <c r="E24" s="6"/>
      <c r="F24" s="6"/>
      <c r="G24" s="6"/>
      <c r="H24" s="6"/>
      <c r="I24" s="6"/>
      <c r="J24" s="6"/>
      <c r="K24" s="7"/>
      <c r="L24" s="7"/>
      <c r="M24" s="6"/>
      <c r="N24" s="6"/>
      <c r="O24" s="8"/>
    </row>
    <row r="25" spans="1:15" x14ac:dyDescent="0.25">
      <c r="A25" s="2" t="s">
        <v>17</v>
      </c>
      <c r="B25" s="38">
        <f>B22+1</f>
        <v>7</v>
      </c>
      <c r="C25" s="6" t="s">
        <v>18</v>
      </c>
      <c r="D25" s="6"/>
      <c r="E25" s="6"/>
      <c r="F25" s="6"/>
      <c r="G25" s="6"/>
      <c r="H25" s="6"/>
      <c r="I25" s="6"/>
      <c r="J25" s="6"/>
      <c r="K25" s="7"/>
      <c r="L25" s="7"/>
      <c r="M25" s="6"/>
      <c r="N25" s="6"/>
      <c r="O25" s="39">
        <v>4</v>
      </c>
    </row>
    <row r="26" spans="1:15" x14ac:dyDescent="0.25">
      <c r="A26" s="2"/>
      <c r="B26" s="38"/>
      <c r="C26" s="6"/>
      <c r="D26" s="6"/>
      <c r="E26" s="6"/>
      <c r="F26" s="6"/>
      <c r="G26" s="6"/>
      <c r="H26" s="6"/>
      <c r="I26" s="6"/>
      <c r="J26" s="6"/>
      <c r="K26" s="7"/>
      <c r="L26" s="7"/>
      <c r="M26" s="6"/>
      <c r="N26" s="6"/>
      <c r="O26" s="8"/>
    </row>
    <row r="27" spans="1:15" x14ac:dyDescent="0.25">
      <c r="A27" s="2"/>
      <c r="B27" s="38"/>
      <c r="C27" s="6"/>
      <c r="D27" s="6"/>
      <c r="E27" s="6"/>
      <c r="F27" s="6"/>
      <c r="G27" s="6"/>
      <c r="H27" s="6"/>
      <c r="I27" s="6"/>
      <c r="J27" s="6"/>
      <c r="K27" s="7"/>
      <c r="L27" s="7"/>
      <c r="M27" s="6"/>
      <c r="N27" s="6"/>
      <c r="O27" s="8"/>
    </row>
    <row r="28" spans="1:15" x14ac:dyDescent="0.25">
      <c r="A28" s="2" t="s">
        <v>19</v>
      </c>
      <c r="B28" s="38">
        <f>B25+1</f>
        <v>8</v>
      </c>
      <c r="C28" s="6" t="s">
        <v>20</v>
      </c>
      <c r="D28" s="6"/>
      <c r="E28" s="6"/>
      <c r="F28" s="6"/>
      <c r="G28" s="6"/>
      <c r="H28" s="6"/>
      <c r="I28" s="6"/>
      <c r="J28" s="6"/>
      <c r="K28" s="7"/>
      <c r="L28" s="7"/>
      <c r="M28" s="6"/>
      <c r="N28" s="6"/>
      <c r="O28" s="39">
        <v>15</v>
      </c>
    </row>
    <row r="29" spans="1:15" x14ac:dyDescent="0.25">
      <c r="A29" s="2"/>
      <c r="B29" s="38"/>
      <c r="C29" s="6"/>
      <c r="D29" s="6"/>
      <c r="E29" s="6"/>
      <c r="F29" s="6"/>
      <c r="G29" s="6"/>
      <c r="H29" s="6"/>
      <c r="I29" s="6"/>
      <c r="J29" s="6"/>
      <c r="K29" s="7"/>
      <c r="L29" s="7"/>
      <c r="M29" s="6"/>
      <c r="N29" s="6"/>
      <c r="O29" s="8"/>
    </row>
    <row r="30" spans="1:15" x14ac:dyDescent="0.25">
      <c r="A30" s="2"/>
      <c r="B30" s="38"/>
      <c r="C30" s="6"/>
      <c r="D30" s="6"/>
      <c r="E30" s="6"/>
      <c r="F30" s="6"/>
      <c r="G30" s="6"/>
      <c r="H30" s="6"/>
      <c r="I30" s="6"/>
      <c r="J30" s="6"/>
      <c r="K30" s="7"/>
      <c r="L30" s="7"/>
      <c r="M30" s="6"/>
      <c r="N30" s="6"/>
      <c r="O30" s="8"/>
    </row>
    <row r="31" spans="1:15" x14ac:dyDescent="0.25">
      <c r="A31" s="2" t="s">
        <v>21</v>
      </c>
      <c r="B31" s="38">
        <f>B28+1</f>
        <v>9</v>
      </c>
      <c r="C31" s="6" t="s">
        <v>22</v>
      </c>
      <c r="D31" s="6"/>
      <c r="E31" s="6"/>
      <c r="F31" s="6"/>
      <c r="G31" s="6"/>
      <c r="H31" s="6"/>
      <c r="I31" s="6"/>
      <c r="J31" s="6"/>
      <c r="K31" s="7"/>
      <c r="L31" s="7"/>
      <c r="M31" s="6"/>
      <c r="N31" s="6"/>
      <c r="O31" s="39">
        <v>9</v>
      </c>
    </row>
    <row r="32" spans="1:15" x14ac:dyDescent="0.25">
      <c r="A32" s="2"/>
      <c r="B32" s="38"/>
      <c r="C32" s="6"/>
      <c r="D32" s="6"/>
      <c r="E32" s="6"/>
      <c r="F32" s="6"/>
      <c r="G32" s="6"/>
      <c r="H32" s="6"/>
      <c r="I32" s="6"/>
      <c r="J32" s="6"/>
      <c r="K32" s="7"/>
      <c r="L32" s="7"/>
      <c r="M32" s="6"/>
      <c r="N32" s="6"/>
      <c r="O32" s="8"/>
    </row>
    <row r="33" spans="1:15" x14ac:dyDescent="0.25">
      <c r="A33" s="2"/>
      <c r="B33" s="38"/>
      <c r="C33" s="6"/>
      <c r="D33" s="6"/>
      <c r="E33" s="6"/>
      <c r="F33" s="6"/>
      <c r="G33" s="6"/>
      <c r="H33" s="6"/>
      <c r="I33" s="6"/>
      <c r="J33" s="6"/>
      <c r="K33" s="7"/>
      <c r="L33" s="7"/>
      <c r="M33" s="6"/>
      <c r="N33" s="6"/>
      <c r="O33" s="8"/>
    </row>
    <row r="34" spans="1:15" x14ac:dyDescent="0.25">
      <c r="A34" s="2" t="s">
        <v>23</v>
      </c>
      <c r="B34" s="38">
        <f>B31+1</f>
        <v>10</v>
      </c>
      <c r="C34" s="6" t="s">
        <v>24</v>
      </c>
      <c r="D34" s="6"/>
      <c r="E34" s="6"/>
      <c r="F34" s="6"/>
      <c r="G34" s="6"/>
      <c r="H34" s="6"/>
      <c r="I34" s="6"/>
      <c r="J34" s="6"/>
      <c r="K34" s="7"/>
      <c r="L34" s="7"/>
      <c r="M34" s="6"/>
      <c r="N34" s="6"/>
      <c r="O34" s="39">
        <v>4</v>
      </c>
    </row>
    <row r="35" spans="1:15" x14ac:dyDescent="0.25">
      <c r="A35" s="2"/>
      <c r="B35" s="38"/>
      <c r="C35" s="6"/>
      <c r="D35" s="6"/>
      <c r="E35" s="6"/>
      <c r="F35" s="6"/>
      <c r="G35" s="6"/>
      <c r="H35" s="6"/>
      <c r="I35" s="6"/>
      <c r="J35" s="6"/>
      <c r="K35" s="7"/>
      <c r="L35" s="7"/>
      <c r="M35" s="6"/>
      <c r="N35" s="6"/>
      <c r="O35" s="8"/>
    </row>
    <row r="36" spans="1:15" x14ac:dyDescent="0.25">
      <c r="A36" s="2"/>
      <c r="B36" s="38"/>
      <c r="C36" s="6"/>
      <c r="D36" s="6"/>
      <c r="E36" s="6"/>
      <c r="F36" s="6"/>
      <c r="G36" s="6"/>
      <c r="H36" s="6"/>
      <c r="I36" s="6"/>
      <c r="J36" s="6"/>
      <c r="K36" s="7"/>
      <c r="L36" s="7"/>
      <c r="M36" s="6"/>
      <c r="N36" s="6"/>
      <c r="O36" s="8"/>
    </row>
    <row r="37" spans="1:15" x14ac:dyDescent="0.25">
      <c r="A37" s="2" t="s">
        <v>25</v>
      </c>
      <c r="B37" s="38">
        <f>B34+1</f>
        <v>11</v>
      </c>
      <c r="C37" s="6" t="s">
        <v>26</v>
      </c>
      <c r="D37" s="6"/>
      <c r="E37" s="6"/>
      <c r="F37" s="6"/>
      <c r="G37" s="6"/>
      <c r="H37" s="6"/>
      <c r="I37" s="6"/>
      <c r="J37" s="6"/>
      <c r="K37" s="7"/>
      <c r="L37" s="7"/>
      <c r="M37" s="6"/>
      <c r="N37" s="6"/>
      <c r="O37" s="39">
        <v>3</v>
      </c>
    </row>
    <row r="38" spans="1:15" x14ac:dyDescent="0.25">
      <c r="A38" s="2"/>
      <c r="B38" s="38"/>
      <c r="C38" s="6"/>
      <c r="D38" s="6"/>
      <c r="E38" s="6"/>
      <c r="F38" s="6"/>
      <c r="G38" s="6"/>
      <c r="H38" s="6"/>
      <c r="I38" s="6"/>
      <c r="J38" s="6"/>
      <c r="K38" s="7"/>
      <c r="L38" s="7"/>
      <c r="M38" s="6"/>
      <c r="N38" s="6"/>
      <c r="O38" s="8"/>
    </row>
    <row r="39" spans="1:15" x14ac:dyDescent="0.25">
      <c r="A39" s="2"/>
      <c r="B39" s="38"/>
      <c r="C39" s="6"/>
      <c r="D39" s="6"/>
      <c r="E39" s="6"/>
      <c r="F39" s="6"/>
      <c r="G39" s="6"/>
      <c r="H39" s="6"/>
      <c r="I39" s="6"/>
      <c r="J39" s="6"/>
      <c r="K39" s="7"/>
      <c r="L39" s="7"/>
      <c r="M39" s="6"/>
      <c r="N39" s="6"/>
      <c r="O39" s="8"/>
    </row>
    <row r="40" spans="1:15" x14ac:dyDescent="0.25">
      <c r="A40" s="2" t="s">
        <v>27</v>
      </c>
      <c r="B40" s="38">
        <f>B37+1</f>
        <v>12</v>
      </c>
      <c r="C40" s="6" t="s">
        <v>28</v>
      </c>
      <c r="D40" s="6"/>
      <c r="E40" s="6"/>
      <c r="F40" s="6"/>
      <c r="G40" s="6"/>
      <c r="H40" s="6"/>
      <c r="I40" s="6"/>
      <c r="J40" s="6"/>
      <c r="K40" s="7"/>
      <c r="L40" s="7"/>
      <c r="M40" s="6"/>
      <c r="N40" s="6"/>
      <c r="O40" s="39">
        <v>1</v>
      </c>
    </row>
    <row r="41" spans="1:15" x14ac:dyDescent="0.25">
      <c r="A41" s="2"/>
      <c r="B41" s="38"/>
      <c r="C41" s="6"/>
      <c r="D41" s="6"/>
      <c r="E41" s="6"/>
      <c r="F41" s="6"/>
      <c r="G41" s="6"/>
      <c r="H41" s="6"/>
      <c r="I41" s="6"/>
      <c r="J41" s="6"/>
      <c r="K41" s="7"/>
      <c r="L41" s="7"/>
      <c r="M41" s="6"/>
      <c r="N41" s="6"/>
      <c r="O41" s="8"/>
    </row>
    <row r="42" spans="1:15" x14ac:dyDescent="0.25">
      <c r="A42" s="2"/>
      <c r="B42" s="38"/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  <c r="N42" s="6"/>
      <c r="O42" s="8"/>
    </row>
    <row r="43" spans="1:15" x14ac:dyDescent="0.25">
      <c r="A43" s="2" t="s">
        <v>29</v>
      </c>
      <c r="B43" s="38">
        <f>B40+1</f>
        <v>13</v>
      </c>
      <c r="C43" s="6" t="s">
        <v>30</v>
      </c>
      <c r="D43" s="6"/>
      <c r="E43" s="6"/>
      <c r="F43" s="6"/>
      <c r="G43" s="6"/>
      <c r="H43" s="6"/>
      <c r="I43" s="6"/>
      <c r="J43" s="6"/>
      <c r="K43" s="7"/>
      <c r="L43" s="7"/>
      <c r="M43" s="6"/>
      <c r="N43" s="6"/>
      <c r="O43" s="39">
        <v>7</v>
      </c>
    </row>
    <row r="44" spans="1:15" x14ac:dyDescent="0.25">
      <c r="A44" s="2"/>
      <c r="B44" s="38"/>
      <c r="C44" s="6"/>
      <c r="D44" s="6"/>
      <c r="E44" s="6"/>
      <c r="F44" s="6"/>
      <c r="G44" s="6"/>
      <c r="H44" s="6"/>
      <c r="I44" s="6"/>
      <c r="J44" s="6"/>
      <c r="K44" s="7"/>
      <c r="L44" s="7"/>
      <c r="M44" s="6"/>
      <c r="N44" s="6"/>
      <c r="O44" s="8"/>
    </row>
    <row r="45" spans="1:15" x14ac:dyDescent="0.25">
      <c r="A45" s="2"/>
      <c r="B45" s="38"/>
      <c r="C45" s="6"/>
      <c r="D45" s="6"/>
      <c r="E45" s="6"/>
      <c r="F45" s="6"/>
      <c r="G45" s="6"/>
      <c r="H45" s="6"/>
      <c r="I45" s="6"/>
      <c r="J45" s="6"/>
      <c r="K45" s="7"/>
      <c r="L45" s="7"/>
      <c r="M45" s="6"/>
      <c r="N45" s="6"/>
      <c r="O45" s="8"/>
    </row>
    <row r="46" spans="1:15" x14ac:dyDescent="0.25">
      <c r="A46" s="2" t="s">
        <v>31</v>
      </c>
      <c r="B46" s="38">
        <f>B43+1</f>
        <v>14</v>
      </c>
      <c r="C46" s="6" t="s">
        <v>32</v>
      </c>
      <c r="D46" s="6"/>
      <c r="E46" s="6"/>
      <c r="F46" s="6"/>
      <c r="G46" s="6"/>
      <c r="H46" s="6"/>
      <c r="I46" s="6"/>
      <c r="J46" s="6"/>
      <c r="K46" s="7"/>
      <c r="L46" s="7"/>
      <c r="M46" s="6"/>
      <c r="N46" s="6"/>
      <c r="O46" s="39">
        <v>1</v>
      </c>
    </row>
    <row r="47" spans="1:15" x14ac:dyDescent="0.25">
      <c r="A47" s="2"/>
      <c r="B47" s="38"/>
      <c r="C47" s="6"/>
      <c r="D47" s="6"/>
      <c r="E47" s="6"/>
      <c r="F47" s="6"/>
      <c r="G47" s="6"/>
      <c r="H47" s="6"/>
      <c r="I47" s="6"/>
      <c r="J47" s="6"/>
      <c r="K47" s="7"/>
      <c r="L47" s="7"/>
      <c r="M47" s="6"/>
      <c r="N47" s="6"/>
      <c r="O47" s="8"/>
    </row>
    <row r="48" spans="1:15" x14ac:dyDescent="0.25">
      <c r="A48" s="2"/>
      <c r="B48" s="38"/>
      <c r="C48" s="6"/>
      <c r="D48" s="6"/>
      <c r="E48" s="6"/>
      <c r="F48" s="6"/>
      <c r="G48" s="6"/>
      <c r="H48" s="6"/>
      <c r="I48" s="6"/>
      <c r="J48" s="6"/>
      <c r="K48" s="7"/>
      <c r="L48" s="7"/>
      <c r="M48" s="6"/>
      <c r="N48" s="6"/>
      <c r="O48" s="8"/>
    </row>
    <row r="49" spans="1:15" x14ac:dyDescent="0.25">
      <c r="A49" s="2" t="s">
        <v>33</v>
      </c>
      <c r="B49" s="38">
        <f>B46+1</f>
        <v>15</v>
      </c>
      <c r="C49" s="6" t="s">
        <v>34</v>
      </c>
      <c r="D49" s="6"/>
      <c r="E49" s="6"/>
      <c r="F49" s="6"/>
      <c r="G49" s="6"/>
      <c r="H49" s="6"/>
      <c r="I49" s="6"/>
      <c r="J49" s="6"/>
      <c r="K49" s="7"/>
      <c r="L49" s="7"/>
      <c r="M49" s="6"/>
      <c r="N49" s="6"/>
      <c r="O49" s="39">
        <v>1</v>
      </c>
    </row>
    <row r="50" spans="1:15" x14ac:dyDescent="0.25">
      <c r="A50" s="2"/>
      <c r="B50" s="38"/>
      <c r="C50" s="6"/>
      <c r="D50" s="6"/>
      <c r="E50" s="6"/>
      <c r="F50" s="6"/>
      <c r="G50" s="6"/>
      <c r="H50" s="6"/>
      <c r="I50" s="6"/>
      <c r="J50" s="6"/>
      <c r="K50" s="7"/>
      <c r="L50" s="7"/>
      <c r="M50" s="6"/>
      <c r="N50" s="6"/>
      <c r="O50" s="8"/>
    </row>
    <row r="51" spans="1:15" x14ac:dyDescent="0.25">
      <c r="A51" s="2"/>
      <c r="B51" s="38"/>
      <c r="C51" s="6"/>
      <c r="D51" s="6"/>
      <c r="E51" s="6"/>
      <c r="F51" s="6"/>
      <c r="G51" s="6"/>
      <c r="H51" s="6"/>
      <c r="I51" s="6"/>
      <c r="J51" s="6"/>
      <c r="K51" s="7"/>
      <c r="L51" s="7"/>
      <c r="M51" s="6"/>
      <c r="N51" s="6"/>
      <c r="O51" s="8"/>
    </row>
    <row r="52" spans="1:15" x14ac:dyDescent="0.25">
      <c r="A52" s="2" t="s">
        <v>35</v>
      </c>
      <c r="B52" s="38">
        <f>B49+1</f>
        <v>16</v>
      </c>
      <c r="C52" s="6" t="s">
        <v>36</v>
      </c>
      <c r="D52" s="6"/>
      <c r="E52" s="6"/>
      <c r="F52" s="6"/>
      <c r="G52" s="6"/>
      <c r="H52" s="6"/>
      <c r="I52" s="6"/>
      <c r="J52" s="6"/>
      <c r="K52" s="7"/>
      <c r="L52" s="7"/>
      <c r="M52" s="6"/>
      <c r="N52" s="6"/>
      <c r="O52" s="39">
        <v>4</v>
      </c>
    </row>
    <row r="53" spans="1:15" x14ac:dyDescent="0.25">
      <c r="A53" s="2"/>
      <c r="B53" s="38"/>
      <c r="C53" s="6"/>
      <c r="D53" s="6"/>
      <c r="E53" s="6"/>
      <c r="F53" s="6"/>
      <c r="G53" s="6"/>
      <c r="H53" s="6"/>
      <c r="I53" s="6"/>
      <c r="J53" s="6"/>
      <c r="K53" s="7"/>
      <c r="L53" s="7"/>
      <c r="M53" s="6"/>
      <c r="N53" s="6"/>
      <c r="O53" s="8"/>
    </row>
    <row r="54" spans="1:15" x14ac:dyDescent="0.25">
      <c r="A54" s="2"/>
      <c r="B54" s="38"/>
      <c r="C54" s="6"/>
      <c r="D54" s="6"/>
      <c r="E54" s="6"/>
      <c r="F54" s="6"/>
      <c r="G54" s="6"/>
      <c r="H54" s="6"/>
      <c r="I54" s="6"/>
      <c r="J54" s="6"/>
      <c r="K54" s="7"/>
      <c r="L54" s="7"/>
      <c r="M54" s="6"/>
      <c r="N54" s="6"/>
      <c r="O54" s="8"/>
    </row>
    <row r="55" spans="1:15" x14ac:dyDescent="0.25">
      <c r="A55" s="2" t="s">
        <v>37</v>
      </c>
      <c r="B55" s="38">
        <f>B52+1</f>
        <v>17</v>
      </c>
      <c r="C55" s="6" t="s">
        <v>38</v>
      </c>
      <c r="D55" s="6"/>
      <c r="E55" s="6"/>
      <c r="F55" s="6"/>
      <c r="G55" s="6"/>
      <c r="H55" s="6"/>
      <c r="I55" s="6"/>
      <c r="J55" s="6"/>
      <c r="K55" s="7"/>
      <c r="L55" s="7"/>
      <c r="M55" s="6"/>
      <c r="N55" s="6"/>
      <c r="O55" s="39">
        <v>3</v>
      </c>
    </row>
    <row r="56" spans="1:15" x14ac:dyDescent="0.25">
      <c r="A56" s="2"/>
      <c r="B56" s="38"/>
      <c r="C56" s="6"/>
      <c r="D56" s="6"/>
      <c r="E56" s="6"/>
      <c r="F56" s="6"/>
      <c r="G56" s="6"/>
      <c r="H56" s="6"/>
      <c r="I56" s="6"/>
      <c r="J56" s="6"/>
      <c r="K56" s="7"/>
      <c r="L56" s="7"/>
      <c r="M56" s="6"/>
      <c r="N56" s="6"/>
      <c r="O56" s="39"/>
    </row>
    <row r="57" spans="1:15" x14ac:dyDescent="0.25">
      <c r="A57" s="2"/>
      <c r="B57" s="38"/>
      <c r="C57" s="6"/>
      <c r="D57" s="6"/>
      <c r="E57" s="6"/>
      <c r="F57" s="6"/>
      <c r="G57" s="6"/>
      <c r="H57" s="6"/>
      <c r="I57" s="6"/>
      <c r="J57" s="6"/>
      <c r="K57" s="7"/>
      <c r="L57" s="7"/>
      <c r="M57" s="6"/>
      <c r="N57" s="6"/>
      <c r="O57" s="39"/>
    </row>
    <row r="58" spans="1:15" x14ac:dyDescent="0.25">
      <c r="A58" s="2" t="s">
        <v>39</v>
      </c>
      <c r="B58" s="38">
        <f>B55+1</f>
        <v>18</v>
      </c>
      <c r="C58" s="6" t="s">
        <v>40</v>
      </c>
      <c r="D58" s="6"/>
      <c r="E58" s="6"/>
      <c r="F58" s="6"/>
      <c r="G58" s="6"/>
      <c r="H58" s="6"/>
      <c r="I58" s="6"/>
      <c r="J58" s="6"/>
      <c r="K58" s="7"/>
      <c r="L58" s="7"/>
      <c r="M58" s="6"/>
      <c r="N58" s="6"/>
      <c r="O58" s="39">
        <v>4</v>
      </c>
    </row>
    <row r="59" spans="1:15" x14ac:dyDescent="0.25">
      <c r="A59" s="2"/>
      <c r="B59" s="38"/>
      <c r="C59" s="6"/>
      <c r="D59" s="6"/>
      <c r="E59" s="6"/>
      <c r="F59" s="6"/>
      <c r="G59" s="6"/>
      <c r="H59" s="6"/>
      <c r="I59" s="6"/>
      <c r="J59" s="6"/>
      <c r="K59" s="7"/>
      <c r="L59" s="7"/>
      <c r="M59" s="6"/>
      <c r="N59" s="6"/>
      <c r="O59" s="39"/>
    </row>
    <row r="60" spans="1:15" x14ac:dyDescent="0.25">
      <c r="A60" s="2"/>
      <c r="B60" s="38"/>
      <c r="C60" s="6"/>
      <c r="D60" s="6"/>
      <c r="E60" s="6"/>
      <c r="F60" s="6"/>
      <c r="G60" s="6"/>
      <c r="H60" s="6"/>
      <c r="I60" s="6"/>
      <c r="J60" s="6"/>
      <c r="K60" s="7"/>
      <c r="L60" s="7"/>
      <c r="M60" s="6"/>
      <c r="N60" s="6"/>
      <c r="O60" s="39"/>
    </row>
    <row r="61" spans="1:15" x14ac:dyDescent="0.25">
      <c r="A61" s="2" t="s">
        <v>41</v>
      </c>
      <c r="B61" s="38">
        <f>B58+1</f>
        <v>19</v>
      </c>
      <c r="C61" s="6" t="s">
        <v>42</v>
      </c>
      <c r="D61" s="6"/>
      <c r="E61" s="6"/>
      <c r="F61" s="6"/>
      <c r="G61" s="6"/>
      <c r="H61" s="6"/>
      <c r="I61" s="6"/>
      <c r="J61" s="6"/>
      <c r="K61" s="7"/>
      <c r="L61" s="7"/>
      <c r="M61" s="6"/>
      <c r="N61" s="6"/>
      <c r="O61" s="39">
        <v>5</v>
      </c>
    </row>
    <row r="62" spans="1:15" x14ac:dyDescent="0.25">
      <c r="A62" s="2"/>
      <c r="B62" s="38"/>
      <c r="C62" s="6"/>
      <c r="D62" s="6"/>
      <c r="E62" s="6"/>
      <c r="F62" s="6"/>
      <c r="G62" s="6"/>
      <c r="H62" s="6"/>
      <c r="I62" s="6"/>
      <c r="J62" s="6"/>
      <c r="K62" s="7"/>
      <c r="L62" s="7"/>
      <c r="M62" s="6"/>
      <c r="N62" s="6"/>
      <c r="O62" s="39"/>
    </row>
    <row r="63" spans="1:15" x14ac:dyDescent="0.25">
      <c r="A63" s="2"/>
      <c r="B63" s="38"/>
      <c r="C63" s="6"/>
      <c r="D63" s="6"/>
      <c r="E63" s="6"/>
      <c r="F63" s="6"/>
      <c r="G63" s="6"/>
      <c r="H63" s="6"/>
      <c r="I63" s="6"/>
      <c r="J63" s="6"/>
      <c r="K63" s="7"/>
      <c r="L63" s="7"/>
      <c r="M63" s="6"/>
      <c r="N63" s="6"/>
      <c r="O63" s="39"/>
    </row>
    <row r="64" spans="1:15" x14ac:dyDescent="0.25">
      <c r="A64" s="2"/>
      <c r="B64" s="38">
        <v>20</v>
      </c>
      <c r="C64" s="6" t="s">
        <v>43</v>
      </c>
      <c r="D64" s="6"/>
      <c r="E64" s="6"/>
      <c r="F64" s="6"/>
      <c r="G64" s="6"/>
      <c r="H64" s="6"/>
      <c r="I64" s="6"/>
      <c r="J64" s="6"/>
      <c r="K64" s="7"/>
      <c r="L64" s="7"/>
      <c r="M64" s="6"/>
      <c r="N64" s="6"/>
      <c r="O64" s="39">
        <v>1</v>
      </c>
    </row>
    <row r="65" spans="1:15" x14ac:dyDescent="0.25">
      <c r="A65" s="2"/>
      <c r="B65" s="38"/>
      <c r="C65" s="6"/>
      <c r="D65" s="6"/>
      <c r="E65" s="6"/>
      <c r="F65" s="6"/>
      <c r="G65" s="6"/>
      <c r="H65" s="6"/>
      <c r="I65" s="6"/>
      <c r="J65" s="6"/>
      <c r="K65" s="7"/>
      <c r="L65" s="7"/>
      <c r="M65" s="6"/>
      <c r="N65" s="6"/>
      <c r="O65" s="39"/>
    </row>
    <row r="66" spans="1:15" x14ac:dyDescent="0.25">
      <c r="A66" s="2"/>
      <c r="B66" s="38"/>
      <c r="C66" s="6"/>
      <c r="D66" s="6"/>
      <c r="E66" s="6"/>
      <c r="F66" s="6"/>
      <c r="G66" s="6"/>
      <c r="H66" s="6"/>
      <c r="I66" s="6"/>
      <c r="J66" s="6"/>
      <c r="K66" s="7"/>
      <c r="L66" s="7"/>
      <c r="M66" s="6"/>
      <c r="N66" s="6"/>
      <c r="O66" s="39"/>
    </row>
    <row r="67" spans="1:15" x14ac:dyDescent="0.25">
      <c r="A67" s="40"/>
      <c r="B67" s="38">
        <v>21</v>
      </c>
      <c r="C67" s="5" t="s">
        <v>44</v>
      </c>
      <c r="D67" s="5"/>
      <c r="E67" s="5"/>
      <c r="F67" s="5"/>
      <c r="G67" s="5"/>
      <c r="H67" s="5"/>
      <c r="I67" s="5"/>
      <c r="J67" s="5"/>
      <c r="K67" s="41"/>
      <c r="L67" s="41"/>
      <c r="M67" s="5"/>
      <c r="N67" s="5"/>
      <c r="O67" s="42">
        <v>92</v>
      </c>
    </row>
    <row r="68" spans="1:15" x14ac:dyDescent="0.25">
      <c r="A68" s="2"/>
      <c r="B68" s="38"/>
      <c r="C68" s="6"/>
      <c r="D68" s="6"/>
      <c r="E68" s="6"/>
      <c r="F68" s="6"/>
      <c r="G68" s="6"/>
      <c r="H68" s="6"/>
      <c r="I68" s="6"/>
      <c r="J68" s="6"/>
      <c r="K68" s="7"/>
      <c r="L68" s="7"/>
      <c r="M68" s="6"/>
      <c r="N68" s="6"/>
      <c r="O68" s="39"/>
    </row>
    <row r="69" spans="1:15" ht="15.75" thickBot="1" x14ac:dyDescent="0.3">
      <c r="A69" s="3"/>
      <c r="B69" s="43"/>
      <c r="C69" s="4"/>
      <c r="D69" s="4"/>
      <c r="E69" s="4"/>
      <c r="F69" s="4"/>
      <c r="G69" s="4"/>
      <c r="H69" s="4"/>
      <c r="I69" s="4"/>
      <c r="J69" s="4"/>
      <c r="K69" s="44"/>
      <c r="L69" s="44"/>
      <c r="M69" s="4"/>
      <c r="N69" s="4"/>
      <c r="O69" s="45"/>
    </row>
  </sheetData>
  <mergeCells count="4">
    <mergeCell ref="A3:B3"/>
    <mergeCell ref="C3:N3"/>
    <mergeCell ref="C5:N5"/>
    <mergeCell ref="C6:N6"/>
  </mergeCells>
  <pageMargins left="0.7" right="0.7" top="0.75" bottom="0.75" header="0.3" footer="0.3"/>
  <pageSetup paperSize="9" scale="65" fitToHeight="0" orientation="portrait" r:id="rId1"/>
  <headerFooter>
    <oddFooter>&amp;C_x000D_&amp;1#&amp;"Calibri"&amp;10&amp;K000000 Ethekwini | Classified as Restricted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4183-F331-4783-86FB-B2ADB553D7F5}">
  <sheetPr>
    <tabColor theme="6"/>
    <pageSetUpPr fitToPage="1"/>
  </sheetPr>
  <dimension ref="A1:R1471"/>
  <sheetViews>
    <sheetView topLeftCell="A363" workbookViewId="0">
      <selection activeCell="O293" sqref="O293"/>
    </sheetView>
  </sheetViews>
  <sheetFormatPr defaultColWidth="10.28515625" defaultRowHeight="15" x14ac:dyDescent="0.25"/>
  <cols>
    <col min="1" max="1" width="5.28515625" customWidth="1"/>
    <col min="2" max="2" width="5.140625" customWidth="1"/>
    <col min="7" max="7" width="8.42578125" customWidth="1"/>
    <col min="8" max="9" width="5.85546875" customWidth="1"/>
    <col min="10" max="10" width="4.7109375" customWidth="1"/>
    <col min="11" max="11" width="8" customWidth="1"/>
    <col min="12" max="12" width="7.42578125" style="376" customWidth="1"/>
    <col min="13" max="13" width="11" style="383" customWidth="1"/>
    <col min="14" max="14" width="11" style="350" customWidth="1"/>
    <col min="15" max="15" width="10.28515625" style="145"/>
  </cols>
  <sheetData>
    <row r="1" spans="1:18" x14ac:dyDescent="0.25">
      <c r="A1" s="264"/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225"/>
      <c r="M1" s="322"/>
      <c r="N1" s="225"/>
      <c r="O1" s="327"/>
      <c r="P1" s="207">
        <v>1.077</v>
      </c>
      <c r="R1" s="275">
        <v>10</v>
      </c>
    </row>
    <row r="2" spans="1:18" ht="24" x14ac:dyDescent="0.25">
      <c r="A2" s="228"/>
      <c r="B2" s="225" t="s">
        <v>1</v>
      </c>
      <c r="C2" s="322" t="s">
        <v>2</v>
      </c>
      <c r="D2" s="314"/>
      <c r="E2" s="314"/>
      <c r="F2" s="314"/>
      <c r="G2" s="314"/>
      <c r="H2" s="314"/>
      <c r="I2" s="314"/>
      <c r="J2" s="315"/>
      <c r="K2" s="322" t="s">
        <v>45</v>
      </c>
      <c r="L2" s="225" t="s">
        <v>46</v>
      </c>
      <c r="M2" s="379" t="s">
        <v>47</v>
      </c>
      <c r="N2" s="227" t="s">
        <v>73</v>
      </c>
      <c r="O2" s="377" t="s">
        <v>92</v>
      </c>
    </row>
    <row r="3" spans="1:18" x14ac:dyDescent="0.25">
      <c r="A3" s="228"/>
      <c r="B3" s="229"/>
      <c r="C3" s="324" t="s">
        <v>49</v>
      </c>
      <c r="D3" s="230"/>
      <c r="E3" s="230"/>
      <c r="F3" s="230"/>
      <c r="G3" s="230"/>
      <c r="H3" s="230"/>
      <c r="I3" s="230"/>
      <c r="J3" s="230"/>
      <c r="K3" s="373"/>
      <c r="L3" s="229"/>
      <c r="M3" s="380"/>
      <c r="N3" s="231"/>
      <c r="O3" s="267"/>
    </row>
    <row r="4" spans="1:18" x14ac:dyDescent="0.25">
      <c r="A4" s="228" t="s">
        <v>21</v>
      </c>
      <c r="B4" s="229"/>
      <c r="C4" s="324" t="s">
        <v>963</v>
      </c>
      <c r="D4" s="230"/>
      <c r="E4" s="230"/>
      <c r="F4" s="230"/>
      <c r="G4" s="230"/>
      <c r="H4" s="230"/>
      <c r="I4" s="230"/>
      <c r="J4" s="230"/>
      <c r="K4" s="373"/>
      <c r="L4" s="229"/>
      <c r="M4" s="380"/>
      <c r="N4" s="231"/>
      <c r="O4" s="267"/>
    </row>
    <row r="5" spans="1:18" x14ac:dyDescent="0.25">
      <c r="A5" s="228"/>
      <c r="B5" s="229"/>
      <c r="C5" s="316" t="s">
        <v>964</v>
      </c>
      <c r="D5" s="317"/>
      <c r="E5" s="317"/>
      <c r="F5" s="317"/>
      <c r="G5" s="317"/>
      <c r="H5" s="317"/>
      <c r="I5" s="317"/>
      <c r="J5" s="318"/>
      <c r="K5" s="373"/>
      <c r="L5" s="229"/>
      <c r="M5" s="380"/>
      <c r="N5" s="231"/>
      <c r="O5" s="267"/>
    </row>
    <row r="6" spans="1:18" x14ac:dyDescent="0.25">
      <c r="A6" s="228"/>
      <c r="B6" s="229"/>
      <c r="C6" s="324" t="s">
        <v>965</v>
      </c>
      <c r="D6" s="230"/>
      <c r="E6" s="230"/>
      <c r="F6" s="230"/>
      <c r="G6" s="230"/>
      <c r="H6" s="230"/>
      <c r="I6" s="230"/>
      <c r="J6" s="230"/>
      <c r="K6" s="373"/>
      <c r="L6" s="229"/>
      <c r="M6" s="380"/>
      <c r="N6" s="231"/>
      <c r="O6" s="267"/>
    </row>
    <row r="7" spans="1:18" x14ac:dyDescent="0.25">
      <c r="A7" s="228"/>
      <c r="B7" s="229"/>
      <c r="C7" s="324" t="s">
        <v>966</v>
      </c>
      <c r="D7" s="230"/>
      <c r="E7" s="230"/>
      <c r="F7" s="230"/>
      <c r="G7" s="230"/>
      <c r="H7" s="230"/>
      <c r="I7" s="230"/>
      <c r="J7" s="230"/>
      <c r="K7" s="373"/>
      <c r="L7" s="229"/>
      <c r="M7" s="380"/>
      <c r="N7" s="231"/>
      <c r="O7" s="267"/>
    </row>
    <row r="8" spans="1:18" x14ac:dyDescent="0.25">
      <c r="A8" s="228"/>
      <c r="B8" s="229"/>
      <c r="C8" s="230" t="s">
        <v>967</v>
      </c>
      <c r="D8" s="230"/>
      <c r="E8" s="230"/>
      <c r="F8" s="230"/>
      <c r="G8" s="230"/>
      <c r="H8" s="230"/>
      <c r="I8" s="230"/>
      <c r="J8" s="230"/>
      <c r="K8" s="373"/>
      <c r="L8" s="229"/>
      <c r="M8" s="380"/>
      <c r="N8" s="231"/>
      <c r="O8" s="267"/>
    </row>
    <row r="9" spans="1:18" x14ac:dyDescent="0.25">
      <c r="A9" s="228"/>
      <c r="B9" s="229"/>
      <c r="C9" s="230" t="s">
        <v>968</v>
      </c>
      <c r="D9" s="230"/>
      <c r="E9" s="230"/>
      <c r="F9" s="230"/>
      <c r="G9" s="230"/>
      <c r="H9" s="230"/>
      <c r="I9" s="230"/>
      <c r="J9" s="230"/>
      <c r="K9" s="373"/>
      <c r="L9" s="229"/>
      <c r="M9" s="380"/>
      <c r="N9" s="231"/>
      <c r="O9" s="267"/>
    </row>
    <row r="10" spans="1:18" x14ac:dyDescent="0.25">
      <c r="A10" s="228"/>
      <c r="B10" s="229"/>
      <c r="C10" s="230" t="s">
        <v>969</v>
      </c>
      <c r="D10" s="230"/>
      <c r="E10" s="230"/>
      <c r="F10" s="230"/>
      <c r="G10" s="230"/>
      <c r="H10" s="230"/>
      <c r="I10" s="230"/>
      <c r="J10" s="230"/>
      <c r="K10" s="373"/>
      <c r="L10" s="229"/>
      <c r="M10" s="380"/>
      <c r="N10" s="231"/>
      <c r="O10" s="267"/>
    </row>
    <row r="11" spans="1:18" x14ac:dyDescent="0.25">
      <c r="A11" s="228"/>
      <c r="B11" s="229"/>
      <c r="C11" s="230" t="s">
        <v>970</v>
      </c>
      <c r="D11" s="230"/>
      <c r="E11" s="230"/>
      <c r="F11" s="230"/>
      <c r="G11" s="230"/>
      <c r="H11" s="230"/>
      <c r="I11" s="230"/>
      <c r="J11" s="230"/>
      <c r="K11" s="373"/>
      <c r="L11" s="229"/>
      <c r="M11" s="380"/>
      <c r="N11" s="231"/>
      <c r="O11" s="267"/>
    </row>
    <row r="12" spans="1:18" x14ac:dyDescent="0.25">
      <c r="A12" s="228"/>
      <c r="B12" s="229"/>
      <c r="C12" s="230" t="s">
        <v>971</v>
      </c>
      <c r="D12" s="230"/>
      <c r="E12" s="230"/>
      <c r="F12" s="230"/>
      <c r="G12" s="230"/>
      <c r="H12" s="230"/>
      <c r="I12" s="230"/>
      <c r="J12" s="230"/>
      <c r="K12" s="373"/>
      <c r="L12" s="229"/>
      <c r="M12" s="380"/>
      <c r="N12" s="231"/>
      <c r="O12" s="267"/>
    </row>
    <row r="13" spans="1:18" x14ac:dyDescent="0.25">
      <c r="A13" s="228"/>
      <c r="B13" s="229"/>
      <c r="C13" s="230" t="s">
        <v>972</v>
      </c>
      <c r="D13" s="230"/>
      <c r="E13" s="230"/>
      <c r="F13" s="230"/>
      <c r="G13" s="230"/>
      <c r="H13" s="230"/>
      <c r="I13" s="230"/>
      <c r="J13" s="230"/>
      <c r="K13" s="373"/>
      <c r="L13" s="229"/>
      <c r="M13" s="380"/>
      <c r="N13" s="231"/>
      <c r="O13" s="267"/>
    </row>
    <row r="14" spans="1:18" x14ac:dyDescent="0.25">
      <c r="A14" s="228"/>
      <c r="B14" s="229"/>
      <c r="C14" s="230" t="s">
        <v>973</v>
      </c>
      <c r="D14" s="230"/>
      <c r="E14" s="230"/>
      <c r="F14" s="230"/>
      <c r="G14" s="230"/>
      <c r="H14" s="230"/>
      <c r="I14" s="230"/>
      <c r="J14" s="230"/>
      <c r="K14" s="373"/>
      <c r="L14" s="229"/>
      <c r="M14" s="380"/>
      <c r="N14" s="231"/>
      <c r="O14" s="267"/>
    </row>
    <row r="15" spans="1:18" x14ac:dyDescent="0.25">
      <c r="A15" s="228"/>
      <c r="B15" s="229"/>
      <c r="C15" s="230" t="s">
        <v>974</v>
      </c>
      <c r="D15" s="230"/>
      <c r="E15" s="230"/>
      <c r="F15" s="230"/>
      <c r="G15" s="230"/>
      <c r="H15" s="230"/>
      <c r="I15" s="230"/>
      <c r="J15" s="230"/>
      <c r="K15" s="373"/>
      <c r="L15" s="229"/>
      <c r="M15" s="380"/>
      <c r="N15" s="231"/>
      <c r="O15" s="267"/>
    </row>
    <row r="16" spans="1:18" x14ac:dyDescent="0.25">
      <c r="A16" s="228"/>
      <c r="B16" s="229"/>
      <c r="C16" s="230" t="s">
        <v>975</v>
      </c>
      <c r="D16" s="230"/>
      <c r="E16" s="230"/>
      <c r="F16" s="230"/>
      <c r="G16" s="230"/>
      <c r="H16" s="230"/>
      <c r="I16" s="230"/>
      <c r="J16" s="230"/>
      <c r="K16" s="373"/>
      <c r="L16" s="229"/>
      <c r="M16" s="380"/>
      <c r="N16" s="231"/>
      <c r="O16" s="267"/>
    </row>
    <row r="17" spans="1:15" x14ac:dyDescent="0.25">
      <c r="A17" s="228"/>
      <c r="B17" s="229"/>
      <c r="C17" s="230"/>
      <c r="D17" s="230"/>
      <c r="E17" s="230"/>
      <c r="F17" s="230"/>
      <c r="G17" s="230"/>
      <c r="H17" s="230"/>
      <c r="I17" s="230"/>
      <c r="J17" s="230"/>
      <c r="K17" s="373"/>
      <c r="L17" s="229"/>
      <c r="M17" s="380"/>
      <c r="N17" s="231"/>
      <c r="O17" s="267"/>
    </row>
    <row r="18" spans="1:15" x14ac:dyDescent="0.25">
      <c r="A18" s="228"/>
      <c r="B18" s="229"/>
      <c r="C18" s="324" t="s">
        <v>976</v>
      </c>
      <c r="D18" s="230"/>
      <c r="E18" s="230"/>
      <c r="F18" s="230"/>
      <c r="G18" s="230"/>
      <c r="H18" s="230"/>
      <c r="I18" s="230"/>
      <c r="J18" s="230"/>
      <c r="K18" s="373"/>
      <c r="L18" s="229"/>
      <c r="M18" s="380"/>
      <c r="N18" s="231"/>
      <c r="O18" s="267"/>
    </row>
    <row r="19" spans="1:15" x14ac:dyDescent="0.25">
      <c r="A19" s="228" t="s">
        <v>21</v>
      </c>
      <c r="B19" s="235">
        <v>1</v>
      </c>
      <c r="C19" s="230" t="s">
        <v>977</v>
      </c>
      <c r="D19" s="230"/>
      <c r="E19" s="230"/>
      <c r="F19" s="230"/>
      <c r="G19" s="230"/>
      <c r="H19" s="230"/>
      <c r="I19" s="230"/>
      <c r="J19" s="230"/>
      <c r="K19" s="266" t="s">
        <v>83</v>
      </c>
      <c r="L19" s="15">
        <f>$R$1*5</f>
        <v>50</v>
      </c>
      <c r="M19" s="380"/>
      <c r="N19" s="231"/>
      <c r="O19" s="366"/>
    </row>
    <row r="20" spans="1:15" x14ac:dyDescent="0.25">
      <c r="A20" s="228" t="s">
        <v>21</v>
      </c>
      <c r="B20" s="235">
        <f>B19+1</f>
        <v>2</v>
      </c>
      <c r="C20" s="230" t="s">
        <v>978</v>
      </c>
      <c r="D20" s="230"/>
      <c r="E20" s="230"/>
      <c r="F20" s="230"/>
      <c r="G20" s="230"/>
      <c r="H20" s="230"/>
      <c r="I20" s="230"/>
      <c r="J20" s="230"/>
      <c r="K20" s="266" t="s">
        <v>83</v>
      </c>
      <c r="L20" s="15">
        <f>$R$1*5</f>
        <v>50</v>
      </c>
      <c r="M20" s="380"/>
      <c r="N20" s="231"/>
      <c r="O20" s="366"/>
    </row>
    <row r="21" spans="1:15" x14ac:dyDescent="0.25">
      <c r="A21" s="228" t="s">
        <v>21</v>
      </c>
      <c r="B21" s="235">
        <f>B20+1</f>
        <v>3</v>
      </c>
      <c r="C21" s="230" t="s">
        <v>979</v>
      </c>
      <c r="D21" s="230"/>
      <c r="E21" s="230"/>
      <c r="F21" s="230"/>
      <c r="G21" s="230"/>
      <c r="H21" s="230"/>
      <c r="I21" s="230"/>
      <c r="J21" s="230"/>
      <c r="K21" s="266" t="s">
        <v>83</v>
      </c>
      <c r="L21" s="15">
        <f>$R$1*5</f>
        <v>50</v>
      </c>
      <c r="M21" s="380"/>
      <c r="N21" s="231"/>
      <c r="O21" s="366"/>
    </row>
    <row r="22" spans="1:15" x14ac:dyDescent="0.25">
      <c r="A22" s="228" t="s">
        <v>21</v>
      </c>
      <c r="B22" s="235">
        <f>B21+1</f>
        <v>4</v>
      </c>
      <c r="C22" s="230" t="s">
        <v>980</v>
      </c>
      <c r="D22" s="230"/>
      <c r="E22" s="230"/>
      <c r="F22" s="230"/>
      <c r="G22" s="230"/>
      <c r="H22" s="230"/>
      <c r="I22" s="230"/>
      <c r="J22" s="230"/>
      <c r="K22" s="266" t="s">
        <v>83</v>
      </c>
      <c r="L22" s="15">
        <f>$R$1*5</f>
        <v>50</v>
      </c>
      <c r="M22" s="380"/>
      <c r="N22" s="231"/>
      <c r="O22" s="366"/>
    </row>
    <row r="23" spans="1:15" x14ac:dyDescent="0.25">
      <c r="A23" s="228" t="s">
        <v>21</v>
      </c>
      <c r="B23" s="235">
        <f>B22+1</f>
        <v>5</v>
      </c>
      <c r="C23" s="230" t="s">
        <v>981</v>
      </c>
      <c r="D23" s="230"/>
      <c r="E23" s="230"/>
      <c r="F23" s="230"/>
      <c r="G23" s="230"/>
      <c r="H23" s="230"/>
      <c r="I23" s="230"/>
      <c r="J23" s="230"/>
      <c r="K23" s="266" t="s">
        <v>83</v>
      </c>
      <c r="L23" s="15">
        <f>$R$1*5</f>
        <v>50</v>
      </c>
      <c r="M23" s="380"/>
      <c r="N23" s="231"/>
      <c r="O23" s="366"/>
    </row>
    <row r="24" spans="1:15" x14ac:dyDescent="0.25">
      <c r="A24" s="228"/>
      <c r="B24" s="235"/>
      <c r="C24" s="230"/>
      <c r="D24" s="230"/>
      <c r="E24" s="230"/>
      <c r="F24" s="230"/>
      <c r="G24" s="230"/>
      <c r="H24" s="230"/>
      <c r="I24" s="230"/>
      <c r="J24" s="230"/>
      <c r="K24" s="266"/>
      <c r="L24" s="235"/>
      <c r="M24" s="380"/>
      <c r="N24" s="231"/>
      <c r="O24" s="366"/>
    </row>
    <row r="25" spans="1:15" x14ac:dyDescent="0.25">
      <c r="A25" s="228"/>
      <c r="B25" s="235"/>
      <c r="C25" s="324" t="s">
        <v>982</v>
      </c>
      <c r="D25" s="230"/>
      <c r="E25" s="230"/>
      <c r="F25" s="230"/>
      <c r="G25" s="230"/>
      <c r="H25" s="230"/>
      <c r="I25" s="230"/>
      <c r="J25" s="230"/>
      <c r="K25" s="266"/>
      <c r="L25" s="235"/>
      <c r="M25" s="380"/>
      <c r="N25" s="231"/>
      <c r="O25" s="366"/>
    </row>
    <row r="26" spans="1:15" x14ac:dyDescent="0.25">
      <c r="A26" s="228" t="s">
        <v>21</v>
      </c>
      <c r="B26" s="235">
        <f>B23+1</f>
        <v>6</v>
      </c>
      <c r="C26" s="230" t="s">
        <v>983</v>
      </c>
      <c r="D26" s="230"/>
      <c r="E26" s="230"/>
      <c r="F26" s="230"/>
      <c r="G26" s="230"/>
      <c r="H26" s="230"/>
      <c r="I26" s="230"/>
      <c r="J26" s="230"/>
      <c r="K26" s="266" t="s">
        <v>83</v>
      </c>
      <c r="L26" s="15">
        <f>$R$1*5</f>
        <v>50</v>
      </c>
      <c r="M26" s="380"/>
      <c r="N26" s="231"/>
      <c r="O26" s="366"/>
    </row>
    <row r="27" spans="1:15" x14ac:dyDescent="0.25">
      <c r="A27" s="228" t="s">
        <v>21</v>
      </c>
      <c r="B27" s="235">
        <f>B26+1</f>
        <v>7</v>
      </c>
      <c r="C27" s="230" t="s">
        <v>984</v>
      </c>
      <c r="D27" s="230"/>
      <c r="E27" s="230"/>
      <c r="F27" s="230"/>
      <c r="G27" s="230"/>
      <c r="H27" s="230"/>
      <c r="I27" s="230"/>
      <c r="J27" s="230"/>
      <c r="K27" s="266" t="s">
        <v>83</v>
      </c>
      <c r="L27" s="15">
        <f>$R$1*5</f>
        <v>50</v>
      </c>
      <c r="M27" s="380"/>
      <c r="N27" s="231"/>
      <c r="O27" s="366"/>
    </row>
    <row r="28" spans="1:15" x14ac:dyDescent="0.25">
      <c r="A28" s="228" t="s">
        <v>21</v>
      </c>
      <c r="B28" s="235">
        <f>B27+1</f>
        <v>8</v>
      </c>
      <c r="C28" s="230" t="s">
        <v>985</v>
      </c>
      <c r="D28" s="230"/>
      <c r="E28" s="230"/>
      <c r="F28" s="230"/>
      <c r="G28" s="230"/>
      <c r="H28" s="230"/>
      <c r="I28" s="230"/>
      <c r="J28" s="230"/>
      <c r="K28" s="266" t="s">
        <v>83</v>
      </c>
      <c r="L28" s="15">
        <f>$R$1*5</f>
        <v>50</v>
      </c>
      <c r="M28" s="380"/>
      <c r="N28" s="231"/>
      <c r="O28" s="366"/>
    </row>
    <row r="29" spans="1:15" x14ac:dyDescent="0.25">
      <c r="A29" s="228" t="s">
        <v>21</v>
      </c>
      <c r="B29" s="235">
        <f>B28+1</f>
        <v>9</v>
      </c>
      <c r="C29" s="230" t="s">
        <v>986</v>
      </c>
      <c r="D29" s="230"/>
      <c r="E29" s="230"/>
      <c r="F29" s="230"/>
      <c r="G29" s="230"/>
      <c r="H29" s="230"/>
      <c r="I29" s="230"/>
      <c r="J29" s="230"/>
      <c r="K29" s="266" t="s">
        <v>83</v>
      </c>
      <c r="L29" s="15">
        <f>$R$1*5</f>
        <v>50</v>
      </c>
      <c r="M29" s="380"/>
      <c r="N29" s="231"/>
      <c r="O29" s="366"/>
    </row>
    <row r="30" spans="1:15" x14ac:dyDescent="0.25">
      <c r="A30" s="228" t="s">
        <v>21</v>
      </c>
      <c r="B30" s="235">
        <f>B29+1</f>
        <v>10</v>
      </c>
      <c r="C30" s="230" t="s">
        <v>987</v>
      </c>
      <c r="D30" s="230"/>
      <c r="E30" s="230"/>
      <c r="F30" s="230"/>
      <c r="G30" s="230"/>
      <c r="H30" s="230"/>
      <c r="I30" s="230"/>
      <c r="J30" s="230"/>
      <c r="K30" s="266" t="s">
        <v>83</v>
      </c>
      <c r="L30" s="15">
        <f>$R$1*5</f>
        <v>50</v>
      </c>
      <c r="M30" s="380"/>
      <c r="N30" s="231"/>
      <c r="O30" s="366"/>
    </row>
    <row r="31" spans="1:15" x14ac:dyDescent="0.25">
      <c r="A31" s="228"/>
      <c r="B31" s="229"/>
      <c r="C31" s="324" t="s">
        <v>988</v>
      </c>
      <c r="D31" s="230"/>
      <c r="E31" s="230"/>
      <c r="F31" s="230"/>
      <c r="G31" s="230"/>
      <c r="H31" s="230"/>
      <c r="I31" s="230"/>
      <c r="J31" s="230"/>
      <c r="K31" s="373"/>
      <c r="L31" s="229"/>
      <c r="M31" s="380"/>
      <c r="N31" s="231"/>
      <c r="O31" s="366"/>
    </row>
    <row r="32" spans="1:15" x14ac:dyDescent="0.25">
      <c r="A32" s="228" t="s">
        <v>21</v>
      </c>
      <c r="B32" s="235">
        <f>B30+1</f>
        <v>11</v>
      </c>
      <c r="C32" s="230" t="s">
        <v>989</v>
      </c>
      <c r="D32" s="230"/>
      <c r="E32" s="230"/>
      <c r="F32" s="230"/>
      <c r="G32" s="230"/>
      <c r="H32" s="230"/>
      <c r="I32" s="230"/>
      <c r="J32" s="230"/>
      <c r="K32" s="266" t="s">
        <v>83</v>
      </c>
      <c r="L32" s="15">
        <f>$R$1*5</f>
        <v>50</v>
      </c>
      <c r="M32" s="380"/>
      <c r="N32" s="231"/>
      <c r="O32" s="366"/>
    </row>
    <row r="33" spans="1:15" x14ac:dyDescent="0.25">
      <c r="A33" s="228"/>
      <c r="B33" s="235"/>
      <c r="C33" s="230"/>
      <c r="D33" s="230"/>
      <c r="E33" s="230"/>
      <c r="F33" s="230"/>
      <c r="G33" s="230"/>
      <c r="H33" s="230"/>
      <c r="I33" s="230"/>
      <c r="J33" s="230"/>
      <c r="K33" s="266"/>
      <c r="L33" s="235"/>
      <c r="M33" s="380"/>
      <c r="N33" s="231"/>
      <c r="O33" s="366"/>
    </row>
    <row r="34" spans="1:15" x14ac:dyDescent="0.25">
      <c r="A34" s="228"/>
      <c r="B34" s="229"/>
      <c r="C34" s="324" t="s">
        <v>990</v>
      </c>
      <c r="D34" s="230"/>
      <c r="E34" s="230"/>
      <c r="F34" s="230"/>
      <c r="G34" s="230"/>
      <c r="H34" s="230"/>
      <c r="I34" s="230"/>
      <c r="J34" s="230"/>
      <c r="K34" s="373"/>
      <c r="L34" s="229"/>
      <c r="M34" s="380"/>
      <c r="N34" s="231"/>
      <c r="O34" s="366"/>
    </row>
    <row r="35" spans="1:15" x14ac:dyDescent="0.25">
      <c r="A35" s="228" t="s">
        <v>21</v>
      </c>
      <c r="B35" s="235">
        <f>B32+1</f>
        <v>12</v>
      </c>
      <c r="C35" s="230" t="s">
        <v>991</v>
      </c>
      <c r="D35" s="230"/>
      <c r="E35" s="230"/>
      <c r="F35" s="230"/>
      <c r="G35" s="230"/>
      <c r="H35" s="230"/>
      <c r="I35" s="230"/>
      <c r="J35" s="230"/>
      <c r="K35" s="266" t="s">
        <v>83</v>
      </c>
      <c r="L35" s="15">
        <f>$R$1*5</f>
        <v>50</v>
      </c>
      <c r="M35" s="380"/>
      <c r="N35" s="231"/>
      <c r="O35" s="366"/>
    </row>
    <row r="36" spans="1:15" x14ac:dyDescent="0.25">
      <c r="A36" s="228" t="s">
        <v>21</v>
      </c>
      <c r="B36" s="235">
        <f>B35+1</f>
        <v>13</v>
      </c>
      <c r="C36" s="230" t="s">
        <v>992</v>
      </c>
      <c r="D36" s="230"/>
      <c r="E36" s="230"/>
      <c r="F36" s="230"/>
      <c r="G36" s="230"/>
      <c r="H36" s="230"/>
      <c r="I36" s="230"/>
      <c r="J36" s="230"/>
      <c r="K36" s="266" t="s">
        <v>83</v>
      </c>
      <c r="L36" s="15">
        <f>$R$1*5</f>
        <v>50</v>
      </c>
      <c r="M36" s="380"/>
      <c r="N36" s="231"/>
      <c r="O36" s="366"/>
    </row>
    <row r="37" spans="1:15" x14ac:dyDescent="0.25">
      <c r="A37" s="228" t="s">
        <v>21</v>
      </c>
      <c r="B37" s="235">
        <f>B36+1</f>
        <v>14</v>
      </c>
      <c r="C37" s="230" t="s">
        <v>993</v>
      </c>
      <c r="D37" s="230"/>
      <c r="E37" s="230"/>
      <c r="F37" s="230"/>
      <c r="G37" s="230"/>
      <c r="H37" s="230"/>
      <c r="I37" s="230"/>
      <c r="J37" s="230"/>
      <c r="K37" s="266" t="s">
        <v>83</v>
      </c>
      <c r="L37" s="15">
        <f>$R$1*5</f>
        <v>50</v>
      </c>
      <c r="M37" s="380"/>
      <c r="N37" s="231"/>
      <c r="O37" s="366"/>
    </row>
    <row r="38" spans="1:15" x14ac:dyDescent="0.25">
      <c r="A38" s="228"/>
      <c r="B38" s="229"/>
      <c r="C38" s="324" t="s">
        <v>994</v>
      </c>
      <c r="D38" s="230"/>
      <c r="E38" s="230"/>
      <c r="F38" s="230"/>
      <c r="G38" s="230"/>
      <c r="H38" s="230"/>
      <c r="I38" s="230"/>
      <c r="J38" s="230"/>
      <c r="K38" s="373"/>
      <c r="L38" s="229"/>
      <c r="M38" s="380"/>
      <c r="N38" s="231"/>
      <c r="O38" s="366"/>
    </row>
    <row r="39" spans="1:15" x14ac:dyDescent="0.25">
      <c r="A39" s="228" t="s">
        <v>21</v>
      </c>
      <c r="B39" s="235">
        <f>B37+1</f>
        <v>15</v>
      </c>
      <c r="C39" s="230" t="s">
        <v>995</v>
      </c>
      <c r="D39" s="230"/>
      <c r="E39" s="230"/>
      <c r="F39" s="230"/>
      <c r="G39" s="230"/>
      <c r="H39" s="230"/>
      <c r="I39" s="230"/>
      <c r="J39" s="230"/>
      <c r="K39" s="266" t="s">
        <v>83</v>
      </c>
      <c r="L39" s="15">
        <f>$R$1*5</f>
        <v>50</v>
      </c>
      <c r="M39" s="380"/>
      <c r="N39" s="231"/>
      <c r="O39" s="366"/>
    </row>
    <row r="40" spans="1:15" x14ac:dyDescent="0.25">
      <c r="A40" s="228" t="s">
        <v>21</v>
      </c>
      <c r="B40" s="235">
        <f>B39+1</f>
        <v>16</v>
      </c>
      <c r="C40" s="230" t="s">
        <v>996</v>
      </c>
      <c r="D40" s="230"/>
      <c r="E40" s="230"/>
      <c r="F40" s="230"/>
      <c r="G40" s="230"/>
      <c r="H40" s="230"/>
      <c r="I40" s="230"/>
      <c r="J40" s="230"/>
      <c r="K40" s="266" t="s">
        <v>83</v>
      </c>
      <c r="L40" s="15">
        <f>$R$1*5</f>
        <v>50</v>
      </c>
      <c r="M40" s="380"/>
      <c r="N40" s="231"/>
      <c r="O40" s="366"/>
    </row>
    <row r="41" spans="1:15" x14ac:dyDescent="0.25">
      <c r="A41" s="228"/>
      <c r="B41" s="235"/>
      <c r="C41" s="230"/>
      <c r="D41" s="230"/>
      <c r="E41" s="230"/>
      <c r="F41" s="230"/>
      <c r="G41" s="230"/>
      <c r="H41" s="230"/>
      <c r="I41" s="230"/>
      <c r="J41" s="230"/>
      <c r="K41" s="266"/>
      <c r="L41" s="235"/>
      <c r="M41" s="380"/>
      <c r="N41" s="231"/>
      <c r="O41" s="267"/>
    </row>
    <row r="42" spans="1:15" x14ac:dyDescent="0.25">
      <c r="A42" s="228"/>
      <c r="B42" s="235"/>
      <c r="C42" s="230"/>
      <c r="D42" s="230"/>
      <c r="E42" s="230"/>
      <c r="F42" s="230"/>
      <c r="G42" s="230"/>
      <c r="H42" s="230"/>
      <c r="I42" s="230"/>
      <c r="J42" s="230"/>
      <c r="K42" s="266"/>
      <c r="L42" s="235"/>
      <c r="M42" s="380"/>
      <c r="N42" s="231"/>
      <c r="O42" s="267"/>
    </row>
    <row r="43" spans="1:15" x14ac:dyDescent="0.25">
      <c r="A43" s="228"/>
      <c r="B43" s="238"/>
      <c r="C43" s="239" t="s">
        <v>997</v>
      </c>
      <c r="D43" s="240"/>
      <c r="E43" s="240"/>
      <c r="F43" s="240"/>
      <c r="G43" s="240"/>
      <c r="H43" s="240"/>
      <c r="I43" s="240"/>
      <c r="J43" s="240"/>
      <c r="K43" s="259"/>
      <c r="L43" s="238"/>
      <c r="M43" s="381"/>
      <c r="N43" s="241"/>
      <c r="O43" s="268"/>
    </row>
    <row r="44" spans="1:15" ht="24" x14ac:dyDescent="0.25">
      <c r="A44" s="228"/>
      <c r="B44" s="225" t="s">
        <v>1</v>
      </c>
      <c r="C44" s="322" t="s">
        <v>2</v>
      </c>
      <c r="D44" s="314"/>
      <c r="E44" s="314"/>
      <c r="F44" s="314"/>
      <c r="G44" s="314"/>
      <c r="H44" s="314"/>
      <c r="I44" s="314"/>
      <c r="J44" s="315"/>
      <c r="K44" s="322" t="s">
        <v>45</v>
      </c>
      <c r="L44" s="225" t="s">
        <v>46</v>
      </c>
      <c r="M44" s="379" t="s">
        <v>47</v>
      </c>
      <c r="N44" s="227" t="s">
        <v>73</v>
      </c>
      <c r="O44" s="377" t="s">
        <v>120</v>
      </c>
    </row>
    <row r="45" spans="1:15" x14ac:dyDescent="0.25">
      <c r="A45" s="228"/>
      <c r="B45" s="229"/>
      <c r="C45" s="324" t="s">
        <v>998</v>
      </c>
      <c r="D45" s="230"/>
      <c r="E45" s="230"/>
      <c r="F45" s="230"/>
      <c r="G45" s="230"/>
      <c r="H45" s="230"/>
      <c r="I45" s="230"/>
      <c r="J45" s="230"/>
      <c r="K45" s="373"/>
      <c r="L45" s="229"/>
      <c r="M45" s="380"/>
      <c r="N45" s="231"/>
      <c r="O45" s="267"/>
    </row>
    <row r="46" spans="1:15" x14ac:dyDescent="0.25">
      <c r="A46" s="228" t="s">
        <v>21</v>
      </c>
      <c r="B46" s="235">
        <f>B40+1</f>
        <v>17</v>
      </c>
      <c r="C46" s="230" t="s">
        <v>999</v>
      </c>
      <c r="D46" s="230"/>
      <c r="E46" s="230"/>
      <c r="F46" s="230"/>
      <c r="G46" s="230"/>
      <c r="H46" s="230"/>
      <c r="I46" s="230"/>
      <c r="J46" s="230"/>
      <c r="K46" s="266" t="s">
        <v>83</v>
      </c>
      <c r="L46" s="15">
        <f>$R$1*5</f>
        <v>50</v>
      </c>
      <c r="M46" s="380"/>
      <c r="N46" s="231"/>
      <c r="O46" s="366"/>
    </row>
    <row r="47" spans="1:15" x14ac:dyDescent="0.25">
      <c r="A47" s="228" t="s">
        <v>21</v>
      </c>
      <c r="B47" s="235">
        <f>B46+1</f>
        <v>18</v>
      </c>
      <c r="C47" s="230" t="s">
        <v>1000</v>
      </c>
      <c r="D47" s="230"/>
      <c r="E47" s="230"/>
      <c r="F47" s="230"/>
      <c r="G47" s="230"/>
      <c r="H47" s="230"/>
      <c r="I47" s="230"/>
      <c r="J47" s="230"/>
      <c r="K47" s="266" t="s">
        <v>83</v>
      </c>
      <c r="L47" s="15">
        <f>$R$1*5</f>
        <v>50</v>
      </c>
      <c r="M47" s="380"/>
      <c r="N47" s="231"/>
      <c r="O47" s="366"/>
    </row>
    <row r="48" spans="1:15" x14ac:dyDescent="0.25">
      <c r="A48" s="228"/>
      <c r="B48" s="235"/>
      <c r="C48" s="230"/>
      <c r="D48" s="230"/>
      <c r="E48" s="230"/>
      <c r="F48" s="230"/>
      <c r="G48" s="230"/>
      <c r="H48" s="230"/>
      <c r="I48" s="230"/>
      <c r="J48" s="230"/>
      <c r="K48" s="266"/>
      <c r="L48" s="235"/>
      <c r="M48" s="380"/>
      <c r="N48" s="231"/>
      <c r="O48" s="267"/>
    </row>
    <row r="49" spans="1:15" x14ac:dyDescent="0.25">
      <c r="A49" s="228"/>
      <c r="B49" s="229"/>
      <c r="C49" s="324" t="s">
        <v>1001</v>
      </c>
      <c r="D49" s="230"/>
      <c r="E49" s="230"/>
      <c r="F49" s="230"/>
      <c r="G49" s="230"/>
      <c r="H49" s="230"/>
      <c r="I49" s="230"/>
      <c r="J49" s="230"/>
      <c r="K49" s="373"/>
      <c r="L49" s="229"/>
      <c r="M49" s="380"/>
      <c r="N49" s="231"/>
      <c r="O49" s="267"/>
    </row>
    <row r="50" spans="1:15" x14ac:dyDescent="0.25">
      <c r="A50" s="228" t="s">
        <v>21</v>
      </c>
      <c r="B50" s="235">
        <f>B47+1</f>
        <v>19</v>
      </c>
      <c r="C50" s="230" t="s">
        <v>1002</v>
      </c>
      <c r="D50" s="230"/>
      <c r="E50" s="230"/>
      <c r="F50" s="230"/>
      <c r="G50" s="230"/>
      <c r="H50" s="230"/>
      <c r="I50" s="230"/>
      <c r="J50" s="230"/>
      <c r="K50" s="266" t="s">
        <v>83</v>
      </c>
      <c r="L50" s="15">
        <f>$R$1*5</f>
        <v>50</v>
      </c>
      <c r="M50" s="380"/>
      <c r="N50" s="231"/>
      <c r="O50" s="366"/>
    </row>
    <row r="51" spans="1:15" x14ac:dyDescent="0.25">
      <c r="A51" s="228" t="s">
        <v>21</v>
      </c>
      <c r="B51" s="235">
        <f>B50+1</f>
        <v>20</v>
      </c>
      <c r="C51" s="230" t="s">
        <v>1003</v>
      </c>
      <c r="D51" s="230"/>
      <c r="E51" s="230"/>
      <c r="F51" s="230"/>
      <c r="G51" s="230"/>
      <c r="H51" s="230"/>
      <c r="I51" s="230"/>
      <c r="J51" s="230"/>
      <c r="K51" s="266" t="s">
        <v>83</v>
      </c>
      <c r="L51" s="15">
        <f>$R$1*5</f>
        <v>50</v>
      </c>
      <c r="M51" s="380"/>
      <c r="N51" s="231"/>
      <c r="O51" s="366"/>
    </row>
    <row r="52" spans="1:15" x14ac:dyDescent="0.25">
      <c r="A52" s="228"/>
      <c r="B52" s="235"/>
      <c r="C52" s="230"/>
      <c r="D52" s="230"/>
      <c r="E52" s="230"/>
      <c r="F52" s="230"/>
      <c r="G52" s="230"/>
      <c r="H52" s="230"/>
      <c r="I52" s="230"/>
      <c r="J52" s="230"/>
      <c r="K52" s="266"/>
      <c r="L52" s="235"/>
      <c r="M52" s="380"/>
      <c r="N52" s="231"/>
      <c r="O52" s="267"/>
    </row>
    <row r="53" spans="1:15" x14ac:dyDescent="0.25">
      <c r="A53" s="228"/>
      <c r="B53" s="229"/>
      <c r="C53" s="324"/>
      <c r="D53" s="230"/>
      <c r="E53" s="230"/>
      <c r="F53" s="230"/>
      <c r="G53" s="230"/>
      <c r="H53" s="230"/>
      <c r="I53" s="230"/>
      <c r="J53" s="230"/>
      <c r="K53" s="373"/>
      <c r="L53" s="229"/>
      <c r="M53" s="380"/>
      <c r="N53" s="231"/>
      <c r="O53" s="267"/>
    </row>
    <row r="54" spans="1:15" x14ac:dyDescent="0.25">
      <c r="A54" s="228"/>
      <c r="B54" s="229"/>
      <c r="C54" s="324" t="s">
        <v>1004</v>
      </c>
      <c r="D54" s="230"/>
      <c r="E54" s="230"/>
      <c r="F54" s="230"/>
      <c r="G54" s="230"/>
      <c r="H54" s="230"/>
      <c r="I54" s="230"/>
      <c r="J54" s="230"/>
      <c r="K54" s="373"/>
      <c r="L54" s="229"/>
      <c r="M54" s="380"/>
      <c r="N54" s="231"/>
      <c r="O54" s="267"/>
    </row>
    <row r="55" spans="1:15" x14ac:dyDescent="0.25">
      <c r="A55" s="228"/>
      <c r="B55" s="229"/>
      <c r="C55" s="230" t="s">
        <v>1005</v>
      </c>
      <c r="D55" s="230"/>
      <c r="E55" s="230"/>
      <c r="F55" s="230"/>
      <c r="G55" s="230"/>
      <c r="H55" s="230"/>
      <c r="I55" s="230"/>
      <c r="J55" s="230"/>
      <c r="K55" s="373"/>
      <c r="L55" s="229"/>
      <c r="M55" s="380"/>
      <c r="N55" s="231"/>
      <c r="O55" s="267"/>
    </row>
    <row r="56" spans="1:15" x14ac:dyDescent="0.25">
      <c r="A56" s="228"/>
      <c r="B56" s="229"/>
      <c r="C56" s="230" t="s">
        <v>1006</v>
      </c>
      <c r="D56" s="230"/>
      <c r="E56" s="230"/>
      <c r="F56" s="230"/>
      <c r="G56" s="230"/>
      <c r="H56" s="230"/>
      <c r="I56" s="230"/>
      <c r="J56" s="230"/>
      <c r="K56" s="373"/>
      <c r="L56" s="229"/>
      <c r="M56" s="380"/>
      <c r="N56" s="231"/>
      <c r="O56" s="267"/>
    </row>
    <row r="57" spans="1:15" x14ac:dyDescent="0.25">
      <c r="A57" s="228"/>
      <c r="B57" s="229"/>
      <c r="C57" s="230" t="s">
        <v>968</v>
      </c>
      <c r="D57" s="230"/>
      <c r="E57" s="230"/>
      <c r="F57" s="230"/>
      <c r="G57" s="230"/>
      <c r="H57" s="230"/>
      <c r="I57" s="230"/>
      <c r="J57" s="230"/>
      <c r="K57" s="373"/>
      <c r="L57" s="229"/>
      <c r="M57" s="380"/>
      <c r="N57" s="231"/>
      <c r="O57" s="267"/>
    </row>
    <row r="58" spans="1:15" x14ac:dyDescent="0.25">
      <c r="A58" s="228"/>
      <c r="B58" s="229"/>
      <c r="C58" s="230" t="s">
        <v>969</v>
      </c>
      <c r="D58" s="230"/>
      <c r="E58" s="230"/>
      <c r="F58" s="230"/>
      <c r="G58" s="230"/>
      <c r="H58" s="230"/>
      <c r="I58" s="230"/>
      <c r="J58" s="230"/>
      <c r="K58" s="373"/>
      <c r="L58" s="229"/>
      <c r="M58" s="380"/>
      <c r="N58" s="231"/>
      <c r="O58" s="267"/>
    </row>
    <row r="59" spans="1:15" x14ac:dyDescent="0.25">
      <c r="A59" s="228"/>
      <c r="B59" s="229"/>
      <c r="C59" s="230" t="s">
        <v>970</v>
      </c>
      <c r="D59" s="230"/>
      <c r="E59" s="230"/>
      <c r="F59" s="230"/>
      <c r="G59" s="230"/>
      <c r="H59" s="230"/>
      <c r="I59" s="230"/>
      <c r="J59" s="230"/>
      <c r="K59" s="373"/>
      <c r="L59" s="229"/>
      <c r="M59" s="380"/>
      <c r="N59" s="231"/>
      <c r="O59" s="267"/>
    </row>
    <row r="60" spans="1:15" x14ac:dyDescent="0.25">
      <c r="A60" s="228"/>
      <c r="B60" s="229"/>
      <c r="C60" s="230" t="s">
        <v>971</v>
      </c>
      <c r="D60" s="230"/>
      <c r="E60" s="230"/>
      <c r="F60" s="230"/>
      <c r="G60" s="230"/>
      <c r="H60" s="230"/>
      <c r="I60" s="230"/>
      <c r="J60" s="230"/>
      <c r="K60" s="373"/>
      <c r="L60" s="229"/>
      <c r="M60" s="380"/>
      <c r="N60" s="231"/>
      <c r="O60" s="267"/>
    </row>
    <row r="61" spans="1:15" x14ac:dyDescent="0.25">
      <c r="A61" s="228"/>
      <c r="B61" s="229"/>
      <c r="C61" s="230" t="s">
        <v>974</v>
      </c>
      <c r="D61" s="230"/>
      <c r="E61" s="230"/>
      <c r="F61" s="230"/>
      <c r="G61" s="230"/>
      <c r="H61" s="230"/>
      <c r="I61" s="230"/>
      <c r="J61" s="230"/>
      <c r="K61" s="373"/>
      <c r="L61" s="229"/>
      <c r="M61" s="380"/>
      <c r="N61" s="231"/>
      <c r="O61" s="267"/>
    </row>
    <row r="62" spans="1:15" x14ac:dyDescent="0.25">
      <c r="A62" s="228"/>
      <c r="B62" s="229"/>
      <c r="C62" s="230" t="s">
        <v>975</v>
      </c>
      <c r="D62" s="230"/>
      <c r="E62" s="230"/>
      <c r="F62" s="230"/>
      <c r="G62" s="230"/>
      <c r="H62" s="230"/>
      <c r="I62" s="230"/>
      <c r="J62" s="230"/>
      <c r="K62" s="373"/>
      <c r="L62" s="229"/>
      <c r="M62" s="380"/>
      <c r="N62" s="231"/>
      <c r="O62" s="267"/>
    </row>
    <row r="63" spans="1:15" x14ac:dyDescent="0.25">
      <c r="A63" s="228"/>
      <c r="B63" s="229"/>
      <c r="C63" s="230"/>
      <c r="D63" s="230"/>
      <c r="E63" s="230"/>
      <c r="F63" s="230"/>
      <c r="G63" s="230"/>
      <c r="H63" s="230"/>
      <c r="I63" s="230"/>
      <c r="J63" s="230"/>
      <c r="K63" s="373"/>
      <c r="L63" s="229"/>
      <c r="M63" s="380"/>
      <c r="N63" s="231"/>
      <c r="O63" s="267"/>
    </row>
    <row r="64" spans="1:15" x14ac:dyDescent="0.25">
      <c r="A64" s="228"/>
      <c r="B64" s="229"/>
      <c r="C64" s="324" t="s">
        <v>1007</v>
      </c>
      <c r="D64" s="230"/>
      <c r="E64" s="230"/>
      <c r="F64" s="230"/>
      <c r="G64" s="230"/>
      <c r="H64" s="230"/>
      <c r="I64" s="230"/>
      <c r="J64" s="230"/>
      <c r="K64" s="373"/>
      <c r="L64" s="229"/>
      <c r="M64" s="380"/>
      <c r="N64" s="231"/>
      <c r="O64" s="267"/>
    </row>
    <row r="65" spans="1:15" x14ac:dyDescent="0.25">
      <c r="A65" s="228"/>
      <c r="B65" s="229"/>
      <c r="C65" s="324" t="s">
        <v>1008</v>
      </c>
      <c r="D65" s="230"/>
      <c r="E65" s="230"/>
      <c r="F65" s="230"/>
      <c r="G65" s="230"/>
      <c r="H65" s="230"/>
      <c r="I65" s="230"/>
      <c r="J65" s="230"/>
      <c r="K65" s="373"/>
      <c r="L65" s="229"/>
      <c r="M65" s="380"/>
      <c r="N65" s="231"/>
      <c r="O65" s="267"/>
    </row>
    <row r="66" spans="1:15" x14ac:dyDescent="0.25">
      <c r="A66" s="228" t="s">
        <v>21</v>
      </c>
      <c r="B66" s="235">
        <f>B51+1</f>
        <v>21</v>
      </c>
      <c r="C66" s="230" t="s">
        <v>1009</v>
      </c>
      <c r="D66" s="230"/>
      <c r="E66" s="230"/>
      <c r="F66" s="230"/>
      <c r="G66" s="230"/>
      <c r="H66" s="230"/>
      <c r="I66" s="230"/>
      <c r="J66" s="230"/>
      <c r="K66" s="266" t="s">
        <v>83</v>
      </c>
      <c r="L66" s="15">
        <f>$R$1*5</f>
        <v>50</v>
      </c>
      <c r="M66" s="380"/>
      <c r="N66" s="231"/>
      <c r="O66" s="366"/>
    </row>
    <row r="67" spans="1:15" x14ac:dyDescent="0.25">
      <c r="A67" s="228" t="s">
        <v>21</v>
      </c>
      <c r="B67" s="235">
        <f>B66+1</f>
        <v>22</v>
      </c>
      <c r="C67" s="230" t="s">
        <v>1010</v>
      </c>
      <c r="D67" s="230"/>
      <c r="E67" s="230"/>
      <c r="F67" s="230"/>
      <c r="G67" s="230"/>
      <c r="H67" s="230"/>
      <c r="I67" s="230"/>
      <c r="J67" s="230"/>
      <c r="K67" s="266" t="s">
        <v>83</v>
      </c>
      <c r="L67" s="15">
        <f>$R$1*5</f>
        <v>50</v>
      </c>
      <c r="M67" s="380"/>
      <c r="N67" s="231"/>
      <c r="O67" s="366"/>
    </row>
    <row r="68" spans="1:15" x14ac:dyDescent="0.25">
      <c r="A68" s="228" t="s">
        <v>21</v>
      </c>
      <c r="B68" s="235">
        <f>B67+1</f>
        <v>23</v>
      </c>
      <c r="C68" s="230" t="s">
        <v>1011</v>
      </c>
      <c r="D68" s="230"/>
      <c r="E68" s="230"/>
      <c r="F68" s="230"/>
      <c r="G68" s="230"/>
      <c r="H68" s="230"/>
      <c r="I68" s="230"/>
      <c r="J68" s="230"/>
      <c r="K68" s="266" t="s">
        <v>83</v>
      </c>
      <c r="L68" s="15">
        <f>$R$1*5</f>
        <v>50</v>
      </c>
      <c r="M68" s="380"/>
      <c r="N68" s="231"/>
      <c r="O68" s="366"/>
    </row>
    <row r="69" spans="1:15" x14ac:dyDescent="0.25">
      <c r="A69" s="228"/>
      <c r="B69" s="235"/>
      <c r="C69" s="230"/>
      <c r="D69" s="230"/>
      <c r="E69" s="230"/>
      <c r="F69" s="230"/>
      <c r="G69" s="230"/>
      <c r="H69" s="230"/>
      <c r="I69" s="230"/>
      <c r="J69" s="230"/>
      <c r="K69" s="266"/>
      <c r="L69" s="235"/>
      <c r="M69" s="380"/>
      <c r="N69" s="231"/>
      <c r="O69" s="267"/>
    </row>
    <row r="70" spans="1:15" x14ac:dyDescent="0.25">
      <c r="A70" s="228"/>
      <c r="B70" s="229"/>
      <c r="C70" s="324" t="s">
        <v>1012</v>
      </c>
      <c r="D70" s="230"/>
      <c r="E70" s="230"/>
      <c r="F70" s="230"/>
      <c r="G70" s="230"/>
      <c r="H70" s="230"/>
      <c r="I70" s="230"/>
      <c r="J70" s="230"/>
      <c r="K70" s="373"/>
      <c r="L70" s="229"/>
      <c r="M70" s="380"/>
      <c r="N70" s="231"/>
      <c r="O70" s="267"/>
    </row>
    <row r="71" spans="1:15" x14ac:dyDescent="0.25">
      <c r="A71" s="228"/>
      <c r="B71" s="229"/>
      <c r="C71" s="324" t="s">
        <v>1013</v>
      </c>
      <c r="D71" s="230"/>
      <c r="E71" s="230"/>
      <c r="F71" s="230"/>
      <c r="G71" s="230"/>
      <c r="H71" s="230"/>
      <c r="I71" s="230"/>
      <c r="J71" s="230"/>
      <c r="K71" s="373"/>
      <c r="L71" s="229"/>
      <c r="M71" s="380"/>
      <c r="N71" s="231"/>
      <c r="O71" s="267"/>
    </row>
    <row r="72" spans="1:15" x14ac:dyDescent="0.25">
      <c r="A72" s="228" t="s">
        <v>21</v>
      </c>
      <c r="B72" s="235">
        <f>B68+1</f>
        <v>24</v>
      </c>
      <c r="C72" s="230" t="s">
        <v>1014</v>
      </c>
      <c r="D72" s="230"/>
      <c r="E72" s="230"/>
      <c r="F72" s="230"/>
      <c r="G72" s="230"/>
      <c r="H72" s="230"/>
      <c r="I72" s="230"/>
      <c r="J72" s="230"/>
      <c r="K72" s="266" t="s">
        <v>83</v>
      </c>
      <c r="L72" s="15">
        <f>$R$1*5</f>
        <v>50</v>
      </c>
      <c r="M72" s="380"/>
      <c r="N72" s="231"/>
      <c r="O72" s="366"/>
    </row>
    <row r="73" spans="1:15" x14ac:dyDescent="0.25">
      <c r="A73" s="228" t="s">
        <v>21</v>
      </c>
      <c r="B73" s="235">
        <f>B72+1</f>
        <v>25</v>
      </c>
      <c r="C73" s="230" t="s">
        <v>1015</v>
      </c>
      <c r="D73" s="230"/>
      <c r="E73" s="230"/>
      <c r="F73" s="230"/>
      <c r="G73" s="230"/>
      <c r="H73" s="230"/>
      <c r="I73" s="230"/>
      <c r="J73" s="230"/>
      <c r="K73" s="266" t="s">
        <v>83</v>
      </c>
      <c r="L73" s="15">
        <f>$R$1*5</f>
        <v>50</v>
      </c>
      <c r="M73" s="380"/>
      <c r="N73" s="231"/>
      <c r="O73" s="366"/>
    </row>
    <row r="74" spans="1:15" x14ac:dyDescent="0.25">
      <c r="A74" s="228" t="s">
        <v>21</v>
      </c>
      <c r="B74" s="235">
        <f>B73+1</f>
        <v>26</v>
      </c>
      <c r="C74" s="230" t="s">
        <v>1016</v>
      </c>
      <c r="D74" s="230"/>
      <c r="E74" s="230"/>
      <c r="F74" s="230"/>
      <c r="G74" s="230"/>
      <c r="H74" s="230"/>
      <c r="I74" s="230"/>
      <c r="J74" s="230"/>
      <c r="K74" s="266" t="s">
        <v>83</v>
      </c>
      <c r="L74" s="15">
        <f>$R$1*5</f>
        <v>50</v>
      </c>
      <c r="M74" s="380"/>
      <c r="N74" s="231"/>
      <c r="O74" s="366"/>
    </row>
    <row r="75" spans="1:15" x14ac:dyDescent="0.25">
      <c r="A75" s="228" t="s">
        <v>21</v>
      </c>
      <c r="B75" s="235">
        <f>B74+1</f>
        <v>27</v>
      </c>
      <c r="C75" s="230" t="s">
        <v>1017</v>
      </c>
      <c r="D75" s="230"/>
      <c r="E75" s="230"/>
      <c r="F75" s="230"/>
      <c r="G75" s="230"/>
      <c r="H75" s="230"/>
      <c r="I75" s="230"/>
      <c r="J75" s="230"/>
      <c r="K75" s="266" t="s">
        <v>83</v>
      </c>
      <c r="L75" s="15">
        <f>$R$1*5</f>
        <v>50</v>
      </c>
      <c r="M75" s="380"/>
      <c r="N75" s="231"/>
      <c r="O75" s="366"/>
    </row>
    <row r="76" spans="1:15" x14ac:dyDescent="0.25">
      <c r="A76" s="228" t="s">
        <v>21</v>
      </c>
      <c r="B76" s="235">
        <f>B75+1</f>
        <v>28</v>
      </c>
      <c r="C76" s="230" t="s">
        <v>1018</v>
      </c>
      <c r="D76" s="230"/>
      <c r="E76" s="230"/>
      <c r="F76" s="230"/>
      <c r="G76" s="230"/>
      <c r="H76" s="230"/>
      <c r="I76" s="230"/>
      <c r="J76" s="230"/>
      <c r="K76" s="266" t="s">
        <v>83</v>
      </c>
      <c r="L76" s="15">
        <f>$R$1*5</f>
        <v>50</v>
      </c>
      <c r="M76" s="380"/>
      <c r="N76" s="231"/>
      <c r="O76" s="366"/>
    </row>
    <row r="77" spans="1:15" x14ac:dyDescent="0.25">
      <c r="A77" s="228"/>
      <c r="B77" s="235"/>
      <c r="C77" s="230"/>
      <c r="D77" s="230"/>
      <c r="E77" s="230"/>
      <c r="F77" s="230"/>
      <c r="G77" s="230"/>
      <c r="H77" s="230"/>
      <c r="I77" s="230"/>
      <c r="J77" s="230"/>
      <c r="K77" s="266"/>
      <c r="L77" s="235"/>
      <c r="M77" s="380"/>
      <c r="N77" s="231"/>
      <c r="O77" s="267"/>
    </row>
    <row r="78" spans="1:15" x14ac:dyDescent="0.25">
      <c r="A78" s="228"/>
      <c r="B78" s="229"/>
      <c r="C78" s="324" t="s">
        <v>1019</v>
      </c>
      <c r="D78" s="230"/>
      <c r="E78" s="230"/>
      <c r="F78" s="230"/>
      <c r="G78" s="230"/>
      <c r="H78" s="230"/>
      <c r="I78" s="230"/>
      <c r="J78" s="230"/>
      <c r="K78" s="373"/>
      <c r="L78" s="229"/>
      <c r="M78" s="380"/>
      <c r="N78" s="231"/>
      <c r="O78" s="267"/>
    </row>
    <row r="79" spans="1:15" x14ac:dyDescent="0.25">
      <c r="A79" s="228"/>
      <c r="B79" s="229"/>
      <c r="C79" s="324" t="s">
        <v>1013</v>
      </c>
      <c r="D79" s="230"/>
      <c r="E79" s="230"/>
      <c r="F79" s="230"/>
      <c r="G79" s="230"/>
      <c r="H79" s="230"/>
      <c r="I79" s="230"/>
      <c r="J79" s="230"/>
      <c r="K79" s="373"/>
      <c r="L79" s="229"/>
      <c r="M79" s="380"/>
      <c r="N79" s="231"/>
      <c r="O79" s="267"/>
    </row>
    <row r="80" spans="1:15" x14ac:dyDescent="0.25">
      <c r="A80" s="228" t="s">
        <v>21</v>
      </c>
      <c r="B80" s="235">
        <f>B76+1</f>
        <v>29</v>
      </c>
      <c r="C80" s="230" t="s">
        <v>1020</v>
      </c>
      <c r="D80" s="230"/>
      <c r="E80" s="230"/>
      <c r="F80" s="230"/>
      <c r="G80" s="230"/>
      <c r="H80" s="230"/>
      <c r="I80" s="230"/>
      <c r="J80" s="230"/>
      <c r="K80" s="266" t="s">
        <v>83</v>
      </c>
      <c r="L80" s="15">
        <f>$R$1*5</f>
        <v>50</v>
      </c>
      <c r="M80" s="380"/>
      <c r="N80" s="231"/>
      <c r="O80" s="366"/>
    </row>
    <row r="81" spans="1:15" x14ac:dyDescent="0.25">
      <c r="A81" s="228" t="s">
        <v>21</v>
      </c>
      <c r="B81" s="235">
        <f>B80+1</f>
        <v>30</v>
      </c>
      <c r="C81" s="230" t="s">
        <v>1021</v>
      </c>
      <c r="D81" s="230"/>
      <c r="E81" s="230"/>
      <c r="F81" s="230"/>
      <c r="G81" s="230"/>
      <c r="H81" s="230"/>
      <c r="I81" s="230"/>
      <c r="J81" s="230"/>
      <c r="K81" s="266" t="s">
        <v>83</v>
      </c>
      <c r="L81" s="15">
        <f>$R$1*5</f>
        <v>50</v>
      </c>
      <c r="M81" s="380"/>
      <c r="N81" s="231"/>
      <c r="O81" s="366"/>
    </row>
    <row r="82" spans="1:15" x14ac:dyDescent="0.25">
      <c r="A82" s="228" t="s">
        <v>21</v>
      </c>
      <c r="B82" s="235">
        <f>B81+1</f>
        <v>31</v>
      </c>
      <c r="C82" s="230" t="s">
        <v>1022</v>
      </c>
      <c r="D82" s="230"/>
      <c r="E82" s="230"/>
      <c r="F82" s="230"/>
      <c r="G82" s="230"/>
      <c r="H82" s="230"/>
      <c r="I82" s="230"/>
      <c r="J82" s="265"/>
      <c r="K82" s="266" t="s">
        <v>83</v>
      </c>
      <c r="L82" s="15">
        <f>$R$1*5</f>
        <v>50</v>
      </c>
      <c r="M82" s="380"/>
      <c r="N82" s="231"/>
      <c r="O82" s="366"/>
    </row>
    <row r="83" spans="1:15" x14ac:dyDescent="0.25">
      <c r="A83" s="228"/>
      <c r="B83" s="235"/>
      <c r="C83" s="230"/>
      <c r="D83" s="230"/>
      <c r="E83" s="230"/>
      <c r="F83" s="230"/>
      <c r="G83" s="230"/>
      <c r="H83" s="230"/>
      <c r="I83" s="230"/>
      <c r="J83" s="265"/>
      <c r="K83" s="266"/>
      <c r="L83" s="235"/>
      <c r="M83" s="380"/>
      <c r="N83" s="231"/>
      <c r="O83" s="267"/>
    </row>
    <row r="84" spans="1:15" x14ac:dyDescent="0.25">
      <c r="A84" s="228"/>
      <c r="B84" s="238"/>
      <c r="C84" s="239" t="s">
        <v>997</v>
      </c>
      <c r="D84" s="240"/>
      <c r="E84" s="240"/>
      <c r="F84" s="240"/>
      <c r="G84" s="240"/>
      <c r="H84" s="240"/>
      <c r="I84" s="240"/>
      <c r="J84" s="258"/>
      <c r="K84" s="240"/>
      <c r="L84" s="238"/>
      <c r="M84" s="381"/>
      <c r="N84" s="241"/>
      <c r="O84" s="268"/>
    </row>
    <row r="85" spans="1:15" ht="24" x14ac:dyDescent="0.25">
      <c r="A85" s="228"/>
      <c r="B85" s="225" t="s">
        <v>1</v>
      </c>
      <c r="C85" s="322" t="s">
        <v>2</v>
      </c>
      <c r="D85" s="314"/>
      <c r="E85" s="314"/>
      <c r="F85" s="314"/>
      <c r="G85" s="314"/>
      <c r="H85" s="314"/>
      <c r="I85" s="314"/>
      <c r="J85" s="315"/>
      <c r="K85" s="322" t="s">
        <v>45</v>
      </c>
      <c r="L85" s="225" t="s">
        <v>46</v>
      </c>
      <c r="M85" s="379" t="s">
        <v>47</v>
      </c>
      <c r="N85" s="227" t="s">
        <v>73</v>
      </c>
      <c r="O85" s="377" t="s">
        <v>120</v>
      </c>
    </row>
    <row r="86" spans="1:15" x14ac:dyDescent="0.25">
      <c r="A86" s="228"/>
      <c r="B86" s="229"/>
      <c r="C86" s="324" t="s">
        <v>1023</v>
      </c>
      <c r="D86" s="230"/>
      <c r="E86" s="230"/>
      <c r="F86" s="230"/>
      <c r="G86" s="230"/>
      <c r="H86" s="230"/>
      <c r="I86" s="230"/>
      <c r="J86" s="230"/>
      <c r="K86" s="373"/>
      <c r="L86" s="229"/>
      <c r="M86" s="380"/>
      <c r="N86" s="231"/>
      <c r="O86" s="267"/>
    </row>
    <row r="87" spans="1:15" x14ac:dyDescent="0.25">
      <c r="A87" s="228"/>
      <c r="B87" s="229"/>
      <c r="C87" s="324" t="s">
        <v>1013</v>
      </c>
      <c r="D87" s="230"/>
      <c r="E87" s="230"/>
      <c r="F87" s="230"/>
      <c r="G87" s="230"/>
      <c r="H87" s="230"/>
      <c r="I87" s="230"/>
      <c r="J87" s="230"/>
      <c r="K87" s="373"/>
      <c r="L87" s="229"/>
      <c r="M87" s="380"/>
      <c r="N87" s="231"/>
      <c r="O87" s="267"/>
    </row>
    <row r="88" spans="1:15" x14ac:dyDescent="0.25">
      <c r="A88" s="228" t="s">
        <v>21</v>
      </c>
      <c r="B88" s="235">
        <f>B82+1</f>
        <v>32</v>
      </c>
      <c r="C88" s="230" t="s">
        <v>1024</v>
      </c>
      <c r="D88" s="230"/>
      <c r="E88" s="230"/>
      <c r="F88" s="230"/>
      <c r="G88" s="230"/>
      <c r="H88" s="230"/>
      <c r="I88" s="230"/>
      <c r="J88" s="230"/>
      <c r="K88" s="266" t="s">
        <v>83</v>
      </c>
      <c r="L88" s="15">
        <f>$R$1*5</f>
        <v>50</v>
      </c>
      <c r="M88" s="380"/>
      <c r="N88" s="231"/>
      <c r="O88" s="366"/>
    </row>
    <row r="89" spans="1:15" x14ac:dyDescent="0.25">
      <c r="A89" s="228" t="s">
        <v>21</v>
      </c>
      <c r="B89" s="235">
        <f>B88+1</f>
        <v>33</v>
      </c>
      <c r="C89" s="230" t="s">
        <v>1025</v>
      </c>
      <c r="D89" s="230"/>
      <c r="E89" s="230"/>
      <c r="F89" s="230"/>
      <c r="G89" s="230"/>
      <c r="H89" s="230"/>
      <c r="I89" s="230"/>
      <c r="J89" s="230"/>
      <c r="K89" s="266" t="s">
        <v>83</v>
      </c>
      <c r="L89" s="15">
        <f>$R$1*5</f>
        <v>50</v>
      </c>
      <c r="M89" s="380"/>
      <c r="N89" s="231"/>
      <c r="O89" s="366"/>
    </row>
    <row r="90" spans="1:15" x14ac:dyDescent="0.25">
      <c r="A90" s="228"/>
      <c r="B90" s="235"/>
      <c r="C90" s="230"/>
      <c r="D90" s="230"/>
      <c r="E90" s="230"/>
      <c r="F90" s="230"/>
      <c r="G90" s="230"/>
      <c r="H90" s="230"/>
      <c r="I90" s="230"/>
      <c r="J90" s="230"/>
      <c r="K90" s="266"/>
      <c r="L90" s="235"/>
      <c r="M90" s="380"/>
      <c r="N90" s="231"/>
      <c r="O90" s="267"/>
    </row>
    <row r="91" spans="1:15" x14ac:dyDescent="0.25">
      <c r="A91" s="228"/>
      <c r="B91" s="229"/>
      <c r="C91" s="324" t="s">
        <v>11</v>
      </c>
      <c r="D91" s="230"/>
      <c r="E91" s="230"/>
      <c r="F91" s="230"/>
      <c r="G91" s="230"/>
      <c r="H91" s="230"/>
      <c r="I91" s="230"/>
      <c r="J91" s="230"/>
      <c r="K91" s="266"/>
      <c r="L91" s="235"/>
      <c r="M91" s="380"/>
      <c r="N91" s="231"/>
      <c r="O91" s="267"/>
    </row>
    <row r="92" spans="1:15" x14ac:dyDescent="0.25">
      <c r="A92" s="228"/>
      <c r="B92" s="229"/>
      <c r="C92" s="324" t="s">
        <v>1026</v>
      </c>
      <c r="D92" s="230"/>
      <c r="E92" s="230"/>
      <c r="F92" s="230"/>
      <c r="G92" s="230"/>
      <c r="H92" s="230"/>
      <c r="I92" s="230"/>
      <c r="J92" s="230"/>
      <c r="K92" s="373"/>
      <c r="L92" s="229"/>
      <c r="M92" s="380"/>
      <c r="N92" s="231"/>
      <c r="O92" s="267"/>
    </row>
    <row r="93" spans="1:15" x14ac:dyDescent="0.25">
      <c r="A93" s="228" t="s">
        <v>21</v>
      </c>
      <c r="B93" s="235">
        <f>B89+1</f>
        <v>34</v>
      </c>
      <c r="C93" s="230" t="s">
        <v>1027</v>
      </c>
      <c r="D93" s="230"/>
      <c r="E93" s="230"/>
      <c r="F93" s="230"/>
      <c r="G93" s="230"/>
      <c r="H93" s="230"/>
      <c r="I93" s="230"/>
      <c r="J93" s="230"/>
      <c r="K93" s="266" t="s">
        <v>83</v>
      </c>
      <c r="L93" s="15">
        <f>$R$1*5</f>
        <v>50</v>
      </c>
      <c r="M93" s="380"/>
      <c r="N93" s="231"/>
      <c r="O93" s="366"/>
    </row>
    <row r="94" spans="1:15" x14ac:dyDescent="0.25">
      <c r="A94" s="228" t="s">
        <v>21</v>
      </c>
      <c r="B94" s="235">
        <f>B93+1</f>
        <v>35</v>
      </c>
      <c r="C94" s="230" t="s">
        <v>1028</v>
      </c>
      <c r="D94" s="230"/>
      <c r="E94" s="230"/>
      <c r="F94" s="230"/>
      <c r="G94" s="230"/>
      <c r="H94" s="230"/>
      <c r="I94" s="230"/>
      <c r="J94" s="230"/>
      <c r="K94" s="266" t="s">
        <v>83</v>
      </c>
      <c r="L94" s="15">
        <f>$R$1*5</f>
        <v>50</v>
      </c>
      <c r="M94" s="380"/>
      <c r="N94" s="231"/>
      <c r="O94" s="366"/>
    </row>
    <row r="95" spans="1:15" x14ac:dyDescent="0.25">
      <c r="A95" s="228" t="s">
        <v>21</v>
      </c>
      <c r="B95" s="235">
        <f>B94+1</f>
        <v>36</v>
      </c>
      <c r="C95" s="230" t="s">
        <v>1029</v>
      </c>
      <c r="D95" s="230"/>
      <c r="E95" s="230"/>
      <c r="F95" s="230"/>
      <c r="G95" s="230"/>
      <c r="H95" s="230"/>
      <c r="I95" s="230"/>
      <c r="J95" s="230"/>
      <c r="K95" s="266" t="s">
        <v>83</v>
      </c>
      <c r="L95" s="15">
        <f>$R$1*5</f>
        <v>50</v>
      </c>
      <c r="M95" s="380"/>
      <c r="N95" s="231"/>
      <c r="O95" s="366"/>
    </row>
    <row r="96" spans="1:15" x14ac:dyDescent="0.25">
      <c r="A96" s="228" t="s">
        <v>21</v>
      </c>
      <c r="B96" s="235">
        <f>B95+1</f>
        <v>37</v>
      </c>
      <c r="C96" s="230" t="s">
        <v>1030</v>
      </c>
      <c r="D96" s="230"/>
      <c r="E96" s="230"/>
      <c r="F96" s="230"/>
      <c r="G96" s="230"/>
      <c r="H96" s="230"/>
      <c r="I96" s="230"/>
      <c r="J96" s="230"/>
      <c r="K96" s="266" t="s">
        <v>83</v>
      </c>
      <c r="L96" s="15">
        <f>$R$1*5</f>
        <v>50</v>
      </c>
      <c r="M96" s="380"/>
      <c r="N96" s="231"/>
      <c r="O96" s="366"/>
    </row>
    <row r="97" spans="1:15" x14ac:dyDescent="0.25">
      <c r="A97" s="228"/>
      <c r="B97" s="235"/>
      <c r="C97" s="230"/>
      <c r="D97" s="230"/>
      <c r="E97" s="230"/>
      <c r="F97" s="230"/>
      <c r="G97" s="230"/>
      <c r="H97" s="230"/>
      <c r="I97" s="230"/>
      <c r="J97" s="230"/>
      <c r="K97" s="266"/>
      <c r="L97" s="235"/>
      <c r="M97" s="380"/>
      <c r="N97" s="231"/>
      <c r="O97" s="267"/>
    </row>
    <row r="98" spans="1:15" x14ac:dyDescent="0.25">
      <c r="A98" s="228"/>
      <c r="B98" s="229"/>
      <c r="C98" s="324" t="s">
        <v>1031</v>
      </c>
      <c r="D98" s="230"/>
      <c r="E98" s="230"/>
      <c r="F98" s="230"/>
      <c r="G98" s="230"/>
      <c r="H98" s="230"/>
      <c r="I98" s="230"/>
      <c r="J98" s="230"/>
      <c r="K98" s="266"/>
      <c r="L98" s="235"/>
      <c r="M98" s="380"/>
      <c r="N98" s="231"/>
      <c r="O98" s="267"/>
    </row>
    <row r="99" spans="1:15" x14ac:dyDescent="0.25">
      <c r="A99" s="228"/>
      <c r="B99" s="229"/>
      <c r="C99" s="324" t="s">
        <v>1032</v>
      </c>
      <c r="D99" s="230"/>
      <c r="E99" s="230"/>
      <c r="F99" s="230"/>
      <c r="G99" s="230"/>
      <c r="H99" s="230"/>
      <c r="I99" s="230"/>
      <c r="J99" s="230"/>
      <c r="K99" s="373"/>
      <c r="L99" s="229"/>
      <c r="M99" s="380"/>
      <c r="N99" s="231"/>
      <c r="O99" s="267"/>
    </row>
    <row r="100" spans="1:15" x14ac:dyDescent="0.25">
      <c r="A100" s="228" t="s">
        <v>21</v>
      </c>
      <c r="B100" s="235">
        <f>B96+1</f>
        <v>38</v>
      </c>
      <c r="C100" s="230" t="s">
        <v>1033</v>
      </c>
      <c r="D100" s="230"/>
      <c r="E100" s="230"/>
      <c r="F100" s="230"/>
      <c r="G100" s="230"/>
      <c r="H100" s="230"/>
      <c r="I100" s="230"/>
      <c r="J100" s="230"/>
      <c r="K100" s="266" t="s">
        <v>83</v>
      </c>
      <c r="L100" s="15">
        <f>$R$1*5</f>
        <v>50</v>
      </c>
      <c r="M100" s="380"/>
      <c r="N100" s="231"/>
      <c r="O100" s="366"/>
    </row>
    <row r="101" spans="1:15" x14ac:dyDescent="0.25">
      <c r="A101" s="228" t="s">
        <v>21</v>
      </c>
      <c r="B101" s="235">
        <f>B100+1</f>
        <v>39</v>
      </c>
      <c r="C101" s="230" t="s">
        <v>1034</v>
      </c>
      <c r="D101" s="230"/>
      <c r="E101" s="230"/>
      <c r="F101" s="230"/>
      <c r="G101" s="230"/>
      <c r="H101" s="230"/>
      <c r="I101" s="230"/>
      <c r="J101" s="230"/>
      <c r="K101" s="266" t="s">
        <v>83</v>
      </c>
      <c r="L101" s="15">
        <f>$R$1*5</f>
        <v>50</v>
      </c>
      <c r="M101" s="380"/>
      <c r="N101" s="231"/>
      <c r="O101" s="366"/>
    </row>
    <row r="102" spans="1:15" x14ac:dyDescent="0.25">
      <c r="A102" s="228" t="s">
        <v>21</v>
      </c>
      <c r="B102" s="235">
        <f>B101+1</f>
        <v>40</v>
      </c>
      <c r="C102" s="230" t="s">
        <v>1035</v>
      </c>
      <c r="D102" s="230"/>
      <c r="E102" s="230"/>
      <c r="F102" s="230"/>
      <c r="G102" s="230"/>
      <c r="H102" s="230"/>
      <c r="I102" s="230"/>
      <c r="J102" s="230"/>
      <c r="K102" s="266" t="s">
        <v>83</v>
      </c>
      <c r="L102" s="15">
        <f>$R$1*5</f>
        <v>50</v>
      </c>
      <c r="M102" s="380"/>
      <c r="N102" s="231"/>
      <c r="O102" s="366"/>
    </row>
    <row r="103" spans="1:15" x14ac:dyDescent="0.25">
      <c r="A103" s="228" t="s">
        <v>21</v>
      </c>
      <c r="B103" s="235">
        <f>B102+1</f>
        <v>41</v>
      </c>
      <c r="C103" s="230" t="s">
        <v>1036</v>
      </c>
      <c r="D103" s="230"/>
      <c r="E103" s="230"/>
      <c r="F103" s="230"/>
      <c r="G103" s="230"/>
      <c r="H103" s="230"/>
      <c r="I103" s="230"/>
      <c r="J103" s="230"/>
      <c r="K103" s="266" t="s">
        <v>83</v>
      </c>
      <c r="L103" s="15">
        <f>$R$1*5</f>
        <v>50</v>
      </c>
      <c r="M103" s="380"/>
      <c r="N103" s="231"/>
      <c r="O103" s="366"/>
    </row>
    <row r="104" spans="1:15" x14ac:dyDescent="0.25">
      <c r="A104" s="228"/>
      <c r="B104" s="235"/>
      <c r="C104" s="230"/>
      <c r="D104" s="230"/>
      <c r="E104" s="230"/>
      <c r="F104" s="230"/>
      <c r="G104" s="230"/>
      <c r="H104" s="230"/>
      <c r="I104" s="230"/>
      <c r="J104" s="230"/>
      <c r="K104" s="266"/>
      <c r="L104" s="235"/>
      <c r="M104" s="380"/>
      <c r="N104" s="231"/>
      <c r="O104" s="366"/>
    </row>
    <row r="105" spans="1:15" x14ac:dyDescent="0.25">
      <c r="A105" s="228"/>
      <c r="B105" s="229"/>
      <c r="C105" s="324" t="s">
        <v>41</v>
      </c>
      <c r="D105" s="230"/>
      <c r="E105" s="230"/>
      <c r="F105" s="230"/>
      <c r="G105" s="230"/>
      <c r="H105" s="230"/>
      <c r="I105" s="230"/>
      <c r="J105" s="230"/>
      <c r="K105" s="266"/>
      <c r="L105" s="235"/>
      <c r="M105" s="380"/>
      <c r="N105" s="231"/>
      <c r="O105" s="366"/>
    </row>
    <row r="106" spans="1:15" x14ac:dyDescent="0.25">
      <c r="A106" s="228"/>
      <c r="B106" s="229"/>
      <c r="C106" s="324" t="s">
        <v>1037</v>
      </c>
      <c r="D106" s="230"/>
      <c r="E106" s="230"/>
      <c r="F106" s="230"/>
      <c r="G106" s="230"/>
      <c r="H106" s="230"/>
      <c r="I106" s="230"/>
      <c r="J106" s="230"/>
      <c r="K106" s="373"/>
      <c r="L106" s="229"/>
      <c r="M106" s="380"/>
      <c r="N106" s="231"/>
      <c r="O106" s="366"/>
    </row>
    <row r="107" spans="1:15" x14ac:dyDescent="0.25">
      <c r="A107" s="228" t="s">
        <v>21</v>
      </c>
      <c r="B107" s="235">
        <f>B103+1</f>
        <v>42</v>
      </c>
      <c r="C107" s="230" t="s">
        <v>1038</v>
      </c>
      <c r="D107" s="230"/>
      <c r="E107" s="230"/>
      <c r="F107" s="230"/>
      <c r="G107" s="230"/>
      <c r="H107" s="230"/>
      <c r="I107" s="230"/>
      <c r="J107" s="230"/>
      <c r="K107" s="266" t="s">
        <v>83</v>
      </c>
      <c r="L107" s="15">
        <f>$R$1*5</f>
        <v>50</v>
      </c>
      <c r="M107" s="380"/>
      <c r="N107" s="231"/>
      <c r="O107" s="366"/>
    </row>
    <row r="108" spans="1:15" x14ac:dyDescent="0.25">
      <c r="A108" s="228" t="s">
        <v>21</v>
      </c>
      <c r="B108" s="235">
        <f>B107+1</f>
        <v>43</v>
      </c>
      <c r="C108" s="230" t="s">
        <v>1039</v>
      </c>
      <c r="D108" s="230"/>
      <c r="E108" s="230"/>
      <c r="F108" s="230"/>
      <c r="G108" s="230"/>
      <c r="H108" s="230"/>
      <c r="I108" s="230"/>
      <c r="J108" s="230"/>
      <c r="K108" s="266" t="s">
        <v>83</v>
      </c>
      <c r="L108" s="15">
        <f>$R$1*5</f>
        <v>50</v>
      </c>
      <c r="M108" s="380"/>
      <c r="N108" s="231"/>
      <c r="O108" s="366"/>
    </row>
    <row r="109" spans="1:15" x14ac:dyDescent="0.25">
      <c r="A109" s="228" t="s">
        <v>21</v>
      </c>
      <c r="B109" s="235">
        <f>B108+1</f>
        <v>44</v>
      </c>
      <c r="C109" s="230" t="s">
        <v>1040</v>
      </c>
      <c r="D109" s="230"/>
      <c r="E109" s="230"/>
      <c r="F109" s="230"/>
      <c r="G109" s="230"/>
      <c r="H109" s="230"/>
      <c r="I109" s="230"/>
      <c r="J109" s="230"/>
      <c r="K109" s="266" t="s">
        <v>83</v>
      </c>
      <c r="L109" s="15">
        <f>$R$1*5</f>
        <v>50</v>
      </c>
      <c r="M109" s="380"/>
      <c r="N109" s="231"/>
      <c r="O109" s="366"/>
    </row>
    <row r="110" spans="1:15" x14ac:dyDescent="0.25">
      <c r="A110" s="228" t="s">
        <v>21</v>
      </c>
      <c r="B110" s="235">
        <f>B109+1</f>
        <v>45</v>
      </c>
      <c r="C110" s="230" t="s">
        <v>1041</v>
      </c>
      <c r="D110" s="230"/>
      <c r="E110" s="230"/>
      <c r="F110" s="230"/>
      <c r="G110" s="230"/>
      <c r="H110" s="230"/>
      <c r="I110" s="230"/>
      <c r="J110" s="230"/>
      <c r="K110" s="266" t="s">
        <v>83</v>
      </c>
      <c r="L110" s="15">
        <f>$R$1*5</f>
        <v>50</v>
      </c>
      <c r="M110" s="380"/>
      <c r="N110" s="231"/>
      <c r="O110" s="366"/>
    </row>
    <row r="111" spans="1:15" x14ac:dyDescent="0.25">
      <c r="A111" s="228"/>
      <c r="B111" s="235"/>
      <c r="C111" s="230"/>
      <c r="D111" s="230"/>
      <c r="E111" s="230"/>
      <c r="F111" s="230"/>
      <c r="G111" s="230"/>
      <c r="H111" s="230"/>
      <c r="I111" s="230"/>
      <c r="J111" s="230"/>
      <c r="K111" s="266"/>
      <c r="L111" s="235"/>
      <c r="M111" s="380"/>
      <c r="N111" s="231"/>
      <c r="O111" s="267"/>
    </row>
    <row r="112" spans="1:15" x14ac:dyDescent="0.25">
      <c r="A112" s="228"/>
      <c r="B112" s="229"/>
      <c r="C112" s="324" t="s">
        <v>1042</v>
      </c>
      <c r="D112" s="230"/>
      <c r="E112" s="230"/>
      <c r="F112" s="230"/>
      <c r="G112" s="230"/>
      <c r="H112" s="230"/>
      <c r="I112" s="230"/>
      <c r="J112" s="230"/>
      <c r="K112" s="373"/>
      <c r="L112" s="229"/>
      <c r="M112" s="380"/>
      <c r="N112" s="231"/>
      <c r="O112" s="267"/>
    </row>
    <row r="113" spans="1:15" x14ac:dyDescent="0.25">
      <c r="A113" s="228"/>
      <c r="B113" s="229"/>
      <c r="C113" s="324" t="s">
        <v>1043</v>
      </c>
      <c r="D113" s="230"/>
      <c r="E113" s="230"/>
      <c r="F113" s="230"/>
      <c r="G113" s="230"/>
      <c r="H113" s="230"/>
      <c r="I113" s="230"/>
      <c r="J113" s="230"/>
      <c r="K113" s="373"/>
      <c r="L113" s="229"/>
      <c r="M113" s="380"/>
      <c r="N113" s="231"/>
      <c r="O113" s="267"/>
    </row>
    <row r="114" spans="1:15" x14ac:dyDescent="0.25">
      <c r="A114" s="228" t="s">
        <v>21</v>
      </c>
      <c r="B114" s="235">
        <f>B110+1</f>
        <v>46</v>
      </c>
      <c r="C114" s="230" t="s">
        <v>1044</v>
      </c>
      <c r="D114" s="230"/>
      <c r="E114" s="230"/>
      <c r="F114" s="230"/>
      <c r="G114" s="230"/>
      <c r="H114" s="230"/>
      <c r="I114" s="230"/>
      <c r="J114" s="230"/>
      <c r="K114" s="266" t="s">
        <v>83</v>
      </c>
      <c r="L114" s="15">
        <f>$R$1*5</f>
        <v>50</v>
      </c>
      <c r="M114" s="380"/>
      <c r="N114" s="231"/>
      <c r="O114" s="366"/>
    </row>
    <row r="115" spans="1:15" x14ac:dyDescent="0.25">
      <c r="A115" s="228" t="s">
        <v>21</v>
      </c>
      <c r="B115" s="235">
        <f>B114+1</f>
        <v>47</v>
      </c>
      <c r="C115" s="230" t="s">
        <v>1045</v>
      </c>
      <c r="D115" s="230"/>
      <c r="E115" s="230"/>
      <c r="F115" s="230"/>
      <c r="G115" s="230"/>
      <c r="H115" s="230"/>
      <c r="I115" s="230"/>
      <c r="J115" s="230"/>
      <c r="K115" s="266" t="s">
        <v>83</v>
      </c>
      <c r="L115" s="15">
        <f>$R$1*5</f>
        <v>50</v>
      </c>
      <c r="M115" s="380"/>
      <c r="N115" s="231"/>
      <c r="O115" s="366"/>
    </row>
    <row r="116" spans="1:15" x14ac:dyDescent="0.25">
      <c r="A116" s="228" t="s">
        <v>21</v>
      </c>
      <c r="B116" s="235">
        <f>B115+1</f>
        <v>48</v>
      </c>
      <c r="C116" s="230" t="s">
        <v>1046</v>
      </c>
      <c r="D116" s="230"/>
      <c r="E116" s="230"/>
      <c r="F116" s="230"/>
      <c r="G116" s="230"/>
      <c r="H116" s="230"/>
      <c r="I116" s="230"/>
      <c r="J116" s="230"/>
      <c r="K116" s="266" t="s">
        <v>83</v>
      </c>
      <c r="L116" s="15">
        <f>$R$1*5</f>
        <v>50</v>
      </c>
      <c r="M116" s="380"/>
      <c r="N116" s="231"/>
      <c r="O116" s="366"/>
    </row>
    <row r="117" spans="1:15" x14ac:dyDescent="0.25">
      <c r="A117" s="228"/>
      <c r="B117" s="229"/>
      <c r="C117" s="324" t="s">
        <v>1047</v>
      </c>
      <c r="D117" s="230"/>
      <c r="E117" s="230"/>
      <c r="F117" s="230"/>
      <c r="G117" s="230"/>
      <c r="H117" s="230"/>
      <c r="I117" s="230"/>
      <c r="J117" s="230"/>
      <c r="K117" s="373"/>
      <c r="L117" s="229"/>
      <c r="M117" s="380"/>
      <c r="N117" s="231"/>
      <c r="O117" s="267"/>
    </row>
    <row r="118" spans="1:15" x14ac:dyDescent="0.25">
      <c r="A118" s="228"/>
      <c r="B118" s="229"/>
      <c r="C118" s="324" t="s">
        <v>1048</v>
      </c>
      <c r="D118" s="230"/>
      <c r="E118" s="230"/>
      <c r="F118" s="230"/>
      <c r="G118" s="230"/>
      <c r="H118" s="230"/>
      <c r="I118" s="230"/>
      <c r="J118" s="230"/>
      <c r="K118" s="373"/>
      <c r="L118" s="229"/>
      <c r="M118" s="380"/>
      <c r="N118" s="231"/>
      <c r="O118" s="267"/>
    </row>
    <row r="119" spans="1:15" x14ac:dyDescent="0.25">
      <c r="A119" s="228" t="s">
        <v>21</v>
      </c>
      <c r="B119" s="235">
        <f>B116+1</f>
        <v>49</v>
      </c>
      <c r="C119" s="230" t="s">
        <v>1049</v>
      </c>
      <c r="D119" s="230"/>
      <c r="E119" s="230"/>
      <c r="F119" s="230"/>
      <c r="G119" s="230"/>
      <c r="H119" s="230"/>
      <c r="I119" s="230"/>
      <c r="J119" s="230"/>
      <c r="K119" s="266" t="s">
        <v>83</v>
      </c>
      <c r="L119" s="15">
        <f t="shared" ref="L119:L124" si="0">$R$1*5</f>
        <v>50</v>
      </c>
      <c r="M119" s="380"/>
      <c r="N119" s="231"/>
      <c r="O119" s="366"/>
    </row>
    <row r="120" spans="1:15" x14ac:dyDescent="0.25">
      <c r="A120" s="228" t="s">
        <v>21</v>
      </c>
      <c r="B120" s="235">
        <f>B119+1</f>
        <v>50</v>
      </c>
      <c r="C120" s="230" t="s">
        <v>1050</v>
      </c>
      <c r="D120" s="230"/>
      <c r="E120" s="230"/>
      <c r="F120" s="230"/>
      <c r="G120" s="230"/>
      <c r="H120" s="230"/>
      <c r="I120" s="230"/>
      <c r="J120" s="230"/>
      <c r="K120" s="266" t="s">
        <v>83</v>
      </c>
      <c r="L120" s="15">
        <f t="shared" si="0"/>
        <v>50</v>
      </c>
      <c r="M120" s="380"/>
      <c r="N120" s="231"/>
      <c r="O120" s="366"/>
    </row>
    <row r="121" spans="1:15" x14ac:dyDescent="0.25">
      <c r="A121" s="228" t="s">
        <v>21</v>
      </c>
      <c r="B121" s="235">
        <f>B120+1</f>
        <v>51</v>
      </c>
      <c r="C121" s="230" t="s">
        <v>1051</v>
      </c>
      <c r="D121" s="230"/>
      <c r="E121" s="230"/>
      <c r="F121" s="230"/>
      <c r="G121" s="230"/>
      <c r="H121" s="230"/>
      <c r="I121" s="230"/>
      <c r="J121" s="230"/>
      <c r="K121" s="266" t="s">
        <v>83</v>
      </c>
      <c r="L121" s="15">
        <f t="shared" si="0"/>
        <v>50</v>
      </c>
      <c r="M121" s="380"/>
      <c r="N121" s="231"/>
      <c r="O121" s="366"/>
    </row>
    <row r="122" spans="1:15" x14ac:dyDescent="0.25">
      <c r="A122" s="228" t="s">
        <v>21</v>
      </c>
      <c r="B122" s="235">
        <f>B121+1</f>
        <v>52</v>
      </c>
      <c r="C122" s="230" t="s">
        <v>1052</v>
      </c>
      <c r="D122" s="230"/>
      <c r="E122" s="230"/>
      <c r="F122" s="230"/>
      <c r="G122" s="230"/>
      <c r="H122" s="230"/>
      <c r="I122" s="230"/>
      <c r="J122" s="230"/>
      <c r="K122" s="266" t="s">
        <v>83</v>
      </c>
      <c r="L122" s="15">
        <f t="shared" si="0"/>
        <v>50</v>
      </c>
      <c r="M122" s="380"/>
      <c r="N122" s="231"/>
      <c r="O122" s="366"/>
    </row>
    <row r="123" spans="1:15" x14ac:dyDescent="0.25">
      <c r="A123" s="228" t="s">
        <v>21</v>
      </c>
      <c r="B123" s="235">
        <f>B122+1</f>
        <v>53</v>
      </c>
      <c r="C123" s="230" t="s">
        <v>1053</v>
      </c>
      <c r="D123" s="230"/>
      <c r="E123" s="230"/>
      <c r="F123" s="230"/>
      <c r="G123" s="230"/>
      <c r="H123" s="230"/>
      <c r="I123" s="230"/>
      <c r="J123" s="230"/>
      <c r="K123" s="266" t="s">
        <v>83</v>
      </c>
      <c r="L123" s="15">
        <f t="shared" si="0"/>
        <v>50</v>
      </c>
      <c r="M123" s="380"/>
      <c r="N123" s="231"/>
      <c r="O123" s="366"/>
    </row>
    <row r="124" spans="1:15" x14ac:dyDescent="0.25">
      <c r="A124" s="228" t="s">
        <v>21</v>
      </c>
      <c r="B124" s="235">
        <f>B123+1</f>
        <v>54</v>
      </c>
      <c r="C124" s="230" t="s">
        <v>1054</v>
      </c>
      <c r="D124" s="230"/>
      <c r="E124" s="230"/>
      <c r="F124" s="230"/>
      <c r="G124" s="230"/>
      <c r="H124" s="230"/>
      <c r="I124" s="230"/>
      <c r="J124" s="230"/>
      <c r="K124" s="266" t="s">
        <v>83</v>
      </c>
      <c r="L124" s="15">
        <f t="shared" si="0"/>
        <v>50</v>
      </c>
      <c r="M124" s="380"/>
      <c r="N124" s="231"/>
      <c r="O124" s="366"/>
    </row>
    <row r="125" spans="1:15" x14ac:dyDescent="0.25">
      <c r="A125" s="228"/>
      <c r="B125" s="235"/>
      <c r="C125" s="230"/>
      <c r="D125" s="230"/>
      <c r="E125" s="230"/>
      <c r="F125" s="230"/>
      <c r="G125" s="230"/>
      <c r="H125" s="230"/>
      <c r="I125" s="230"/>
      <c r="J125" s="230"/>
      <c r="K125" s="266"/>
      <c r="L125" s="235"/>
      <c r="M125" s="380"/>
      <c r="N125" s="231"/>
      <c r="O125" s="267"/>
    </row>
    <row r="126" spans="1:15" x14ac:dyDescent="0.25">
      <c r="A126" s="228"/>
      <c r="B126" s="238"/>
      <c r="C126" s="251" t="s">
        <v>997</v>
      </c>
      <c r="D126" s="259"/>
      <c r="E126" s="240"/>
      <c r="F126" s="240"/>
      <c r="G126" s="240"/>
      <c r="H126" s="240"/>
      <c r="I126" s="240"/>
      <c r="J126" s="258"/>
      <c r="K126" s="259"/>
      <c r="L126" s="238"/>
      <c r="M126" s="381"/>
      <c r="N126" s="241"/>
      <c r="O126" s="268"/>
    </row>
    <row r="127" spans="1:15" ht="24" x14ac:dyDescent="0.25">
      <c r="A127" s="228"/>
      <c r="B127" s="225" t="s">
        <v>1</v>
      </c>
      <c r="C127" s="322" t="s">
        <v>2</v>
      </c>
      <c r="D127" s="314"/>
      <c r="E127" s="314"/>
      <c r="F127" s="314"/>
      <c r="G127" s="314"/>
      <c r="H127" s="314"/>
      <c r="I127" s="314"/>
      <c r="J127" s="315"/>
      <c r="K127" s="322" t="s">
        <v>45</v>
      </c>
      <c r="L127" s="225" t="s">
        <v>46</v>
      </c>
      <c r="M127" s="379" t="s">
        <v>47</v>
      </c>
      <c r="N127" s="227" t="s">
        <v>73</v>
      </c>
      <c r="O127" s="377" t="s">
        <v>120</v>
      </c>
    </row>
    <row r="128" spans="1:15" x14ac:dyDescent="0.25">
      <c r="A128" s="228"/>
      <c r="B128" s="229"/>
      <c r="C128" s="324" t="s">
        <v>1055</v>
      </c>
      <c r="D128" s="230"/>
      <c r="E128" s="230"/>
      <c r="F128" s="230"/>
      <c r="G128" s="230"/>
      <c r="H128" s="230"/>
      <c r="I128" s="230"/>
      <c r="J128" s="230"/>
      <c r="K128" s="373"/>
      <c r="L128" s="229"/>
      <c r="M128" s="380"/>
      <c r="N128" s="231"/>
      <c r="O128" s="267"/>
    </row>
    <row r="129" spans="1:15" x14ac:dyDescent="0.25">
      <c r="A129" s="228"/>
      <c r="B129" s="229"/>
      <c r="C129" s="324" t="s">
        <v>1056</v>
      </c>
      <c r="D129" s="230"/>
      <c r="E129" s="230"/>
      <c r="F129" s="230"/>
      <c r="G129" s="230"/>
      <c r="H129" s="230"/>
      <c r="I129" s="230"/>
      <c r="J129" s="230"/>
      <c r="K129" s="373"/>
      <c r="L129" s="229"/>
      <c r="M129" s="380"/>
      <c r="N129" s="231"/>
      <c r="O129" s="267"/>
    </row>
    <row r="130" spans="1:15" x14ac:dyDescent="0.25">
      <c r="A130" s="228"/>
      <c r="B130" s="229"/>
      <c r="C130" s="324" t="s">
        <v>1057</v>
      </c>
      <c r="D130" s="230"/>
      <c r="E130" s="230"/>
      <c r="F130" s="230"/>
      <c r="G130" s="230"/>
      <c r="H130" s="230"/>
      <c r="I130" s="230"/>
      <c r="J130" s="230"/>
      <c r="K130" s="373"/>
      <c r="L130" s="229"/>
      <c r="M130" s="380"/>
      <c r="N130" s="231"/>
      <c r="O130" s="267"/>
    </row>
    <row r="131" spans="1:15" x14ac:dyDescent="0.25">
      <c r="A131" s="228" t="s">
        <v>21</v>
      </c>
      <c r="B131" s="235">
        <f>B124+1</f>
        <v>55</v>
      </c>
      <c r="C131" s="230" t="s">
        <v>1058</v>
      </c>
      <c r="D131" s="230"/>
      <c r="E131" s="230"/>
      <c r="F131" s="230"/>
      <c r="G131" s="230"/>
      <c r="H131" s="230"/>
      <c r="I131" s="230"/>
      <c r="J131" s="230"/>
      <c r="K131" s="266" t="s">
        <v>83</v>
      </c>
      <c r="L131" s="15">
        <f>$R$1*5</f>
        <v>50</v>
      </c>
      <c r="M131" s="380"/>
      <c r="N131" s="231"/>
      <c r="O131" s="366"/>
    </row>
    <row r="132" spans="1:15" x14ac:dyDescent="0.25">
      <c r="A132" s="228" t="s">
        <v>21</v>
      </c>
      <c r="B132" s="235">
        <f>B131+1</f>
        <v>56</v>
      </c>
      <c r="C132" s="230" t="s">
        <v>1059</v>
      </c>
      <c r="D132" s="230"/>
      <c r="E132" s="230"/>
      <c r="F132" s="230"/>
      <c r="G132" s="230"/>
      <c r="H132" s="230"/>
      <c r="I132" s="230"/>
      <c r="J132" s="230"/>
      <c r="K132" s="266" t="s">
        <v>83</v>
      </c>
      <c r="L132" s="15">
        <f>$R$1*5</f>
        <v>50</v>
      </c>
      <c r="M132" s="380"/>
      <c r="N132" s="231"/>
      <c r="O132" s="366"/>
    </row>
    <row r="133" spans="1:15" x14ac:dyDescent="0.25">
      <c r="A133" s="228"/>
      <c r="B133" s="235"/>
      <c r="C133" s="230"/>
      <c r="D133" s="230"/>
      <c r="E133" s="230"/>
      <c r="F133" s="230"/>
      <c r="G133" s="230"/>
      <c r="H133" s="230"/>
      <c r="I133" s="230"/>
      <c r="J133" s="230"/>
      <c r="K133" s="266"/>
      <c r="L133" s="235"/>
      <c r="M133" s="380"/>
      <c r="N133" s="231"/>
      <c r="O133" s="267"/>
    </row>
    <row r="134" spans="1:15" x14ac:dyDescent="0.25">
      <c r="A134" s="228"/>
      <c r="B134" s="229"/>
      <c r="C134" s="324" t="s">
        <v>1060</v>
      </c>
      <c r="D134" s="230"/>
      <c r="E134" s="230"/>
      <c r="F134" s="230"/>
      <c r="G134" s="230"/>
      <c r="H134" s="230"/>
      <c r="I134" s="230"/>
      <c r="J134" s="230"/>
      <c r="K134" s="373"/>
      <c r="L134" s="229"/>
      <c r="M134" s="380"/>
      <c r="N134" s="231"/>
      <c r="O134" s="267"/>
    </row>
    <row r="135" spans="1:15" x14ac:dyDescent="0.25">
      <c r="A135" s="228"/>
      <c r="B135" s="229"/>
      <c r="C135" s="324" t="s">
        <v>1061</v>
      </c>
      <c r="D135" s="230"/>
      <c r="E135" s="230"/>
      <c r="F135" s="230"/>
      <c r="G135" s="230"/>
      <c r="H135" s="230"/>
      <c r="I135" s="230"/>
      <c r="J135" s="230"/>
      <c r="K135" s="373"/>
      <c r="L135" s="229"/>
      <c r="M135" s="380"/>
      <c r="N135" s="231"/>
      <c r="O135" s="267"/>
    </row>
    <row r="136" spans="1:15" x14ac:dyDescent="0.25">
      <c r="A136" s="228"/>
      <c r="B136" s="229"/>
      <c r="C136" s="324" t="s">
        <v>1062</v>
      </c>
      <c r="D136" s="230"/>
      <c r="E136" s="230"/>
      <c r="F136" s="230"/>
      <c r="G136" s="230"/>
      <c r="H136" s="230"/>
      <c r="I136" s="230"/>
      <c r="J136" s="230"/>
      <c r="K136" s="373"/>
      <c r="L136" s="229"/>
      <c r="M136" s="380"/>
      <c r="N136" s="231"/>
      <c r="O136" s="267"/>
    </row>
    <row r="137" spans="1:15" x14ac:dyDescent="0.25">
      <c r="A137" s="228" t="s">
        <v>21</v>
      </c>
      <c r="B137" s="235">
        <f>B132+1</f>
        <v>57</v>
      </c>
      <c r="C137" s="230" t="s">
        <v>1058</v>
      </c>
      <c r="D137" s="230"/>
      <c r="E137" s="230"/>
      <c r="F137" s="230"/>
      <c r="G137" s="230"/>
      <c r="H137" s="230"/>
      <c r="I137" s="230"/>
      <c r="J137" s="230"/>
      <c r="K137" s="266" t="s">
        <v>83</v>
      </c>
      <c r="L137" s="15">
        <f>$R$1*5</f>
        <v>50</v>
      </c>
      <c r="M137" s="380"/>
      <c r="N137" s="231"/>
      <c r="O137" s="366"/>
    </row>
    <row r="138" spans="1:15" x14ac:dyDescent="0.25">
      <c r="A138" s="228" t="s">
        <v>21</v>
      </c>
      <c r="B138" s="235">
        <f>B137+1</f>
        <v>58</v>
      </c>
      <c r="C138" s="230" t="s">
        <v>1059</v>
      </c>
      <c r="D138" s="230"/>
      <c r="E138" s="230"/>
      <c r="F138" s="230"/>
      <c r="G138" s="230"/>
      <c r="H138" s="230"/>
      <c r="I138" s="230"/>
      <c r="J138" s="230"/>
      <c r="K138" s="266" t="s">
        <v>83</v>
      </c>
      <c r="L138" s="15">
        <f>$R$1*5</f>
        <v>50</v>
      </c>
      <c r="M138" s="380"/>
      <c r="N138" s="231"/>
      <c r="O138" s="366"/>
    </row>
    <row r="139" spans="1:15" x14ac:dyDescent="0.25">
      <c r="A139" s="228" t="s">
        <v>21</v>
      </c>
      <c r="B139" s="235">
        <f>B138+1</f>
        <v>59</v>
      </c>
      <c r="C139" s="230" t="s">
        <v>1063</v>
      </c>
      <c r="D139" s="230"/>
      <c r="E139" s="230"/>
      <c r="F139" s="230"/>
      <c r="G139" s="230"/>
      <c r="H139" s="230"/>
      <c r="I139" s="230"/>
      <c r="J139" s="230"/>
      <c r="K139" s="266" t="s">
        <v>83</v>
      </c>
      <c r="L139" s="15">
        <f>$R$1*5</f>
        <v>50</v>
      </c>
      <c r="M139" s="380"/>
      <c r="N139" s="231"/>
      <c r="O139" s="366"/>
    </row>
    <row r="140" spans="1:15" x14ac:dyDescent="0.25">
      <c r="A140" s="228"/>
      <c r="B140" s="229"/>
      <c r="C140" s="324" t="s">
        <v>1064</v>
      </c>
      <c r="D140" s="230"/>
      <c r="E140" s="230"/>
      <c r="F140" s="230"/>
      <c r="G140" s="230"/>
      <c r="H140" s="230"/>
      <c r="I140" s="230"/>
      <c r="J140" s="230"/>
      <c r="K140" s="373"/>
      <c r="L140" s="229"/>
      <c r="M140" s="380"/>
      <c r="N140" s="231"/>
      <c r="O140" s="267"/>
    </row>
    <row r="141" spans="1:15" x14ac:dyDescent="0.25">
      <c r="A141" s="228"/>
      <c r="B141" s="229"/>
      <c r="C141" s="230" t="s">
        <v>968</v>
      </c>
      <c r="D141" s="230"/>
      <c r="E141" s="230"/>
      <c r="F141" s="230"/>
      <c r="G141" s="230"/>
      <c r="H141" s="230"/>
      <c r="I141" s="230"/>
      <c r="J141" s="230"/>
      <c r="K141" s="373"/>
      <c r="L141" s="229"/>
      <c r="M141" s="380"/>
      <c r="N141" s="231"/>
      <c r="O141" s="267"/>
    </row>
    <row r="142" spans="1:15" x14ac:dyDescent="0.25">
      <c r="A142" s="228"/>
      <c r="B142" s="229"/>
      <c r="C142" s="230" t="s">
        <v>969</v>
      </c>
      <c r="D142" s="230"/>
      <c r="E142" s="230"/>
      <c r="F142" s="230"/>
      <c r="G142" s="230"/>
      <c r="H142" s="230"/>
      <c r="I142" s="230"/>
      <c r="J142" s="230"/>
      <c r="K142" s="373"/>
      <c r="L142" s="229"/>
      <c r="M142" s="380"/>
      <c r="N142" s="231"/>
      <c r="O142" s="267"/>
    </row>
    <row r="143" spans="1:15" x14ac:dyDescent="0.25">
      <c r="A143" s="228"/>
      <c r="B143" s="229"/>
      <c r="C143" s="230" t="s">
        <v>1065</v>
      </c>
      <c r="D143" s="230"/>
      <c r="E143" s="230"/>
      <c r="F143" s="230"/>
      <c r="G143" s="230"/>
      <c r="H143" s="230"/>
      <c r="I143" s="230"/>
      <c r="J143" s="230"/>
      <c r="K143" s="373"/>
      <c r="L143" s="229"/>
      <c r="M143" s="380"/>
      <c r="N143" s="231"/>
      <c r="O143" s="267"/>
    </row>
    <row r="144" spans="1:15" x14ac:dyDescent="0.25">
      <c r="A144" s="228"/>
      <c r="B144" s="229"/>
      <c r="C144" s="230" t="s">
        <v>971</v>
      </c>
      <c r="D144" s="230"/>
      <c r="E144" s="230"/>
      <c r="F144" s="230"/>
      <c r="G144" s="230"/>
      <c r="H144" s="230"/>
      <c r="I144" s="230"/>
      <c r="J144" s="230"/>
      <c r="K144" s="373"/>
      <c r="L144" s="229"/>
      <c r="M144" s="380"/>
      <c r="N144" s="231"/>
      <c r="O144" s="267"/>
    </row>
    <row r="145" spans="1:15" x14ac:dyDescent="0.25">
      <c r="A145" s="228"/>
      <c r="B145" s="229"/>
      <c r="C145" s="230" t="s">
        <v>974</v>
      </c>
      <c r="D145" s="230"/>
      <c r="E145" s="230"/>
      <c r="F145" s="230"/>
      <c r="G145" s="230"/>
      <c r="H145" s="230"/>
      <c r="I145" s="230"/>
      <c r="J145" s="230"/>
      <c r="K145" s="373"/>
      <c r="L145" s="229"/>
      <c r="M145" s="380"/>
      <c r="N145" s="231"/>
      <c r="O145" s="267"/>
    </row>
    <row r="146" spans="1:15" x14ac:dyDescent="0.25">
      <c r="A146" s="228"/>
      <c r="B146" s="229"/>
      <c r="C146" s="230" t="s">
        <v>1066</v>
      </c>
      <c r="D146" s="230"/>
      <c r="E146" s="230"/>
      <c r="F146" s="230"/>
      <c r="G146" s="230"/>
      <c r="H146" s="230"/>
      <c r="I146" s="230"/>
      <c r="J146" s="230"/>
      <c r="K146" s="373"/>
      <c r="L146" s="229"/>
      <c r="M146" s="380"/>
      <c r="N146" s="231"/>
      <c r="O146" s="267"/>
    </row>
    <row r="147" spans="1:15" x14ac:dyDescent="0.25">
      <c r="A147" s="228"/>
      <c r="B147" s="229"/>
      <c r="C147" s="230"/>
      <c r="D147" s="230"/>
      <c r="E147" s="230"/>
      <c r="F147" s="230"/>
      <c r="G147" s="230"/>
      <c r="H147" s="230"/>
      <c r="I147" s="230"/>
      <c r="J147" s="230"/>
      <c r="K147" s="373"/>
      <c r="L147" s="229"/>
      <c r="M147" s="380"/>
      <c r="N147" s="231"/>
      <c r="O147" s="267"/>
    </row>
    <row r="148" spans="1:15" x14ac:dyDescent="0.25">
      <c r="A148" s="228"/>
      <c r="B148" s="229"/>
      <c r="C148" s="324" t="s">
        <v>700</v>
      </c>
      <c r="D148" s="230"/>
      <c r="E148" s="230"/>
      <c r="F148" s="230"/>
      <c r="G148" s="230"/>
      <c r="H148" s="230"/>
      <c r="I148" s="230"/>
      <c r="J148" s="230"/>
      <c r="K148" s="373"/>
      <c r="L148" s="229"/>
      <c r="M148" s="380"/>
      <c r="N148" s="231"/>
      <c r="O148" s="267"/>
    </row>
    <row r="149" spans="1:15" x14ac:dyDescent="0.25">
      <c r="A149" s="228"/>
      <c r="B149" s="229"/>
      <c r="C149" s="324" t="s">
        <v>1067</v>
      </c>
      <c r="D149" s="230"/>
      <c r="E149" s="230"/>
      <c r="F149" s="230"/>
      <c r="G149" s="230"/>
      <c r="H149" s="230"/>
      <c r="I149" s="230"/>
      <c r="J149" s="230"/>
      <c r="K149" s="373"/>
      <c r="L149" s="229"/>
      <c r="M149" s="380"/>
      <c r="N149" s="231"/>
      <c r="O149" s="267"/>
    </row>
    <row r="150" spans="1:15" x14ac:dyDescent="0.25">
      <c r="A150" s="228"/>
      <c r="B150" s="235"/>
      <c r="C150" s="324" t="s">
        <v>1068</v>
      </c>
      <c r="D150" s="230"/>
      <c r="E150" s="230"/>
      <c r="F150" s="230"/>
      <c r="G150" s="230"/>
      <c r="H150" s="230"/>
      <c r="I150" s="230"/>
      <c r="J150" s="230"/>
      <c r="K150" s="373"/>
      <c r="L150" s="229"/>
      <c r="M150" s="380"/>
      <c r="N150" s="231"/>
      <c r="O150" s="267"/>
    </row>
    <row r="151" spans="1:15" x14ac:dyDescent="0.25">
      <c r="A151" s="228"/>
      <c r="B151" s="235"/>
      <c r="C151" s="324" t="s">
        <v>1069</v>
      </c>
      <c r="D151" s="230"/>
      <c r="E151" s="230"/>
      <c r="F151" s="230"/>
      <c r="G151" s="230"/>
      <c r="H151" s="230"/>
      <c r="I151" s="230"/>
      <c r="J151" s="230"/>
      <c r="K151" s="373"/>
      <c r="L151" s="229"/>
      <c r="M151" s="380"/>
      <c r="N151" s="231"/>
      <c r="O151" s="267"/>
    </row>
    <row r="152" spans="1:15" x14ac:dyDescent="0.25">
      <c r="A152" s="228" t="s">
        <v>21</v>
      </c>
      <c r="B152" s="235">
        <f>B139+1</f>
        <v>60</v>
      </c>
      <c r="C152" s="230" t="s">
        <v>1070</v>
      </c>
      <c r="D152" s="230"/>
      <c r="E152" s="230"/>
      <c r="F152" s="230"/>
      <c r="G152" s="230"/>
      <c r="H152" s="230"/>
      <c r="I152" s="230"/>
      <c r="J152" s="230"/>
      <c r="K152" s="266" t="s">
        <v>83</v>
      </c>
      <c r="L152" s="15">
        <f>$R$1*5</f>
        <v>50</v>
      </c>
      <c r="M152" s="380"/>
      <c r="N152" s="231"/>
      <c r="O152" s="366"/>
    </row>
    <row r="153" spans="1:15" x14ac:dyDescent="0.25">
      <c r="A153" s="228" t="s">
        <v>21</v>
      </c>
      <c r="B153" s="235">
        <f>B152+1</f>
        <v>61</v>
      </c>
      <c r="C153" s="230" t="s">
        <v>1071</v>
      </c>
      <c r="D153" s="230"/>
      <c r="E153" s="230"/>
      <c r="F153" s="230"/>
      <c r="G153" s="230"/>
      <c r="H153" s="230"/>
      <c r="I153" s="230"/>
      <c r="J153" s="230"/>
      <c r="K153" s="266" t="s">
        <v>83</v>
      </c>
      <c r="L153" s="15">
        <f>$R$1*5</f>
        <v>50</v>
      </c>
      <c r="M153" s="380"/>
      <c r="N153" s="231"/>
      <c r="O153" s="366"/>
    </row>
    <row r="154" spans="1:15" x14ac:dyDescent="0.25">
      <c r="A154" s="228" t="s">
        <v>21</v>
      </c>
      <c r="B154" s="235">
        <f>B153+1</f>
        <v>62</v>
      </c>
      <c r="C154" s="230" t="s">
        <v>1072</v>
      </c>
      <c r="D154" s="230"/>
      <c r="E154" s="230"/>
      <c r="F154" s="230"/>
      <c r="G154" s="230"/>
      <c r="H154" s="230"/>
      <c r="I154" s="230"/>
      <c r="J154" s="230"/>
      <c r="K154" s="266" t="s">
        <v>83</v>
      </c>
      <c r="L154" s="15">
        <f>$R$1*5</f>
        <v>50</v>
      </c>
      <c r="M154" s="380"/>
      <c r="N154" s="231"/>
      <c r="O154" s="366"/>
    </row>
    <row r="155" spans="1:15" x14ac:dyDescent="0.25">
      <c r="A155" s="228" t="s">
        <v>21</v>
      </c>
      <c r="B155" s="235">
        <f>B154+1</f>
        <v>63</v>
      </c>
      <c r="C155" s="230" t="s">
        <v>1073</v>
      </c>
      <c r="D155" s="230"/>
      <c r="E155" s="230"/>
      <c r="F155" s="230"/>
      <c r="G155" s="230"/>
      <c r="H155" s="230"/>
      <c r="I155" s="230"/>
      <c r="J155" s="230"/>
      <c r="K155" s="266" t="s">
        <v>83</v>
      </c>
      <c r="L155" s="15">
        <f>$R$1*5</f>
        <v>50</v>
      </c>
      <c r="M155" s="380"/>
      <c r="N155" s="231"/>
      <c r="O155" s="366"/>
    </row>
    <row r="156" spans="1:15" x14ac:dyDescent="0.25">
      <c r="A156" s="228"/>
      <c r="B156" s="235"/>
      <c r="C156" s="230"/>
      <c r="D156" s="230"/>
      <c r="E156" s="230"/>
      <c r="F156" s="230"/>
      <c r="G156" s="230"/>
      <c r="H156" s="230"/>
      <c r="I156" s="230"/>
      <c r="J156" s="230"/>
      <c r="K156" s="266"/>
      <c r="L156" s="235"/>
      <c r="M156" s="380"/>
      <c r="N156" s="231"/>
      <c r="O156" s="267"/>
    </row>
    <row r="157" spans="1:15" x14ac:dyDescent="0.25">
      <c r="A157" s="228"/>
      <c r="B157" s="229"/>
      <c r="C157" s="324" t="s">
        <v>1074</v>
      </c>
      <c r="D157" s="230"/>
      <c r="E157" s="230"/>
      <c r="F157" s="230"/>
      <c r="G157" s="230"/>
      <c r="H157" s="230"/>
      <c r="I157" s="230"/>
      <c r="J157" s="230"/>
      <c r="K157" s="373"/>
      <c r="L157" s="229"/>
      <c r="M157" s="380"/>
      <c r="N157" s="231"/>
      <c r="O157" s="267"/>
    </row>
    <row r="158" spans="1:15" x14ac:dyDescent="0.25">
      <c r="A158" s="228"/>
      <c r="B158" s="229"/>
      <c r="C158" s="324" t="s">
        <v>1068</v>
      </c>
      <c r="D158" s="230"/>
      <c r="E158" s="230"/>
      <c r="F158" s="230"/>
      <c r="G158" s="230"/>
      <c r="H158" s="230"/>
      <c r="I158" s="230"/>
      <c r="J158" s="230"/>
      <c r="K158" s="373"/>
      <c r="L158" s="229"/>
      <c r="M158" s="380"/>
      <c r="N158" s="231"/>
      <c r="O158" s="267"/>
    </row>
    <row r="159" spans="1:15" x14ac:dyDescent="0.25">
      <c r="A159" s="228"/>
      <c r="B159" s="229"/>
      <c r="C159" s="324" t="s">
        <v>1069</v>
      </c>
      <c r="D159" s="230"/>
      <c r="E159" s="230"/>
      <c r="F159" s="230"/>
      <c r="G159" s="230"/>
      <c r="H159" s="230"/>
      <c r="I159" s="230"/>
      <c r="J159" s="230"/>
      <c r="K159" s="373"/>
      <c r="L159" s="229"/>
      <c r="M159" s="380"/>
      <c r="N159" s="231"/>
      <c r="O159" s="267"/>
    </row>
    <row r="160" spans="1:15" x14ac:dyDescent="0.25">
      <c r="A160" s="228" t="s">
        <v>21</v>
      </c>
      <c r="B160" s="235">
        <f>B155+1</f>
        <v>64</v>
      </c>
      <c r="C160" s="230" t="s">
        <v>1075</v>
      </c>
      <c r="D160" s="230"/>
      <c r="E160" s="230"/>
      <c r="F160" s="230"/>
      <c r="G160" s="230"/>
      <c r="H160" s="230"/>
      <c r="I160" s="230"/>
      <c r="J160" s="230"/>
      <c r="K160" s="266" t="s">
        <v>83</v>
      </c>
      <c r="L160" s="15">
        <f>$R$1*5</f>
        <v>50</v>
      </c>
      <c r="M160" s="380"/>
      <c r="N160" s="231"/>
      <c r="O160" s="366"/>
    </row>
    <row r="161" spans="1:15" x14ac:dyDescent="0.25">
      <c r="A161" s="228" t="s">
        <v>21</v>
      </c>
      <c r="B161" s="235">
        <f>B160+1</f>
        <v>65</v>
      </c>
      <c r="C161" s="230" t="s">
        <v>1076</v>
      </c>
      <c r="D161" s="230"/>
      <c r="E161" s="230"/>
      <c r="F161" s="230"/>
      <c r="G161" s="230"/>
      <c r="H161" s="230"/>
      <c r="I161" s="230"/>
      <c r="J161" s="230"/>
      <c r="K161" s="266" t="s">
        <v>83</v>
      </c>
      <c r="L161" s="15">
        <f>$R$1*5</f>
        <v>50</v>
      </c>
      <c r="M161" s="380"/>
      <c r="N161" s="231"/>
      <c r="O161" s="366"/>
    </row>
    <row r="162" spans="1:15" x14ac:dyDescent="0.25">
      <c r="A162" s="228" t="s">
        <v>21</v>
      </c>
      <c r="B162" s="235">
        <f>B161+1</f>
        <v>66</v>
      </c>
      <c r="C162" s="230" t="s">
        <v>1077</v>
      </c>
      <c r="D162" s="230"/>
      <c r="E162" s="230"/>
      <c r="F162" s="230"/>
      <c r="G162" s="230"/>
      <c r="H162" s="230"/>
      <c r="I162" s="230"/>
      <c r="J162" s="230"/>
      <c r="K162" s="266" t="s">
        <v>83</v>
      </c>
      <c r="L162" s="15">
        <f>$R$1*5</f>
        <v>50</v>
      </c>
      <c r="M162" s="380"/>
      <c r="N162" s="231"/>
      <c r="O162" s="366"/>
    </row>
    <row r="163" spans="1:15" x14ac:dyDescent="0.25">
      <c r="A163" s="228" t="s">
        <v>21</v>
      </c>
      <c r="B163" s="235">
        <f>B162+1</f>
        <v>67</v>
      </c>
      <c r="C163" s="230" t="s">
        <v>1078</v>
      </c>
      <c r="D163" s="230"/>
      <c r="E163" s="230"/>
      <c r="F163" s="230"/>
      <c r="G163" s="230"/>
      <c r="H163" s="230"/>
      <c r="I163" s="230"/>
      <c r="J163" s="230"/>
      <c r="K163" s="266" t="s">
        <v>83</v>
      </c>
      <c r="L163" s="15">
        <f>$R$1*5</f>
        <v>50</v>
      </c>
      <c r="M163" s="380"/>
      <c r="N163" s="231"/>
      <c r="O163" s="366"/>
    </row>
    <row r="164" spans="1:15" x14ac:dyDescent="0.25">
      <c r="A164" s="228" t="s">
        <v>21</v>
      </c>
      <c r="B164" s="235">
        <f>B163+1</f>
        <v>68</v>
      </c>
      <c r="C164" s="230" t="s">
        <v>1079</v>
      </c>
      <c r="D164" s="230"/>
      <c r="E164" s="230"/>
      <c r="F164" s="230"/>
      <c r="G164" s="230"/>
      <c r="H164" s="230"/>
      <c r="I164" s="230"/>
      <c r="J164" s="230"/>
      <c r="K164" s="266" t="s">
        <v>83</v>
      </c>
      <c r="L164" s="15">
        <f>$R$1*5</f>
        <v>50</v>
      </c>
      <c r="M164" s="380"/>
      <c r="N164" s="231"/>
      <c r="O164" s="366"/>
    </row>
    <row r="165" spans="1:15" x14ac:dyDescent="0.25">
      <c r="A165" s="228"/>
      <c r="B165" s="235"/>
      <c r="C165" s="230"/>
      <c r="D165" s="230"/>
      <c r="E165" s="230"/>
      <c r="F165" s="230"/>
      <c r="G165" s="230"/>
      <c r="H165" s="230"/>
      <c r="I165" s="230"/>
      <c r="J165" s="265"/>
      <c r="K165" s="374"/>
      <c r="L165" s="235"/>
      <c r="M165" s="380"/>
      <c r="N165" s="231"/>
      <c r="O165" s="366"/>
    </row>
    <row r="166" spans="1:15" x14ac:dyDescent="0.25">
      <c r="A166" s="228"/>
      <c r="B166" s="269"/>
      <c r="C166" s="230"/>
      <c r="D166" s="230"/>
      <c r="E166" s="230"/>
      <c r="F166" s="230"/>
      <c r="G166" s="230"/>
      <c r="H166" s="230"/>
      <c r="I166" s="230"/>
      <c r="J166" s="265"/>
      <c r="K166" s="374"/>
      <c r="L166" s="235"/>
      <c r="M166" s="380"/>
      <c r="N166" s="231"/>
      <c r="O166" s="366"/>
    </row>
    <row r="167" spans="1:15" x14ac:dyDescent="0.25">
      <c r="A167" s="228"/>
      <c r="B167" s="238"/>
      <c r="C167" s="239" t="s">
        <v>997</v>
      </c>
      <c r="D167" s="240"/>
      <c r="E167" s="240"/>
      <c r="F167" s="240"/>
      <c r="G167" s="240"/>
      <c r="H167" s="240"/>
      <c r="I167" s="240"/>
      <c r="J167" s="258"/>
      <c r="K167" s="240"/>
      <c r="L167" s="238"/>
      <c r="M167" s="381"/>
      <c r="N167" s="241"/>
      <c r="O167" s="241"/>
    </row>
    <row r="168" spans="1:15" ht="24" x14ac:dyDescent="0.25">
      <c r="A168" s="228"/>
      <c r="B168" s="225" t="s">
        <v>1</v>
      </c>
      <c r="C168" s="322" t="s">
        <v>2</v>
      </c>
      <c r="D168" s="314"/>
      <c r="E168" s="314"/>
      <c r="F168" s="314"/>
      <c r="G168" s="314"/>
      <c r="H168" s="314"/>
      <c r="I168" s="314"/>
      <c r="J168" s="315"/>
      <c r="K168" s="322" t="s">
        <v>45</v>
      </c>
      <c r="L168" s="225" t="s">
        <v>46</v>
      </c>
      <c r="M168" s="379" t="s">
        <v>47</v>
      </c>
      <c r="N168" s="227" t="s">
        <v>73</v>
      </c>
      <c r="O168" s="377" t="s">
        <v>120</v>
      </c>
    </row>
    <row r="169" spans="1:15" x14ac:dyDescent="0.25">
      <c r="A169" s="228"/>
      <c r="B169" s="229"/>
      <c r="C169" s="324" t="s">
        <v>1080</v>
      </c>
      <c r="D169" s="230"/>
      <c r="E169" s="230"/>
      <c r="F169" s="230"/>
      <c r="G169" s="230"/>
      <c r="H169" s="230"/>
      <c r="I169" s="230"/>
      <c r="J169" s="230"/>
      <c r="K169" s="373"/>
      <c r="L169" s="229"/>
      <c r="M169" s="380"/>
      <c r="N169" s="231"/>
      <c r="O169" s="267"/>
    </row>
    <row r="170" spans="1:15" x14ac:dyDescent="0.25">
      <c r="A170" s="228"/>
      <c r="B170" s="229"/>
      <c r="C170" s="324" t="s">
        <v>1081</v>
      </c>
      <c r="D170" s="230"/>
      <c r="E170" s="230"/>
      <c r="F170" s="230"/>
      <c r="G170" s="230"/>
      <c r="H170" s="230"/>
      <c r="I170" s="230"/>
      <c r="J170" s="230"/>
      <c r="K170" s="373"/>
      <c r="L170" s="229"/>
      <c r="M170" s="380"/>
      <c r="N170" s="231"/>
      <c r="O170" s="267"/>
    </row>
    <row r="171" spans="1:15" x14ac:dyDescent="0.25">
      <c r="A171" s="228" t="s">
        <v>21</v>
      </c>
      <c r="B171" s="235">
        <f>B164+1</f>
        <v>69</v>
      </c>
      <c r="C171" s="230" t="s">
        <v>1082</v>
      </c>
      <c r="D171" s="230"/>
      <c r="E171" s="230"/>
      <c r="F171" s="230"/>
      <c r="G171" s="230"/>
      <c r="H171" s="230"/>
      <c r="I171" s="230"/>
      <c r="J171" s="230"/>
      <c r="K171" s="266" t="s">
        <v>83</v>
      </c>
      <c r="L171" s="15">
        <f>$R$1*5</f>
        <v>50</v>
      </c>
      <c r="M171" s="380"/>
      <c r="N171" s="231"/>
      <c r="O171" s="366"/>
    </row>
    <row r="172" spans="1:15" x14ac:dyDescent="0.25">
      <c r="A172" s="228" t="s">
        <v>21</v>
      </c>
      <c r="B172" s="235">
        <f>B171+1</f>
        <v>70</v>
      </c>
      <c r="C172" s="230" t="s">
        <v>1083</v>
      </c>
      <c r="D172" s="230"/>
      <c r="E172" s="230"/>
      <c r="F172" s="230"/>
      <c r="G172" s="230"/>
      <c r="H172" s="230"/>
      <c r="I172" s="230"/>
      <c r="J172" s="230"/>
      <c r="K172" s="266" t="s">
        <v>83</v>
      </c>
      <c r="L172" s="15">
        <f>$R$1*5</f>
        <v>50</v>
      </c>
      <c r="M172" s="380"/>
      <c r="N172" s="231"/>
      <c r="O172" s="366"/>
    </row>
    <row r="173" spans="1:15" x14ac:dyDescent="0.25">
      <c r="A173" s="228" t="s">
        <v>21</v>
      </c>
      <c r="B173" s="235">
        <f>B172+1</f>
        <v>71</v>
      </c>
      <c r="C173" s="230" t="s">
        <v>1084</v>
      </c>
      <c r="D173" s="230"/>
      <c r="E173" s="230"/>
      <c r="F173" s="230"/>
      <c r="G173" s="230"/>
      <c r="H173" s="230"/>
      <c r="I173" s="230"/>
      <c r="J173" s="230"/>
      <c r="K173" s="266" t="s">
        <v>83</v>
      </c>
      <c r="L173" s="15">
        <f>$R$1*5</f>
        <v>50</v>
      </c>
      <c r="M173" s="380"/>
      <c r="N173" s="231"/>
      <c r="O173" s="366"/>
    </row>
    <row r="174" spans="1:15" x14ac:dyDescent="0.25">
      <c r="A174" s="228"/>
      <c r="B174" s="229"/>
      <c r="C174" s="324" t="s">
        <v>1085</v>
      </c>
      <c r="D174" s="230"/>
      <c r="E174" s="230"/>
      <c r="F174" s="230"/>
      <c r="G174" s="230"/>
      <c r="H174" s="230"/>
      <c r="I174" s="230"/>
      <c r="J174" s="230"/>
      <c r="K174" s="373"/>
      <c r="L174" s="229"/>
      <c r="M174" s="380"/>
      <c r="N174" s="231"/>
      <c r="O174" s="267"/>
    </row>
    <row r="175" spans="1:15" x14ac:dyDescent="0.25">
      <c r="A175" s="228"/>
      <c r="B175" s="229"/>
      <c r="C175" s="324" t="s">
        <v>1086</v>
      </c>
      <c r="D175" s="230"/>
      <c r="E175" s="230"/>
      <c r="F175" s="230"/>
      <c r="G175" s="230"/>
      <c r="H175" s="230"/>
      <c r="I175" s="230"/>
      <c r="J175" s="230"/>
      <c r="K175" s="373"/>
      <c r="L175" s="229"/>
      <c r="M175" s="380"/>
      <c r="N175" s="231"/>
      <c r="O175" s="267"/>
    </row>
    <row r="176" spans="1:15" x14ac:dyDescent="0.25">
      <c r="A176" s="228"/>
      <c r="B176" s="229"/>
      <c r="C176" s="324" t="s">
        <v>1087</v>
      </c>
      <c r="D176" s="230"/>
      <c r="E176" s="230"/>
      <c r="F176" s="230"/>
      <c r="G176" s="230"/>
      <c r="H176" s="230"/>
      <c r="I176" s="230"/>
      <c r="J176" s="230"/>
      <c r="K176" s="373"/>
      <c r="L176" s="229"/>
      <c r="M176" s="380"/>
      <c r="N176" s="231"/>
      <c r="O176" s="267"/>
    </row>
    <row r="177" spans="1:15" x14ac:dyDescent="0.25">
      <c r="A177" s="228"/>
      <c r="B177" s="229"/>
      <c r="C177" s="324" t="s">
        <v>1088</v>
      </c>
      <c r="D177" s="230"/>
      <c r="E177" s="230"/>
      <c r="F177" s="230"/>
      <c r="G177" s="230"/>
      <c r="H177" s="230"/>
      <c r="I177" s="230"/>
      <c r="J177" s="230"/>
      <c r="K177" s="373"/>
      <c r="L177" s="229"/>
      <c r="M177" s="380"/>
      <c r="N177" s="231"/>
      <c r="O177" s="267"/>
    </row>
    <row r="178" spans="1:15" x14ac:dyDescent="0.25">
      <c r="A178" s="228" t="s">
        <v>21</v>
      </c>
      <c r="B178" s="235">
        <f>B173+1</f>
        <v>72</v>
      </c>
      <c r="C178" s="230" t="s">
        <v>1089</v>
      </c>
      <c r="D178" s="230"/>
      <c r="E178" s="230"/>
      <c r="F178" s="230"/>
      <c r="G178" s="230"/>
      <c r="H178" s="230"/>
      <c r="I178" s="230"/>
      <c r="J178" s="230"/>
      <c r="K178" s="266" t="s">
        <v>83</v>
      </c>
      <c r="L178" s="15">
        <f>$R$1*5</f>
        <v>50</v>
      </c>
      <c r="M178" s="380"/>
      <c r="N178" s="231"/>
      <c r="O178" s="366"/>
    </row>
    <row r="179" spans="1:15" x14ac:dyDescent="0.25">
      <c r="A179" s="228" t="s">
        <v>21</v>
      </c>
      <c r="B179" s="235">
        <f>B178+1</f>
        <v>73</v>
      </c>
      <c r="C179" s="230" t="s">
        <v>1090</v>
      </c>
      <c r="D179" s="230"/>
      <c r="E179" s="230"/>
      <c r="F179" s="230"/>
      <c r="G179" s="230"/>
      <c r="H179" s="230"/>
      <c r="I179" s="230"/>
      <c r="J179" s="230"/>
      <c r="K179" s="266" t="s">
        <v>83</v>
      </c>
      <c r="L179" s="15">
        <f>$R$1*5</f>
        <v>50</v>
      </c>
      <c r="M179" s="380"/>
      <c r="N179" s="231"/>
      <c r="O179" s="366"/>
    </row>
    <row r="180" spans="1:15" x14ac:dyDescent="0.25">
      <c r="A180" s="228" t="s">
        <v>21</v>
      </c>
      <c r="B180" s="235">
        <f>B179+1</f>
        <v>74</v>
      </c>
      <c r="C180" s="230" t="s">
        <v>1091</v>
      </c>
      <c r="D180" s="230"/>
      <c r="E180" s="230"/>
      <c r="F180" s="230"/>
      <c r="G180" s="230"/>
      <c r="H180" s="230"/>
      <c r="I180" s="230"/>
      <c r="J180" s="230"/>
      <c r="K180" s="266" t="s">
        <v>83</v>
      </c>
      <c r="L180" s="15">
        <f>$R$1*5</f>
        <v>50</v>
      </c>
      <c r="M180" s="380"/>
      <c r="N180" s="231"/>
      <c r="O180" s="366"/>
    </row>
    <row r="181" spans="1:15" x14ac:dyDescent="0.25">
      <c r="A181" s="228"/>
      <c r="B181" s="229"/>
      <c r="C181" s="324" t="s">
        <v>1092</v>
      </c>
      <c r="D181" s="230"/>
      <c r="E181" s="230"/>
      <c r="F181" s="230"/>
      <c r="G181" s="230"/>
      <c r="H181" s="230"/>
      <c r="I181" s="230"/>
      <c r="J181" s="230"/>
      <c r="K181" s="373"/>
      <c r="L181" s="229"/>
      <c r="M181" s="380"/>
      <c r="N181" s="231"/>
      <c r="O181" s="267"/>
    </row>
    <row r="182" spans="1:15" x14ac:dyDescent="0.25">
      <c r="A182" s="228"/>
      <c r="B182" s="229"/>
      <c r="C182" s="324" t="s">
        <v>1093</v>
      </c>
      <c r="D182" s="230"/>
      <c r="E182" s="230"/>
      <c r="F182" s="230"/>
      <c r="G182" s="230"/>
      <c r="H182" s="230"/>
      <c r="I182" s="230"/>
      <c r="J182" s="230"/>
      <c r="K182" s="373"/>
      <c r="L182" s="229"/>
      <c r="M182" s="380"/>
      <c r="N182" s="231"/>
      <c r="O182" s="267"/>
    </row>
    <row r="183" spans="1:15" x14ac:dyDescent="0.25">
      <c r="A183" s="228"/>
      <c r="B183" s="229"/>
      <c r="C183" s="324" t="s">
        <v>1094</v>
      </c>
      <c r="D183" s="230"/>
      <c r="E183" s="230"/>
      <c r="F183" s="230"/>
      <c r="G183" s="230"/>
      <c r="H183" s="230"/>
      <c r="I183" s="230"/>
      <c r="J183" s="230"/>
      <c r="K183" s="373"/>
      <c r="L183" s="229"/>
      <c r="M183" s="380"/>
      <c r="N183" s="231"/>
      <c r="O183" s="267"/>
    </row>
    <row r="184" spans="1:15" x14ac:dyDescent="0.25">
      <c r="A184" s="228" t="s">
        <v>21</v>
      </c>
      <c r="B184" s="235">
        <f>B180+1</f>
        <v>75</v>
      </c>
      <c r="C184" s="230" t="s">
        <v>1095</v>
      </c>
      <c r="D184" s="230"/>
      <c r="E184" s="230"/>
      <c r="F184" s="230"/>
      <c r="G184" s="230"/>
      <c r="H184" s="230"/>
      <c r="I184" s="230"/>
      <c r="J184" s="230"/>
      <c r="K184" s="266" t="s">
        <v>83</v>
      </c>
      <c r="L184" s="15">
        <f>$R$1*5</f>
        <v>50</v>
      </c>
      <c r="M184" s="380"/>
      <c r="N184" s="231"/>
      <c r="O184" s="366"/>
    </row>
    <row r="185" spans="1:15" x14ac:dyDescent="0.25">
      <c r="A185" s="228" t="s">
        <v>21</v>
      </c>
      <c r="B185" s="235">
        <f>B184+1</f>
        <v>76</v>
      </c>
      <c r="C185" s="230" t="s">
        <v>1090</v>
      </c>
      <c r="D185" s="230"/>
      <c r="E185" s="230"/>
      <c r="F185" s="230"/>
      <c r="G185" s="230"/>
      <c r="H185" s="230"/>
      <c r="I185" s="230"/>
      <c r="J185" s="230"/>
      <c r="K185" s="266" t="s">
        <v>83</v>
      </c>
      <c r="L185" s="15">
        <f>$R$1*5</f>
        <v>50</v>
      </c>
      <c r="M185" s="380"/>
      <c r="N185" s="231"/>
      <c r="O185" s="366"/>
    </row>
    <row r="186" spans="1:15" x14ac:dyDescent="0.25">
      <c r="A186" s="228" t="s">
        <v>21</v>
      </c>
      <c r="B186" s="235">
        <f>B185+1</f>
        <v>77</v>
      </c>
      <c r="C186" s="230" t="s">
        <v>1096</v>
      </c>
      <c r="D186" s="230"/>
      <c r="E186" s="230"/>
      <c r="F186" s="230"/>
      <c r="G186" s="230"/>
      <c r="H186" s="230"/>
      <c r="I186" s="230"/>
      <c r="J186" s="230"/>
      <c r="K186" s="266" t="s">
        <v>83</v>
      </c>
      <c r="L186" s="15">
        <f>$R$1*5</f>
        <v>50</v>
      </c>
      <c r="M186" s="380"/>
      <c r="N186" s="231"/>
      <c r="O186" s="366"/>
    </row>
    <row r="187" spans="1:15" x14ac:dyDescent="0.25">
      <c r="A187" s="228"/>
      <c r="B187" s="229"/>
      <c r="C187" s="324" t="s">
        <v>1097</v>
      </c>
      <c r="D187" s="230"/>
      <c r="E187" s="230"/>
      <c r="F187" s="230"/>
      <c r="G187" s="230"/>
      <c r="H187" s="230"/>
      <c r="I187" s="230"/>
      <c r="J187" s="230"/>
      <c r="K187" s="373"/>
      <c r="L187" s="229"/>
      <c r="M187" s="380"/>
      <c r="N187" s="231"/>
      <c r="O187" s="267"/>
    </row>
    <row r="188" spans="1:15" x14ac:dyDescent="0.25">
      <c r="A188" s="228"/>
      <c r="B188" s="229"/>
      <c r="C188" s="230" t="s">
        <v>969</v>
      </c>
      <c r="D188" s="230"/>
      <c r="E188" s="230"/>
      <c r="F188" s="230"/>
      <c r="G188" s="230"/>
      <c r="H188" s="230"/>
      <c r="I188" s="230"/>
      <c r="J188" s="230"/>
      <c r="K188" s="373"/>
      <c r="L188" s="229"/>
      <c r="M188" s="380"/>
      <c r="N188" s="231"/>
      <c r="O188" s="267"/>
    </row>
    <row r="189" spans="1:15" x14ac:dyDescent="0.25">
      <c r="A189" s="228"/>
      <c r="B189" s="229"/>
      <c r="C189" s="230" t="s">
        <v>1098</v>
      </c>
      <c r="D189" s="230"/>
      <c r="E189" s="230"/>
      <c r="F189" s="230"/>
      <c r="G189" s="230"/>
      <c r="H189" s="230"/>
      <c r="I189" s="230"/>
      <c r="J189" s="230"/>
      <c r="K189" s="373"/>
      <c r="L189" s="229"/>
      <c r="M189" s="380"/>
      <c r="N189" s="231"/>
      <c r="O189" s="267"/>
    </row>
    <row r="190" spans="1:15" x14ac:dyDescent="0.25">
      <c r="A190" s="228"/>
      <c r="B190" s="229"/>
      <c r="C190" s="230" t="s">
        <v>971</v>
      </c>
      <c r="D190" s="230"/>
      <c r="E190" s="230"/>
      <c r="F190" s="230"/>
      <c r="G190" s="230"/>
      <c r="H190" s="230"/>
      <c r="I190" s="230"/>
      <c r="J190" s="230"/>
      <c r="K190" s="373"/>
      <c r="L190" s="229"/>
      <c r="M190" s="380"/>
      <c r="N190" s="231"/>
      <c r="O190" s="267"/>
    </row>
    <row r="191" spans="1:15" x14ac:dyDescent="0.25">
      <c r="A191" s="228"/>
      <c r="B191" s="229"/>
      <c r="C191" s="230" t="s">
        <v>1099</v>
      </c>
      <c r="D191" s="230"/>
      <c r="E191" s="230"/>
      <c r="F191" s="230"/>
      <c r="G191" s="230"/>
      <c r="H191" s="230"/>
      <c r="I191" s="230"/>
      <c r="J191" s="230"/>
      <c r="K191" s="373"/>
      <c r="L191" s="229"/>
      <c r="M191" s="380"/>
      <c r="N191" s="231"/>
      <c r="O191" s="267"/>
    </row>
    <row r="192" spans="1:15" x14ac:dyDescent="0.25">
      <c r="A192" s="228"/>
      <c r="B192" s="229"/>
      <c r="C192" s="230" t="s">
        <v>1066</v>
      </c>
      <c r="D192" s="230"/>
      <c r="E192" s="230"/>
      <c r="F192" s="230"/>
      <c r="G192" s="230"/>
      <c r="H192" s="230"/>
      <c r="I192" s="230"/>
      <c r="J192" s="230"/>
      <c r="K192" s="373"/>
      <c r="L192" s="229"/>
      <c r="M192" s="380"/>
      <c r="N192" s="231"/>
      <c r="O192" s="267"/>
    </row>
    <row r="193" spans="1:15" x14ac:dyDescent="0.25">
      <c r="A193" s="228"/>
      <c r="B193" s="229"/>
      <c r="C193" s="324" t="s">
        <v>1100</v>
      </c>
      <c r="D193" s="230"/>
      <c r="E193" s="230"/>
      <c r="F193" s="230"/>
      <c r="G193" s="230"/>
      <c r="H193" s="230"/>
      <c r="I193" s="230"/>
      <c r="J193" s="230"/>
      <c r="K193" s="373"/>
      <c r="L193" s="229"/>
      <c r="M193" s="380"/>
      <c r="N193" s="231"/>
      <c r="O193" s="267"/>
    </row>
    <row r="194" spans="1:15" x14ac:dyDescent="0.25">
      <c r="A194" s="228"/>
      <c r="B194" s="229"/>
      <c r="C194" s="324" t="s">
        <v>1101</v>
      </c>
      <c r="D194" s="230"/>
      <c r="E194" s="230"/>
      <c r="F194" s="230"/>
      <c r="G194" s="230"/>
      <c r="H194" s="230"/>
      <c r="I194" s="230"/>
      <c r="J194" s="230"/>
      <c r="K194" s="373"/>
      <c r="L194" s="229"/>
      <c r="M194" s="380"/>
      <c r="N194" s="231"/>
      <c r="O194" s="267"/>
    </row>
    <row r="195" spans="1:15" x14ac:dyDescent="0.25">
      <c r="A195" s="228" t="s">
        <v>21</v>
      </c>
      <c r="B195" s="235">
        <f>B186+1</f>
        <v>78</v>
      </c>
      <c r="C195" s="230" t="s">
        <v>1102</v>
      </c>
      <c r="D195" s="230"/>
      <c r="E195" s="230"/>
      <c r="F195" s="230"/>
      <c r="G195" s="230"/>
      <c r="H195" s="230"/>
      <c r="I195" s="230"/>
      <c r="J195" s="230"/>
      <c r="K195" s="266" t="s">
        <v>83</v>
      </c>
      <c r="L195" s="15">
        <f>$R$1*5</f>
        <v>50</v>
      </c>
      <c r="M195" s="380"/>
      <c r="N195" s="231"/>
      <c r="O195" s="366"/>
    </row>
    <row r="196" spans="1:15" x14ac:dyDescent="0.25">
      <c r="A196" s="228" t="s">
        <v>21</v>
      </c>
      <c r="B196" s="235">
        <f>B195+1</f>
        <v>79</v>
      </c>
      <c r="C196" s="230" t="s">
        <v>1103</v>
      </c>
      <c r="D196" s="230"/>
      <c r="E196" s="230"/>
      <c r="F196" s="230"/>
      <c r="G196" s="230"/>
      <c r="H196" s="230"/>
      <c r="I196" s="230"/>
      <c r="J196" s="230"/>
      <c r="K196" s="266" t="s">
        <v>83</v>
      </c>
      <c r="L196" s="15">
        <f>$R$1*5</f>
        <v>50</v>
      </c>
      <c r="M196" s="380"/>
      <c r="N196" s="231"/>
      <c r="O196" s="366"/>
    </row>
    <row r="197" spans="1:15" x14ac:dyDescent="0.25">
      <c r="A197" s="228" t="s">
        <v>21</v>
      </c>
      <c r="B197" s="235">
        <f>B196+1</f>
        <v>80</v>
      </c>
      <c r="C197" s="230" t="s">
        <v>1104</v>
      </c>
      <c r="D197" s="230"/>
      <c r="E197" s="230"/>
      <c r="F197" s="230"/>
      <c r="G197" s="230"/>
      <c r="H197" s="230"/>
      <c r="I197" s="230"/>
      <c r="J197" s="230"/>
      <c r="K197" s="266" t="s">
        <v>83</v>
      </c>
      <c r="L197" s="15">
        <f>$R$1*5</f>
        <v>50</v>
      </c>
      <c r="M197" s="380"/>
      <c r="N197" s="231"/>
      <c r="O197" s="366"/>
    </row>
    <row r="198" spans="1:15" x14ac:dyDescent="0.25">
      <c r="A198" s="228"/>
      <c r="B198" s="229"/>
      <c r="C198" s="324" t="s">
        <v>1105</v>
      </c>
      <c r="D198" s="230"/>
      <c r="E198" s="230"/>
      <c r="F198" s="230"/>
      <c r="G198" s="230"/>
      <c r="H198" s="230"/>
      <c r="I198" s="230"/>
      <c r="J198" s="230"/>
      <c r="K198" s="373"/>
      <c r="L198" s="229"/>
      <c r="M198" s="380"/>
      <c r="N198" s="231"/>
      <c r="O198" s="366"/>
    </row>
    <row r="199" spans="1:15" x14ac:dyDescent="0.25">
      <c r="A199" s="228"/>
      <c r="B199" s="229"/>
      <c r="C199" s="324" t="s">
        <v>1106</v>
      </c>
      <c r="D199" s="230"/>
      <c r="E199" s="230"/>
      <c r="F199" s="230"/>
      <c r="G199" s="230"/>
      <c r="H199" s="230"/>
      <c r="I199" s="230"/>
      <c r="J199" s="230"/>
      <c r="K199" s="373"/>
      <c r="L199" s="229"/>
      <c r="M199" s="380"/>
      <c r="N199" s="231"/>
      <c r="O199" s="366"/>
    </row>
    <row r="200" spans="1:15" x14ac:dyDescent="0.25">
      <c r="A200" s="228" t="s">
        <v>21</v>
      </c>
      <c r="B200" s="235">
        <f>B197+1</f>
        <v>81</v>
      </c>
      <c r="C200" s="230" t="s">
        <v>1107</v>
      </c>
      <c r="D200" s="230"/>
      <c r="E200" s="230"/>
      <c r="F200" s="230"/>
      <c r="G200" s="230"/>
      <c r="H200" s="230"/>
      <c r="I200" s="230"/>
      <c r="J200" s="230"/>
      <c r="K200" s="266" t="s">
        <v>83</v>
      </c>
      <c r="L200" s="15">
        <f>$R$1*5</f>
        <v>50</v>
      </c>
      <c r="M200" s="380"/>
      <c r="N200" s="231"/>
      <c r="O200" s="366"/>
    </row>
    <row r="201" spans="1:15" x14ac:dyDescent="0.25">
      <c r="A201" s="228" t="s">
        <v>21</v>
      </c>
      <c r="B201" s="235">
        <f>B200+1</f>
        <v>82</v>
      </c>
      <c r="C201" s="230" t="s">
        <v>1108</v>
      </c>
      <c r="D201" s="230"/>
      <c r="E201" s="230"/>
      <c r="F201" s="230"/>
      <c r="G201" s="230"/>
      <c r="H201" s="230"/>
      <c r="I201" s="230"/>
      <c r="J201" s="230"/>
      <c r="K201" s="266" t="s">
        <v>83</v>
      </c>
      <c r="L201" s="15">
        <f>$R$1*5</f>
        <v>50</v>
      </c>
      <c r="M201" s="380"/>
      <c r="N201" s="231"/>
      <c r="O201" s="366"/>
    </row>
    <row r="202" spans="1:15" x14ac:dyDescent="0.25">
      <c r="A202" s="228"/>
      <c r="B202" s="229"/>
      <c r="C202" s="324" t="s">
        <v>1109</v>
      </c>
      <c r="D202" s="230"/>
      <c r="E202" s="230"/>
      <c r="F202" s="230"/>
      <c r="G202" s="230"/>
      <c r="H202" s="230"/>
      <c r="I202" s="230"/>
      <c r="J202" s="230"/>
      <c r="K202" s="373"/>
      <c r="L202" s="229"/>
      <c r="M202" s="380"/>
      <c r="N202" s="231"/>
      <c r="O202" s="366"/>
    </row>
    <row r="203" spans="1:15" x14ac:dyDescent="0.25">
      <c r="A203" s="228"/>
      <c r="B203" s="229"/>
      <c r="C203" s="324" t="s">
        <v>1110</v>
      </c>
      <c r="D203" s="230"/>
      <c r="E203" s="230"/>
      <c r="F203" s="230"/>
      <c r="G203" s="230"/>
      <c r="H203" s="230"/>
      <c r="I203" s="230"/>
      <c r="J203" s="230"/>
      <c r="K203" s="373"/>
      <c r="L203" s="229"/>
      <c r="M203" s="380"/>
      <c r="N203" s="231"/>
      <c r="O203" s="366"/>
    </row>
    <row r="204" spans="1:15" x14ac:dyDescent="0.25">
      <c r="A204" s="228" t="s">
        <v>21</v>
      </c>
      <c r="B204" s="235">
        <f>B201+1</f>
        <v>83</v>
      </c>
      <c r="C204" s="230" t="s">
        <v>1111</v>
      </c>
      <c r="D204" s="230"/>
      <c r="E204" s="230"/>
      <c r="F204" s="230"/>
      <c r="G204" s="230"/>
      <c r="H204" s="230"/>
      <c r="I204" s="230"/>
      <c r="J204" s="230"/>
      <c r="K204" s="266" t="s">
        <v>83</v>
      </c>
      <c r="L204" s="15">
        <f>$R$1*5</f>
        <v>50</v>
      </c>
      <c r="M204" s="380"/>
      <c r="N204" s="231"/>
      <c r="O204" s="366"/>
    </row>
    <row r="205" spans="1:15" x14ac:dyDescent="0.25">
      <c r="A205" s="228" t="s">
        <v>21</v>
      </c>
      <c r="B205" s="235">
        <f>B204+1</f>
        <v>84</v>
      </c>
      <c r="C205" s="230" t="s">
        <v>1112</v>
      </c>
      <c r="D205" s="230"/>
      <c r="E205" s="230"/>
      <c r="F205" s="230"/>
      <c r="G205" s="230"/>
      <c r="H205" s="230"/>
      <c r="I205" s="230"/>
      <c r="J205" s="230"/>
      <c r="K205" s="266" t="s">
        <v>83</v>
      </c>
      <c r="L205" s="15">
        <f>$R$1*5</f>
        <v>50</v>
      </c>
      <c r="M205" s="380"/>
      <c r="N205" s="231"/>
      <c r="O205" s="366"/>
    </row>
    <row r="206" spans="1:15" x14ac:dyDescent="0.25">
      <c r="A206" s="228" t="s">
        <v>21</v>
      </c>
      <c r="B206" s="235">
        <f>B205+1</f>
        <v>85</v>
      </c>
      <c r="C206" s="230" t="s">
        <v>1113</v>
      </c>
      <c r="D206" s="230"/>
      <c r="E206" s="230"/>
      <c r="F206" s="230"/>
      <c r="G206" s="230"/>
      <c r="H206" s="230"/>
      <c r="I206" s="230"/>
      <c r="J206" s="230"/>
      <c r="K206" s="266" t="s">
        <v>83</v>
      </c>
      <c r="L206" s="15">
        <f>$R$1*5</f>
        <v>50</v>
      </c>
      <c r="M206" s="380"/>
      <c r="N206" s="231"/>
      <c r="O206" s="366"/>
    </row>
    <row r="207" spans="1:15" x14ac:dyDescent="0.25">
      <c r="A207" s="228"/>
      <c r="B207" s="235"/>
      <c r="C207" s="230"/>
      <c r="D207" s="230"/>
      <c r="E207" s="230"/>
      <c r="F207" s="230"/>
      <c r="G207" s="230"/>
      <c r="H207" s="230"/>
      <c r="I207" s="230"/>
      <c r="J207" s="230"/>
      <c r="K207" s="266"/>
      <c r="L207" s="235"/>
      <c r="M207" s="380"/>
      <c r="N207" s="231"/>
      <c r="O207" s="267"/>
    </row>
    <row r="208" spans="1:15" x14ac:dyDescent="0.25">
      <c r="A208" s="228"/>
      <c r="B208" s="238"/>
      <c r="C208" s="239" t="s">
        <v>997</v>
      </c>
      <c r="D208" s="240"/>
      <c r="E208" s="240"/>
      <c r="F208" s="240"/>
      <c r="G208" s="240"/>
      <c r="H208" s="240"/>
      <c r="I208" s="240"/>
      <c r="J208" s="240"/>
      <c r="K208" s="259"/>
      <c r="L208" s="238"/>
      <c r="M208" s="381"/>
      <c r="N208" s="241"/>
      <c r="O208" s="268"/>
    </row>
    <row r="209" spans="1:15" ht="24" x14ac:dyDescent="0.25">
      <c r="A209" s="228"/>
      <c r="B209" s="225" t="s">
        <v>1</v>
      </c>
      <c r="C209" s="322" t="s">
        <v>2</v>
      </c>
      <c r="D209" s="314"/>
      <c r="E209" s="314"/>
      <c r="F209" s="314"/>
      <c r="G209" s="314"/>
      <c r="H209" s="314"/>
      <c r="I209" s="314"/>
      <c r="J209" s="315"/>
      <c r="K209" s="322" t="s">
        <v>45</v>
      </c>
      <c r="L209" s="225" t="s">
        <v>46</v>
      </c>
      <c r="M209" s="379" t="s">
        <v>47</v>
      </c>
      <c r="N209" s="227" t="s">
        <v>73</v>
      </c>
      <c r="O209" s="377" t="s">
        <v>120</v>
      </c>
    </row>
    <row r="210" spans="1:15" x14ac:dyDescent="0.25">
      <c r="A210" s="228"/>
      <c r="B210" s="229"/>
      <c r="C210" s="324" t="s">
        <v>1114</v>
      </c>
      <c r="D210" s="230"/>
      <c r="E210" s="230"/>
      <c r="F210" s="230"/>
      <c r="G210" s="230"/>
      <c r="H210" s="230"/>
      <c r="I210" s="230"/>
      <c r="J210" s="230"/>
      <c r="K210" s="373"/>
      <c r="L210" s="229"/>
      <c r="M210" s="380"/>
      <c r="N210" s="231"/>
      <c r="O210" s="267"/>
    </row>
    <row r="211" spans="1:15" x14ac:dyDescent="0.25">
      <c r="A211" s="228"/>
      <c r="B211" s="229"/>
      <c r="C211" s="324" t="s">
        <v>1110</v>
      </c>
      <c r="D211" s="230"/>
      <c r="E211" s="230"/>
      <c r="F211" s="230"/>
      <c r="G211" s="230"/>
      <c r="H211" s="230"/>
      <c r="I211" s="230"/>
      <c r="J211" s="230"/>
      <c r="K211" s="373"/>
      <c r="L211" s="229"/>
      <c r="M211" s="380"/>
      <c r="N211" s="231"/>
      <c r="O211" s="267"/>
    </row>
    <row r="212" spans="1:15" x14ac:dyDescent="0.25">
      <c r="A212" s="228" t="s">
        <v>21</v>
      </c>
      <c r="B212" s="235">
        <f>B206+1</f>
        <v>86</v>
      </c>
      <c r="C212" s="230" t="s">
        <v>1115</v>
      </c>
      <c r="D212" s="230"/>
      <c r="E212" s="230"/>
      <c r="F212" s="230"/>
      <c r="G212" s="230"/>
      <c r="H212" s="230"/>
      <c r="I212" s="230"/>
      <c r="J212" s="230"/>
      <c r="K212" s="266" t="s">
        <v>83</v>
      </c>
      <c r="L212" s="15">
        <f>$R$1*5</f>
        <v>50</v>
      </c>
      <c r="M212" s="380"/>
      <c r="N212" s="231"/>
      <c r="O212" s="366"/>
    </row>
    <row r="213" spans="1:15" x14ac:dyDescent="0.25">
      <c r="A213" s="228"/>
      <c r="B213" s="235"/>
      <c r="C213" s="230"/>
      <c r="D213" s="230"/>
      <c r="E213" s="230"/>
      <c r="F213" s="230"/>
      <c r="G213" s="230"/>
      <c r="H213" s="230"/>
      <c r="I213" s="230"/>
      <c r="J213" s="230"/>
      <c r="K213" s="266"/>
      <c r="L213" s="235"/>
      <c r="M213" s="380"/>
      <c r="N213" s="231"/>
      <c r="O213" s="267"/>
    </row>
    <row r="214" spans="1:15" x14ac:dyDescent="0.25">
      <c r="A214" s="228"/>
      <c r="B214" s="229"/>
      <c r="C214" s="324" t="s">
        <v>1116</v>
      </c>
      <c r="D214" s="230"/>
      <c r="E214" s="230"/>
      <c r="F214" s="230"/>
      <c r="G214" s="230"/>
      <c r="H214" s="230"/>
      <c r="I214" s="230"/>
      <c r="J214" s="230"/>
      <c r="K214" s="373"/>
      <c r="L214" s="229"/>
      <c r="M214" s="380"/>
      <c r="N214" s="231"/>
      <c r="O214" s="267"/>
    </row>
    <row r="215" spans="1:15" x14ac:dyDescent="0.25">
      <c r="A215" s="228"/>
      <c r="B215" s="229"/>
      <c r="C215" s="324" t="s">
        <v>1117</v>
      </c>
      <c r="D215" s="230"/>
      <c r="E215" s="230"/>
      <c r="F215" s="230"/>
      <c r="G215" s="230"/>
      <c r="H215" s="230"/>
      <c r="I215" s="230"/>
      <c r="J215" s="230"/>
      <c r="K215" s="373"/>
      <c r="L215" s="229"/>
      <c r="M215" s="380"/>
      <c r="N215" s="231"/>
      <c r="O215" s="267"/>
    </row>
    <row r="216" spans="1:15" x14ac:dyDescent="0.25">
      <c r="A216" s="228"/>
      <c r="B216" s="229"/>
      <c r="C216" s="324" t="s">
        <v>1118</v>
      </c>
      <c r="D216" s="230"/>
      <c r="E216" s="230"/>
      <c r="F216" s="230"/>
      <c r="G216" s="230"/>
      <c r="H216" s="230"/>
      <c r="I216" s="230"/>
      <c r="J216" s="230"/>
      <c r="K216" s="373"/>
      <c r="L216" s="229"/>
      <c r="M216" s="380"/>
      <c r="N216" s="231"/>
      <c r="O216" s="267"/>
    </row>
    <row r="217" spans="1:15" x14ac:dyDescent="0.25">
      <c r="A217" s="228" t="s">
        <v>21</v>
      </c>
      <c r="B217" s="235">
        <f>B212+1</f>
        <v>87</v>
      </c>
      <c r="C217" s="230" t="s">
        <v>1119</v>
      </c>
      <c r="D217" s="230"/>
      <c r="E217" s="230"/>
      <c r="F217" s="230"/>
      <c r="G217" s="230"/>
      <c r="H217" s="230"/>
      <c r="I217" s="230"/>
      <c r="J217" s="230"/>
      <c r="K217" s="266" t="s">
        <v>83</v>
      </c>
      <c r="L217" s="15">
        <f>$R$1*5</f>
        <v>50</v>
      </c>
      <c r="M217" s="380"/>
      <c r="N217" s="231"/>
      <c r="O217" s="366"/>
    </row>
    <row r="218" spans="1:15" x14ac:dyDescent="0.25">
      <c r="A218" s="228"/>
      <c r="B218" s="235"/>
      <c r="C218" s="230"/>
      <c r="D218" s="230"/>
      <c r="E218" s="230"/>
      <c r="F218" s="230"/>
      <c r="G218" s="230"/>
      <c r="H218" s="230"/>
      <c r="I218" s="230"/>
      <c r="J218" s="230"/>
      <c r="K218" s="266"/>
      <c r="L218" s="235"/>
      <c r="M218" s="380"/>
      <c r="N218" s="231"/>
      <c r="O218" s="267"/>
    </row>
    <row r="219" spans="1:15" x14ac:dyDescent="0.25">
      <c r="A219" s="228"/>
      <c r="B219" s="229"/>
      <c r="C219" s="324" t="s">
        <v>1120</v>
      </c>
      <c r="D219" s="230"/>
      <c r="E219" s="230"/>
      <c r="F219" s="230"/>
      <c r="G219" s="230"/>
      <c r="H219" s="230"/>
      <c r="I219" s="230"/>
      <c r="J219" s="230"/>
      <c r="K219" s="373"/>
      <c r="L219" s="229"/>
      <c r="M219" s="380"/>
      <c r="N219" s="231"/>
      <c r="O219" s="267"/>
    </row>
    <row r="220" spans="1:15" x14ac:dyDescent="0.25">
      <c r="A220" s="228"/>
      <c r="B220" s="229"/>
      <c r="C220" s="324" t="s">
        <v>1121</v>
      </c>
      <c r="D220" s="230"/>
      <c r="E220" s="230"/>
      <c r="F220" s="230"/>
      <c r="G220" s="230"/>
      <c r="H220" s="230"/>
      <c r="I220" s="230"/>
      <c r="J220" s="230"/>
      <c r="K220" s="373"/>
      <c r="L220" s="229"/>
      <c r="M220" s="380"/>
      <c r="N220" s="231"/>
      <c r="O220" s="267"/>
    </row>
    <row r="221" spans="1:15" x14ac:dyDescent="0.25">
      <c r="A221" s="228" t="s">
        <v>21</v>
      </c>
      <c r="B221" s="235">
        <f>B217+1</f>
        <v>88</v>
      </c>
      <c r="C221" s="230" t="s">
        <v>1122</v>
      </c>
      <c r="D221" s="230"/>
      <c r="E221" s="230"/>
      <c r="F221" s="230"/>
      <c r="G221" s="230"/>
      <c r="H221" s="230"/>
      <c r="I221" s="230"/>
      <c r="J221" s="230"/>
      <c r="K221" s="266" t="s">
        <v>83</v>
      </c>
      <c r="L221" s="15">
        <f>$R$1*5</f>
        <v>50</v>
      </c>
      <c r="M221" s="380"/>
      <c r="N221" s="231"/>
      <c r="O221" s="366"/>
    </row>
    <row r="222" spans="1:15" x14ac:dyDescent="0.25">
      <c r="A222" s="228"/>
      <c r="B222" s="235"/>
      <c r="C222" s="230"/>
      <c r="D222" s="230"/>
      <c r="E222" s="230"/>
      <c r="F222" s="230"/>
      <c r="G222" s="230"/>
      <c r="H222" s="230"/>
      <c r="I222" s="230"/>
      <c r="J222" s="230"/>
      <c r="K222" s="266"/>
      <c r="L222" s="235"/>
      <c r="M222" s="380"/>
      <c r="N222" s="231"/>
      <c r="O222" s="267"/>
    </row>
    <row r="223" spans="1:15" x14ac:dyDescent="0.25">
      <c r="A223" s="228"/>
      <c r="B223" s="229"/>
      <c r="C223" s="324" t="s">
        <v>1123</v>
      </c>
      <c r="D223" s="230"/>
      <c r="E223" s="230"/>
      <c r="F223" s="230"/>
      <c r="G223" s="230"/>
      <c r="H223" s="230"/>
      <c r="I223" s="230"/>
      <c r="J223" s="230"/>
      <c r="K223" s="373"/>
      <c r="L223" s="229"/>
      <c r="M223" s="380"/>
      <c r="N223" s="231"/>
      <c r="O223" s="267"/>
    </row>
    <row r="224" spans="1:15" x14ac:dyDescent="0.25">
      <c r="A224" s="228"/>
      <c r="B224" s="229"/>
      <c r="C224" s="324" t="s">
        <v>1121</v>
      </c>
      <c r="D224" s="230"/>
      <c r="E224" s="230"/>
      <c r="F224" s="230"/>
      <c r="G224" s="230"/>
      <c r="H224" s="230"/>
      <c r="I224" s="230"/>
      <c r="J224" s="230"/>
      <c r="K224" s="373"/>
      <c r="L224" s="229"/>
      <c r="M224" s="380"/>
      <c r="N224" s="231"/>
      <c r="O224" s="267"/>
    </row>
    <row r="225" spans="1:15" x14ac:dyDescent="0.25">
      <c r="A225" s="228" t="s">
        <v>21</v>
      </c>
      <c r="B225" s="235">
        <f>B221+1</f>
        <v>89</v>
      </c>
      <c r="C225" s="230" t="s">
        <v>1124</v>
      </c>
      <c r="D225" s="230"/>
      <c r="E225" s="230"/>
      <c r="F225" s="230"/>
      <c r="G225" s="230"/>
      <c r="H225" s="230"/>
      <c r="I225" s="230"/>
      <c r="J225" s="230"/>
      <c r="K225" s="266" t="s">
        <v>83</v>
      </c>
      <c r="L225" s="15">
        <f>$R$1*5</f>
        <v>50</v>
      </c>
      <c r="M225" s="380"/>
      <c r="N225" s="231"/>
      <c r="O225" s="366"/>
    </row>
    <row r="226" spans="1:15" x14ac:dyDescent="0.25">
      <c r="A226" s="228"/>
      <c r="B226" s="235"/>
      <c r="C226" s="230"/>
      <c r="D226" s="230"/>
      <c r="E226" s="230"/>
      <c r="F226" s="230"/>
      <c r="G226" s="230"/>
      <c r="H226" s="230"/>
      <c r="I226" s="230"/>
      <c r="J226" s="230"/>
      <c r="K226" s="266"/>
      <c r="L226" s="235"/>
      <c r="M226" s="380"/>
      <c r="N226" s="231"/>
      <c r="O226" s="267"/>
    </row>
    <row r="227" spans="1:15" x14ac:dyDescent="0.25">
      <c r="A227" s="228"/>
      <c r="B227" s="229"/>
      <c r="C227" s="324" t="s">
        <v>1125</v>
      </c>
      <c r="D227" s="230"/>
      <c r="E227" s="230"/>
      <c r="F227" s="230"/>
      <c r="G227" s="230"/>
      <c r="H227" s="230"/>
      <c r="I227" s="230"/>
      <c r="J227" s="230"/>
      <c r="K227" s="373"/>
      <c r="L227" s="229"/>
      <c r="M227" s="380"/>
      <c r="N227" s="231"/>
      <c r="O227" s="267"/>
    </row>
    <row r="228" spans="1:15" x14ac:dyDescent="0.25">
      <c r="A228" s="228"/>
      <c r="B228" s="229"/>
      <c r="C228" s="324" t="s">
        <v>1126</v>
      </c>
      <c r="D228" s="230"/>
      <c r="E228" s="230"/>
      <c r="F228" s="230"/>
      <c r="G228" s="230"/>
      <c r="H228" s="230"/>
      <c r="I228" s="230"/>
      <c r="J228" s="230"/>
      <c r="K228" s="373"/>
      <c r="L228" s="229"/>
      <c r="M228" s="380"/>
      <c r="N228" s="231"/>
      <c r="O228" s="267"/>
    </row>
    <row r="229" spans="1:15" x14ac:dyDescent="0.25">
      <c r="A229" s="228" t="s">
        <v>21</v>
      </c>
      <c r="B229" s="235">
        <f>B225+1</f>
        <v>90</v>
      </c>
      <c r="C229" s="230" t="s">
        <v>1127</v>
      </c>
      <c r="D229" s="230"/>
      <c r="E229" s="230"/>
      <c r="F229" s="230"/>
      <c r="G229" s="230"/>
      <c r="H229" s="230"/>
      <c r="I229" s="230"/>
      <c r="J229" s="230"/>
      <c r="K229" s="266" t="s">
        <v>83</v>
      </c>
      <c r="L229" s="15">
        <f>$R$1*5</f>
        <v>50</v>
      </c>
      <c r="M229" s="380"/>
      <c r="N229" s="231"/>
      <c r="O229" s="366"/>
    </row>
    <row r="230" spans="1:15" x14ac:dyDescent="0.25">
      <c r="A230" s="228" t="s">
        <v>21</v>
      </c>
      <c r="B230" s="235">
        <f>B229+1</f>
        <v>91</v>
      </c>
      <c r="C230" s="230" t="s">
        <v>1128</v>
      </c>
      <c r="D230" s="230"/>
      <c r="E230" s="230"/>
      <c r="F230" s="230"/>
      <c r="G230" s="230"/>
      <c r="H230" s="230"/>
      <c r="I230" s="230"/>
      <c r="J230" s="230"/>
      <c r="K230" s="266" t="s">
        <v>83</v>
      </c>
      <c r="L230" s="15">
        <f>$R$1*5</f>
        <v>50</v>
      </c>
      <c r="M230" s="380"/>
      <c r="N230" s="231"/>
      <c r="O230" s="366"/>
    </row>
    <row r="231" spans="1:15" x14ac:dyDescent="0.25">
      <c r="A231" s="228" t="s">
        <v>21</v>
      </c>
      <c r="B231" s="235">
        <f>B230+1</f>
        <v>92</v>
      </c>
      <c r="C231" s="230" t="s">
        <v>1129</v>
      </c>
      <c r="D231" s="230"/>
      <c r="E231" s="230"/>
      <c r="F231" s="230"/>
      <c r="G231" s="230"/>
      <c r="H231" s="230"/>
      <c r="I231" s="230"/>
      <c r="J231" s="230"/>
      <c r="K231" s="266" t="s">
        <v>83</v>
      </c>
      <c r="L231" s="15">
        <f>$R$1*5</f>
        <v>50</v>
      </c>
      <c r="M231" s="380"/>
      <c r="N231" s="231"/>
      <c r="O231" s="366"/>
    </row>
    <row r="232" spans="1:15" x14ac:dyDescent="0.25">
      <c r="A232" s="228" t="s">
        <v>21</v>
      </c>
      <c r="B232" s="235">
        <f>B231+1</f>
        <v>93</v>
      </c>
      <c r="C232" s="230" t="s">
        <v>1130</v>
      </c>
      <c r="D232" s="230"/>
      <c r="E232" s="230"/>
      <c r="F232" s="230"/>
      <c r="G232" s="230"/>
      <c r="H232" s="230"/>
      <c r="I232" s="230"/>
      <c r="J232" s="230"/>
      <c r="K232" s="266" t="s">
        <v>83</v>
      </c>
      <c r="L232" s="15">
        <f>$R$1*5</f>
        <v>50</v>
      </c>
      <c r="M232" s="380"/>
      <c r="N232" s="231"/>
      <c r="O232" s="366"/>
    </row>
    <row r="233" spans="1:15" x14ac:dyDescent="0.25">
      <c r="A233" s="228"/>
      <c r="B233" s="235"/>
      <c r="C233" s="230"/>
      <c r="D233" s="230"/>
      <c r="E233" s="230"/>
      <c r="F233" s="230"/>
      <c r="G233" s="230"/>
      <c r="H233" s="230"/>
      <c r="I233" s="230"/>
      <c r="J233" s="230"/>
      <c r="K233" s="266"/>
      <c r="L233" s="235"/>
      <c r="M233" s="380"/>
      <c r="N233" s="231"/>
      <c r="O233" s="366"/>
    </row>
    <row r="234" spans="1:15" x14ac:dyDescent="0.25">
      <c r="A234" s="228"/>
      <c r="B234" s="229"/>
      <c r="C234" s="324" t="s">
        <v>1131</v>
      </c>
      <c r="D234" s="230"/>
      <c r="E234" s="230"/>
      <c r="F234" s="230"/>
      <c r="G234" s="230"/>
      <c r="H234" s="230"/>
      <c r="I234" s="230"/>
      <c r="J234" s="230"/>
      <c r="K234" s="373"/>
      <c r="L234" s="229"/>
      <c r="M234" s="380"/>
      <c r="N234" s="231"/>
      <c r="O234" s="366"/>
    </row>
    <row r="235" spans="1:15" x14ac:dyDescent="0.25">
      <c r="A235" s="228"/>
      <c r="B235" s="229"/>
      <c r="C235" s="324" t="s">
        <v>1132</v>
      </c>
      <c r="D235" s="230"/>
      <c r="E235" s="230"/>
      <c r="F235" s="230"/>
      <c r="G235" s="230"/>
      <c r="H235" s="230"/>
      <c r="I235" s="230"/>
      <c r="J235" s="230"/>
      <c r="K235" s="373"/>
      <c r="L235" s="229"/>
      <c r="M235" s="380"/>
      <c r="N235" s="231"/>
      <c r="O235" s="366"/>
    </row>
    <row r="236" spans="1:15" x14ac:dyDescent="0.25">
      <c r="A236" s="228" t="s">
        <v>21</v>
      </c>
      <c r="B236" s="235">
        <f>B232+1</f>
        <v>94</v>
      </c>
      <c r="C236" s="230" t="s">
        <v>1133</v>
      </c>
      <c r="D236" s="230"/>
      <c r="E236" s="230"/>
      <c r="F236" s="230"/>
      <c r="G236" s="230"/>
      <c r="H236" s="230"/>
      <c r="I236" s="230"/>
      <c r="J236" s="230"/>
      <c r="K236" s="266" t="s">
        <v>83</v>
      </c>
      <c r="L236" s="15">
        <f>$R$1*5</f>
        <v>50</v>
      </c>
      <c r="M236" s="380"/>
      <c r="N236" s="231"/>
      <c r="O236" s="366"/>
    </row>
    <row r="237" spans="1:15" x14ac:dyDescent="0.25">
      <c r="A237" s="228" t="s">
        <v>21</v>
      </c>
      <c r="B237" s="235">
        <f>B236+1</f>
        <v>95</v>
      </c>
      <c r="C237" s="230" t="s">
        <v>1134</v>
      </c>
      <c r="D237" s="230"/>
      <c r="E237" s="230"/>
      <c r="F237" s="230"/>
      <c r="G237" s="230"/>
      <c r="H237" s="230"/>
      <c r="I237" s="230"/>
      <c r="J237" s="230"/>
      <c r="K237" s="266" t="s">
        <v>83</v>
      </c>
      <c r="L237" s="15">
        <f>$R$1*5</f>
        <v>50</v>
      </c>
      <c r="M237" s="380"/>
      <c r="N237" s="231"/>
      <c r="O237" s="366"/>
    </row>
    <row r="238" spans="1:15" x14ac:dyDescent="0.25">
      <c r="A238" s="228" t="s">
        <v>21</v>
      </c>
      <c r="B238" s="235">
        <f>B237+1</f>
        <v>96</v>
      </c>
      <c r="C238" s="230" t="s">
        <v>1135</v>
      </c>
      <c r="D238" s="230"/>
      <c r="E238" s="230"/>
      <c r="F238" s="230"/>
      <c r="G238" s="230"/>
      <c r="H238" s="230"/>
      <c r="I238" s="230"/>
      <c r="J238" s="230"/>
      <c r="K238" s="266" t="s">
        <v>83</v>
      </c>
      <c r="L238" s="15">
        <f>$R$1*5</f>
        <v>50</v>
      </c>
      <c r="M238" s="380"/>
      <c r="N238" s="231"/>
      <c r="O238" s="366"/>
    </row>
    <row r="239" spans="1:15" x14ac:dyDescent="0.25">
      <c r="A239" s="228" t="s">
        <v>21</v>
      </c>
      <c r="B239" s="235">
        <f>B238+1</f>
        <v>97</v>
      </c>
      <c r="C239" s="230" t="s">
        <v>1136</v>
      </c>
      <c r="D239" s="230"/>
      <c r="E239" s="230"/>
      <c r="F239" s="230"/>
      <c r="G239" s="230"/>
      <c r="H239" s="230"/>
      <c r="I239" s="230"/>
      <c r="J239" s="230"/>
      <c r="K239" s="266" t="s">
        <v>83</v>
      </c>
      <c r="L239" s="15">
        <f>$R$1*5</f>
        <v>50</v>
      </c>
      <c r="M239" s="380"/>
      <c r="N239" s="231"/>
      <c r="O239" s="366"/>
    </row>
    <row r="240" spans="1:15" x14ac:dyDescent="0.25">
      <c r="A240" s="228" t="s">
        <v>21</v>
      </c>
      <c r="B240" s="235">
        <f>B239+1</f>
        <v>98</v>
      </c>
      <c r="C240" s="230" t="s">
        <v>1137</v>
      </c>
      <c r="D240" s="230"/>
      <c r="E240" s="230"/>
      <c r="F240" s="230"/>
      <c r="G240" s="230"/>
      <c r="H240" s="230"/>
      <c r="I240" s="230"/>
      <c r="J240" s="230"/>
      <c r="K240" s="266" t="s">
        <v>83</v>
      </c>
      <c r="L240" s="15">
        <f>$R$1*5</f>
        <v>50</v>
      </c>
      <c r="M240" s="380"/>
      <c r="N240" s="231"/>
      <c r="O240" s="366"/>
    </row>
    <row r="241" spans="1:15" x14ac:dyDescent="0.25">
      <c r="A241" s="228"/>
      <c r="B241" s="235"/>
      <c r="C241" s="230"/>
      <c r="D241" s="230"/>
      <c r="E241" s="230"/>
      <c r="F241" s="230"/>
      <c r="G241" s="230"/>
      <c r="H241" s="230"/>
      <c r="I241" s="230"/>
      <c r="J241" s="230"/>
      <c r="K241" s="266"/>
      <c r="L241" s="235"/>
      <c r="M241" s="380"/>
      <c r="N241" s="231"/>
      <c r="O241" s="267"/>
    </row>
    <row r="242" spans="1:15" x14ac:dyDescent="0.25">
      <c r="A242" s="228"/>
      <c r="B242" s="229"/>
      <c r="C242" s="324" t="s">
        <v>1138</v>
      </c>
      <c r="D242" s="230"/>
      <c r="E242" s="230"/>
      <c r="F242" s="230"/>
      <c r="G242" s="230"/>
      <c r="H242" s="230"/>
      <c r="I242" s="230"/>
      <c r="J242" s="230"/>
      <c r="K242" s="373"/>
      <c r="L242" s="229"/>
      <c r="M242" s="380"/>
      <c r="N242" s="231"/>
      <c r="O242" s="267"/>
    </row>
    <row r="243" spans="1:15" x14ac:dyDescent="0.25">
      <c r="A243" s="228"/>
      <c r="B243" s="229"/>
      <c r="C243" s="324" t="s">
        <v>1139</v>
      </c>
      <c r="D243" s="230"/>
      <c r="E243" s="230"/>
      <c r="F243" s="230"/>
      <c r="G243" s="230"/>
      <c r="H243" s="230"/>
      <c r="I243" s="230"/>
      <c r="J243" s="230"/>
      <c r="K243" s="373"/>
      <c r="L243" s="229"/>
      <c r="M243" s="380"/>
      <c r="N243" s="231"/>
      <c r="O243" s="267"/>
    </row>
    <row r="244" spans="1:15" x14ac:dyDescent="0.25">
      <c r="A244" s="228" t="s">
        <v>21</v>
      </c>
      <c r="B244" s="235">
        <f>B240+1</f>
        <v>99</v>
      </c>
      <c r="C244" s="230" t="s">
        <v>1140</v>
      </c>
      <c r="D244" s="230"/>
      <c r="E244" s="230"/>
      <c r="F244" s="230"/>
      <c r="G244" s="230"/>
      <c r="H244" s="230"/>
      <c r="I244" s="230"/>
      <c r="J244" s="230"/>
      <c r="K244" s="266" t="s">
        <v>83</v>
      </c>
      <c r="L244" s="15">
        <f>$R$1*5</f>
        <v>50</v>
      </c>
      <c r="M244" s="380"/>
      <c r="N244" s="231"/>
      <c r="O244" s="366"/>
    </row>
    <row r="245" spans="1:15" x14ac:dyDescent="0.25">
      <c r="A245" s="228" t="s">
        <v>21</v>
      </c>
      <c r="B245" s="235">
        <f>B244+1</f>
        <v>100</v>
      </c>
      <c r="C245" s="230" t="s">
        <v>1141</v>
      </c>
      <c r="D245" s="230"/>
      <c r="E245" s="230"/>
      <c r="F245" s="230"/>
      <c r="G245" s="230"/>
      <c r="H245" s="230"/>
      <c r="I245" s="230"/>
      <c r="J245" s="230"/>
      <c r="K245" s="266" t="s">
        <v>83</v>
      </c>
      <c r="L245" s="15">
        <f>$R$1*5</f>
        <v>50</v>
      </c>
      <c r="M245" s="380"/>
      <c r="N245" s="231"/>
      <c r="O245" s="366"/>
    </row>
    <row r="246" spans="1:15" x14ac:dyDescent="0.25">
      <c r="A246" s="228"/>
      <c r="B246" s="229"/>
      <c r="C246" s="324" t="s">
        <v>1142</v>
      </c>
      <c r="D246" s="230"/>
      <c r="E246" s="230"/>
      <c r="F246" s="230"/>
      <c r="G246" s="230"/>
      <c r="H246" s="230"/>
      <c r="I246" s="230"/>
      <c r="J246" s="230"/>
      <c r="K246" s="373"/>
      <c r="L246" s="229"/>
      <c r="M246" s="380"/>
      <c r="N246" s="231"/>
      <c r="O246" s="267"/>
    </row>
    <row r="247" spans="1:15" x14ac:dyDescent="0.25">
      <c r="A247" s="228"/>
      <c r="B247" s="229"/>
      <c r="C247" s="324" t="s">
        <v>1143</v>
      </c>
      <c r="D247" s="230"/>
      <c r="E247" s="230"/>
      <c r="F247" s="230"/>
      <c r="G247" s="230"/>
      <c r="H247" s="230"/>
      <c r="I247" s="230"/>
      <c r="J247" s="230"/>
      <c r="K247" s="373"/>
      <c r="L247" s="229"/>
      <c r="M247" s="380"/>
      <c r="N247" s="231"/>
      <c r="O247" s="267"/>
    </row>
    <row r="248" spans="1:15" x14ac:dyDescent="0.25">
      <c r="A248" s="228" t="s">
        <v>21</v>
      </c>
      <c r="B248" s="235">
        <f>B245+1</f>
        <v>101</v>
      </c>
      <c r="C248" s="230" t="s">
        <v>1144</v>
      </c>
      <c r="D248" s="230"/>
      <c r="E248" s="230"/>
      <c r="F248" s="230"/>
      <c r="G248" s="230"/>
      <c r="H248" s="230"/>
      <c r="I248" s="230"/>
      <c r="J248" s="230"/>
      <c r="K248" s="266" t="s">
        <v>83</v>
      </c>
      <c r="L248" s="15">
        <f>$R$1*5</f>
        <v>50</v>
      </c>
      <c r="M248" s="380"/>
      <c r="N248" s="231"/>
      <c r="O248" s="366"/>
    </row>
    <row r="249" spans="1:15" x14ac:dyDescent="0.25">
      <c r="A249" s="228"/>
      <c r="B249" s="235"/>
      <c r="C249" s="230"/>
      <c r="D249" s="230"/>
      <c r="E249" s="230"/>
      <c r="F249" s="230"/>
      <c r="G249" s="230"/>
      <c r="H249" s="230"/>
      <c r="I249" s="230"/>
      <c r="J249" s="230"/>
      <c r="K249" s="266"/>
      <c r="L249" s="235"/>
      <c r="M249" s="380"/>
      <c r="N249" s="231"/>
      <c r="O249" s="267"/>
    </row>
    <row r="250" spans="1:15" x14ac:dyDescent="0.25">
      <c r="A250" s="228"/>
      <c r="B250" s="238"/>
      <c r="C250" s="239" t="s">
        <v>997</v>
      </c>
      <c r="D250" s="240"/>
      <c r="E250" s="240"/>
      <c r="F250" s="240"/>
      <c r="G250" s="240"/>
      <c r="H250" s="240"/>
      <c r="I250" s="240"/>
      <c r="J250" s="240"/>
      <c r="K250" s="259"/>
      <c r="L250" s="238"/>
      <c r="M250" s="381"/>
      <c r="N250" s="241"/>
      <c r="O250" s="378"/>
    </row>
    <row r="251" spans="1:15" ht="24" x14ac:dyDescent="0.25">
      <c r="A251" s="228"/>
      <c r="B251" s="225" t="s">
        <v>1</v>
      </c>
      <c r="C251" s="322" t="s">
        <v>2</v>
      </c>
      <c r="D251" s="314"/>
      <c r="E251" s="314"/>
      <c r="F251" s="314"/>
      <c r="G251" s="314"/>
      <c r="H251" s="314"/>
      <c r="I251" s="314"/>
      <c r="J251" s="315"/>
      <c r="K251" s="322" t="s">
        <v>45</v>
      </c>
      <c r="L251" s="225" t="s">
        <v>46</v>
      </c>
      <c r="M251" s="379" t="s">
        <v>47</v>
      </c>
      <c r="N251" s="227" t="s">
        <v>73</v>
      </c>
      <c r="O251" s="377" t="s">
        <v>120</v>
      </c>
    </row>
    <row r="252" spans="1:15" x14ac:dyDescent="0.25">
      <c r="A252" s="228"/>
      <c r="B252" s="229"/>
      <c r="C252" s="324" t="s">
        <v>1145</v>
      </c>
      <c r="D252" s="230"/>
      <c r="E252" s="230"/>
      <c r="F252" s="230"/>
      <c r="G252" s="230"/>
      <c r="H252" s="230"/>
      <c r="I252" s="230"/>
      <c r="J252" s="230"/>
      <c r="K252" s="373"/>
      <c r="L252" s="229"/>
      <c r="M252" s="380"/>
      <c r="N252" s="231"/>
      <c r="O252" s="267"/>
    </row>
    <row r="253" spans="1:15" x14ac:dyDescent="0.25">
      <c r="A253" s="228"/>
      <c r="B253" s="229"/>
      <c r="C253" s="324" t="s">
        <v>1146</v>
      </c>
      <c r="D253" s="230"/>
      <c r="E253" s="230"/>
      <c r="F253" s="230"/>
      <c r="G253" s="230"/>
      <c r="H253" s="230"/>
      <c r="I253" s="230"/>
      <c r="J253" s="230"/>
      <c r="K253" s="373"/>
      <c r="L253" s="229"/>
      <c r="M253" s="380"/>
      <c r="N253" s="231"/>
      <c r="O253" s="267"/>
    </row>
    <row r="254" spans="1:15" x14ac:dyDescent="0.25">
      <c r="A254" s="228"/>
      <c r="B254" s="229"/>
      <c r="C254" s="324" t="s">
        <v>1147</v>
      </c>
      <c r="D254" s="230"/>
      <c r="E254" s="230"/>
      <c r="F254" s="230"/>
      <c r="G254" s="230"/>
      <c r="H254" s="230"/>
      <c r="I254" s="230"/>
      <c r="J254" s="230"/>
      <c r="K254" s="373"/>
      <c r="L254" s="229"/>
      <c r="M254" s="380"/>
      <c r="N254" s="231"/>
      <c r="O254" s="267"/>
    </row>
    <row r="255" spans="1:15" x14ac:dyDescent="0.25">
      <c r="A255" s="228"/>
      <c r="B255" s="229"/>
      <c r="C255" s="324" t="s">
        <v>1148</v>
      </c>
      <c r="D255" s="230"/>
      <c r="E255" s="230"/>
      <c r="F255" s="230"/>
      <c r="G255" s="230"/>
      <c r="H255" s="230"/>
      <c r="I255" s="230"/>
      <c r="J255" s="230"/>
      <c r="K255" s="373"/>
      <c r="L255" s="229"/>
      <c r="M255" s="380"/>
      <c r="N255" s="231"/>
      <c r="O255" s="267"/>
    </row>
    <row r="256" spans="1:15" x14ac:dyDescent="0.25">
      <c r="A256" s="228" t="s">
        <v>21</v>
      </c>
      <c r="B256" s="235">
        <f>B248+1</f>
        <v>102</v>
      </c>
      <c r="C256" s="230" t="s">
        <v>1149</v>
      </c>
      <c r="D256" s="230"/>
      <c r="E256" s="230"/>
      <c r="F256" s="230"/>
      <c r="G256" s="230"/>
      <c r="H256" s="230"/>
      <c r="I256" s="230"/>
      <c r="J256" s="230"/>
      <c r="K256" s="266" t="s">
        <v>83</v>
      </c>
      <c r="L256" s="15">
        <f>$R$1*5</f>
        <v>50</v>
      </c>
      <c r="M256" s="380"/>
      <c r="N256" s="231"/>
      <c r="O256" s="366"/>
    </row>
    <row r="257" spans="1:15" x14ac:dyDescent="0.25">
      <c r="A257" s="228"/>
      <c r="B257" s="229"/>
      <c r="C257" s="324" t="s">
        <v>1150</v>
      </c>
      <c r="D257" s="230"/>
      <c r="E257" s="230"/>
      <c r="F257" s="230"/>
      <c r="G257" s="230"/>
      <c r="H257" s="230"/>
      <c r="I257" s="230"/>
      <c r="J257" s="230"/>
      <c r="K257" s="373"/>
      <c r="L257" s="229"/>
      <c r="M257" s="380"/>
      <c r="N257" s="231"/>
      <c r="O257" s="366"/>
    </row>
    <row r="258" spans="1:15" x14ac:dyDescent="0.25">
      <c r="A258" s="228" t="s">
        <v>21</v>
      </c>
      <c r="B258" s="235">
        <f>B256+1</f>
        <v>103</v>
      </c>
      <c r="C258" s="230" t="s">
        <v>1151</v>
      </c>
      <c r="D258" s="230"/>
      <c r="E258" s="230"/>
      <c r="F258" s="230"/>
      <c r="G258" s="230"/>
      <c r="H258" s="230"/>
      <c r="I258" s="230"/>
      <c r="J258" s="230"/>
      <c r="K258" s="266" t="s">
        <v>83</v>
      </c>
      <c r="L258" s="15">
        <f>$R$1*5</f>
        <v>50</v>
      </c>
      <c r="M258" s="380"/>
      <c r="N258" s="231"/>
      <c r="O258" s="366"/>
    </row>
    <row r="259" spans="1:15" x14ac:dyDescent="0.25">
      <c r="A259" s="228"/>
      <c r="B259" s="229"/>
      <c r="C259" s="324" t="s">
        <v>1152</v>
      </c>
      <c r="D259" s="230"/>
      <c r="E259" s="230"/>
      <c r="F259" s="230"/>
      <c r="G259" s="230"/>
      <c r="H259" s="230"/>
      <c r="I259" s="230"/>
      <c r="J259" s="230"/>
      <c r="K259" s="373"/>
      <c r="L259" s="229"/>
      <c r="M259" s="380"/>
      <c r="N259" s="231"/>
      <c r="O259" s="366"/>
    </row>
    <row r="260" spans="1:15" x14ac:dyDescent="0.25">
      <c r="A260" s="228" t="s">
        <v>21</v>
      </c>
      <c r="B260" s="235">
        <f>B258+1</f>
        <v>104</v>
      </c>
      <c r="C260" s="230" t="s">
        <v>1153</v>
      </c>
      <c r="D260" s="230"/>
      <c r="E260" s="230"/>
      <c r="F260" s="230"/>
      <c r="G260" s="230"/>
      <c r="H260" s="230"/>
      <c r="I260" s="230"/>
      <c r="J260" s="230"/>
      <c r="K260" s="266" t="s">
        <v>83</v>
      </c>
      <c r="L260" s="15">
        <f>$R$1*5</f>
        <v>50</v>
      </c>
      <c r="M260" s="380"/>
      <c r="N260" s="231"/>
      <c r="O260" s="366"/>
    </row>
    <row r="261" spans="1:15" x14ac:dyDescent="0.25">
      <c r="A261" s="228"/>
      <c r="B261" s="229"/>
      <c r="C261" s="324" t="s">
        <v>1154</v>
      </c>
      <c r="D261" s="230"/>
      <c r="E261" s="230"/>
      <c r="F261" s="230"/>
      <c r="G261" s="230"/>
      <c r="H261" s="230"/>
      <c r="I261" s="230"/>
      <c r="J261" s="230"/>
      <c r="K261" s="373"/>
      <c r="L261" s="229"/>
      <c r="M261" s="380"/>
      <c r="N261" s="231"/>
      <c r="O261" s="366"/>
    </row>
    <row r="262" spans="1:15" x14ac:dyDescent="0.25">
      <c r="A262" s="228"/>
      <c r="B262" s="229"/>
      <c r="C262" s="324" t="s">
        <v>1155</v>
      </c>
      <c r="D262" s="230"/>
      <c r="E262" s="230"/>
      <c r="F262" s="230"/>
      <c r="G262" s="230"/>
      <c r="H262" s="230"/>
      <c r="I262" s="230"/>
      <c r="J262" s="230"/>
      <c r="K262" s="373"/>
      <c r="L262" s="229"/>
      <c r="M262" s="380"/>
      <c r="N262" s="231"/>
      <c r="O262" s="366"/>
    </row>
    <row r="263" spans="1:15" x14ac:dyDescent="0.25">
      <c r="A263" s="228"/>
      <c r="B263" s="229"/>
      <c r="C263" s="324" t="s">
        <v>1150</v>
      </c>
      <c r="D263" s="230"/>
      <c r="E263" s="230"/>
      <c r="F263" s="230"/>
      <c r="G263" s="230"/>
      <c r="H263" s="230"/>
      <c r="I263" s="230"/>
      <c r="J263" s="230"/>
      <c r="K263" s="373"/>
      <c r="L263" s="229"/>
      <c r="M263" s="380"/>
      <c r="N263" s="231"/>
      <c r="O263" s="366"/>
    </row>
    <row r="264" spans="1:15" x14ac:dyDescent="0.25">
      <c r="A264" s="228" t="s">
        <v>21</v>
      </c>
      <c r="B264" s="235">
        <f>B260+1</f>
        <v>105</v>
      </c>
      <c r="C264" s="230" t="s">
        <v>1156</v>
      </c>
      <c r="D264" s="230"/>
      <c r="E264" s="230"/>
      <c r="F264" s="230"/>
      <c r="G264" s="230"/>
      <c r="H264" s="230"/>
      <c r="I264" s="230"/>
      <c r="J264" s="230"/>
      <c r="K264" s="266" t="s">
        <v>83</v>
      </c>
      <c r="L264" s="15">
        <f>$R$1*5</f>
        <v>50</v>
      </c>
      <c r="M264" s="380"/>
      <c r="N264" s="231"/>
      <c r="O264" s="366"/>
    </row>
    <row r="265" spans="1:15" x14ac:dyDescent="0.25">
      <c r="A265" s="228"/>
      <c r="B265" s="229"/>
      <c r="C265" s="324" t="s">
        <v>1152</v>
      </c>
      <c r="D265" s="230"/>
      <c r="E265" s="230"/>
      <c r="F265" s="230"/>
      <c r="G265" s="230"/>
      <c r="H265" s="230"/>
      <c r="I265" s="230"/>
      <c r="J265" s="230"/>
      <c r="K265" s="373"/>
      <c r="L265" s="229"/>
      <c r="M265" s="380"/>
      <c r="N265" s="231"/>
      <c r="O265" s="366"/>
    </row>
    <row r="266" spans="1:15" x14ac:dyDescent="0.25">
      <c r="A266" s="228" t="s">
        <v>21</v>
      </c>
      <c r="B266" s="235">
        <f>B264+1</f>
        <v>106</v>
      </c>
      <c r="C266" s="230" t="s">
        <v>1156</v>
      </c>
      <c r="D266" s="230"/>
      <c r="E266" s="230"/>
      <c r="F266" s="230"/>
      <c r="G266" s="230"/>
      <c r="H266" s="230"/>
      <c r="I266" s="230"/>
      <c r="J266" s="230"/>
      <c r="K266" s="266" t="s">
        <v>83</v>
      </c>
      <c r="L266" s="15">
        <f>$R$1*5</f>
        <v>50</v>
      </c>
      <c r="M266" s="380"/>
      <c r="N266" s="231"/>
      <c r="O266" s="366"/>
    </row>
    <row r="267" spans="1:15" x14ac:dyDescent="0.25">
      <c r="A267" s="228"/>
      <c r="B267" s="229"/>
      <c r="C267" s="324" t="s">
        <v>857</v>
      </c>
      <c r="D267" s="230"/>
      <c r="E267" s="230"/>
      <c r="F267" s="230"/>
      <c r="G267" s="230"/>
      <c r="H267" s="230"/>
      <c r="I267" s="230"/>
      <c r="J267" s="230"/>
      <c r="K267" s="373"/>
      <c r="L267" s="229"/>
      <c r="M267" s="380"/>
      <c r="N267" s="231"/>
      <c r="O267" s="366"/>
    </row>
    <row r="268" spans="1:15" x14ac:dyDescent="0.25">
      <c r="A268" s="228"/>
      <c r="B268" s="229"/>
      <c r="C268" s="324" t="s">
        <v>1157</v>
      </c>
      <c r="D268" s="230"/>
      <c r="E268" s="230"/>
      <c r="F268" s="230"/>
      <c r="G268" s="230"/>
      <c r="H268" s="230"/>
      <c r="I268" s="230"/>
      <c r="J268" s="230"/>
      <c r="K268" s="373"/>
      <c r="L268" s="229"/>
      <c r="M268" s="380"/>
      <c r="N268" s="231"/>
      <c r="O268" s="366"/>
    </row>
    <row r="269" spans="1:15" x14ac:dyDescent="0.25">
      <c r="A269" s="228" t="s">
        <v>21</v>
      </c>
      <c r="B269" s="235">
        <f>B266+1</f>
        <v>107</v>
      </c>
      <c r="C269" s="230" t="s">
        <v>1158</v>
      </c>
      <c r="D269" s="230"/>
      <c r="E269" s="230"/>
      <c r="F269" s="230"/>
      <c r="G269" s="230"/>
      <c r="H269" s="230"/>
      <c r="I269" s="230"/>
      <c r="J269" s="230"/>
      <c r="K269" s="266" t="s">
        <v>83</v>
      </c>
      <c r="L269" s="15">
        <f>$R$1*5</f>
        <v>50</v>
      </c>
      <c r="M269" s="380"/>
      <c r="N269" s="231"/>
      <c r="O269" s="366"/>
    </row>
    <row r="270" spans="1:15" x14ac:dyDescent="0.25">
      <c r="A270" s="228" t="s">
        <v>21</v>
      </c>
      <c r="B270" s="235">
        <f>B269+1</f>
        <v>108</v>
      </c>
      <c r="C270" s="230" t="s">
        <v>1159</v>
      </c>
      <c r="D270" s="230"/>
      <c r="E270" s="230"/>
      <c r="F270" s="230"/>
      <c r="G270" s="230"/>
      <c r="H270" s="230"/>
      <c r="I270" s="230"/>
      <c r="J270" s="230"/>
      <c r="K270" s="266" t="s">
        <v>83</v>
      </c>
      <c r="L270" s="15">
        <f>$R$1*5</f>
        <v>50</v>
      </c>
      <c r="M270" s="380"/>
      <c r="N270" s="231"/>
      <c r="O270" s="366"/>
    </row>
    <row r="271" spans="1:15" x14ac:dyDescent="0.25">
      <c r="A271" s="228" t="s">
        <v>21</v>
      </c>
      <c r="B271" s="235">
        <f>B270+1</f>
        <v>109</v>
      </c>
      <c r="C271" s="230" t="s">
        <v>1160</v>
      </c>
      <c r="D271" s="230"/>
      <c r="E271" s="230"/>
      <c r="F271" s="230"/>
      <c r="G271" s="230"/>
      <c r="H271" s="230"/>
      <c r="I271" s="230"/>
      <c r="J271" s="230"/>
      <c r="K271" s="266" t="s">
        <v>83</v>
      </c>
      <c r="L271" s="15">
        <f>$R$1*5</f>
        <v>50</v>
      </c>
      <c r="M271" s="380"/>
      <c r="N271" s="231"/>
      <c r="O271" s="366"/>
    </row>
    <row r="272" spans="1:15" x14ac:dyDescent="0.25">
      <c r="A272" s="228" t="s">
        <v>21</v>
      </c>
      <c r="B272" s="235">
        <f>B271+1</f>
        <v>110</v>
      </c>
      <c r="C272" s="230" t="s">
        <v>1161</v>
      </c>
      <c r="D272" s="230"/>
      <c r="E272" s="230"/>
      <c r="F272" s="230"/>
      <c r="G272" s="230"/>
      <c r="H272" s="230"/>
      <c r="I272" s="230"/>
      <c r="J272" s="230"/>
      <c r="K272" s="266" t="s">
        <v>83</v>
      </c>
      <c r="L272" s="15">
        <f>$R$1*5</f>
        <v>50</v>
      </c>
      <c r="M272" s="380"/>
      <c r="N272" s="231"/>
      <c r="O272" s="366"/>
    </row>
    <row r="273" spans="1:15" x14ac:dyDescent="0.25">
      <c r="A273" s="228" t="s">
        <v>21</v>
      </c>
      <c r="B273" s="235">
        <f>B272+1</f>
        <v>111</v>
      </c>
      <c r="C273" s="230" t="s">
        <v>1162</v>
      </c>
      <c r="D273" s="230"/>
      <c r="E273" s="230"/>
      <c r="F273" s="230"/>
      <c r="G273" s="230"/>
      <c r="H273" s="230"/>
      <c r="I273" s="230"/>
      <c r="J273" s="230"/>
      <c r="K273" s="266" t="s">
        <v>83</v>
      </c>
      <c r="L273" s="15">
        <f>$R$1*5</f>
        <v>50</v>
      </c>
      <c r="M273" s="380"/>
      <c r="N273" s="231"/>
      <c r="O273" s="366"/>
    </row>
    <row r="274" spans="1:15" x14ac:dyDescent="0.25">
      <c r="A274" s="228"/>
      <c r="B274" s="229"/>
      <c r="C274" s="324" t="s">
        <v>1163</v>
      </c>
      <c r="D274" s="230"/>
      <c r="E274" s="230"/>
      <c r="F274" s="230"/>
      <c r="G274" s="230"/>
      <c r="H274" s="230"/>
      <c r="I274" s="230"/>
      <c r="J274" s="230"/>
      <c r="K274" s="373"/>
      <c r="L274" s="229"/>
      <c r="M274" s="380"/>
      <c r="N274" s="231"/>
      <c r="O274" s="366"/>
    </row>
    <row r="275" spans="1:15" x14ac:dyDescent="0.25">
      <c r="A275" s="228"/>
      <c r="B275" s="229"/>
      <c r="C275" s="324" t="s">
        <v>1164</v>
      </c>
      <c r="D275" s="230"/>
      <c r="E275" s="230"/>
      <c r="F275" s="230"/>
      <c r="G275" s="230"/>
      <c r="H275" s="230"/>
      <c r="I275" s="230"/>
      <c r="J275" s="230"/>
      <c r="K275" s="373"/>
      <c r="L275" s="229"/>
      <c r="M275" s="380"/>
      <c r="N275" s="231"/>
      <c r="O275" s="366"/>
    </row>
    <row r="276" spans="1:15" x14ac:dyDescent="0.25">
      <c r="A276" s="228" t="s">
        <v>21</v>
      </c>
      <c r="B276" s="235">
        <f>B273+1</f>
        <v>112</v>
      </c>
      <c r="C276" s="230" t="s">
        <v>1165</v>
      </c>
      <c r="D276" s="230"/>
      <c r="E276" s="230"/>
      <c r="F276" s="230"/>
      <c r="G276" s="230"/>
      <c r="H276" s="230"/>
      <c r="I276" s="230"/>
      <c r="J276" s="230"/>
      <c r="K276" s="266" t="s">
        <v>83</v>
      </c>
      <c r="L276" s="15">
        <f t="shared" ref="L276:L282" si="1">$R$1*5</f>
        <v>50</v>
      </c>
      <c r="M276" s="380"/>
      <c r="N276" s="231"/>
      <c r="O276" s="366"/>
    </row>
    <row r="277" spans="1:15" x14ac:dyDescent="0.25">
      <c r="A277" s="228" t="s">
        <v>21</v>
      </c>
      <c r="B277" s="235">
        <f t="shared" ref="B277:B282" si="2">B276+1</f>
        <v>113</v>
      </c>
      <c r="C277" s="230" t="s">
        <v>1166</v>
      </c>
      <c r="D277" s="230"/>
      <c r="E277" s="230"/>
      <c r="F277" s="230"/>
      <c r="G277" s="230"/>
      <c r="H277" s="230"/>
      <c r="I277" s="230"/>
      <c r="J277" s="230"/>
      <c r="K277" s="266" t="s">
        <v>83</v>
      </c>
      <c r="L277" s="15">
        <f t="shared" si="1"/>
        <v>50</v>
      </c>
      <c r="M277" s="380"/>
      <c r="N277" s="231"/>
      <c r="O277" s="366"/>
    </row>
    <row r="278" spans="1:15" x14ac:dyDescent="0.25">
      <c r="A278" s="228" t="s">
        <v>21</v>
      </c>
      <c r="B278" s="235">
        <f t="shared" si="2"/>
        <v>114</v>
      </c>
      <c r="C278" s="230" t="s">
        <v>1167</v>
      </c>
      <c r="D278" s="230"/>
      <c r="E278" s="230"/>
      <c r="F278" s="230"/>
      <c r="G278" s="230"/>
      <c r="H278" s="230"/>
      <c r="I278" s="230"/>
      <c r="J278" s="230"/>
      <c r="K278" s="266" t="s">
        <v>83</v>
      </c>
      <c r="L278" s="15">
        <f t="shared" si="1"/>
        <v>50</v>
      </c>
      <c r="M278" s="380"/>
      <c r="N278" s="231"/>
      <c r="O278" s="366"/>
    </row>
    <row r="279" spans="1:15" x14ac:dyDescent="0.25">
      <c r="A279" s="228" t="s">
        <v>21</v>
      </c>
      <c r="B279" s="235">
        <f t="shared" si="2"/>
        <v>115</v>
      </c>
      <c r="C279" s="230" t="s">
        <v>1168</v>
      </c>
      <c r="D279" s="230"/>
      <c r="E279" s="230"/>
      <c r="F279" s="230"/>
      <c r="G279" s="230"/>
      <c r="H279" s="230"/>
      <c r="I279" s="230"/>
      <c r="J279" s="230"/>
      <c r="K279" s="266" t="s">
        <v>83</v>
      </c>
      <c r="L279" s="15">
        <f t="shared" si="1"/>
        <v>50</v>
      </c>
      <c r="M279" s="380"/>
      <c r="N279" s="231"/>
      <c r="O279" s="366"/>
    </row>
    <row r="280" spans="1:15" x14ac:dyDescent="0.25">
      <c r="A280" s="228" t="s">
        <v>21</v>
      </c>
      <c r="B280" s="235">
        <f t="shared" si="2"/>
        <v>116</v>
      </c>
      <c r="C280" s="230" t="s">
        <v>1169</v>
      </c>
      <c r="D280" s="230"/>
      <c r="E280" s="230"/>
      <c r="F280" s="230"/>
      <c r="G280" s="230"/>
      <c r="H280" s="230"/>
      <c r="I280" s="230"/>
      <c r="J280" s="230"/>
      <c r="K280" s="266" t="s">
        <v>83</v>
      </c>
      <c r="L280" s="15">
        <f t="shared" si="1"/>
        <v>50</v>
      </c>
      <c r="M280" s="380"/>
      <c r="N280" s="231"/>
      <c r="O280" s="366"/>
    </row>
    <row r="281" spans="1:15" x14ac:dyDescent="0.25">
      <c r="A281" s="228" t="s">
        <v>21</v>
      </c>
      <c r="B281" s="235">
        <f t="shared" si="2"/>
        <v>117</v>
      </c>
      <c r="C281" s="230" t="s">
        <v>1170</v>
      </c>
      <c r="D281" s="230"/>
      <c r="E281" s="230"/>
      <c r="F281" s="230"/>
      <c r="G281" s="230"/>
      <c r="H281" s="230"/>
      <c r="I281" s="230"/>
      <c r="J281" s="230"/>
      <c r="K281" s="266" t="s">
        <v>83</v>
      </c>
      <c r="L281" s="15">
        <f t="shared" si="1"/>
        <v>50</v>
      </c>
      <c r="M281" s="380"/>
      <c r="N281" s="231"/>
      <c r="O281" s="366"/>
    </row>
    <row r="282" spans="1:15" x14ac:dyDescent="0.25">
      <c r="A282" s="228" t="s">
        <v>21</v>
      </c>
      <c r="B282" s="235">
        <f t="shared" si="2"/>
        <v>118</v>
      </c>
      <c r="C282" s="230" t="s">
        <v>1171</v>
      </c>
      <c r="D282" s="230"/>
      <c r="E282" s="230"/>
      <c r="F282" s="230"/>
      <c r="G282" s="230"/>
      <c r="H282" s="230"/>
      <c r="I282" s="230"/>
      <c r="J282" s="230"/>
      <c r="K282" s="266" t="s">
        <v>83</v>
      </c>
      <c r="L282" s="15">
        <f t="shared" si="1"/>
        <v>50</v>
      </c>
      <c r="M282" s="380"/>
      <c r="N282" s="231"/>
      <c r="O282" s="366"/>
    </row>
    <row r="283" spans="1:15" x14ac:dyDescent="0.25">
      <c r="A283" s="228"/>
      <c r="B283" s="229"/>
      <c r="C283" s="324" t="s">
        <v>1172</v>
      </c>
      <c r="D283" s="230"/>
      <c r="E283" s="230"/>
      <c r="F283" s="230"/>
      <c r="G283" s="230"/>
      <c r="H283" s="230"/>
      <c r="I283" s="230"/>
      <c r="J283" s="230"/>
      <c r="K283" s="373"/>
      <c r="L283" s="229"/>
      <c r="M283" s="380"/>
      <c r="N283" s="231"/>
      <c r="O283" s="366"/>
    </row>
    <row r="284" spans="1:15" x14ac:dyDescent="0.25">
      <c r="A284" s="228" t="s">
        <v>21</v>
      </c>
      <c r="B284" s="235">
        <f>B282+1</f>
        <v>119</v>
      </c>
      <c r="C284" s="230" t="s">
        <v>1165</v>
      </c>
      <c r="D284" s="230"/>
      <c r="E284" s="230"/>
      <c r="F284" s="230"/>
      <c r="G284" s="230"/>
      <c r="H284" s="230"/>
      <c r="I284" s="230"/>
      <c r="J284" s="230"/>
      <c r="K284" s="266" t="s">
        <v>83</v>
      </c>
      <c r="L284" s="15">
        <f t="shared" ref="L284:L290" si="3">$R$1*5</f>
        <v>50</v>
      </c>
      <c r="M284" s="380"/>
      <c r="N284" s="231"/>
      <c r="O284" s="366"/>
    </row>
    <row r="285" spans="1:15" x14ac:dyDescent="0.25">
      <c r="A285" s="228" t="s">
        <v>21</v>
      </c>
      <c r="B285" s="235">
        <f t="shared" ref="B285:B290" si="4">B284+1</f>
        <v>120</v>
      </c>
      <c r="C285" s="230" t="s">
        <v>1166</v>
      </c>
      <c r="D285" s="230"/>
      <c r="E285" s="230"/>
      <c r="F285" s="230"/>
      <c r="G285" s="230"/>
      <c r="H285" s="230"/>
      <c r="I285" s="230"/>
      <c r="J285" s="230"/>
      <c r="K285" s="266" t="s">
        <v>83</v>
      </c>
      <c r="L285" s="15">
        <f t="shared" si="3"/>
        <v>50</v>
      </c>
      <c r="M285" s="380"/>
      <c r="N285" s="231"/>
      <c r="O285" s="366"/>
    </row>
    <row r="286" spans="1:15" x14ac:dyDescent="0.25">
      <c r="A286" s="228" t="s">
        <v>21</v>
      </c>
      <c r="B286" s="235">
        <f t="shared" si="4"/>
        <v>121</v>
      </c>
      <c r="C286" s="230" t="s">
        <v>1167</v>
      </c>
      <c r="D286" s="230"/>
      <c r="E286" s="230"/>
      <c r="F286" s="230"/>
      <c r="G286" s="230"/>
      <c r="H286" s="230"/>
      <c r="I286" s="230"/>
      <c r="J286" s="230"/>
      <c r="K286" s="266" t="s">
        <v>83</v>
      </c>
      <c r="L286" s="15">
        <f t="shared" si="3"/>
        <v>50</v>
      </c>
      <c r="M286" s="380"/>
      <c r="N286" s="231"/>
      <c r="O286" s="366"/>
    </row>
    <row r="287" spans="1:15" x14ac:dyDescent="0.25">
      <c r="A287" s="228" t="s">
        <v>21</v>
      </c>
      <c r="B287" s="235">
        <f t="shared" si="4"/>
        <v>122</v>
      </c>
      <c r="C287" s="230" t="s">
        <v>1168</v>
      </c>
      <c r="D287" s="230"/>
      <c r="E287" s="230"/>
      <c r="F287" s="230"/>
      <c r="G287" s="230"/>
      <c r="H287" s="230"/>
      <c r="I287" s="230"/>
      <c r="J287" s="230"/>
      <c r="K287" s="266" t="s">
        <v>83</v>
      </c>
      <c r="L287" s="15">
        <f t="shared" si="3"/>
        <v>50</v>
      </c>
      <c r="M287" s="380"/>
      <c r="N287" s="231"/>
      <c r="O287" s="366"/>
    </row>
    <row r="288" spans="1:15" x14ac:dyDescent="0.25">
      <c r="A288" s="228" t="s">
        <v>21</v>
      </c>
      <c r="B288" s="235">
        <f t="shared" si="4"/>
        <v>123</v>
      </c>
      <c r="C288" s="230" t="s">
        <v>1169</v>
      </c>
      <c r="D288" s="230"/>
      <c r="E288" s="230"/>
      <c r="F288" s="230"/>
      <c r="G288" s="230"/>
      <c r="H288" s="230"/>
      <c r="I288" s="230"/>
      <c r="J288" s="230"/>
      <c r="K288" s="266" t="s">
        <v>83</v>
      </c>
      <c r="L288" s="15">
        <f t="shared" si="3"/>
        <v>50</v>
      </c>
      <c r="M288" s="380"/>
      <c r="N288" s="231"/>
      <c r="O288" s="366"/>
    </row>
    <row r="289" spans="1:15" x14ac:dyDescent="0.25">
      <c r="A289" s="228" t="s">
        <v>21</v>
      </c>
      <c r="B289" s="235">
        <f t="shared" si="4"/>
        <v>124</v>
      </c>
      <c r="C289" s="230" t="s">
        <v>1170</v>
      </c>
      <c r="D289" s="230"/>
      <c r="E289" s="230"/>
      <c r="F289" s="230"/>
      <c r="G289" s="230"/>
      <c r="H289" s="230"/>
      <c r="I289" s="230"/>
      <c r="J289" s="230"/>
      <c r="K289" s="266" t="s">
        <v>83</v>
      </c>
      <c r="L289" s="15">
        <f t="shared" si="3"/>
        <v>50</v>
      </c>
      <c r="M289" s="380"/>
      <c r="N289" s="231"/>
      <c r="O289" s="366"/>
    </row>
    <row r="290" spans="1:15" x14ac:dyDescent="0.25">
      <c r="A290" s="228" t="s">
        <v>21</v>
      </c>
      <c r="B290" s="235">
        <f t="shared" si="4"/>
        <v>125</v>
      </c>
      <c r="C290" s="230" t="s">
        <v>1171</v>
      </c>
      <c r="D290" s="230"/>
      <c r="E290" s="230"/>
      <c r="F290" s="230"/>
      <c r="G290" s="230"/>
      <c r="H290" s="230"/>
      <c r="I290" s="230"/>
      <c r="J290" s="230"/>
      <c r="K290" s="266" t="s">
        <v>83</v>
      </c>
      <c r="L290" s="15">
        <f t="shared" si="3"/>
        <v>50</v>
      </c>
      <c r="M290" s="380"/>
      <c r="N290" s="231"/>
      <c r="O290" s="366"/>
    </row>
    <row r="291" spans="1:15" x14ac:dyDescent="0.25">
      <c r="A291" s="228"/>
      <c r="B291" s="235"/>
      <c r="C291" s="230"/>
      <c r="D291" s="230"/>
      <c r="E291" s="230"/>
      <c r="F291" s="230"/>
      <c r="G291" s="230"/>
      <c r="H291" s="230"/>
      <c r="I291" s="230"/>
      <c r="J291" s="230"/>
      <c r="K291" s="266"/>
      <c r="L291" s="235"/>
      <c r="M291" s="380"/>
      <c r="N291" s="231"/>
      <c r="O291" s="366"/>
    </row>
    <row r="292" spans="1:15" x14ac:dyDescent="0.25">
      <c r="A292" s="228"/>
      <c r="B292" s="238"/>
      <c r="C292" s="239" t="s">
        <v>997</v>
      </c>
      <c r="D292" s="240"/>
      <c r="E292" s="240"/>
      <c r="F292" s="240"/>
      <c r="G292" s="240"/>
      <c r="H292" s="240"/>
      <c r="I292" s="240"/>
      <c r="J292" s="240"/>
      <c r="K292" s="259"/>
      <c r="L292" s="238"/>
      <c r="M292" s="381"/>
      <c r="N292" s="241"/>
      <c r="O292" s="384"/>
    </row>
    <row r="293" spans="1:15" ht="24" x14ac:dyDescent="0.25">
      <c r="A293" s="228"/>
      <c r="B293" s="225" t="s">
        <v>1</v>
      </c>
      <c r="C293" s="322" t="s">
        <v>2</v>
      </c>
      <c r="D293" s="314"/>
      <c r="E293" s="314"/>
      <c r="F293" s="314"/>
      <c r="G293" s="314"/>
      <c r="H293" s="314"/>
      <c r="I293" s="314"/>
      <c r="J293" s="315"/>
      <c r="K293" s="322" t="s">
        <v>45</v>
      </c>
      <c r="L293" s="225" t="s">
        <v>46</v>
      </c>
      <c r="M293" s="379" t="s">
        <v>47</v>
      </c>
      <c r="N293" s="227" t="s">
        <v>73</v>
      </c>
      <c r="O293" s="156" t="s">
        <v>120</v>
      </c>
    </row>
    <row r="294" spans="1:15" x14ac:dyDescent="0.25">
      <c r="A294" s="228"/>
      <c r="B294" s="229"/>
      <c r="C294" s="324" t="s">
        <v>1173</v>
      </c>
      <c r="D294" s="230"/>
      <c r="E294" s="230"/>
      <c r="F294" s="230"/>
      <c r="G294" s="230"/>
      <c r="H294" s="230"/>
      <c r="I294" s="230"/>
      <c r="J294" s="230"/>
      <c r="K294" s="373"/>
      <c r="L294" s="229"/>
      <c r="M294" s="380"/>
      <c r="N294" s="231"/>
      <c r="O294" s="366"/>
    </row>
    <row r="295" spans="1:15" x14ac:dyDescent="0.25">
      <c r="A295" s="228"/>
      <c r="B295" s="229"/>
      <c r="C295" s="324" t="s">
        <v>1174</v>
      </c>
      <c r="D295" s="230"/>
      <c r="E295" s="230"/>
      <c r="F295" s="230"/>
      <c r="G295" s="230"/>
      <c r="H295" s="230"/>
      <c r="I295" s="230"/>
      <c r="J295" s="230"/>
      <c r="K295" s="373"/>
      <c r="L295" s="229"/>
      <c r="M295" s="380"/>
      <c r="N295" s="231"/>
      <c r="O295" s="366"/>
    </row>
    <row r="296" spans="1:15" x14ac:dyDescent="0.25">
      <c r="A296" s="228"/>
      <c r="B296" s="229"/>
      <c r="C296" s="324" t="s">
        <v>1175</v>
      </c>
      <c r="D296" s="230"/>
      <c r="E296" s="230"/>
      <c r="F296" s="230"/>
      <c r="G296" s="230"/>
      <c r="H296" s="230"/>
      <c r="I296" s="230"/>
      <c r="J296" s="230"/>
      <c r="K296" s="373"/>
      <c r="L296" s="229"/>
      <c r="M296" s="380"/>
      <c r="N296" s="231"/>
      <c r="O296" s="366"/>
    </row>
    <row r="297" spans="1:15" x14ac:dyDescent="0.25">
      <c r="A297" s="228" t="s">
        <v>21</v>
      </c>
      <c r="B297" s="235">
        <f>B290+1</f>
        <v>126</v>
      </c>
      <c r="C297" s="230" t="s">
        <v>1176</v>
      </c>
      <c r="D297" s="230"/>
      <c r="E297" s="230"/>
      <c r="F297" s="230"/>
      <c r="G297" s="230"/>
      <c r="H297" s="230"/>
      <c r="I297" s="230"/>
      <c r="J297" s="230"/>
      <c r="K297" s="266" t="s">
        <v>83</v>
      </c>
      <c r="L297" s="15">
        <f>$R$1*5</f>
        <v>50</v>
      </c>
      <c r="M297" s="380"/>
      <c r="N297" s="231"/>
      <c r="O297" s="366"/>
    </row>
    <row r="298" spans="1:15" x14ac:dyDescent="0.25">
      <c r="A298" s="228" t="s">
        <v>21</v>
      </c>
      <c r="B298" s="235">
        <f>B297+1</f>
        <v>127</v>
      </c>
      <c r="C298" s="230" t="s">
        <v>1166</v>
      </c>
      <c r="D298" s="230"/>
      <c r="E298" s="230"/>
      <c r="F298" s="230"/>
      <c r="G298" s="230"/>
      <c r="H298" s="230"/>
      <c r="I298" s="230"/>
      <c r="J298" s="230"/>
      <c r="K298" s="266" t="s">
        <v>83</v>
      </c>
      <c r="L298" s="15">
        <f>$R$1*5</f>
        <v>50</v>
      </c>
      <c r="M298" s="380"/>
      <c r="N298" s="231"/>
      <c r="O298" s="366"/>
    </row>
    <row r="299" spans="1:15" x14ac:dyDescent="0.25">
      <c r="A299" s="228" t="s">
        <v>21</v>
      </c>
      <c r="B299" s="235">
        <f>B298+1</f>
        <v>128</v>
      </c>
      <c r="C299" s="230" t="s">
        <v>1167</v>
      </c>
      <c r="D299" s="230"/>
      <c r="E299" s="230"/>
      <c r="F299" s="230"/>
      <c r="G299" s="230"/>
      <c r="H299" s="230"/>
      <c r="I299" s="230"/>
      <c r="J299" s="230"/>
      <c r="K299" s="266" t="s">
        <v>83</v>
      </c>
      <c r="L299" s="15">
        <f>$R$1*5</f>
        <v>50</v>
      </c>
      <c r="M299" s="380"/>
      <c r="N299" s="231"/>
      <c r="O299" s="366"/>
    </row>
    <row r="300" spans="1:15" x14ac:dyDescent="0.25">
      <c r="A300" s="228" t="s">
        <v>21</v>
      </c>
      <c r="B300" s="235">
        <f>B299+1</f>
        <v>129</v>
      </c>
      <c r="C300" s="230" t="s">
        <v>1168</v>
      </c>
      <c r="D300" s="230"/>
      <c r="E300" s="230"/>
      <c r="F300" s="230"/>
      <c r="G300" s="230"/>
      <c r="H300" s="230"/>
      <c r="I300" s="230"/>
      <c r="J300" s="230"/>
      <c r="K300" s="266" t="s">
        <v>83</v>
      </c>
      <c r="L300" s="15">
        <f>$R$1*5</f>
        <v>50</v>
      </c>
      <c r="M300" s="380"/>
      <c r="N300" s="231"/>
      <c r="O300" s="366"/>
    </row>
    <row r="301" spans="1:15" x14ac:dyDescent="0.25">
      <c r="A301" s="228"/>
      <c r="B301" s="235"/>
      <c r="C301" s="230"/>
      <c r="D301" s="230"/>
      <c r="E301" s="230"/>
      <c r="F301" s="230"/>
      <c r="G301" s="230"/>
      <c r="H301" s="230"/>
      <c r="I301" s="230"/>
      <c r="J301" s="230"/>
      <c r="K301" s="266"/>
      <c r="L301" s="235"/>
      <c r="M301" s="380"/>
      <c r="N301" s="231"/>
      <c r="O301" s="366"/>
    </row>
    <row r="302" spans="1:15" x14ac:dyDescent="0.25">
      <c r="A302" s="228"/>
      <c r="B302" s="229"/>
      <c r="C302" s="324" t="s">
        <v>1177</v>
      </c>
      <c r="D302" s="230"/>
      <c r="E302" s="230"/>
      <c r="F302" s="230"/>
      <c r="G302" s="230"/>
      <c r="H302" s="230"/>
      <c r="I302" s="230"/>
      <c r="J302" s="230"/>
      <c r="K302" s="373"/>
      <c r="L302" s="229"/>
      <c r="M302" s="380"/>
      <c r="N302" s="231"/>
      <c r="O302" s="366"/>
    </row>
    <row r="303" spans="1:15" x14ac:dyDescent="0.25">
      <c r="A303" s="228" t="s">
        <v>21</v>
      </c>
      <c r="B303" s="235">
        <f>B300+1</f>
        <v>130</v>
      </c>
      <c r="C303" s="230" t="s">
        <v>1178</v>
      </c>
      <c r="D303" s="230"/>
      <c r="E303" s="230"/>
      <c r="F303" s="230"/>
      <c r="G303" s="230"/>
      <c r="H303" s="230"/>
      <c r="I303" s="230"/>
      <c r="J303" s="230"/>
      <c r="K303" s="266" t="s">
        <v>83</v>
      </c>
      <c r="L303" s="15">
        <f>$R$1*5</f>
        <v>50</v>
      </c>
      <c r="M303" s="380"/>
      <c r="N303" s="231"/>
      <c r="O303" s="366"/>
    </row>
    <row r="304" spans="1:15" x14ac:dyDescent="0.25">
      <c r="A304" s="228" t="s">
        <v>21</v>
      </c>
      <c r="B304" s="235">
        <f>B303+1</f>
        <v>131</v>
      </c>
      <c r="C304" s="230" t="s">
        <v>1176</v>
      </c>
      <c r="D304" s="230"/>
      <c r="E304" s="230"/>
      <c r="F304" s="230"/>
      <c r="G304" s="230"/>
      <c r="H304" s="230"/>
      <c r="I304" s="230"/>
      <c r="J304" s="230"/>
      <c r="K304" s="266" t="s">
        <v>83</v>
      </c>
      <c r="L304" s="15">
        <f>$R$1*5</f>
        <v>50</v>
      </c>
      <c r="M304" s="380"/>
      <c r="N304" s="231"/>
      <c r="O304" s="366"/>
    </row>
    <row r="305" spans="1:15" x14ac:dyDescent="0.25">
      <c r="A305" s="228" t="s">
        <v>21</v>
      </c>
      <c r="B305" s="235">
        <f>B304+1</f>
        <v>132</v>
      </c>
      <c r="C305" s="230" t="s">
        <v>1166</v>
      </c>
      <c r="D305" s="230"/>
      <c r="E305" s="230"/>
      <c r="F305" s="230"/>
      <c r="G305" s="230"/>
      <c r="H305" s="230"/>
      <c r="I305" s="230"/>
      <c r="J305" s="230"/>
      <c r="K305" s="266" t="s">
        <v>83</v>
      </c>
      <c r="L305" s="15">
        <f>$R$1*5</f>
        <v>50</v>
      </c>
      <c r="M305" s="380"/>
      <c r="N305" s="231"/>
      <c r="O305" s="366"/>
    </row>
    <row r="306" spans="1:15" x14ac:dyDescent="0.25">
      <c r="A306" s="228"/>
      <c r="B306" s="235"/>
      <c r="C306" s="230"/>
      <c r="D306" s="230"/>
      <c r="E306" s="230"/>
      <c r="F306" s="230"/>
      <c r="G306" s="230"/>
      <c r="H306" s="230"/>
      <c r="I306" s="230"/>
      <c r="J306" s="230"/>
      <c r="K306" s="266"/>
      <c r="L306" s="235"/>
      <c r="M306" s="380"/>
      <c r="N306" s="231"/>
      <c r="O306" s="366"/>
    </row>
    <row r="307" spans="1:15" x14ac:dyDescent="0.25">
      <c r="A307" s="228"/>
      <c r="B307" s="229"/>
      <c r="C307" s="324" t="s">
        <v>1179</v>
      </c>
      <c r="D307" s="230"/>
      <c r="E307" s="230"/>
      <c r="F307" s="230"/>
      <c r="G307" s="230"/>
      <c r="H307" s="230"/>
      <c r="I307" s="230"/>
      <c r="J307" s="230"/>
      <c r="K307" s="373"/>
      <c r="L307" s="229"/>
      <c r="M307" s="380"/>
      <c r="N307" s="231"/>
      <c r="O307" s="366"/>
    </row>
    <row r="308" spans="1:15" x14ac:dyDescent="0.25">
      <c r="A308" s="228" t="s">
        <v>21</v>
      </c>
      <c r="B308" s="235">
        <f>B305+1</f>
        <v>133</v>
      </c>
      <c r="C308" s="230" t="s">
        <v>1178</v>
      </c>
      <c r="D308" s="230"/>
      <c r="E308" s="230"/>
      <c r="F308" s="230"/>
      <c r="G308" s="230"/>
      <c r="H308" s="230"/>
      <c r="I308" s="230"/>
      <c r="J308" s="230"/>
      <c r="K308" s="266" t="s">
        <v>83</v>
      </c>
      <c r="L308" s="15">
        <f>$R$1*5</f>
        <v>50</v>
      </c>
      <c r="M308" s="380"/>
      <c r="N308" s="231"/>
      <c r="O308" s="366"/>
    </row>
    <row r="309" spans="1:15" x14ac:dyDescent="0.25">
      <c r="A309" s="228" t="s">
        <v>21</v>
      </c>
      <c r="B309" s="235">
        <f>B308+1</f>
        <v>134</v>
      </c>
      <c r="C309" s="230" t="s">
        <v>1176</v>
      </c>
      <c r="D309" s="230"/>
      <c r="E309" s="230"/>
      <c r="F309" s="230"/>
      <c r="G309" s="230"/>
      <c r="H309" s="230"/>
      <c r="I309" s="230"/>
      <c r="J309" s="230"/>
      <c r="K309" s="266" t="s">
        <v>83</v>
      </c>
      <c r="L309" s="15">
        <f>$R$1*5</f>
        <v>50</v>
      </c>
      <c r="M309" s="380"/>
      <c r="N309" s="231"/>
      <c r="O309" s="366"/>
    </row>
    <row r="310" spans="1:15" x14ac:dyDescent="0.25">
      <c r="A310" s="228"/>
      <c r="B310" s="235"/>
      <c r="C310" s="230"/>
      <c r="D310" s="230"/>
      <c r="E310" s="230"/>
      <c r="F310" s="230"/>
      <c r="G310" s="230"/>
      <c r="H310" s="230"/>
      <c r="I310" s="230"/>
      <c r="J310" s="230"/>
      <c r="K310" s="266"/>
      <c r="L310" s="235"/>
      <c r="M310" s="380"/>
      <c r="N310" s="231"/>
      <c r="O310" s="366"/>
    </row>
    <row r="311" spans="1:15" x14ac:dyDescent="0.25">
      <c r="A311" s="228"/>
      <c r="B311" s="229"/>
      <c r="C311" s="324" t="s">
        <v>1180</v>
      </c>
      <c r="D311" s="230"/>
      <c r="E311" s="230"/>
      <c r="F311" s="230"/>
      <c r="G311" s="230"/>
      <c r="H311" s="230"/>
      <c r="I311" s="230"/>
      <c r="J311" s="230"/>
      <c r="K311" s="373"/>
      <c r="L311" s="229"/>
      <c r="M311" s="380"/>
      <c r="N311" s="231"/>
      <c r="O311" s="366"/>
    </row>
    <row r="312" spans="1:15" x14ac:dyDescent="0.25">
      <c r="A312" s="228" t="s">
        <v>21</v>
      </c>
      <c r="B312" s="235">
        <f>B309+1</f>
        <v>135</v>
      </c>
      <c r="C312" s="230" t="s">
        <v>1166</v>
      </c>
      <c r="D312" s="230"/>
      <c r="E312" s="230"/>
      <c r="F312" s="230"/>
      <c r="G312" s="230"/>
      <c r="H312" s="230"/>
      <c r="I312" s="230"/>
      <c r="J312" s="230"/>
      <c r="K312" s="266" t="s">
        <v>83</v>
      </c>
      <c r="L312" s="15">
        <f>$R$1*5</f>
        <v>50</v>
      </c>
      <c r="M312" s="380"/>
      <c r="N312" s="231"/>
      <c r="O312" s="366"/>
    </row>
    <row r="313" spans="1:15" x14ac:dyDescent="0.25">
      <c r="A313" s="228" t="s">
        <v>21</v>
      </c>
      <c r="B313" s="235">
        <f>B312+1</f>
        <v>136</v>
      </c>
      <c r="C313" s="230" t="s">
        <v>1168</v>
      </c>
      <c r="D313" s="230"/>
      <c r="E313" s="230"/>
      <c r="F313" s="230"/>
      <c r="G313" s="230"/>
      <c r="H313" s="230"/>
      <c r="I313" s="230"/>
      <c r="J313" s="230"/>
      <c r="K313" s="266" t="s">
        <v>83</v>
      </c>
      <c r="L313" s="15">
        <f>$R$1*5</f>
        <v>50</v>
      </c>
      <c r="M313" s="380"/>
      <c r="N313" s="231"/>
      <c r="O313" s="366"/>
    </row>
    <row r="314" spans="1:15" x14ac:dyDescent="0.25">
      <c r="A314" s="228" t="s">
        <v>21</v>
      </c>
      <c r="B314" s="235">
        <f>B313+1</f>
        <v>137</v>
      </c>
      <c r="C314" s="230" t="s">
        <v>1169</v>
      </c>
      <c r="D314" s="230"/>
      <c r="E314" s="230"/>
      <c r="F314" s="230"/>
      <c r="G314" s="230"/>
      <c r="H314" s="230"/>
      <c r="I314" s="230"/>
      <c r="J314" s="230"/>
      <c r="K314" s="266" t="s">
        <v>83</v>
      </c>
      <c r="L314" s="15">
        <f>$R$1*5</f>
        <v>50</v>
      </c>
      <c r="M314" s="380"/>
      <c r="N314" s="231"/>
      <c r="O314" s="366"/>
    </row>
    <row r="315" spans="1:15" x14ac:dyDescent="0.25">
      <c r="A315" s="228"/>
      <c r="B315" s="235"/>
      <c r="C315" s="230"/>
      <c r="D315" s="230"/>
      <c r="E315" s="230"/>
      <c r="F315" s="230"/>
      <c r="G315" s="230"/>
      <c r="H315" s="230"/>
      <c r="I315" s="230"/>
      <c r="J315" s="230"/>
      <c r="K315" s="266"/>
      <c r="L315" s="235"/>
      <c r="M315" s="380"/>
      <c r="N315" s="231"/>
      <c r="O315" s="366"/>
    </row>
    <row r="316" spans="1:15" x14ac:dyDescent="0.25">
      <c r="A316" s="228"/>
      <c r="B316" s="229"/>
      <c r="C316" s="324" t="s">
        <v>1181</v>
      </c>
      <c r="D316" s="230"/>
      <c r="E316" s="230"/>
      <c r="F316" s="230"/>
      <c r="G316" s="230"/>
      <c r="H316" s="230"/>
      <c r="I316" s="230"/>
      <c r="J316" s="230"/>
      <c r="K316" s="373"/>
      <c r="L316" s="229"/>
      <c r="M316" s="380"/>
      <c r="N316" s="231"/>
      <c r="O316" s="366"/>
    </row>
    <row r="317" spans="1:15" x14ac:dyDescent="0.25">
      <c r="A317" s="228"/>
      <c r="B317" s="229"/>
      <c r="C317" s="324" t="s">
        <v>1182</v>
      </c>
      <c r="D317" s="230"/>
      <c r="E317" s="230"/>
      <c r="F317" s="230"/>
      <c r="G317" s="230"/>
      <c r="H317" s="230"/>
      <c r="I317" s="230"/>
      <c r="J317" s="230"/>
      <c r="K317" s="373"/>
      <c r="L317" s="229"/>
      <c r="M317" s="380"/>
      <c r="N317" s="231"/>
      <c r="O317" s="366"/>
    </row>
    <row r="318" spans="1:15" x14ac:dyDescent="0.25">
      <c r="A318" s="228" t="s">
        <v>21</v>
      </c>
      <c r="B318" s="235">
        <f>B314+1</f>
        <v>138</v>
      </c>
      <c r="C318" s="230" t="s">
        <v>1169</v>
      </c>
      <c r="D318" s="230"/>
      <c r="E318" s="230"/>
      <c r="F318" s="230"/>
      <c r="G318" s="230"/>
      <c r="H318" s="230"/>
      <c r="I318" s="230"/>
      <c r="J318" s="230"/>
      <c r="K318" s="266" t="s">
        <v>83</v>
      </c>
      <c r="L318" s="15">
        <f>$R$1*5</f>
        <v>50</v>
      </c>
      <c r="M318" s="380"/>
      <c r="N318" s="231"/>
      <c r="O318" s="366"/>
    </row>
    <row r="319" spans="1:15" x14ac:dyDescent="0.25">
      <c r="A319" s="228" t="s">
        <v>21</v>
      </c>
      <c r="B319" s="235">
        <f>B318+1</f>
        <v>139</v>
      </c>
      <c r="C319" s="230" t="s">
        <v>1183</v>
      </c>
      <c r="D319" s="230"/>
      <c r="E319" s="230"/>
      <c r="F319" s="230"/>
      <c r="G319" s="230"/>
      <c r="H319" s="230"/>
      <c r="I319" s="230"/>
      <c r="J319" s="230"/>
      <c r="K319" s="266" t="s">
        <v>83</v>
      </c>
      <c r="L319" s="15">
        <f>$R$1*5</f>
        <v>50</v>
      </c>
      <c r="M319" s="380"/>
      <c r="N319" s="231"/>
      <c r="O319" s="366"/>
    </row>
    <row r="320" spans="1:15" x14ac:dyDescent="0.25">
      <c r="A320" s="228" t="s">
        <v>21</v>
      </c>
      <c r="B320" s="235">
        <f>B319+1</f>
        <v>140</v>
      </c>
      <c r="C320" s="230" t="s">
        <v>1171</v>
      </c>
      <c r="D320" s="230"/>
      <c r="E320" s="230"/>
      <c r="F320" s="230"/>
      <c r="G320" s="230"/>
      <c r="H320" s="230"/>
      <c r="I320" s="230"/>
      <c r="J320" s="230"/>
      <c r="K320" s="266" t="s">
        <v>83</v>
      </c>
      <c r="L320" s="15">
        <f>$R$1*5</f>
        <v>50</v>
      </c>
      <c r="M320" s="380"/>
      <c r="N320" s="231"/>
      <c r="O320" s="366"/>
    </row>
    <row r="321" spans="1:15" x14ac:dyDescent="0.25">
      <c r="A321" s="228"/>
      <c r="B321" s="235"/>
      <c r="C321" s="230"/>
      <c r="D321" s="230"/>
      <c r="E321" s="230"/>
      <c r="F321" s="230"/>
      <c r="G321" s="230"/>
      <c r="H321" s="230"/>
      <c r="I321" s="230"/>
      <c r="J321" s="230"/>
      <c r="K321" s="266"/>
      <c r="L321" s="235"/>
      <c r="M321" s="380"/>
      <c r="N321" s="231"/>
      <c r="O321" s="366"/>
    </row>
    <row r="322" spans="1:15" x14ac:dyDescent="0.25">
      <c r="A322" s="228"/>
      <c r="B322" s="229"/>
      <c r="C322" s="324" t="s">
        <v>1184</v>
      </c>
      <c r="D322" s="230"/>
      <c r="E322" s="230"/>
      <c r="F322" s="230"/>
      <c r="G322" s="230"/>
      <c r="H322" s="230"/>
      <c r="I322" s="230"/>
      <c r="J322" s="230"/>
      <c r="K322" s="373"/>
      <c r="L322" s="229"/>
      <c r="M322" s="380"/>
      <c r="N322" s="231"/>
      <c r="O322" s="366"/>
    </row>
    <row r="323" spans="1:15" x14ac:dyDescent="0.25">
      <c r="A323" s="228" t="s">
        <v>21</v>
      </c>
      <c r="B323" s="235">
        <f>B320+1</f>
        <v>141</v>
      </c>
      <c r="C323" s="230" t="s">
        <v>1166</v>
      </c>
      <c r="D323" s="230"/>
      <c r="E323" s="230"/>
      <c r="F323" s="230"/>
      <c r="G323" s="230"/>
      <c r="H323" s="230"/>
      <c r="I323" s="230"/>
      <c r="J323" s="230"/>
      <c r="K323" s="266" t="s">
        <v>83</v>
      </c>
      <c r="L323" s="15">
        <f>$R$1*5</f>
        <v>50</v>
      </c>
      <c r="M323" s="380"/>
      <c r="N323" s="231"/>
      <c r="O323" s="366"/>
    </row>
    <row r="324" spans="1:15" x14ac:dyDescent="0.25">
      <c r="A324" s="228" t="s">
        <v>21</v>
      </c>
      <c r="B324" s="235">
        <f>B323+1</f>
        <v>142</v>
      </c>
      <c r="C324" s="230" t="s">
        <v>1167</v>
      </c>
      <c r="D324" s="230"/>
      <c r="E324" s="230"/>
      <c r="F324" s="230"/>
      <c r="G324" s="230"/>
      <c r="H324" s="230"/>
      <c r="I324" s="230"/>
      <c r="J324" s="230"/>
      <c r="K324" s="266" t="s">
        <v>83</v>
      </c>
      <c r="L324" s="15">
        <f>$R$1*5</f>
        <v>50</v>
      </c>
      <c r="M324" s="380"/>
      <c r="N324" s="231"/>
      <c r="O324" s="366"/>
    </row>
    <row r="325" spans="1:15" x14ac:dyDescent="0.25">
      <c r="A325" s="228" t="s">
        <v>21</v>
      </c>
      <c r="B325" s="235">
        <f>B324+1</f>
        <v>143</v>
      </c>
      <c r="C325" s="230" t="s">
        <v>1168</v>
      </c>
      <c r="D325" s="230"/>
      <c r="E325" s="230"/>
      <c r="F325" s="230"/>
      <c r="G325" s="230"/>
      <c r="H325" s="230"/>
      <c r="I325" s="230"/>
      <c r="J325" s="230"/>
      <c r="K325" s="266" t="s">
        <v>83</v>
      </c>
      <c r="L325" s="15">
        <f>$R$1*5</f>
        <v>50</v>
      </c>
      <c r="M325" s="380"/>
      <c r="N325" s="231"/>
      <c r="O325" s="366"/>
    </row>
    <row r="326" spans="1:15" x14ac:dyDescent="0.25">
      <c r="A326" s="228" t="s">
        <v>21</v>
      </c>
      <c r="B326" s="235">
        <f>B325+1</f>
        <v>144</v>
      </c>
      <c r="C326" s="230" t="s">
        <v>1169</v>
      </c>
      <c r="D326" s="230"/>
      <c r="E326" s="230"/>
      <c r="F326" s="230"/>
      <c r="G326" s="230"/>
      <c r="H326" s="230"/>
      <c r="I326" s="230"/>
      <c r="J326" s="230"/>
      <c r="K326" s="266" t="s">
        <v>83</v>
      </c>
      <c r="L326" s="15">
        <f>$R$1*5</f>
        <v>50</v>
      </c>
      <c r="M326" s="380"/>
      <c r="N326" s="231"/>
      <c r="O326" s="366"/>
    </row>
    <row r="327" spans="1:15" x14ac:dyDescent="0.25">
      <c r="A327" s="228" t="s">
        <v>21</v>
      </c>
      <c r="B327" s="235">
        <f>B326+1</f>
        <v>145</v>
      </c>
      <c r="C327" s="230" t="s">
        <v>1170</v>
      </c>
      <c r="D327" s="230"/>
      <c r="E327" s="230"/>
      <c r="F327" s="230"/>
      <c r="G327" s="230"/>
      <c r="H327" s="230"/>
      <c r="I327" s="230"/>
      <c r="J327" s="230"/>
      <c r="K327" s="266" t="s">
        <v>83</v>
      </c>
      <c r="L327" s="15">
        <f>$R$1*5</f>
        <v>50</v>
      </c>
      <c r="M327" s="380"/>
      <c r="N327" s="231"/>
      <c r="O327" s="366"/>
    </row>
    <row r="328" spans="1:15" x14ac:dyDescent="0.25">
      <c r="A328" s="228"/>
      <c r="B328" s="235"/>
      <c r="C328" s="230"/>
      <c r="D328" s="230"/>
      <c r="E328" s="230"/>
      <c r="F328" s="230"/>
      <c r="G328" s="230"/>
      <c r="H328" s="230"/>
      <c r="I328" s="230"/>
      <c r="J328" s="230"/>
      <c r="K328" s="266"/>
      <c r="L328" s="235"/>
      <c r="M328" s="380"/>
      <c r="N328" s="231"/>
      <c r="O328" s="366"/>
    </row>
    <row r="329" spans="1:15" x14ac:dyDescent="0.25">
      <c r="A329" s="228"/>
      <c r="B329" s="229"/>
      <c r="C329" s="324" t="s">
        <v>1185</v>
      </c>
      <c r="D329" s="230"/>
      <c r="E329" s="230"/>
      <c r="F329" s="230"/>
      <c r="G329" s="230"/>
      <c r="H329" s="230"/>
      <c r="I329" s="230"/>
      <c r="J329" s="230"/>
      <c r="K329" s="373"/>
      <c r="L329" s="229"/>
      <c r="M329" s="380"/>
      <c r="N329" s="231"/>
      <c r="O329" s="366"/>
    </row>
    <row r="330" spans="1:15" x14ac:dyDescent="0.25">
      <c r="A330" s="228" t="s">
        <v>21</v>
      </c>
      <c r="B330" s="235">
        <f>B327+1</f>
        <v>146</v>
      </c>
      <c r="C330" s="230" t="s">
        <v>1171</v>
      </c>
      <c r="D330" s="230"/>
      <c r="E330" s="230"/>
      <c r="F330" s="230"/>
      <c r="G330" s="230"/>
      <c r="H330" s="230"/>
      <c r="I330" s="230"/>
      <c r="J330" s="230"/>
      <c r="K330" s="266" t="s">
        <v>83</v>
      </c>
      <c r="L330" s="15">
        <f>$R$1*5</f>
        <v>50</v>
      </c>
      <c r="M330" s="380"/>
      <c r="N330" s="231"/>
      <c r="O330" s="366"/>
    </row>
    <row r="331" spans="1:15" x14ac:dyDescent="0.25">
      <c r="A331" s="228" t="s">
        <v>21</v>
      </c>
      <c r="B331" s="235">
        <f>B330+1</f>
        <v>147</v>
      </c>
      <c r="C331" s="230" t="s">
        <v>1186</v>
      </c>
      <c r="D331" s="230"/>
      <c r="E331" s="230"/>
      <c r="F331" s="230"/>
      <c r="G331" s="230"/>
      <c r="H331" s="230"/>
      <c r="I331" s="230"/>
      <c r="J331" s="230"/>
      <c r="K331" s="266" t="s">
        <v>83</v>
      </c>
      <c r="L331" s="15">
        <f>$R$1*5</f>
        <v>50</v>
      </c>
      <c r="M331" s="380"/>
      <c r="N331" s="231"/>
      <c r="O331" s="366"/>
    </row>
    <row r="332" spans="1:15" x14ac:dyDescent="0.25">
      <c r="A332" s="228" t="s">
        <v>21</v>
      </c>
      <c r="B332" s="235">
        <f>B331+1</f>
        <v>148</v>
      </c>
      <c r="C332" s="230" t="s">
        <v>1187</v>
      </c>
      <c r="D332" s="230"/>
      <c r="E332" s="230"/>
      <c r="F332" s="230"/>
      <c r="G332" s="230"/>
      <c r="H332" s="230"/>
      <c r="I332" s="230"/>
      <c r="J332" s="230"/>
      <c r="K332" s="266" t="s">
        <v>83</v>
      </c>
      <c r="L332" s="15">
        <f>$R$1*5</f>
        <v>50</v>
      </c>
      <c r="M332" s="380"/>
      <c r="N332" s="231"/>
      <c r="O332" s="366"/>
    </row>
    <row r="333" spans="1:15" x14ac:dyDescent="0.25">
      <c r="A333" s="228"/>
      <c r="B333" s="235"/>
      <c r="C333" s="230"/>
      <c r="D333" s="230"/>
      <c r="E333" s="230"/>
      <c r="F333" s="230"/>
      <c r="G333" s="230"/>
      <c r="H333" s="230"/>
      <c r="I333" s="230"/>
      <c r="J333" s="230"/>
      <c r="K333" s="266"/>
      <c r="L333" s="235"/>
      <c r="M333" s="380"/>
      <c r="N333" s="231"/>
      <c r="O333" s="366"/>
    </row>
    <row r="334" spans="1:15" x14ac:dyDescent="0.25">
      <c r="A334" s="228" t="s">
        <v>21</v>
      </c>
      <c r="B334" s="235">
        <v>149</v>
      </c>
      <c r="C334" s="230" t="s">
        <v>1188</v>
      </c>
      <c r="D334" s="230"/>
      <c r="E334" s="230"/>
      <c r="F334" s="230"/>
      <c r="G334" s="230"/>
      <c r="H334" s="230"/>
      <c r="I334" s="230"/>
      <c r="J334" s="230"/>
      <c r="K334" s="266" t="s">
        <v>86</v>
      </c>
      <c r="L334" s="15">
        <f>$R$1*5</f>
        <v>50</v>
      </c>
      <c r="M334" s="380"/>
      <c r="N334" s="231"/>
      <c r="O334" s="366"/>
    </row>
    <row r="335" spans="1:15" x14ac:dyDescent="0.25">
      <c r="A335" s="228"/>
      <c r="B335" s="235"/>
      <c r="C335" s="230"/>
      <c r="D335" s="230"/>
      <c r="E335" s="230"/>
      <c r="F335" s="230"/>
      <c r="G335" s="230"/>
      <c r="H335" s="230"/>
      <c r="I335" s="230"/>
      <c r="J335" s="230"/>
      <c r="K335" s="266"/>
      <c r="L335" s="235"/>
      <c r="M335" s="380"/>
      <c r="N335" s="231"/>
      <c r="O335" s="366"/>
    </row>
    <row r="336" spans="1:15" x14ac:dyDescent="0.25">
      <c r="A336" s="228" t="s">
        <v>21</v>
      </c>
      <c r="B336" s="235">
        <v>150</v>
      </c>
      <c r="C336" s="230" t="s">
        <v>1189</v>
      </c>
      <c r="D336" s="230"/>
      <c r="E336" s="230"/>
      <c r="F336" s="230"/>
      <c r="G336" s="230"/>
      <c r="H336" s="230"/>
      <c r="I336" s="230"/>
      <c r="J336" s="230"/>
      <c r="K336" s="266" t="s">
        <v>86</v>
      </c>
      <c r="L336" s="15">
        <f>$R$1*5</f>
        <v>50</v>
      </c>
      <c r="M336" s="380"/>
      <c r="N336" s="231"/>
      <c r="O336" s="366"/>
    </row>
    <row r="337" spans="1:15" x14ac:dyDescent="0.25">
      <c r="A337" s="228"/>
      <c r="B337" s="235"/>
      <c r="C337" s="230"/>
      <c r="D337" s="230"/>
      <c r="E337" s="230"/>
      <c r="F337" s="230"/>
      <c r="G337" s="230"/>
      <c r="H337" s="230"/>
      <c r="I337" s="230"/>
      <c r="J337" s="230"/>
      <c r="K337" s="266"/>
      <c r="L337" s="235"/>
      <c r="M337" s="380"/>
      <c r="N337" s="231"/>
      <c r="O337" s="366"/>
    </row>
    <row r="338" spans="1:15" x14ac:dyDescent="0.25">
      <c r="A338" s="228"/>
      <c r="B338" s="229"/>
      <c r="C338" s="324" t="s">
        <v>1190</v>
      </c>
      <c r="D338" s="230"/>
      <c r="E338" s="230"/>
      <c r="F338" s="230"/>
      <c r="G338" s="230"/>
      <c r="H338" s="230"/>
      <c r="I338" s="230"/>
      <c r="J338" s="230"/>
      <c r="K338" s="373"/>
      <c r="L338" s="229"/>
      <c r="M338" s="380"/>
      <c r="N338" s="231"/>
      <c r="O338" s="366"/>
    </row>
    <row r="339" spans="1:15" x14ac:dyDescent="0.25">
      <c r="A339" s="228"/>
      <c r="B339" s="229"/>
      <c r="C339" s="324" t="s">
        <v>1191</v>
      </c>
      <c r="D339" s="230"/>
      <c r="E339" s="230"/>
      <c r="F339" s="230"/>
      <c r="G339" s="230"/>
      <c r="H339" s="230"/>
      <c r="I339" s="230"/>
      <c r="J339" s="230"/>
      <c r="K339" s="373"/>
      <c r="L339" s="229"/>
      <c r="M339" s="380"/>
      <c r="N339" s="231"/>
      <c r="O339" s="366"/>
    </row>
    <row r="340" spans="1:15" x14ac:dyDescent="0.25">
      <c r="A340" s="228" t="s">
        <v>21</v>
      </c>
      <c r="B340" s="235">
        <f>B336+1</f>
        <v>151</v>
      </c>
      <c r="C340" s="230" t="s">
        <v>1192</v>
      </c>
      <c r="D340" s="230"/>
      <c r="E340" s="230"/>
      <c r="F340" s="230"/>
      <c r="G340" s="230"/>
      <c r="H340" s="230"/>
      <c r="I340" s="230"/>
      <c r="J340" s="230"/>
      <c r="K340" s="266" t="s">
        <v>83</v>
      </c>
      <c r="L340" s="15">
        <f>$R$1*1</f>
        <v>10</v>
      </c>
      <c r="M340" s="380"/>
      <c r="N340" s="231"/>
      <c r="O340" s="366"/>
    </row>
    <row r="341" spans="1:15" x14ac:dyDescent="0.25">
      <c r="A341" s="228" t="s">
        <v>21</v>
      </c>
      <c r="B341" s="235">
        <f>B340+1</f>
        <v>152</v>
      </c>
      <c r="C341" s="230" t="s">
        <v>1193</v>
      </c>
      <c r="D341" s="230"/>
      <c r="E341" s="230"/>
      <c r="F341" s="230"/>
      <c r="G341" s="230"/>
      <c r="H341" s="230"/>
      <c r="I341" s="230"/>
      <c r="J341" s="230"/>
      <c r="K341" s="266" t="s">
        <v>83</v>
      </c>
      <c r="L341" s="15">
        <f t="shared" ref="L341:L342" si="5">$R$1*1</f>
        <v>10</v>
      </c>
      <c r="M341" s="380"/>
      <c r="N341" s="231"/>
      <c r="O341" s="366"/>
    </row>
    <row r="342" spans="1:15" x14ac:dyDescent="0.25">
      <c r="A342" s="228" t="s">
        <v>21</v>
      </c>
      <c r="B342" s="235">
        <f>B341+1</f>
        <v>153</v>
      </c>
      <c r="C342" s="230" t="s">
        <v>1194</v>
      </c>
      <c r="D342" s="230"/>
      <c r="E342" s="230"/>
      <c r="F342" s="230"/>
      <c r="G342" s="230"/>
      <c r="H342" s="230"/>
      <c r="I342" s="230"/>
      <c r="J342" s="230"/>
      <c r="K342" s="266" t="s">
        <v>83</v>
      </c>
      <c r="L342" s="15">
        <f t="shared" si="5"/>
        <v>10</v>
      </c>
      <c r="M342" s="380"/>
      <c r="N342" s="231"/>
      <c r="O342" s="366"/>
    </row>
    <row r="343" spans="1:15" x14ac:dyDescent="0.25">
      <c r="A343" s="228"/>
      <c r="B343" s="235"/>
      <c r="C343" s="230"/>
      <c r="D343" s="230"/>
      <c r="E343" s="230"/>
      <c r="F343" s="230"/>
      <c r="G343" s="230"/>
      <c r="H343" s="230"/>
      <c r="I343" s="230"/>
      <c r="J343" s="230"/>
      <c r="K343" s="266"/>
      <c r="L343" s="235"/>
      <c r="M343" s="380"/>
      <c r="N343" s="231"/>
      <c r="O343" s="366"/>
    </row>
    <row r="344" spans="1:15" x14ac:dyDescent="0.25">
      <c r="A344" s="228"/>
      <c r="B344" s="229"/>
      <c r="C344" s="324" t="s">
        <v>1195</v>
      </c>
      <c r="D344" s="230"/>
      <c r="E344" s="230"/>
      <c r="F344" s="230"/>
      <c r="G344" s="230"/>
      <c r="H344" s="230"/>
      <c r="I344" s="230"/>
      <c r="J344" s="230"/>
      <c r="K344" s="373"/>
      <c r="L344" s="229"/>
      <c r="M344" s="380"/>
      <c r="N344" s="231"/>
      <c r="O344" s="366"/>
    </row>
    <row r="345" spans="1:15" x14ac:dyDescent="0.25">
      <c r="A345" s="228"/>
      <c r="B345" s="229"/>
      <c r="C345" s="324" t="s">
        <v>1191</v>
      </c>
      <c r="D345" s="230"/>
      <c r="E345" s="230"/>
      <c r="F345" s="230"/>
      <c r="G345" s="230"/>
      <c r="H345" s="230"/>
      <c r="I345" s="230"/>
      <c r="J345" s="230"/>
      <c r="K345" s="373"/>
      <c r="L345" s="229"/>
      <c r="M345" s="380"/>
      <c r="N345" s="231"/>
      <c r="O345" s="366"/>
    </row>
    <row r="346" spans="1:15" x14ac:dyDescent="0.25">
      <c r="A346" s="228" t="s">
        <v>21</v>
      </c>
      <c r="B346" s="235">
        <f>B342+1</f>
        <v>154</v>
      </c>
      <c r="C346" s="230" t="s">
        <v>1192</v>
      </c>
      <c r="D346" s="230"/>
      <c r="E346" s="230"/>
      <c r="F346" s="230"/>
      <c r="G346" s="230"/>
      <c r="H346" s="230"/>
      <c r="I346" s="230"/>
      <c r="J346" s="230"/>
      <c r="K346" s="266" t="s">
        <v>83</v>
      </c>
      <c r="L346" s="15">
        <f>$R$1*1</f>
        <v>10</v>
      </c>
      <c r="M346" s="380"/>
      <c r="N346" s="231"/>
      <c r="O346" s="366"/>
    </row>
    <row r="347" spans="1:15" x14ac:dyDescent="0.25">
      <c r="A347" s="228" t="s">
        <v>21</v>
      </c>
      <c r="B347" s="235">
        <f>B346+1</f>
        <v>155</v>
      </c>
      <c r="C347" s="230" t="s">
        <v>1193</v>
      </c>
      <c r="D347" s="230"/>
      <c r="E347" s="230"/>
      <c r="F347" s="230"/>
      <c r="G347" s="230"/>
      <c r="H347" s="230"/>
      <c r="I347" s="230"/>
      <c r="J347" s="230"/>
      <c r="K347" s="266" t="s">
        <v>83</v>
      </c>
      <c r="L347" s="15">
        <f t="shared" ref="L347:L348" si="6">$R$1*1</f>
        <v>10</v>
      </c>
      <c r="M347" s="380"/>
      <c r="N347" s="231"/>
      <c r="O347" s="366"/>
    </row>
    <row r="348" spans="1:15" x14ac:dyDescent="0.25">
      <c r="A348" s="228" t="s">
        <v>21</v>
      </c>
      <c r="B348" s="235">
        <f>B347+1</f>
        <v>156</v>
      </c>
      <c r="C348" s="230" t="s">
        <v>1194</v>
      </c>
      <c r="D348" s="230"/>
      <c r="E348" s="230"/>
      <c r="F348" s="230"/>
      <c r="G348" s="230"/>
      <c r="H348" s="230"/>
      <c r="I348" s="230"/>
      <c r="J348" s="230"/>
      <c r="K348" s="266" t="s">
        <v>83</v>
      </c>
      <c r="L348" s="15">
        <f t="shared" si="6"/>
        <v>10</v>
      </c>
      <c r="M348" s="380"/>
      <c r="N348" s="231"/>
      <c r="O348" s="366"/>
    </row>
    <row r="349" spans="1:15" x14ac:dyDescent="0.25">
      <c r="A349" s="228"/>
      <c r="B349" s="235"/>
      <c r="C349" s="230"/>
      <c r="D349" s="230"/>
      <c r="E349" s="230"/>
      <c r="F349" s="230"/>
      <c r="G349" s="230"/>
      <c r="H349" s="230"/>
      <c r="I349" s="230"/>
      <c r="J349" s="230"/>
      <c r="K349" s="266"/>
      <c r="L349" s="235"/>
      <c r="M349" s="380"/>
      <c r="N349" s="231"/>
      <c r="O349" s="366"/>
    </row>
    <row r="350" spans="1:15" x14ac:dyDescent="0.25">
      <c r="A350" s="228"/>
      <c r="B350" s="235"/>
      <c r="C350" s="230"/>
      <c r="D350" s="230"/>
      <c r="E350" s="230"/>
      <c r="F350" s="230"/>
      <c r="G350" s="230"/>
      <c r="H350" s="230"/>
      <c r="I350" s="230"/>
      <c r="J350" s="230"/>
      <c r="K350" s="266"/>
      <c r="L350" s="235"/>
      <c r="M350" s="380"/>
      <c r="N350" s="231"/>
      <c r="O350" s="366"/>
    </row>
    <row r="351" spans="1:15" x14ac:dyDescent="0.25">
      <c r="A351" s="228"/>
      <c r="B351" s="238"/>
      <c r="C351" s="239" t="s">
        <v>997</v>
      </c>
      <c r="D351" s="240"/>
      <c r="E351" s="240"/>
      <c r="F351" s="240"/>
      <c r="G351" s="240"/>
      <c r="H351" s="240"/>
      <c r="I351" s="240"/>
      <c r="J351" s="240"/>
      <c r="K351" s="259"/>
      <c r="L351" s="238"/>
      <c r="M351" s="381"/>
      <c r="N351" s="241"/>
      <c r="O351" s="243"/>
    </row>
    <row r="352" spans="1:15" x14ac:dyDescent="0.25">
      <c r="A352" s="228"/>
      <c r="B352" s="225" t="s">
        <v>1</v>
      </c>
      <c r="C352" s="322" t="s">
        <v>2</v>
      </c>
      <c r="D352" s="314"/>
      <c r="E352" s="314"/>
      <c r="F352" s="314"/>
      <c r="G352" s="314"/>
      <c r="H352" s="314"/>
      <c r="I352" s="314"/>
      <c r="J352" s="315"/>
      <c r="K352" s="322"/>
      <c r="L352" s="225"/>
      <c r="M352" s="382"/>
      <c r="N352" s="227"/>
      <c r="O352" s="156" t="s">
        <v>120</v>
      </c>
    </row>
    <row r="353" spans="1:15" x14ac:dyDescent="0.25">
      <c r="A353" s="228"/>
      <c r="B353" s="229"/>
      <c r="C353" s="324" t="s">
        <v>49</v>
      </c>
      <c r="D353" s="230"/>
      <c r="E353" s="230"/>
      <c r="F353" s="230"/>
      <c r="G353" s="230"/>
      <c r="H353" s="230"/>
      <c r="I353" s="230"/>
      <c r="J353" s="230"/>
      <c r="K353" s="373"/>
      <c r="L353" s="229"/>
      <c r="M353" s="380"/>
      <c r="N353" s="231"/>
      <c r="O353" s="366"/>
    </row>
    <row r="354" spans="1:15" x14ac:dyDescent="0.25">
      <c r="A354" s="228"/>
      <c r="B354" s="229"/>
      <c r="C354" s="324" t="s">
        <v>963</v>
      </c>
      <c r="D354" s="230"/>
      <c r="E354" s="230"/>
      <c r="F354" s="230"/>
      <c r="G354" s="230"/>
      <c r="H354" s="230"/>
      <c r="I354" s="230"/>
      <c r="J354" s="230"/>
      <c r="K354" s="373"/>
      <c r="L354" s="229"/>
      <c r="M354" s="380"/>
      <c r="N354" s="231"/>
      <c r="O354" s="366"/>
    </row>
    <row r="355" spans="1:15" x14ac:dyDescent="0.25">
      <c r="A355" s="228"/>
      <c r="B355" s="229"/>
      <c r="C355" s="324"/>
      <c r="D355" s="230"/>
      <c r="E355" s="230"/>
      <c r="F355" s="230"/>
      <c r="G355" s="230"/>
      <c r="H355" s="230"/>
      <c r="I355" s="230"/>
      <c r="J355" s="230"/>
      <c r="K355" s="373"/>
      <c r="L355" s="229"/>
      <c r="M355" s="380"/>
      <c r="N355" s="231"/>
      <c r="O355" s="366"/>
    </row>
    <row r="356" spans="1:15" x14ac:dyDescent="0.25">
      <c r="A356" s="228"/>
      <c r="B356" s="229"/>
      <c r="C356" s="316" t="s">
        <v>563</v>
      </c>
      <c r="D356" s="317"/>
      <c r="E356" s="317"/>
      <c r="F356" s="317"/>
      <c r="G356" s="317"/>
      <c r="H356" s="317"/>
      <c r="I356" s="317"/>
      <c r="J356" s="318"/>
      <c r="K356" s="373"/>
      <c r="L356" s="229"/>
      <c r="M356" s="380"/>
      <c r="N356" s="231"/>
      <c r="O356" s="366"/>
    </row>
    <row r="357" spans="1:15" x14ac:dyDescent="0.25">
      <c r="A357" s="228"/>
      <c r="B357" s="229"/>
      <c r="C357" s="316" t="s">
        <v>964</v>
      </c>
      <c r="D357" s="317"/>
      <c r="E357" s="317"/>
      <c r="F357" s="317"/>
      <c r="G357" s="317"/>
      <c r="H357" s="317"/>
      <c r="I357" s="317"/>
      <c r="J357" s="318"/>
      <c r="K357" s="373"/>
      <c r="L357" s="229"/>
      <c r="M357" s="380"/>
      <c r="N357" s="231"/>
      <c r="O357" s="366"/>
    </row>
    <row r="358" spans="1:15" x14ac:dyDescent="0.25">
      <c r="A358" s="228"/>
      <c r="B358" s="229"/>
      <c r="C358" s="317"/>
      <c r="D358" s="317"/>
      <c r="E358" s="317"/>
      <c r="F358" s="317"/>
      <c r="G358" s="317"/>
      <c r="H358" s="317"/>
      <c r="I358" s="317"/>
      <c r="J358" s="317"/>
      <c r="K358" s="373"/>
      <c r="L358" s="229"/>
      <c r="M358" s="380"/>
      <c r="N358" s="231"/>
      <c r="O358" s="366"/>
    </row>
    <row r="359" spans="1:15" x14ac:dyDescent="0.25">
      <c r="A359" s="228"/>
      <c r="B359" s="229"/>
      <c r="C359" s="230" t="s">
        <v>1841</v>
      </c>
      <c r="D359" s="230"/>
      <c r="E359" s="230"/>
      <c r="F359" s="230"/>
      <c r="G359" s="230"/>
      <c r="H359" s="230"/>
      <c r="I359" s="230"/>
      <c r="J359" s="230"/>
      <c r="K359" s="373"/>
      <c r="L359" s="229"/>
      <c r="M359" s="380"/>
      <c r="N359" s="231"/>
      <c r="O359" s="366"/>
    </row>
    <row r="360" spans="1:15" x14ac:dyDescent="0.25">
      <c r="A360" s="228"/>
      <c r="B360" s="229"/>
      <c r="C360" s="230" t="s">
        <v>1842</v>
      </c>
      <c r="D360" s="230"/>
      <c r="E360" s="230"/>
      <c r="F360" s="230"/>
      <c r="G360" s="230"/>
      <c r="H360" s="230"/>
      <c r="I360" s="230"/>
      <c r="J360" s="230"/>
      <c r="K360" s="373"/>
      <c r="L360" s="229"/>
      <c r="M360" s="380"/>
      <c r="N360" s="231"/>
      <c r="O360" s="366"/>
    </row>
    <row r="361" spans="1:15" x14ac:dyDescent="0.25">
      <c r="A361" s="228"/>
      <c r="B361" s="229"/>
      <c r="C361" s="230" t="s">
        <v>1843</v>
      </c>
      <c r="D361" s="230"/>
      <c r="E361" s="230"/>
      <c r="F361" s="230"/>
      <c r="G361" s="230"/>
      <c r="H361" s="230"/>
      <c r="I361" s="230"/>
      <c r="J361" s="230"/>
      <c r="K361" s="373"/>
      <c r="L361" s="229"/>
      <c r="M361" s="380"/>
      <c r="N361" s="231"/>
      <c r="O361" s="366"/>
    </row>
    <row r="362" spans="1:15" x14ac:dyDescent="0.25">
      <c r="A362" s="228"/>
      <c r="B362" s="229"/>
      <c r="C362" s="230" t="s">
        <v>1844</v>
      </c>
      <c r="D362" s="230"/>
      <c r="E362" s="230"/>
      <c r="F362" s="230"/>
      <c r="G362" s="230"/>
      <c r="H362" s="230"/>
      <c r="I362" s="230"/>
      <c r="J362" s="230"/>
      <c r="K362" s="373"/>
      <c r="L362" s="229"/>
      <c r="M362" s="380"/>
      <c r="N362" s="231"/>
      <c r="O362" s="366"/>
    </row>
    <row r="363" spans="1:15" x14ac:dyDescent="0.25">
      <c r="A363" s="228"/>
      <c r="B363" s="229"/>
      <c r="C363" s="230" t="s">
        <v>1845</v>
      </c>
      <c r="D363" s="230"/>
      <c r="E363" s="230"/>
      <c r="F363" s="230"/>
      <c r="G363" s="230"/>
      <c r="H363" s="230"/>
      <c r="I363" s="230"/>
      <c r="J363" s="230"/>
      <c r="K363" s="373"/>
      <c r="L363" s="229"/>
      <c r="M363" s="380"/>
      <c r="N363" s="231"/>
      <c r="O363" s="366"/>
    </row>
    <row r="364" spans="1:15" x14ac:dyDescent="0.25">
      <c r="A364" s="228"/>
      <c r="B364" s="229"/>
      <c r="C364" s="230" t="s">
        <v>1846</v>
      </c>
      <c r="D364" s="230"/>
      <c r="E364" s="230"/>
      <c r="F364" s="230"/>
      <c r="G364" s="230"/>
      <c r="H364" s="230"/>
      <c r="I364" s="230"/>
      <c r="J364" s="230"/>
      <c r="K364" s="373"/>
      <c r="L364" s="229"/>
      <c r="M364" s="380"/>
      <c r="N364" s="231"/>
      <c r="O364" s="366"/>
    </row>
    <row r="365" spans="1:15" x14ac:dyDescent="0.25">
      <c r="A365" s="228"/>
      <c r="B365" s="229"/>
      <c r="C365" s="230" t="s">
        <v>1847</v>
      </c>
      <c r="D365" s="230"/>
      <c r="E365" s="230"/>
      <c r="F365" s="230"/>
      <c r="G365" s="230"/>
      <c r="H365" s="230"/>
      <c r="I365" s="230"/>
      <c r="J365" s="230"/>
      <c r="K365" s="373"/>
      <c r="L365" s="229"/>
      <c r="M365" s="380"/>
      <c r="N365" s="231"/>
      <c r="O365" s="366"/>
    </row>
    <row r="366" spans="1:15" x14ac:dyDescent="0.25">
      <c r="A366" s="228"/>
      <c r="B366" s="229"/>
      <c r="C366" s="230" t="s">
        <v>1848</v>
      </c>
      <c r="D366" s="230"/>
      <c r="E366" s="230"/>
      <c r="F366" s="230"/>
      <c r="G366" s="230"/>
      <c r="H366" s="230"/>
      <c r="I366" s="230"/>
      <c r="J366" s="230"/>
      <c r="K366" s="373"/>
      <c r="L366" s="229"/>
      <c r="M366" s="380"/>
      <c r="N366" s="231"/>
      <c r="O366" s="366"/>
    </row>
    <row r="367" spans="1:15" x14ac:dyDescent="0.25">
      <c r="A367" s="228"/>
      <c r="B367" s="229"/>
      <c r="C367" s="230"/>
      <c r="D367" s="230"/>
      <c r="E367" s="230"/>
      <c r="F367" s="230"/>
      <c r="G367" s="230"/>
      <c r="H367" s="230"/>
      <c r="I367" s="230"/>
      <c r="J367" s="230"/>
      <c r="K367" s="373"/>
      <c r="L367" s="229"/>
      <c r="M367" s="380"/>
      <c r="N367" s="231"/>
      <c r="O367" s="366"/>
    </row>
    <row r="368" spans="1:15" x14ac:dyDescent="0.25">
      <c r="A368" s="228"/>
      <c r="B368" s="229"/>
      <c r="C368" s="230"/>
      <c r="D368" s="230"/>
      <c r="E368" s="230"/>
      <c r="F368" s="230"/>
      <c r="G368" s="230"/>
      <c r="H368" s="230"/>
      <c r="I368" s="230"/>
      <c r="J368" s="230"/>
      <c r="K368" s="373"/>
      <c r="L368" s="229"/>
      <c r="M368" s="380"/>
      <c r="N368" s="231"/>
      <c r="O368" s="366"/>
    </row>
    <row r="369" spans="1:15" x14ac:dyDescent="0.25">
      <c r="A369" s="228"/>
      <c r="B369" s="229"/>
      <c r="C369" s="230"/>
      <c r="D369" s="230"/>
      <c r="E369" s="230"/>
      <c r="F369" s="230"/>
      <c r="G369" s="230"/>
      <c r="H369" s="230"/>
      <c r="I369" s="230"/>
      <c r="J369" s="230"/>
      <c r="K369" s="373"/>
      <c r="L369" s="229"/>
      <c r="M369" s="380"/>
      <c r="N369" s="231"/>
      <c r="O369" s="366"/>
    </row>
    <row r="370" spans="1:15" x14ac:dyDescent="0.25">
      <c r="A370" s="228"/>
      <c r="B370" s="229"/>
      <c r="C370" s="230"/>
      <c r="D370" s="230"/>
      <c r="E370" s="230"/>
      <c r="F370" s="230"/>
      <c r="G370" s="230"/>
      <c r="H370" s="230"/>
      <c r="I370" s="230"/>
      <c r="J370" s="230"/>
      <c r="K370" s="373"/>
      <c r="L370" s="229"/>
      <c r="M370" s="380"/>
      <c r="N370" s="231"/>
      <c r="O370" s="366"/>
    </row>
    <row r="371" spans="1:15" x14ac:dyDescent="0.25">
      <c r="A371" s="228"/>
      <c r="B371" s="229"/>
      <c r="C371" s="230"/>
      <c r="D371" s="230"/>
      <c r="E371" s="230"/>
      <c r="F371" s="230"/>
      <c r="G371" s="230"/>
      <c r="H371" s="230"/>
      <c r="I371" s="230"/>
      <c r="J371" s="230"/>
      <c r="K371" s="373"/>
      <c r="L371" s="229"/>
      <c r="M371" s="380"/>
      <c r="N371" s="231"/>
      <c r="O371" s="366"/>
    </row>
    <row r="372" spans="1:15" x14ac:dyDescent="0.25">
      <c r="A372" s="228"/>
      <c r="B372" s="229"/>
      <c r="C372" s="230"/>
      <c r="D372" s="230"/>
      <c r="E372" s="230"/>
      <c r="F372" s="230"/>
      <c r="G372" s="230"/>
      <c r="H372" s="230"/>
      <c r="I372" s="230"/>
      <c r="J372" s="230"/>
      <c r="K372" s="373"/>
      <c r="L372" s="229"/>
      <c r="M372" s="380"/>
      <c r="N372" s="231"/>
      <c r="O372" s="366"/>
    </row>
    <row r="373" spans="1:15" x14ac:dyDescent="0.25">
      <c r="A373" s="228"/>
      <c r="B373" s="229"/>
      <c r="C373" s="230"/>
      <c r="D373" s="230"/>
      <c r="E373" s="230"/>
      <c r="F373" s="230"/>
      <c r="G373" s="230"/>
      <c r="H373" s="230"/>
      <c r="I373" s="230"/>
      <c r="J373" s="230"/>
      <c r="K373" s="373"/>
      <c r="L373" s="229"/>
      <c r="M373" s="380"/>
      <c r="N373" s="231"/>
      <c r="O373" s="366"/>
    </row>
    <row r="374" spans="1:15" x14ac:dyDescent="0.25">
      <c r="A374" s="228"/>
      <c r="B374" s="229"/>
      <c r="C374" s="230"/>
      <c r="D374" s="230"/>
      <c r="E374" s="230"/>
      <c r="F374" s="230"/>
      <c r="G374" s="230"/>
      <c r="H374" s="230"/>
      <c r="I374" s="230"/>
      <c r="J374" s="230"/>
      <c r="K374" s="373"/>
      <c r="L374" s="229"/>
      <c r="M374" s="380"/>
      <c r="N374" s="231"/>
      <c r="O374" s="366"/>
    </row>
    <row r="375" spans="1:15" x14ac:dyDescent="0.25">
      <c r="A375" s="228"/>
      <c r="B375" s="229"/>
      <c r="C375" s="230"/>
      <c r="D375" s="230"/>
      <c r="E375" s="230"/>
      <c r="F375" s="230"/>
      <c r="G375" s="230"/>
      <c r="H375" s="230"/>
      <c r="I375" s="230"/>
      <c r="J375" s="230"/>
      <c r="K375" s="373"/>
      <c r="L375" s="229"/>
      <c r="M375" s="380"/>
      <c r="N375" s="231"/>
      <c r="O375" s="366"/>
    </row>
    <row r="376" spans="1:15" x14ac:dyDescent="0.25">
      <c r="A376" s="228"/>
      <c r="B376" s="229"/>
      <c r="C376" s="230"/>
      <c r="D376" s="230"/>
      <c r="E376" s="230"/>
      <c r="F376" s="230"/>
      <c r="G376" s="230"/>
      <c r="H376" s="230"/>
      <c r="I376" s="230"/>
      <c r="J376" s="230"/>
      <c r="K376" s="373"/>
      <c r="L376" s="229"/>
      <c r="M376" s="380"/>
      <c r="N376" s="231"/>
      <c r="O376" s="366"/>
    </row>
    <row r="377" spans="1:15" x14ac:dyDescent="0.25">
      <c r="A377" s="228"/>
      <c r="B377" s="229"/>
      <c r="C377" s="230"/>
      <c r="D377" s="230"/>
      <c r="E377" s="230"/>
      <c r="F377" s="230"/>
      <c r="G377" s="230"/>
      <c r="H377" s="230"/>
      <c r="I377" s="230"/>
      <c r="J377" s="230"/>
      <c r="K377" s="373"/>
      <c r="L377" s="229"/>
      <c r="M377" s="380"/>
      <c r="N377" s="231"/>
      <c r="O377" s="366"/>
    </row>
    <row r="378" spans="1:15" x14ac:dyDescent="0.25">
      <c r="A378" s="228"/>
      <c r="B378" s="229"/>
      <c r="C378" s="230"/>
      <c r="D378" s="230"/>
      <c r="E378" s="230"/>
      <c r="F378" s="230"/>
      <c r="G378" s="230"/>
      <c r="H378" s="230"/>
      <c r="I378" s="230"/>
      <c r="J378" s="230"/>
      <c r="K378" s="373"/>
      <c r="L378" s="229"/>
      <c r="M378" s="380"/>
      <c r="N378" s="231"/>
      <c r="O378" s="366"/>
    </row>
    <row r="379" spans="1:15" x14ac:dyDescent="0.25">
      <c r="A379" s="228"/>
      <c r="B379" s="229"/>
      <c r="C379" s="230"/>
      <c r="D379" s="230"/>
      <c r="E379" s="230"/>
      <c r="F379" s="230"/>
      <c r="G379" s="230"/>
      <c r="H379" s="230"/>
      <c r="I379" s="230"/>
      <c r="J379" s="230"/>
      <c r="K379" s="373"/>
      <c r="L379" s="229"/>
      <c r="M379" s="380"/>
      <c r="N379" s="231"/>
      <c r="O379" s="366"/>
    </row>
    <row r="380" spans="1:15" x14ac:dyDescent="0.25">
      <c r="A380" s="228"/>
      <c r="B380" s="229"/>
      <c r="C380" s="230"/>
      <c r="D380" s="230"/>
      <c r="E380" s="230"/>
      <c r="F380" s="230"/>
      <c r="G380" s="230"/>
      <c r="H380" s="230"/>
      <c r="I380" s="230"/>
      <c r="J380" s="230"/>
      <c r="K380" s="373"/>
      <c r="L380" s="229"/>
      <c r="M380" s="380"/>
      <c r="N380" s="231"/>
      <c r="O380" s="366"/>
    </row>
    <row r="381" spans="1:15" x14ac:dyDescent="0.25">
      <c r="A381" s="228"/>
      <c r="B381" s="229"/>
      <c r="C381" s="230"/>
      <c r="D381" s="230"/>
      <c r="E381" s="230"/>
      <c r="F381" s="230"/>
      <c r="G381" s="230"/>
      <c r="H381" s="230"/>
      <c r="I381" s="230"/>
      <c r="J381" s="230"/>
      <c r="K381" s="373"/>
      <c r="L381" s="229"/>
      <c r="M381" s="380"/>
      <c r="N381" s="231"/>
      <c r="O381" s="366"/>
    </row>
    <row r="382" spans="1:15" x14ac:dyDescent="0.25">
      <c r="A382" s="228"/>
      <c r="B382" s="229"/>
      <c r="C382" s="230"/>
      <c r="D382" s="230"/>
      <c r="E382" s="230"/>
      <c r="F382" s="230"/>
      <c r="G382" s="230"/>
      <c r="H382" s="230"/>
      <c r="I382" s="230"/>
      <c r="J382" s="230"/>
      <c r="K382" s="373"/>
      <c r="L382" s="229"/>
      <c r="M382" s="380"/>
      <c r="N382" s="231"/>
      <c r="O382" s="366"/>
    </row>
    <row r="383" spans="1:15" x14ac:dyDescent="0.25">
      <c r="A383" s="228"/>
      <c r="B383" s="229"/>
      <c r="C383" s="324"/>
      <c r="D383" s="230"/>
      <c r="E383" s="230"/>
      <c r="F383" s="230"/>
      <c r="G383" s="230"/>
      <c r="H383" s="230"/>
      <c r="I383" s="230"/>
      <c r="J383" s="230"/>
      <c r="K383" s="373"/>
      <c r="L383" s="229"/>
      <c r="M383" s="380"/>
      <c r="N383" s="231"/>
      <c r="O383" s="366"/>
    </row>
    <row r="384" spans="1:15" ht="15.75" thickBot="1" x14ac:dyDescent="0.3">
      <c r="A384" s="270"/>
      <c r="B384" s="271"/>
      <c r="C384" s="272" t="s">
        <v>1812</v>
      </c>
      <c r="D384" s="273"/>
      <c r="E384" s="273"/>
      <c r="F384" s="273"/>
      <c r="G384" s="273"/>
      <c r="H384" s="273"/>
      <c r="I384" s="273"/>
      <c r="J384" s="273"/>
      <c r="K384" s="375"/>
      <c r="L384" s="238"/>
      <c r="M384" s="381"/>
      <c r="N384" s="241"/>
      <c r="O384" s="241"/>
    </row>
    <row r="385" spans="12:14" x14ac:dyDescent="0.25">
      <c r="L385" s="385"/>
      <c r="M385" s="333"/>
      <c r="N385" s="333"/>
    </row>
    <row r="386" spans="12:14" x14ac:dyDescent="0.25">
      <c r="L386" s="385"/>
      <c r="M386" s="333"/>
      <c r="N386" s="333"/>
    </row>
    <row r="387" spans="12:14" x14ac:dyDescent="0.25">
      <c r="L387" s="385"/>
      <c r="M387" s="333"/>
      <c r="N387" s="333"/>
    </row>
    <row r="388" spans="12:14" x14ac:dyDescent="0.25">
      <c r="L388" s="385"/>
      <c r="M388" s="333"/>
      <c r="N388" s="333"/>
    </row>
    <row r="389" spans="12:14" x14ac:dyDescent="0.25">
      <c r="L389" s="385"/>
      <c r="M389" s="333"/>
      <c r="N389" s="333"/>
    </row>
    <row r="390" spans="12:14" x14ac:dyDescent="0.25">
      <c r="L390" s="385"/>
      <c r="M390" s="333"/>
      <c r="N390" s="333"/>
    </row>
    <row r="391" spans="12:14" x14ac:dyDescent="0.25">
      <c r="L391" s="385"/>
      <c r="M391" s="333"/>
      <c r="N391" s="333"/>
    </row>
    <row r="392" spans="12:14" x14ac:dyDescent="0.25">
      <c r="L392" s="385"/>
      <c r="M392" s="333"/>
      <c r="N392" s="333"/>
    </row>
    <row r="393" spans="12:14" x14ac:dyDescent="0.25">
      <c r="L393" s="385"/>
      <c r="M393" s="333"/>
      <c r="N393" s="333"/>
    </row>
    <row r="394" spans="12:14" x14ac:dyDescent="0.25">
      <c r="L394" s="385"/>
      <c r="M394" s="333"/>
      <c r="N394" s="333"/>
    </row>
    <row r="395" spans="12:14" x14ac:dyDescent="0.25">
      <c r="L395" s="385"/>
      <c r="M395" s="333"/>
      <c r="N395" s="333"/>
    </row>
    <row r="396" spans="12:14" x14ac:dyDescent="0.25">
      <c r="L396" s="385"/>
      <c r="M396" s="333"/>
      <c r="N396" s="333"/>
    </row>
    <row r="397" spans="12:14" x14ac:dyDescent="0.25">
      <c r="L397" s="385"/>
      <c r="M397" s="333"/>
      <c r="N397" s="333"/>
    </row>
    <row r="398" spans="12:14" x14ac:dyDescent="0.25">
      <c r="L398" s="385"/>
      <c r="M398" s="333"/>
      <c r="N398" s="333"/>
    </row>
    <row r="399" spans="12:14" x14ac:dyDescent="0.25">
      <c r="L399" s="385"/>
      <c r="M399" s="333"/>
      <c r="N399" s="333"/>
    </row>
    <row r="400" spans="12:14" x14ac:dyDescent="0.25">
      <c r="L400" s="385"/>
      <c r="M400" s="333"/>
      <c r="N400" s="333"/>
    </row>
    <row r="401" spans="12:14" x14ac:dyDescent="0.25">
      <c r="L401" s="385"/>
      <c r="M401" s="333"/>
      <c r="N401" s="333"/>
    </row>
    <row r="402" spans="12:14" x14ac:dyDescent="0.25">
      <c r="L402" s="385"/>
      <c r="M402" s="333"/>
      <c r="N402" s="333"/>
    </row>
    <row r="403" spans="12:14" x14ac:dyDescent="0.25">
      <c r="L403" s="385"/>
      <c r="M403" s="333"/>
      <c r="N403" s="333"/>
    </row>
    <row r="404" spans="12:14" x14ac:dyDescent="0.25">
      <c r="L404" s="385"/>
      <c r="M404" s="333"/>
      <c r="N404" s="333"/>
    </row>
    <row r="405" spans="12:14" x14ac:dyDescent="0.25">
      <c r="L405" s="385"/>
      <c r="M405" s="333"/>
      <c r="N405" s="333"/>
    </row>
    <row r="406" spans="12:14" x14ac:dyDescent="0.25">
      <c r="L406" s="385"/>
      <c r="M406" s="333"/>
      <c r="N406" s="333"/>
    </row>
    <row r="407" spans="12:14" x14ac:dyDescent="0.25">
      <c r="L407" s="385"/>
      <c r="M407" s="333"/>
      <c r="N407" s="333"/>
    </row>
    <row r="408" spans="12:14" x14ac:dyDescent="0.25">
      <c r="L408" s="385"/>
      <c r="M408" s="333"/>
      <c r="N408" s="333"/>
    </row>
    <row r="409" spans="12:14" x14ac:dyDescent="0.25">
      <c r="L409" s="385"/>
      <c r="M409" s="333"/>
      <c r="N409" s="333"/>
    </row>
    <row r="410" spans="12:14" x14ac:dyDescent="0.25">
      <c r="L410" s="385"/>
      <c r="M410" s="333"/>
      <c r="N410" s="333"/>
    </row>
    <row r="411" spans="12:14" x14ac:dyDescent="0.25">
      <c r="L411" s="385"/>
      <c r="M411" s="333"/>
      <c r="N411" s="333"/>
    </row>
    <row r="412" spans="12:14" x14ac:dyDescent="0.25">
      <c r="L412" s="385"/>
      <c r="M412" s="333"/>
      <c r="N412" s="333"/>
    </row>
    <row r="413" spans="12:14" x14ac:dyDescent="0.25">
      <c r="L413" s="385"/>
      <c r="M413" s="333"/>
      <c r="N413" s="333"/>
    </row>
    <row r="414" spans="12:14" x14ac:dyDescent="0.25">
      <c r="L414" s="385"/>
      <c r="M414" s="333"/>
      <c r="N414" s="333"/>
    </row>
    <row r="415" spans="12:14" x14ac:dyDescent="0.25">
      <c r="L415" s="385"/>
      <c r="M415" s="333"/>
      <c r="N415" s="333"/>
    </row>
    <row r="416" spans="12:14" x14ac:dyDescent="0.25">
      <c r="L416" s="385"/>
      <c r="M416" s="333"/>
      <c r="N416" s="333"/>
    </row>
    <row r="417" spans="12:14" x14ac:dyDescent="0.25">
      <c r="L417" s="385"/>
      <c r="M417" s="333"/>
      <c r="N417" s="333"/>
    </row>
    <row r="418" spans="12:14" x14ac:dyDescent="0.25">
      <c r="L418" s="385"/>
      <c r="M418" s="333"/>
      <c r="N418" s="333"/>
    </row>
    <row r="419" spans="12:14" x14ac:dyDescent="0.25">
      <c r="L419" s="385"/>
      <c r="M419" s="333"/>
      <c r="N419" s="333"/>
    </row>
    <row r="420" spans="12:14" x14ac:dyDescent="0.25">
      <c r="L420" s="385"/>
      <c r="M420" s="333"/>
      <c r="N420" s="333"/>
    </row>
    <row r="421" spans="12:14" x14ac:dyDescent="0.25">
      <c r="L421" s="385"/>
      <c r="M421" s="333"/>
      <c r="N421" s="333"/>
    </row>
    <row r="422" spans="12:14" x14ac:dyDescent="0.25">
      <c r="L422" s="385"/>
      <c r="M422" s="333"/>
      <c r="N422" s="333"/>
    </row>
    <row r="423" spans="12:14" x14ac:dyDescent="0.25">
      <c r="L423" s="385"/>
      <c r="M423" s="333"/>
      <c r="N423" s="333"/>
    </row>
    <row r="424" spans="12:14" x14ac:dyDescent="0.25">
      <c r="L424" s="385"/>
      <c r="M424" s="333"/>
      <c r="N424" s="333"/>
    </row>
    <row r="425" spans="12:14" x14ac:dyDescent="0.25">
      <c r="L425" s="385"/>
      <c r="M425" s="333"/>
      <c r="N425" s="333"/>
    </row>
    <row r="426" spans="12:14" x14ac:dyDescent="0.25">
      <c r="L426" s="385"/>
      <c r="M426" s="333"/>
      <c r="N426" s="333"/>
    </row>
    <row r="427" spans="12:14" x14ac:dyDescent="0.25">
      <c r="L427" s="385"/>
      <c r="M427" s="333"/>
      <c r="N427" s="333"/>
    </row>
    <row r="428" spans="12:14" x14ac:dyDescent="0.25">
      <c r="L428" s="385"/>
      <c r="M428" s="333"/>
      <c r="N428" s="333"/>
    </row>
    <row r="429" spans="12:14" x14ac:dyDescent="0.25">
      <c r="L429" s="385"/>
      <c r="M429" s="333"/>
      <c r="N429" s="333"/>
    </row>
    <row r="430" spans="12:14" x14ac:dyDescent="0.25">
      <c r="L430" s="385"/>
      <c r="M430" s="333"/>
      <c r="N430" s="333"/>
    </row>
    <row r="431" spans="12:14" x14ac:dyDescent="0.25">
      <c r="L431" s="385"/>
      <c r="M431" s="333"/>
      <c r="N431" s="333"/>
    </row>
    <row r="432" spans="12:14" x14ac:dyDescent="0.25">
      <c r="L432" s="385"/>
      <c r="M432" s="333"/>
      <c r="N432" s="333"/>
    </row>
    <row r="433" spans="12:14" x14ac:dyDescent="0.25">
      <c r="L433" s="385"/>
      <c r="M433" s="333"/>
      <c r="N433" s="333"/>
    </row>
    <row r="434" spans="12:14" x14ac:dyDescent="0.25">
      <c r="L434" s="385"/>
      <c r="M434" s="333"/>
      <c r="N434" s="333"/>
    </row>
    <row r="435" spans="12:14" x14ac:dyDescent="0.25">
      <c r="L435" s="385"/>
      <c r="M435" s="333"/>
      <c r="N435" s="333"/>
    </row>
    <row r="436" spans="12:14" x14ac:dyDescent="0.25">
      <c r="L436" s="385"/>
      <c r="M436" s="333"/>
      <c r="N436" s="333"/>
    </row>
    <row r="437" spans="12:14" x14ac:dyDescent="0.25">
      <c r="L437" s="385"/>
      <c r="M437" s="333"/>
      <c r="N437" s="333"/>
    </row>
    <row r="438" spans="12:14" x14ac:dyDescent="0.25">
      <c r="L438" s="385"/>
      <c r="M438" s="333"/>
      <c r="N438" s="333"/>
    </row>
    <row r="439" spans="12:14" x14ac:dyDescent="0.25">
      <c r="L439" s="385"/>
      <c r="M439" s="333"/>
      <c r="N439" s="333"/>
    </row>
    <row r="440" spans="12:14" x14ac:dyDescent="0.25">
      <c r="L440" s="385"/>
      <c r="M440" s="333"/>
      <c r="N440" s="333"/>
    </row>
    <row r="441" spans="12:14" x14ac:dyDescent="0.25">
      <c r="L441" s="385"/>
      <c r="M441" s="333"/>
      <c r="N441" s="333"/>
    </row>
    <row r="442" spans="12:14" x14ac:dyDescent="0.25">
      <c r="L442" s="385"/>
      <c r="M442" s="333"/>
      <c r="N442" s="333"/>
    </row>
    <row r="443" spans="12:14" x14ac:dyDescent="0.25">
      <c r="L443" s="385"/>
      <c r="M443" s="333"/>
      <c r="N443" s="333"/>
    </row>
    <row r="444" spans="12:14" x14ac:dyDescent="0.25">
      <c r="L444" s="385"/>
      <c r="M444" s="333"/>
      <c r="N444" s="333"/>
    </row>
    <row r="445" spans="12:14" x14ac:dyDescent="0.25">
      <c r="L445" s="385"/>
      <c r="M445" s="333"/>
      <c r="N445" s="333"/>
    </row>
    <row r="446" spans="12:14" x14ac:dyDescent="0.25">
      <c r="L446" s="385"/>
      <c r="M446" s="333"/>
      <c r="N446" s="333"/>
    </row>
    <row r="447" spans="12:14" x14ac:dyDescent="0.25">
      <c r="L447" s="385"/>
      <c r="M447" s="333"/>
      <c r="N447" s="333"/>
    </row>
    <row r="448" spans="12:14" x14ac:dyDescent="0.25">
      <c r="L448" s="385"/>
      <c r="M448" s="333"/>
      <c r="N448" s="333"/>
    </row>
    <row r="449" spans="12:14" x14ac:dyDescent="0.25">
      <c r="L449" s="385"/>
      <c r="M449" s="333"/>
      <c r="N449" s="333"/>
    </row>
    <row r="450" spans="12:14" x14ac:dyDescent="0.25">
      <c r="L450" s="385"/>
      <c r="M450" s="333"/>
      <c r="N450" s="333"/>
    </row>
    <row r="451" spans="12:14" x14ac:dyDescent="0.25">
      <c r="L451" s="385"/>
      <c r="M451" s="333"/>
      <c r="N451" s="333"/>
    </row>
    <row r="452" spans="12:14" x14ac:dyDescent="0.25">
      <c r="L452" s="385"/>
      <c r="M452" s="333"/>
      <c r="N452" s="333"/>
    </row>
    <row r="453" spans="12:14" x14ac:dyDescent="0.25">
      <c r="L453" s="385"/>
      <c r="M453" s="333"/>
      <c r="N453" s="333"/>
    </row>
    <row r="454" spans="12:14" x14ac:dyDescent="0.25">
      <c r="L454" s="385"/>
      <c r="M454" s="333"/>
      <c r="N454" s="333"/>
    </row>
    <row r="455" spans="12:14" x14ac:dyDescent="0.25">
      <c r="L455" s="385"/>
      <c r="M455" s="333"/>
      <c r="N455" s="333"/>
    </row>
    <row r="456" spans="12:14" x14ac:dyDescent="0.25">
      <c r="L456" s="385"/>
      <c r="M456" s="333"/>
      <c r="N456" s="333"/>
    </row>
    <row r="457" spans="12:14" x14ac:dyDescent="0.25">
      <c r="L457" s="385"/>
      <c r="M457" s="333"/>
      <c r="N457" s="333"/>
    </row>
    <row r="458" spans="12:14" x14ac:dyDescent="0.25">
      <c r="L458" s="385"/>
      <c r="M458" s="333"/>
      <c r="N458" s="333"/>
    </row>
    <row r="459" spans="12:14" x14ac:dyDescent="0.25">
      <c r="L459" s="385"/>
      <c r="M459" s="333"/>
      <c r="N459" s="333"/>
    </row>
    <row r="460" spans="12:14" x14ac:dyDescent="0.25">
      <c r="L460" s="385"/>
      <c r="M460" s="333"/>
      <c r="N460" s="333"/>
    </row>
    <row r="461" spans="12:14" x14ac:dyDescent="0.25">
      <c r="L461" s="385"/>
      <c r="M461" s="333"/>
      <c r="N461" s="333"/>
    </row>
    <row r="462" spans="12:14" x14ac:dyDescent="0.25">
      <c r="L462" s="385"/>
      <c r="M462" s="333"/>
      <c r="N462" s="333"/>
    </row>
    <row r="463" spans="12:14" x14ac:dyDescent="0.25">
      <c r="L463" s="385"/>
      <c r="M463" s="333"/>
      <c r="N463" s="333"/>
    </row>
    <row r="464" spans="12:14" x14ac:dyDescent="0.25">
      <c r="L464" s="385"/>
      <c r="M464" s="333"/>
      <c r="N464" s="333"/>
    </row>
    <row r="465" spans="12:14" x14ac:dyDescent="0.25">
      <c r="L465" s="385"/>
      <c r="M465" s="333"/>
      <c r="N465" s="333"/>
    </row>
    <row r="466" spans="12:14" x14ac:dyDescent="0.25">
      <c r="L466" s="385"/>
      <c r="M466" s="333"/>
      <c r="N466" s="333"/>
    </row>
    <row r="467" spans="12:14" x14ac:dyDescent="0.25">
      <c r="L467" s="385"/>
      <c r="M467" s="333"/>
      <c r="N467" s="333"/>
    </row>
    <row r="468" spans="12:14" x14ac:dyDescent="0.25">
      <c r="L468" s="385"/>
      <c r="M468" s="333"/>
      <c r="N468" s="333"/>
    </row>
    <row r="469" spans="12:14" x14ac:dyDescent="0.25">
      <c r="L469" s="385"/>
      <c r="M469" s="333"/>
      <c r="N469" s="333"/>
    </row>
    <row r="470" spans="12:14" x14ac:dyDescent="0.25">
      <c r="L470" s="385"/>
      <c r="M470" s="333"/>
      <c r="N470" s="333"/>
    </row>
    <row r="471" spans="12:14" x14ac:dyDescent="0.25">
      <c r="L471" s="385"/>
      <c r="M471" s="333"/>
      <c r="N471" s="333"/>
    </row>
    <row r="472" spans="12:14" x14ac:dyDescent="0.25">
      <c r="L472" s="385"/>
      <c r="M472" s="333"/>
      <c r="N472" s="333"/>
    </row>
    <row r="473" spans="12:14" x14ac:dyDescent="0.25">
      <c r="L473" s="385"/>
      <c r="M473" s="333"/>
      <c r="N473" s="333"/>
    </row>
    <row r="474" spans="12:14" x14ac:dyDescent="0.25">
      <c r="L474" s="385"/>
      <c r="M474" s="333"/>
      <c r="N474" s="333"/>
    </row>
    <row r="475" spans="12:14" x14ac:dyDescent="0.25">
      <c r="L475" s="385"/>
      <c r="M475" s="333"/>
      <c r="N475" s="333"/>
    </row>
    <row r="476" spans="12:14" x14ac:dyDescent="0.25">
      <c r="L476" s="385"/>
      <c r="M476" s="333"/>
      <c r="N476" s="333"/>
    </row>
    <row r="477" spans="12:14" x14ac:dyDescent="0.25">
      <c r="L477" s="385"/>
      <c r="M477" s="333"/>
      <c r="N477" s="333"/>
    </row>
    <row r="478" spans="12:14" x14ac:dyDescent="0.25">
      <c r="L478" s="385"/>
      <c r="M478" s="333"/>
      <c r="N478" s="333"/>
    </row>
    <row r="479" spans="12:14" x14ac:dyDescent="0.25">
      <c r="L479" s="385"/>
      <c r="M479" s="333"/>
      <c r="N479" s="333"/>
    </row>
    <row r="480" spans="12:14" x14ac:dyDescent="0.25">
      <c r="L480" s="385"/>
      <c r="M480" s="333"/>
      <c r="N480" s="333"/>
    </row>
    <row r="481" spans="12:14" x14ac:dyDescent="0.25">
      <c r="L481" s="385"/>
      <c r="M481" s="333"/>
      <c r="N481" s="333"/>
    </row>
    <row r="482" spans="12:14" x14ac:dyDescent="0.25">
      <c r="L482" s="385"/>
      <c r="M482" s="333"/>
      <c r="N482" s="333"/>
    </row>
    <row r="483" spans="12:14" x14ac:dyDescent="0.25">
      <c r="L483" s="385"/>
      <c r="M483" s="333"/>
      <c r="N483" s="333"/>
    </row>
    <row r="484" spans="12:14" x14ac:dyDescent="0.25">
      <c r="L484" s="385"/>
      <c r="M484" s="333"/>
      <c r="N484" s="333"/>
    </row>
    <row r="485" spans="12:14" x14ac:dyDescent="0.25">
      <c r="L485" s="385"/>
      <c r="M485" s="333"/>
      <c r="N485" s="333"/>
    </row>
    <row r="486" spans="12:14" x14ac:dyDescent="0.25">
      <c r="L486" s="385"/>
      <c r="M486" s="333"/>
      <c r="N486" s="333"/>
    </row>
    <row r="487" spans="12:14" x14ac:dyDescent="0.25">
      <c r="L487" s="385"/>
      <c r="M487" s="333"/>
      <c r="N487" s="333"/>
    </row>
    <row r="488" spans="12:14" x14ac:dyDescent="0.25">
      <c r="L488" s="385"/>
      <c r="M488" s="333"/>
      <c r="N488" s="333"/>
    </row>
    <row r="489" spans="12:14" x14ac:dyDescent="0.25">
      <c r="L489" s="385"/>
      <c r="M489" s="333"/>
      <c r="N489" s="333"/>
    </row>
    <row r="490" spans="12:14" x14ac:dyDescent="0.25">
      <c r="L490" s="385"/>
      <c r="M490" s="333"/>
      <c r="N490" s="333"/>
    </row>
    <row r="491" spans="12:14" x14ac:dyDescent="0.25">
      <c r="L491" s="385"/>
      <c r="M491" s="333"/>
      <c r="N491" s="333"/>
    </row>
    <row r="492" spans="12:14" x14ac:dyDescent="0.25">
      <c r="L492" s="385"/>
      <c r="M492" s="333"/>
      <c r="N492" s="333"/>
    </row>
    <row r="493" spans="12:14" x14ac:dyDescent="0.25">
      <c r="L493" s="385"/>
      <c r="M493" s="333"/>
      <c r="N493" s="333"/>
    </row>
    <row r="494" spans="12:14" x14ac:dyDescent="0.25">
      <c r="L494" s="385"/>
      <c r="M494" s="333"/>
      <c r="N494" s="333"/>
    </row>
    <row r="495" spans="12:14" x14ac:dyDescent="0.25">
      <c r="L495" s="385"/>
      <c r="M495" s="333"/>
      <c r="N495" s="333"/>
    </row>
    <row r="496" spans="12:14" x14ac:dyDescent="0.25">
      <c r="L496" s="385"/>
      <c r="M496" s="333"/>
      <c r="N496" s="333"/>
    </row>
    <row r="497" spans="12:14" x14ac:dyDescent="0.25">
      <c r="L497" s="385"/>
      <c r="M497" s="333"/>
      <c r="N497" s="333"/>
    </row>
    <row r="498" spans="12:14" x14ac:dyDescent="0.25">
      <c r="L498" s="385"/>
      <c r="M498" s="333"/>
      <c r="N498" s="333"/>
    </row>
    <row r="499" spans="12:14" x14ac:dyDescent="0.25">
      <c r="L499" s="385"/>
      <c r="M499" s="333"/>
      <c r="N499" s="333"/>
    </row>
    <row r="500" spans="12:14" x14ac:dyDescent="0.25">
      <c r="L500" s="385"/>
      <c r="M500" s="333"/>
      <c r="N500" s="333"/>
    </row>
    <row r="501" spans="12:14" x14ac:dyDescent="0.25">
      <c r="L501" s="385"/>
      <c r="M501" s="333"/>
      <c r="N501" s="333"/>
    </row>
    <row r="502" spans="12:14" x14ac:dyDescent="0.25">
      <c r="L502" s="385"/>
      <c r="M502" s="333"/>
      <c r="N502" s="333"/>
    </row>
    <row r="503" spans="12:14" x14ac:dyDescent="0.25">
      <c r="L503" s="385"/>
      <c r="M503" s="333"/>
      <c r="N503" s="333"/>
    </row>
    <row r="504" spans="12:14" x14ac:dyDescent="0.25">
      <c r="L504" s="385"/>
      <c r="M504" s="333"/>
      <c r="N504" s="333"/>
    </row>
    <row r="505" spans="12:14" x14ac:dyDescent="0.25">
      <c r="L505" s="385"/>
      <c r="M505" s="333"/>
      <c r="N505" s="333"/>
    </row>
    <row r="506" spans="12:14" x14ac:dyDescent="0.25">
      <c r="L506" s="385"/>
      <c r="M506" s="333"/>
      <c r="N506" s="333"/>
    </row>
    <row r="507" spans="12:14" x14ac:dyDescent="0.25">
      <c r="L507" s="385"/>
      <c r="M507" s="333"/>
      <c r="N507" s="333"/>
    </row>
    <row r="508" spans="12:14" x14ac:dyDescent="0.25">
      <c r="L508" s="385"/>
      <c r="M508" s="333"/>
      <c r="N508" s="333"/>
    </row>
    <row r="509" spans="12:14" x14ac:dyDescent="0.25">
      <c r="L509" s="385"/>
      <c r="M509" s="333"/>
      <c r="N509" s="333"/>
    </row>
    <row r="510" spans="12:14" x14ac:dyDescent="0.25">
      <c r="L510" s="385"/>
      <c r="M510" s="333"/>
      <c r="N510" s="333"/>
    </row>
    <row r="511" spans="12:14" x14ac:dyDescent="0.25">
      <c r="L511" s="385"/>
      <c r="M511" s="333"/>
      <c r="N511" s="333"/>
    </row>
    <row r="512" spans="12:14" x14ac:dyDescent="0.25">
      <c r="L512" s="385"/>
      <c r="M512" s="333"/>
      <c r="N512" s="333"/>
    </row>
    <row r="513" spans="12:14" x14ac:dyDescent="0.25">
      <c r="L513" s="385"/>
      <c r="M513" s="333"/>
      <c r="N513" s="333"/>
    </row>
    <row r="514" spans="12:14" x14ac:dyDescent="0.25">
      <c r="L514" s="385"/>
      <c r="M514" s="333"/>
      <c r="N514" s="333"/>
    </row>
    <row r="515" spans="12:14" x14ac:dyDescent="0.25">
      <c r="L515" s="385"/>
      <c r="M515" s="333"/>
      <c r="N515" s="333"/>
    </row>
    <row r="516" spans="12:14" x14ac:dyDescent="0.25">
      <c r="L516" s="385"/>
      <c r="M516" s="333"/>
      <c r="N516" s="333"/>
    </row>
    <row r="517" spans="12:14" x14ac:dyDescent="0.25">
      <c r="L517" s="385"/>
      <c r="M517" s="333"/>
      <c r="N517" s="333"/>
    </row>
    <row r="518" spans="12:14" x14ac:dyDescent="0.25">
      <c r="L518" s="385"/>
      <c r="M518" s="333"/>
      <c r="N518" s="333"/>
    </row>
    <row r="519" spans="12:14" x14ac:dyDescent="0.25">
      <c r="L519" s="385"/>
      <c r="M519" s="333"/>
      <c r="N519" s="333"/>
    </row>
    <row r="520" spans="12:14" x14ac:dyDescent="0.25">
      <c r="L520" s="385"/>
      <c r="M520" s="333"/>
      <c r="N520" s="333"/>
    </row>
    <row r="521" spans="12:14" x14ac:dyDescent="0.25">
      <c r="L521" s="385"/>
      <c r="M521" s="333"/>
      <c r="N521" s="333"/>
    </row>
    <row r="522" spans="12:14" x14ac:dyDescent="0.25">
      <c r="L522" s="385"/>
      <c r="M522" s="333"/>
      <c r="N522" s="333"/>
    </row>
    <row r="523" spans="12:14" x14ac:dyDescent="0.25">
      <c r="L523" s="385"/>
      <c r="M523" s="333"/>
      <c r="N523" s="333"/>
    </row>
    <row r="524" spans="12:14" x14ac:dyDescent="0.25">
      <c r="L524" s="385"/>
      <c r="M524" s="333"/>
      <c r="N524" s="333"/>
    </row>
    <row r="525" spans="12:14" x14ac:dyDescent="0.25">
      <c r="L525" s="385"/>
      <c r="M525" s="333"/>
      <c r="N525" s="333"/>
    </row>
    <row r="526" spans="12:14" x14ac:dyDescent="0.25">
      <c r="L526" s="385"/>
      <c r="M526" s="333"/>
      <c r="N526" s="333"/>
    </row>
    <row r="527" spans="12:14" x14ac:dyDescent="0.25">
      <c r="L527" s="385"/>
      <c r="M527" s="333"/>
      <c r="N527" s="333"/>
    </row>
    <row r="528" spans="12:14" x14ac:dyDescent="0.25">
      <c r="L528" s="385"/>
      <c r="M528" s="333"/>
      <c r="N528" s="333"/>
    </row>
    <row r="529" spans="12:14" x14ac:dyDescent="0.25">
      <c r="L529" s="385"/>
      <c r="M529" s="333"/>
      <c r="N529" s="333"/>
    </row>
    <row r="530" spans="12:14" x14ac:dyDescent="0.25">
      <c r="L530" s="385"/>
      <c r="M530" s="333"/>
      <c r="N530" s="333"/>
    </row>
    <row r="531" spans="12:14" x14ac:dyDescent="0.25">
      <c r="L531" s="385"/>
      <c r="M531" s="333"/>
      <c r="N531" s="333"/>
    </row>
    <row r="532" spans="12:14" x14ac:dyDescent="0.25">
      <c r="L532" s="385"/>
      <c r="M532" s="333"/>
      <c r="N532" s="333"/>
    </row>
    <row r="533" spans="12:14" x14ac:dyDescent="0.25">
      <c r="L533" s="385"/>
      <c r="M533" s="333"/>
      <c r="N533" s="333"/>
    </row>
    <row r="534" spans="12:14" x14ac:dyDescent="0.25">
      <c r="L534" s="385"/>
      <c r="M534" s="333"/>
      <c r="N534" s="333"/>
    </row>
    <row r="535" spans="12:14" x14ac:dyDescent="0.25">
      <c r="L535" s="385"/>
      <c r="M535" s="333"/>
      <c r="N535" s="333"/>
    </row>
    <row r="536" spans="12:14" x14ac:dyDescent="0.25">
      <c r="L536" s="385"/>
      <c r="M536" s="333"/>
      <c r="N536" s="333"/>
    </row>
    <row r="537" spans="12:14" x14ac:dyDescent="0.25">
      <c r="L537" s="385"/>
      <c r="M537" s="333"/>
      <c r="N537" s="333"/>
    </row>
    <row r="538" spans="12:14" x14ac:dyDescent="0.25">
      <c r="L538" s="385"/>
      <c r="M538" s="333"/>
      <c r="N538" s="333"/>
    </row>
    <row r="539" spans="12:14" x14ac:dyDescent="0.25">
      <c r="L539" s="385"/>
      <c r="M539" s="333"/>
      <c r="N539" s="333"/>
    </row>
    <row r="540" spans="12:14" x14ac:dyDescent="0.25">
      <c r="L540" s="385"/>
      <c r="M540" s="333"/>
      <c r="N540" s="333"/>
    </row>
    <row r="541" spans="12:14" x14ac:dyDescent="0.25">
      <c r="L541" s="385"/>
      <c r="M541" s="333"/>
      <c r="N541" s="333"/>
    </row>
    <row r="542" spans="12:14" x14ac:dyDescent="0.25">
      <c r="L542" s="385"/>
      <c r="M542" s="333"/>
      <c r="N542" s="333"/>
    </row>
    <row r="543" spans="12:14" x14ac:dyDescent="0.25">
      <c r="L543" s="385"/>
      <c r="M543" s="333"/>
      <c r="N543" s="333"/>
    </row>
    <row r="544" spans="12:14" x14ac:dyDescent="0.25">
      <c r="L544" s="385"/>
      <c r="M544" s="333"/>
      <c r="N544" s="333"/>
    </row>
    <row r="545" spans="12:14" x14ac:dyDescent="0.25">
      <c r="L545" s="385"/>
      <c r="M545" s="333"/>
      <c r="N545" s="333"/>
    </row>
    <row r="546" spans="12:14" x14ac:dyDescent="0.25">
      <c r="L546" s="385"/>
      <c r="M546" s="333"/>
      <c r="N546" s="333"/>
    </row>
    <row r="547" spans="12:14" x14ac:dyDescent="0.25">
      <c r="L547" s="385"/>
      <c r="M547" s="333"/>
      <c r="N547" s="333"/>
    </row>
    <row r="548" spans="12:14" x14ac:dyDescent="0.25">
      <c r="L548" s="385"/>
      <c r="M548" s="333"/>
      <c r="N548" s="333"/>
    </row>
    <row r="549" spans="12:14" x14ac:dyDescent="0.25">
      <c r="L549" s="385"/>
      <c r="M549" s="333"/>
      <c r="N549" s="333"/>
    </row>
    <row r="550" spans="12:14" x14ac:dyDescent="0.25">
      <c r="L550" s="385"/>
      <c r="M550" s="333"/>
      <c r="N550" s="333"/>
    </row>
    <row r="551" spans="12:14" x14ac:dyDescent="0.25">
      <c r="L551" s="385"/>
      <c r="M551" s="333"/>
      <c r="N551" s="333"/>
    </row>
    <row r="552" spans="12:14" x14ac:dyDescent="0.25">
      <c r="L552" s="385"/>
      <c r="M552" s="333"/>
      <c r="N552" s="333"/>
    </row>
    <row r="553" spans="12:14" x14ac:dyDescent="0.25">
      <c r="L553" s="385"/>
      <c r="M553" s="333"/>
      <c r="N553" s="333"/>
    </row>
    <row r="554" spans="12:14" x14ac:dyDescent="0.25">
      <c r="L554" s="385"/>
      <c r="M554" s="333"/>
      <c r="N554" s="333"/>
    </row>
    <row r="555" spans="12:14" x14ac:dyDescent="0.25">
      <c r="L555" s="385"/>
      <c r="M555" s="333"/>
      <c r="N555" s="333"/>
    </row>
    <row r="556" spans="12:14" x14ac:dyDescent="0.25">
      <c r="L556" s="385"/>
      <c r="M556" s="333"/>
      <c r="N556" s="333"/>
    </row>
    <row r="557" spans="12:14" x14ac:dyDescent="0.25">
      <c r="L557" s="385"/>
      <c r="M557" s="333"/>
      <c r="N557" s="333"/>
    </row>
    <row r="558" spans="12:14" x14ac:dyDescent="0.25">
      <c r="L558" s="385"/>
      <c r="M558" s="333"/>
      <c r="N558" s="333"/>
    </row>
    <row r="559" spans="12:14" x14ac:dyDescent="0.25">
      <c r="L559" s="385"/>
      <c r="M559" s="333"/>
      <c r="N559" s="333"/>
    </row>
    <row r="560" spans="12:14" x14ac:dyDescent="0.25">
      <c r="L560" s="385"/>
      <c r="M560" s="333"/>
      <c r="N560" s="333"/>
    </row>
    <row r="561" spans="12:14" x14ac:dyDescent="0.25">
      <c r="L561" s="385"/>
      <c r="M561" s="333"/>
      <c r="N561" s="333"/>
    </row>
    <row r="562" spans="12:14" x14ac:dyDescent="0.25">
      <c r="L562" s="385"/>
      <c r="M562" s="333"/>
      <c r="N562" s="333"/>
    </row>
    <row r="563" spans="12:14" x14ac:dyDescent="0.25">
      <c r="L563" s="385"/>
      <c r="M563" s="333"/>
      <c r="N563" s="333"/>
    </row>
    <row r="564" spans="12:14" x14ac:dyDescent="0.25">
      <c r="L564" s="385"/>
      <c r="M564" s="333"/>
      <c r="N564" s="333"/>
    </row>
    <row r="565" spans="12:14" x14ac:dyDescent="0.25">
      <c r="L565" s="385"/>
      <c r="M565" s="333"/>
      <c r="N565" s="333"/>
    </row>
    <row r="566" spans="12:14" x14ac:dyDescent="0.25">
      <c r="L566" s="385"/>
      <c r="M566" s="333"/>
      <c r="N566" s="333"/>
    </row>
    <row r="567" spans="12:14" x14ac:dyDescent="0.25">
      <c r="L567" s="385"/>
      <c r="M567" s="333"/>
      <c r="N567" s="333"/>
    </row>
    <row r="568" spans="12:14" x14ac:dyDescent="0.25">
      <c r="L568" s="385"/>
      <c r="M568" s="333"/>
      <c r="N568" s="333"/>
    </row>
    <row r="569" spans="12:14" x14ac:dyDescent="0.25">
      <c r="L569" s="385"/>
      <c r="M569" s="333"/>
      <c r="N569" s="333"/>
    </row>
    <row r="570" spans="12:14" x14ac:dyDescent="0.25">
      <c r="L570" s="385"/>
      <c r="M570" s="333"/>
      <c r="N570" s="333"/>
    </row>
    <row r="571" spans="12:14" x14ac:dyDescent="0.25">
      <c r="L571" s="385"/>
      <c r="M571" s="333"/>
      <c r="N571" s="333"/>
    </row>
    <row r="572" spans="12:14" x14ac:dyDescent="0.25">
      <c r="L572" s="385"/>
      <c r="M572" s="333"/>
      <c r="N572" s="333"/>
    </row>
    <row r="573" spans="12:14" x14ac:dyDescent="0.25">
      <c r="L573" s="385"/>
      <c r="M573" s="333"/>
      <c r="N573" s="333"/>
    </row>
    <row r="574" spans="12:14" x14ac:dyDescent="0.25">
      <c r="L574" s="385"/>
      <c r="M574" s="333"/>
      <c r="N574" s="333"/>
    </row>
    <row r="575" spans="12:14" x14ac:dyDescent="0.25">
      <c r="L575" s="385"/>
      <c r="M575" s="333"/>
      <c r="N575" s="333"/>
    </row>
    <row r="576" spans="12:14" x14ac:dyDescent="0.25">
      <c r="L576" s="385"/>
      <c r="M576" s="333"/>
      <c r="N576" s="333"/>
    </row>
    <row r="577" spans="12:14" x14ac:dyDescent="0.25">
      <c r="L577" s="385"/>
      <c r="M577" s="333"/>
      <c r="N577" s="333"/>
    </row>
    <row r="578" spans="12:14" x14ac:dyDescent="0.25">
      <c r="L578" s="385"/>
      <c r="M578" s="333"/>
      <c r="N578" s="333"/>
    </row>
    <row r="579" spans="12:14" x14ac:dyDescent="0.25">
      <c r="L579" s="385"/>
      <c r="M579" s="333"/>
      <c r="N579" s="333"/>
    </row>
    <row r="580" spans="12:14" x14ac:dyDescent="0.25">
      <c r="L580" s="385"/>
      <c r="M580" s="333"/>
      <c r="N580" s="333"/>
    </row>
    <row r="581" spans="12:14" x14ac:dyDescent="0.25">
      <c r="L581" s="385"/>
      <c r="M581" s="333"/>
      <c r="N581" s="333"/>
    </row>
    <row r="582" spans="12:14" x14ac:dyDescent="0.25">
      <c r="L582" s="385"/>
      <c r="M582" s="333"/>
      <c r="N582" s="333"/>
    </row>
    <row r="583" spans="12:14" x14ac:dyDescent="0.25">
      <c r="L583" s="385"/>
      <c r="M583" s="333"/>
      <c r="N583" s="333"/>
    </row>
    <row r="584" spans="12:14" x14ac:dyDescent="0.25">
      <c r="L584" s="385"/>
      <c r="M584" s="333"/>
      <c r="N584" s="333"/>
    </row>
    <row r="585" spans="12:14" x14ac:dyDescent="0.25">
      <c r="L585" s="385"/>
      <c r="M585" s="333"/>
      <c r="N585" s="333"/>
    </row>
    <row r="586" spans="12:14" x14ac:dyDescent="0.25">
      <c r="L586" s="385"/>
      <c r="M586" s="333"/>
      <c r="N586" s="333"/>
    </row>
    <row r="587" spans="12:14" x14ac:dyDescent="0.25">
      <c r="L587" s="385"/>
      <c r="M587" s="333"/>
      <c r="N587" s="333"/>
    </row>
    <row r="588" spans="12:14" x14ac:dyDescent="0.25">
      <c r="L588" s="385"/>
      <c r="M588" s="333"/>
      <c r="N588" s="333"/>
    </row>
    <row r="589" spans="12:14" x14ac:dyDescent="0.25">
      <c r="L589" s="385"/>
      <c r="M589" s="333"/>
      <c r="N589" s="333"/>
    </row>
    <row r="590" spans="12:14" x14ac:dyDescent="0.25">
      <c r="L590" s="385"/>
      <c r="M590" s="333"/>
      <c r="N590" s="333"/>
    </row>
    <row r="591" spans="12:14" x14ac:dyDescent="0.25">
      <c r="L591" s="385"/>
      <c r="M591" s="333"/>
      <c r="N591" s="333"/>
    </row>
    <row r="592" spans="12:14" x14ac:dyDescent="0.25">
      <c r="L592" s="385"/>
      <c r="M592" s="333"/>
      <c r="N592" s="333"/>
    </row>
    <row r="593" spans="12:14" x14ac:dyDescent="0.25">
      <c r="L593" s="385"/>
      <c r="M593" s="333"/>
      <c r="N593" s="333"/>
    </row>
    <row r="594" spans="12:14" x14ac:dyDescent="0.25">
      <c r="L594" s="385"/>
      <c r="M594" s="333"/>
      <c r="N594" s="333"/>
    </row>
    <row r="595" spans="12:14" x14ac:dyDescent="0.25">
      <c r="L595" s="385"/>
      <c r="M595" s="333"/>
      <c r="N595" s="333"/>
    </row>
    <row r="596" spans="12:14" x14ac:dyDescent="0.25">
      <c r="L596" s="385"/>
      <c r="M596" s="333"/>
      <c r="N596" s="333"/>
    </row>
    <row r="597" spans="12:14" x14ac:dyDescent="0.25">
      <c r="L597" s="385"/>
      <c r="M597" s="333"/>
      <c r="N597" s="333"/>
    </row>
    <row r="598" spans="12:14" x14ac:dyDescent="0.25">
      <c r="L598" s="385"/>
      <c r="M598" s="333"/>
      <c r="N598" s="333"/>
    </row>
    <row r="599" spans="12:14" x14ac:dyDescent="0.25">
      <c r="L599" s="385"/>
      <c r="M599" s="333"/>
      <c r="N599" s="333"/>
    </row>
    <row r="600" spans="12:14" x14ac:dyDescent="0.25">
      <c r="L600" s="385"/>
      <c r="M600" s="333"/>
      <c r="N600" s="333"/>
    </row>
    <row r="601" spans="12:14" x14ac:dyDescent="0.25">
      <c r="L601" s="385"/>
      <c r="M601" s="333"/>
      <c r="N601" s="333"/>
    </row>
    <row r="602" spans="12:14" x14ac:dyDescent="0.25">
      <c r="L602" s="385"/>
      <c r="M602" s="333"/>
      <c r="N602" s="333"/>
    </row>
    <row r="603" spans="12:14" x14ac:dyDescent="0.25">
      <c r="L603" s="385"/>
      <c r="M603" s="333"/>
      <c r="N603" s="333"/>
    </row>
    <row r="604" spans="12:14" x14ac:dyDescent="0.25">
      <c r="L604" s="385"/>
      <c r="M604" s="333"/>
      <c r="N604" s="333"/>
    </row>
    <row r="605" spans="12:14" x14ac:dyDescent="0.25">
      <c r="L605" s="385"/>
      <c r="M605" s="333"/>
      <c r="N605" s="333"/>
    </row>
    <row r="606" spans="12:14" x14ac:dyDescent="0.25">
      <c r="L606" s="385"/>
      <c r="M606" s="333"/>
      <c r="N606" s="333"/>
    </row>
    <row r="607" spans="12:14" x14ac:dyDescent="0.25">
      <c r="L607" s="385"/>
      <c r="M607" s="333"/>
      <c r="N607" s="333"/>
    </row>
    <row r="608" spans="12:14" x14ac:dyDescent="0.25">
      <c r="L608" s="385"/>
      <c r="M608" s="333"/>
      <c r="N608" s="333"/>
    </row>
    <row r="609" spans="12:14" x14ac:dyDescent="0.25">
      <c r="L609" s="385"/>
      <c r="M609" s="333"/>
      <c r="N609" s="333"/>
    </row>
    <row r="610" spans="12:14" x14ac:dyDescent="0.25">
      <c r="L610" s="385"/>
      <c r="M610" s="333"/>
      <c r="N610" s="333"/>
    </row>
    <row r="611" spans="12:14" x14ac:dyDescent="0.25">
      <c r="L611" s="385"/>
      <c r="M611" s="333"/>
      <c r="N611" s="333"/>
    </row>
    <row r="612" spans="12:14" x14ac:dyDescent="0.25">
      <c r="L612" s="385"/>
      <c r="M612" s="333"/>
      <c r="N612" s="333"/>
    </row>
    <row r="613" spans="12:14" x14ac:dyDescent="0.25">
      <c r="L613" s="385"/>
      <c r="M613" s="333"/>
      <c r="N613" s="333"/>
    </row>
    <row r="614" spans="12:14" x14ac:dyDescent="0.25">
      <c r="L614" s="385"/>
      <c r="M614" s="333"/>
      <c r="N614" s="333"/>
    </row>
    <row r="615" spans="12:14" x14ac:dyDescent="0.25">
      <c r="L615" s="385"/>
      <c r="M615" s="333"/>
      <c r="N615" s="333"/>
    </row>
    <row r="616" spans="12:14" x14ac:dyDescent="0.25">
      <c r="L616" s="385"/>
      <c r="M616" s="333"/>
      <c r="N616" s="333"/>
    </row>
    <row r="617" spans="12:14" x14ac:dyDescent="0.25">
      <c r="L617" s="385"/>
      <c r="M617" s="333"/>
      <c r="N617" s="333"/>
    </row>
    <row r="618" spans="12:14" x14ac:dyDescent="0.25">
      <c r="L618" s="385"/>
      <c r="M618" s="333"/>
      <c r="N618" s="333"/>
    </row>
    <row r="619" spans="12:14" x14ac:dyDescent="0.25">
      <c r="L619" s="385"/>
      <c r="M619" s="333"/>
      <c r="N619" s="333"/>
    </row>
    <row r="620" spans="12:14" x14ac:dyDescent="0.25">
      <c r="L620" s="385"/>
      <c r="M620" s="333"/>
      <c r="N620" s="333"/>
    </row>
    <row r="621" spans="12:14" x14ac:dyDescent="0.25">
      <c r="L621" s="385"/>
      <c r="M621" s="333"/>
      <c r="N621" s="333"/>
    </row>
    <row r="622" spans="12:14" x14ac:dyDescent="0.25">
      <c r="L622" s="385"/>
      <c r="M622" s="333"/>
      <c r="N622" s="333"/>
    </row>
    <row r="623" spans="12:14" x14ac:dyDescent="0.25">
      <c r="L623" s="385"/>
      <c r="M623" s="333"/>
      <c r="N623" s="333"/>
    </row>
    <row r="624" spans="12:14" x14ac:dyDescent="0.25">
      <c r="L624" s="385"/>
      <c r="M624" s="333"/>
      <c r="N624" s="333"/>
    </row>
    <row r="625" spans="12:14" x14ac:dyDescent="0.25">
      <c r="L625" s="385"/>
      <c r="M625" s="333"/>
      <c r="N625" s="333"/>
    </row>
    <row r="626" spans="12:14" x14ac:dyDescent="0.25">
      <c r="L626" s="385"/>
      <c r="M626" s="333"/>
      <c r="N626" s="333"/>
    </row>
    <row r="627" spans="12:14" x14ac:dyDescent="0.25">
      <c r="L627" s="385"/>
      <c r="M627" s="333"/>
      <c r="N627" s="333"/>
    </row>
    <row r="628" spans="12:14" x14ac:dyDescent="0.25">
      <c r="L628" s="385"/>
      <c r="M628" s="333"/>
      <c r="N628" s="333"/>
    </row>
    <row r="629" spans="12:14" x14ac:dyDescent="0.25">
      <c r="L629" s="385"/>
      <c r="M629" s="333"/>
      <c r="N629" s="333"/>
    </row>
    <row r="630" spans="12:14" x14ac:dyDescent="0.25">
      <c r="L630" s="385"/>
      <c r="M630" s="333"/>
      <c r="N630" s="333"/>
    </row>
    <row r="631" spans="12:14" x14ac:dyDescent="0.25">
      <c r="L631" s="385"/>
      <c r="M631" s="333"/>
      <c r="N631" s="333"/>
    </row>
    <row r="632" spans="12:14" x14ac:dyDescent="0.25">
      <c r="L632" s="385"/>
      <c r="M632" s="333"/>
      <c r="N632" s="333"/>
    </row>
    <row r="633" spans="12:14" x14ac:dyDescent="0.25">
      <c r="L633" s="385"/>
      <c r="M633" s="333"/>
      <c r="N633" s="333"/>
    </row>
    <row r="634" spans="12:14" x14ac:dyDescent="0.25">
      <c r="L634" s="385"/>
      <c r="M634" s="333"/>
      <c r="N634" s="333"/>
    </row>
    <row r="635" spans="12:14" x14ac:dyDescent="0.25">
      <c r="L635" s="385"/>
      <c r="M635" s="333"/>
      <c r="N635" s="333"/>
    </row>
    <row r="636" spans="12:14" x14ac:dyDescent="0.25">
      <c r="L636" s="385"/>
      <c r="M636" s="333"/>
      <c r="N636" s="333"/>
    </row>
    <row r="637" spans="12:14" x14ac:dyDescent="0.25">
      <c r="L637" s="385"/>
      <c r="M637" s="333"/>
      <c r="N637" s="333"/>
    </row>
    <row r="638" spans="12:14" x14ac:dyDescent="0.25">
      <c r="L638" s="385"/>
      <c r="M638" s="333"/>
      <c r="N638" s="333"/>
    </row>
    <row r="639" spans="12:14" x14ac:dyDescent="0.25">
      <c r="L639" s="385"/>
      <c r="M639" s="333"/>
      <c r="N639" s="333"/>
    </row>
    <row r="640" spans="12:14" x14ac:dyDescent="0.25">
      <c r="L640" s="385"/>
      <c r="M640" s="333"/>
      <c r="N640" s="333"/>
    </row>
    <row r="641" spans="12:14" x14ac:dyDescent="0.25">
      <c r="L641" s="385"/>
      <c r="M641" s="333"/>
      <c r="N641" s="333"/>
    </row>
    <row r="642" spans="12:14" x14ac:dyDescent="0.25">
      <c r="L642" s="385"/>
      <c r="M642" s="333"/>
      <c r="N642" s="333"/>
    </row>
    <row r="643" spans="12:14" x14ac:dyDescent="0.25">
      <c r="L643" s="385"/>
      <c r="M643" s="333"/>
      <c r="N643" s="333"/>
    </row>
    <row r="644" spans="12:14" x14ac:dyDescent="0.25">
      <c r="L644" s="385"/>
      <c r="M644" s="333"/>
      <c r="N644" s="333"/>
    </row>
    <row r="645" spans="12:14" x14ac:dyDescent="0.25">
      <c r="L645" s="385"/>
      <c r="M645" s="333"/>
      <c r="N645" s="333"/>
    </row>
    <row r="646" spans="12:14" x14ac:dyDescent="0.25">
      <c r="L646" s="385"/>
      <c r="M646" s="333"/>
      <c r="N646" s="333"/>
    </row>
    <row r="647" spans="12:14" x14ac:dyDescent="0.25">
      <c r="L647" s="385"/>
      <c r="M647" s="333"/>
      <c r="N647" s="333"/>
    </row>
    <row r="648" spans="12:14" x14ac:dyDescent="0.25">
      <c r="L648" s="385"/>
      <c r="M648" s="333"/>
      <c r="N648" s="333"/>
    </row>
    <row r="649" spans="12:14" x14ac:dyDescent="0.25">
      <c r="L649" s="385"/>
      <c r="M649" s="333"/>
      <c r="N649" s="333"/>
    </row>
    <row r="650" spans="12:14" x14ac:dyDescent="0.25">
      <c r="L650" s="385"/>
      <c r="M650" s="333"/>
      <c r="N650" s="333"/>
    </row>
    <row r="651" spans="12:14" x14ac:dyDescent="0.25">
      <c r="L651" s="385"/>
      <c r="M651" s="333"/>
      <c r="N651" s="333"/>
    </row>
    <row r="652" spans="12:14" x14ac:dyDescent="0.25">
      <c r="L652" s="385"/>
      <c r="M652" s="333"/>
      <c r="N652" s="333"/>
    </row>
    <row r="653" spans="12:14" x14ac:dyDescent="0.25">
      <c r="L653" s="385"/>
      <c r="M653" s="333"/>
      <c r="N653" s="333"/>
    </row>
    <row r="654" spans="12:14" x14ac:dyDescent="0.25">
      <c r="L654" s="385"/>
      <c r="M654" s="333"/>
      <c r="N654" s="333"/>
    </row>
    <row r="655" spans="12:14" x14ac:dyDescent="0.25">
      <c r="L655" s="385"/>
      <c r="M655" s="333"/>
      <c r="N655" s="333"/>
    </row>
    <row r="656" spans="12:14" x14ac:dyDescent="0.25">
      <c r="L656" s="385"/>
      <c r="M656" s="333"/>
      <c r="N656" s="333"/>
    </row>
    <row r="657" spans="12:14" x14ac:dyDescent="0.25">
      <c r="L657" s="385"/>
      <c r="M657" s="333"/>
      <c r="N657" s="333"/>
    </row>
    <row r="658" spans="12:14" x14ac:dyDescent="0.25">
      <c r="L658" s="385"/>
      <c r="M658" s="333"/>
      <c r="N658" s="333"/>
    </row>
    <row r="659" spans="12:14" x14ac:dyDescent="0.25">
      <c r="L659" s="385"/>
      <c r="M659" s="333"/>
      <c r="N659" s="333"/>
    </row>
    <row r="660" spans="12:14" x14ac:dyDescent="0.25">
      <c r="L660" s="385"/>
      <c r="M660" s="333"/>
      <c r="N660" s="333"/>
    </row>
    <row r="661" spans="12:14" x14ac:dyDescent="0.25">
      <c r="L661" s="385"/>
      <c r="M661" s="333"/>
      <c r="N661" s="333"/>
    </row>
    <row r="662" spans="12:14" x14ac:dyDescent="0.25">
      <c r="L662" s="385"/>
      <c r="M662" s="333"/>
      <c r="N662" s="333"/>
    </row>
    <row r="663" spans="12:14" x14ac:dyDescent="0.25">
      <c r="L663" s="385"/>
      <c r="M663" s="333"/>
      <c r="N663" s="333"/>
    </row>
    <row r="664" spans="12:14" x14ac:dyDescent="0.25">
      <c r="L664" s="385"/>
      <c r="M664" s="333"/>
      <c r="N664" s="333"/>
    </row>
    <row r="665" spans="12:14" x14ac:dyDescent="0.25">
      <c r="L665" s="385"/>
      <c r="M665" s="333"/>
      <c r="N665" s="333"/>
    </row>
    <row r="666" spans="12:14" x14ac:dyDescent="0.25">
      <c r="L666" s="385"/>
      <c r="M666" s="333"/>
      <c r="N666" s="333"/>
    </row>
    <row r="667" spans="12:14" x14ac:dyDescent="0.25">
      <c r="L667" s="385"/>
      <c r="M667" s="333"/>
      <c r="N667" s="333"/>
    </row>
    <row r="668" spans="12:14" x14ac:dyDescent="0.25">
      <c r="L668" s="385"/>
      <c r="M668" s="333"/>
      <c r="N668" s="333"/>
    </row>
    <row r="669" spans="12:14" x14ac:dyDescent="0.25">
      <c r="L669" s="385"/>
      <c r="M669" s="333"/>
      <c r="N669" s="333"/>
    </row>
    <row r="670" spans="12:14" x14ac:dyDescent="0.25">
      <c r="L670" s="385"/>
      <c r="M670" s="333"/>
      <c r="N670" s="333"/>
    </row>
    <row r="671" spans="12:14" x14ac:dyDescent="0.25">
      <c r="L671" s="385"/>
      <c r="M671" s="333"/>
      <c r="N671" s="333"/>
    </row>
    <row r="672" spans="12:14" x14ac:dyDescent="0.25">
      <c r="L672" s="385"/>
      <c r="M672" s="333"/>
      <c r="N672" s="333"/>
    </row>
    <row r="673" spans="12:14" x14ac:dyDescent="0.25">
      <c r="L673" s="385"/>
      <c r="M673" s="333"/>
      <c r="N673" s="333"/>
    </row>
    <row r="674" spans="12:14" x14ac:dyDescent="0.25">
      <c r="L674" s="385"/>
      <c r="M674" s="333"/>
      <c r="N674" s="333"/>
    </row>
    <row r="675" spans="12:14" x14ac:dyDescent="0.25">
      <c r="L675" s="385"/>
      <c r="M675" s="333"/>
      <c r="N675" s="333"/>
    </row>
    <row r="676" spans="12:14" x14ac:dyDescent="0.25">
      <c r="L676" s="385"/>
      <c r="M676" s="333"/>
      <c r="N676" s="333"/>
    </row>
    <row r="677" spans="12:14" x14ac:dyDescent="0.25">
      <c r="L677" s="385"/>
      <c r="M677" s="333"/>
      <c r="N677" s="333"/>
    </row>
    <row r="678" spans="12:14" x14ac:dyDescent="0.25">
      <c r="L678" s="385"/>
      <c r="M678" s="333"/>
      <c r="N678" s="333"/>
    </row>
    <row r="679" spans="12:14" x14ac:dyDescent="0.25">
      <c r="L679" s="385"/>
      <c r="M679" s="333"/>
      <c r="N679" s="333"/>
    </row>
    <row r="680" spans="12:14" x14ac:dyDescent="0.25">
      <c r="L680" s="385"/>
      <c r="M680" s="333"/>
      <c r="N680" s="333"/>
    </row>
    <row r="681" spans="12:14" x14ac:dyDescent="0.25">
      <c r="L681" s="385"/>
      <c r="M681" s="333"/>
      <c r="N681" s="333"/>
    </row>
    <row r="682" spans="12:14" x14ac:dyDescent="0.25">
      <c r="L682" s="385"/>
      <c r="M682" s="333"/>
      <c r="N682" s="333"/>
    </row>
    <row r="683" spans="12:14" x14ac:dyDescent="0.25">
      <c r="L683" s="385"/>
      <c r="M683" s="333"/>
      <c r="N683" s="333"/>
    </row>
    <row r="684" spans="12:14" x14ac:dyDescent="0.25">
      <c r="L684" s="385"/>
      <c r="M684" s="333"/>
      <c r="N684" s="333"/>
    </row>
    <row r="685" spans="12:14" x14ac:dyDescent="0.25">
      <c r="L685" s="385"/>
      <c r="M685" s="333"/>
      <c r="N685" s="333"/>
    </row>
    <row r="686" spans="12:14" x14ac:dyDescent="0.25">
      <c r="L686" s="385"/>
      <c r="M686" s="333"/>
      <c r="N686" s="333"/>
    </row>
    <row r="687" spans="12:14" x14ac:dyDescent="0.25">
      <c r="L687" s="385"/>
      <c r="M687" s="333"/>
      <c r="N687" s="333"/>
    </row>
    <row r="688" spans="12:14" x14ac:dyDescent="0.25">
      <c r="L688" s="385"/>
      <c r="M688" s="333"/>
      <c r="N688" s="333"/>
    </row>
    <row r="689" spans="12:14" x14ac:dyDescent="0.25">
      <c r="L689" s="385"/>
      <c r="M689" s="333"/>
      <c r="N689" s="333"/>
    </row>
    <row r="690" spans="12:14" x14ac:dyDescent="0.25">
      <c r="L690" s="385"/>
      <c r="M690" s="333"/>
      <c r="N690" s="333"/>
    </row>
    <row r="691" spans="12:14" x14ac:dyDescent="0.25">
      <c r="L691" s="385"/>
      <c r="M691" s="333"/>
      <c r="N691" s="333"/>
    </row>
    <row r="692" spans="12:14" x14ac:dyDescent="0.25">
      <c r="L692" s="385"/>
      <c r="M692" s="333"/>
      <c r="N692" s="333"/>
    </row>
    <row r="693" spans="12:14" x14ac:dyDescent="0.25">
      <c r="L693" s="385"/>
      <c r="M693" s="333"/>
      <c r="N693" s="333"/>
    </row>
    <row r="694" spans="12:14" x14ac:dyDescent="0.25">
      <c r="L694" s="385"/>
      <c r="M694" s="333"/>
      <c r="N694" s="333"/>
    </row>
    <row r="695" spans="12:14" x14ac:dyDescent="0.25">
      <c r="L695" s="385"/>
      <c r="M695" s="333"/>
      <c r="N695" s="333"/>
    </row>
    <row r="696" spans="12:14" x14ac:dyDescent="0.25">
      <c r="L696" s="385"/>
      <c r="M696" s="333"/>
      <c r="N696" s="333"/>
    </row>
    <row r="697" spans="12:14" x14ac:dyDescent="0.25">
      <c r="L697" s="385"/>
      <c r="M697" s="333"/>
      <c r="N697" s="333"/>
    </row>
    <row r="698" spans="12:14" x14ac:dyDescent="0.25">
      <c r="L698" s="385"/>
      <c r="M698" s="333"/>
      <c r="N698" s="333"/>
    </row>
    <row r="699" spans="12:14" x14ac:dyDescent="0.25">
      <c r="L699" s="385"/>
      <c r="M699" s="333"/>
      <c r="N699" s="333"/>
    </row>
    <row r="700" spans="12:14" x14ac:dyDescent="0.25">
      <c r="L700" s="385"/>
      <c r="M700" s="333"/>
      <c r="N700" s="333"/>
    </row>
    <row r="701" spans="12:14" x14ac:dyDescent="0.25">
      <c r="L701" s="385"/>
      <c r="M701" s="333"/>
      <c r="N701" s="333"/>
    </row>
    <row r="702" spans="12:14" x14ac:dyDescent="0.25">
      <c r="L702" s="385"/>
      <c r="M702" s="333"/>
      <c r="N702" s="333"/>
    </row>
    <row r="703" spans="12:14" x14ac:dyDescent="0.25">
      <c r="L703" s="385"/>
      <c r="M703" s="333"/>
      <c r="N703" s="333"/>
    </row>
    <row r="704" spans="12:14" x14ac:dyDescent="0.25">
      <c r="L704" s="385"/>
      <c r="M704" s="333"/>
      <c r="N704" s="333"/>
    </row>
    <row r="705" spans="12:14" x14ac:dyDescent="0.25">
      <c r="L705" s="385"/>
      <c r="M705" s="333"/>
      <c r="N705" s="333"/>
    </row>
    <row r="706" spans="12:14" x14ac:dyDescent="0.25">
      <c r="L706" s="385"/>
      <c r="M706" s="333"/>
      <c r="N706" s="333"/>
    </row>
    <row r="707" spans="12:14" x14ac:dyDescent="0.25">
      <c r="L707" s="385"/>
      <c r="M707" s="333"/>
      <c r="N707" s="333"/>
    </row>
    <row r="708" spans="12:14" x14ac:dyDescent="0.25">
      <c r="L708" s="385"/>
      <c r="M708" s="333"/>
      <c r="N708" s="333"/>
    </row>
    <row r="709" spans="12:14" x14ac:dyDescent="0.25">
      <c r="L709" s="385"/>
      <c r="M709" s="333"/>
      <c r="N709" s="333"/>
    </row>
    <row r="710" spans="12:14" x14ac:dyDescent="0.25">
      <c r="L710" s="385"/>
      <c r="M710" s="333"/>
      <c r="N710" s="333"/>
    </row>
    <row r="711" spans="12:14" x14ac:dyDescent="0.25">
      <c r="L711" s="385"/>
      <c r="M711" s="333"/>
      <c r="N711" s="333"/>
    </row>
    <row r="712" spans="12:14" x14ac:dyDescent="0.25">
      <c r="L712" s="385"/>
      <c r="M712" s="333"/>
      <c r="N712" s="333"/>
    </row>
    <row r="713" spans="12:14" x14ac:dyDescent="0.25">
      <c r="L713" s="385"/>
      <c r="M713" s="333"/>
      <c r="N713" s="333"/>
    </row>
    <row r="714" spans="12:14" x14ac:dyDescent="0.25">
      <c r="L714" s="385"/>
      <c r="M714" s="333"/>
      <c r="N714" s="333"/>
    </row>
    <row r="715" spans="12:14" x14ac:dyDescent="0.25">
      <c r="L715" s="385"/>
      <c r="M715" s="333"/>
      <c r="N715" s="333"/>
    </row>
    <row r="716" spans="12:14" x14ac:dyDescent="0.25">
      <c r="L716" s="385"/>
      <c r="M716" s="333"/>
      <c r="N716" s="333"/>
    </row>
    <row r="717" spans="12:14" x14ac:dyDescent="0.25">
      <c r="L717" s="385"/>
      <c r="M717" s="333"/>
      <c r="N717" s="333"/>
    </row>
    <row r="718" spans="12:14" x14ac:dyDescent="0.25">
      <c r="L718" s="385"/>
      <c r="M718" s="333"/>
      <c r="N718" s="333"/>
    </row>
    <row r="719" spans="12:14" x14ac:dyDescent="0.25">
      <c r="L719" s="385"/>
      <c r="M719" s="333"/>
      <c r="N719" s="333"/>
    </row>
    <row r="720" spans="12:14" x14ac:dyDescent="0.25">
      <c r="L720" s="385"/>
      <c r="M720" s="333"/>
      <c r="N720" s="333"/>
    </row>
    <row r="721" spans="12:14" x14ac:dyDescent="0.25">
      <c r="L721" s="385"/>
      <c r="M721" s="333"/>
      <c r="N721" s="333"/>
    </row>
    <row r="722" spans="12:14" x14ac:dyDescent="0.25">
      <c r="L722" s="385"/>
      <c r="M722" s="333"/>
      <c r="N722" s="333"/>
    </row>
    <row r="723" spans="12:14" x14ac:dyDescent="0.25">
      <c r="L723" s="385"/>
      <c r="M723" s="333"/>
      <c r="N723" s="333"/>
    </row>
    <row r="724" spans="12:14" x14ac:dyDescent="0.25">
      <c r="L724" s="385"/>
      <c r="M724" s="333"/>
      <c r="N724" s="333"/>
    </row>
    <row r="725" spans="12:14" x14ac:dyDescent="0.25">
      <c r="L725" s="385"/>
      <c r="M725" s="333"/>
      <c r="N725" s="333"/>
    </row>
    <row r="726" spans="12:14" x14ac:dyDescent="0.25">
      <c r="L726" s="385"/>
      <c r="M726" s="333"/>
      <c r="N726" s="333"/>
    </row>
    <row r="727" spans="12:14" x14ac:dyDescent="0.25">
      <c r="L727" s="385"/>
      <c r="M727" s="333"/>
      <c r="N727" s="333"/>
    </row>
    <row r="728" spans="12:14" x14ac:dyDescent="0.25">
      <c r="L728" s="385"/>
      <c r="M728" s="333"/>
      <c r="N728" s="333"/>
    </row>
    <row r="729" spans="12:14" x14ac:dyDescent="0.25">
      <c r="L729" s="385"/>
      <c r="M729" s="333"/>
      <c r="N729" s="333"/>
    </row>
    <row r="730" spans="12:14" x14ac:dyDescent="0.25">
      <c r="L730" s="385"/>
      <c r="M730" s="333"/>
      <c r="N730" s="333"/>
    </row>
    <row r="731" spans="12:14" x14ac:dyDescent="0.25">
      <c r="L731" s="385"/>
      <c r="M731" s="333"/>
      <c r="N731" s="333"/>
    </row>
    <row r="732" spans="12:14" x14ac:dyDescent="0.25">
      <c r="L732" s="385"/>
      <c r="M732" s="333"/>
      <c r="N732" s="333"/>
    </row>
    <row r="733" spans="12:14" x14ac:dyDescent="0.25">
      <c r="L733" s="385"/>
      <c r="M733" s="333"/>
      <c r="N733" s="333"/>
    </row>
    <row r="734" spans="12:14" x14ac:dyDescent="0.25">
      <c r="L734" s="385"/>
      <c r="M734" s="333"/>
      <c r="N734" s="333"/>
    </row>
    <row r="735" spans="12:14" x14ac:dyDescent="0.25">
      <c r="L735" s="385"/>
      <c r="M735" s="333"/>
      <c r="N735" s="333"/>
    </row>
    <row r="736" spans="12:14" x14ac:dyDescent="0.25">
      <c r="L736" s="385"/>
      <c r="M736" s="333"/>
      <c r="N736" s="333"/>
    </row>
    <row r="737" spans="12:14" x14ac:dyDescent="0.25">
      <c r="L737" s="385"/>
      <c r="M737" s="333"/>
      <c r="N737" s="333"/>
    </row>
    <row r="738" spans="12:14" x14ac:dyDescent="0.25">
      <c r="L738" s="385"/>
      <c r="M738" s="333"/>
      <c r="N738" s="333"/>
    </row>
    <row r="739" spans="12:14" x14ac:dyDescent="0.25">
      <c r="L739" s="385"/>
      <c r="M739" s="333"/>
      <c r="N739" s="333"/>
    </row>
    <row r="740" spans="12:14" x14ac:dyDescent="0.25">
      <c r="L740" s="385"/>
      <c r="M740" s="333"/>
      <c r="N740" s="333"/>
    </row>
    <row r="741" spans="12:14" x14ac:dyDescent="0.25">
      <c r="L741" s="385"/>
      <c r="M741" s="333"/>
      <c r="N741" s="333"/>
    </row>
    <row r="742" spans="12:14" x14ac:dyDescent="0.25">
      <c r="L742" s="385"/>
      <c r="M742" s="333"/>
      <c r="N742" s="333"/>
    </row>
    <row r="743" spans="12:14" x14ac:dyDescent="0.25">
      <c r="L743" s="385"/>
      <c r="M743" s="333"/>
      <c r="N743" s="333"/>
    </row>
    <row r="744" spans="12:14" x14ac:dyDescent="0.25">
      <c r="L744" s="385"/>
      <c r="M744" s="333"/>
      <c r="N744" s="333"/>
    </row>
    <row r="745" spans="12:14" x14ac:dyDescent="0.25">
      <c r="L745" s="385"/>
      <c r="M745" s="333"/>
      <c r="N745" s="333"/>
    </row>
    <row r="746" spans="12:14" x14ac:dyDescent="0.25">
      <c r="L746" s="385"/>
      <c r="M746" s="333"/>
      <c r="N746" s="333"/>
    </row>
    <row r="747" spans="12:14" x14ac:dyDescent="0.25">
      <c r="L747" s="385"/>
      <c r="M747" s="333"/>
      <c r="N747" s="333"/>
    </row>
    <row r="748" spans="12:14" x14ac:dyDescent="0.25">
      <c r="L748" s="385"/>
      <c r="M748" s="333"/>
      <c r="N748" s="333"/>
    </row>
    <row r="749" spans="12:14" x14ac:dyDescent="0.25">
      <c r="L749" s="385"/>
      <c r="M749" s="333"/>
      <c r="N749" s="333"/>
    </row>
    <row r="750" spans="12:14" x14ac:dyDescent="0.25">
      <c r="L750" s="385"/>
      <c r="M750" s="333"/>
      <c r="N750" s="333"/>
    </row>
    <row r="751" spans="12:14" x14ac:dyDescent="0.25">
      <c r="L751" s="385"/>
      <c r="M751" s="333"/>
      <c r="N751" s="333"/>
    </row>
    <row r="752" spans="12:14" x14ac:dyDescent="0.25">
      <c r="L752" s="385"/>
      <c r="M752" s="333"/>
      <c r="N752" s="333"/>
    </row>
    <row r="753" spans="12:14" x14ac:dyDescent="0.25">
      <c r="L753" s="385"/>
      <c r="M753" s="333"/>
      <c r="N753" s="333"/>
    </row>
    <row r="754" spans="12:14" x14ac:dyDescent="0.25">
      <c r="L754" s="385"/>
      <c r="M754" s="333"/>
      <c r="N754" s="333"/>
    </row>
    <row r="755" spans="12:14" x14ac:dyDescent="0.25">
      <c r="L755" s="385"/>
      <c r="M755" s="333"/>
      <c r="N755" s="333"/>
    </row>
    <row r="756" spans="12:14" x14ac:dyDescent="0.25">
      <c r="L756" s="385"/>
      <c r="M756" s="333"/>
      <c r="N756" s="333"/>
    </row>
    <row r="757" spans="12:14" x14ac:dyDescent="0.25">
      <c r="L757" s="385"/>
      <c r="M757" s="333"/>
      <c r="N757" s="333"/>
    </row>
    <row r="758" spans="12:14" x14ac:dyDescent="0.25">
      <c r="L758" s="385"/>
      <c r="M758" s="333"/>
      <c r="N758" s="333"/>
    </row>
    <row r="759" spans="12:14" x14ac:dyDescent="0.25">
      <c r="L759" s="385"/>
      <c r="M759" s="333"/>
      <c r="N759" s="333"/>
    </row>
    <row r="760" spans="12:14" x14ac:dyDescent="0.25">
      <c r="L760" s="385"/>
      <c r="M760" s="333"/>
      <c r="N760" s="333"/>
    </row>
    <row r="761" spans="12:14" x14ac:dyDescent="0.25">
      <c r="L761" s="385"/>
      <c r="M761" s="333"/>
      <c r="N761" s="333"/>
    </row>
    <row r="762" spans="12:14" x14ac:dyDescent="0.25">
      <c r="L762" s="385"/>
      <c r="M762" s="333"/>
      <c r="N762" s="333"/>
    </row>
    <row r="763" spans="12:14" x14ac:dyDescent="0.25">
      <c r="L763" s="385"/>
      <c r="M763" s="333"/>
      <c r="N763" s="333"/>
    </row>
    <row r="764" spans="12:14" x14ac:dyDescent="0.25">
      <c r="L764" s="385"/>
      <c r="M764" s="333"/>
      <c r="N764" s="333"/>
    </row>
    <row r="765" spans="12:14" x14ac:dyDescent="0.25">
      <c r="L765" s="385"/>
      <c r="M765" s="333"/>
      <c r="N765" s="333"/>
    </row>
    <row r="766" spans="12:14" x14ac:dyDescent="0.25">
      <c r="L766" s="385"/>
      <c r="M766" s="333"/>
      <c r="N766" s="333"/>
    </row>
    <row r="767" spans="12:14" x14ac:dyDescent="0.25">
      <c r="L767" s="385"/>
      <c r="M767" s="333"/>
      <c r="N767" s="333"/>
    </row>
    <row r="768" spans="12:14" x14ac:dyDescent="0.25">
      <c r="L768" s="385"/>
      <c r="M768" s="333"/>
      <c r="N768" s="333"/>
    </row>
    <row r="769" spans="12:14" x14ac:dyDescent="0.25">
      <c r="L769" s="385"/>
      <c r="M769" s="333"/>
      <c r="N769" s="333"/>
    </row>
    <row r="770" spans="12:14" x14ac:dyDescent="0.25">
      <c r="L770" s="385"/>
      <c r="M770" s="333"/>
      <c r="N770" s="333"/>
    </row>
    <row r="771" spans="12:14" x14ac:dyDescent="0.25">
      <c r="L771" s="385"/>
      <c r="M771" s="333"/>
      <c r="N771" s="333"/>
    </row>
    <row r="772" spans="12:14" x14ac:dyDescent="0.25">
      <c r="L772" s="385"/>
      <c r="M772" s="333"/>
      <c r="N772" s="333"/>
    </row>
    <row r="773" spans="12:14" x14ac:dyDescent="0.25">
      <c r="L773" s="385"/>
      <c r="M773" s="333"/>
      <c r="N773" s="333"/>
    </row>
    <row r="774" spans="12:14" x14ac:dyDescent="0.25">
      <c r="L774" s="385"/>
      <c r="M774" s="333"/>
      <c r="N774" s="333"/>
    </row>
    <row r="775" spans="12:14" x14ac:dyDescent="0.25">
      <c r="L775" s="385"/>
      <c r="M775" s="333"/>
      <c r="N775" s="333"/>
    </row>
    <row r="776" spans="12:14" x14ac:dyDescent="0.25">
      <c r="L776" s="385"/>
      <c r="M776" s="333"/>
      <c r="N776" s="333"/>
    </row>
    <row r="777" spans="12:14" x14ac:dyDescent="0.25">
      <c r="L777" s="385"/>
      <c r="M777" s="333"/>
      <c r="N777" s="333"/>
    </row>
    <row r="778" spans="12:14" x14ac:dyDescent="0.25">
      <c r="L778" s="385"/>
      <c r="M778" s="333"/>
      <c r="N778" s="333"/>
    </row>
    <row r="779" spans="12:14" x14ac:dyDescent="0.25">
      <c r="L779" s="385"/>
      <c r="M779" s="333"/>
      <c r="N779" s="333"/>
    </row>
    <row r="780" spans="12:14" x14ac:dyDescent="0.25">
      <c r="L780" s="385"/>
      <c r="M780" s="333"/>
      <c r="N780" s="333"/>
    </row>
    <row r="781" spans="12:14" x14ac:dyDescent="0.25">
      <c r="L781" s="385"/>
      <c r="M781" s="333"/>
      <c r="N781" s="333"/>
    </row>
    <row r="782" spans="12:14" x14ac:dyDescent="0.25">
      <c r="L782" s="385"/>
      <c r="M782" s="333"/>
      <c r="N782" s="333"/>
    </row>
    <row r="783" spans="12:14" x14ac:dyDescent="0.25">
      <c r="L783" s="385"/>
      <c r="M783" s="333"/>
      <c r="N783" s="333"/>
    </row>
    <row r="784" spans="12:14" x14ac:dyDescent="0.25">
      <c r="L784" s="385"/>
      <c r="M784" s="333"/>
      <c r="N784" s="333"/>
    </row>
    <row r="785" spans="12:14" x14ac:dyDescent="0.25">
      <c r="L785" s="385"/>
      <c r="M785" s="333"/>
      <c r="N785" s="333"/>
    </row>
    <row r="786" spans="12:14" x14ac:dyDescent="0.25">
      <c r="L786" s="385"/>
      <c r="M786" s="333"/>
      <c r="N786" s="333"/>
    </row>
    <row r="787" spans="12:14" x14ac:dyDescent="0.25">
      <c r="L787" s="385"/>
      <c r="M787" s="333"/>
      <c r="N787" s="333"/>
    </row>
    <row r="788" spans="12:14" x14ac:dyDescent="0.25">
      <c r="L788" s="385"/>
      <c r="M788" s="333"/>
      <c r="N788" s="333"/>
    </row>
    <row r="789" spans="12:14" x14ac:dyDescent="0.25">
      <c r="L789" s="385"/>
      <c r="M789" s="333"/>
      <c r="N789" s="333"/>
    </row>
    <row r="790" spans="12:14" x14ac:dyDescent="0.25">
      <c r="L790" s="385"/>
      <c r="M790" s="333"/>
      <c r="N790" s="333"/>
    </row>
    <row r="791" spans="12:14" x14ac:dyDescent="0.25">
      <c r="L791" s="385"/>
      <c r="M791" s="333"/>
      <c r="N791" s="333"/>
    </row>
    <row r="792" spans="12:14" x14ac:dyDescent="0.25">
      <c r="L792" s="385"/>
      <c r="M792" s="333"/>
      <c r="N792" s="333"/>
    </row>
    <row r="793" spans="12:14" x14ac:dyDescent="0.25">
      <c r="L793" s="385"/>
      <c r="M793" s="333"/>
      <c r="N793" s="333"/>
    </row>
    <row r="794" spans="12:14" x14ac:dyDescent="0.25">
      <c r="L794" s="385"/>
      <c r="M794" s="333"/>
      <c r="N794" s="333"/>
    </row>
    <row r="795" spans="12:14" x14ac:dyDescent="0.25">
      <c r="L795" s="385"/>
      <c r="M795" s="333"/>
      <c r="N795" s="333"/>
    </row>
    <row r="796" spans="12:14" x14ac:dyDescent="0.25">
      <c r="L796" s="385"/>
      <c r="M796" s="333"/>
      <c r="N796" s="333"/>
    </row>
    <row r="797" spans="12:14" x14ac:dyDescent="0.25">
      <c r="L797" s="385"/>
      <c r="M797" s="333"/>
      <c r="N797" s="333"/>
    </row>
    <row r="798" spans="12:14" x14ac:dyDescent="0.25">
      <c r="L798" s="385"/>
      <c r="M798" s="333"/>
      <c r="N798" s="333"/>
    </row>
    <row r="799" spans="12:14" x14ac:dyDescent="0.25">
      <c r="L799" s="385"/>
      <c r="M799" s="333"/>
      <c r="N799" s="333"/>
    </row>
    <row r="800" spans="12:14" x14ac:dyDescent="0.25">
      <c r="L800" s="385"/>
      <c r="M800" s="333"/>
      <c r="N800" s="333"/>
    </row>
    <row r="801" spans="12:14" x14ac:dyDescent="0.25">
      <c r="L801" s="385"/>
      <c r="M801" s="333"/>
      <c r="N801" s="333"/>
    </row>
    <row r="802" spans="12:14" x14ac:dyDescent="0.25">
      <c r="L802" s="385"/>
      <c r="M802" s="333"/>
      <c r="N802" s="333"/>
    </row>
    <row r="803" spans="12:14" x14ac:dyDescent="0.25">
      <c r="L803" s="385"/>
      <c r="M803" s="333"/>
      <c r="N803" s="333"/>
    </row>
    <row r="804" spans="12:14" x14ac:dyDescent="0.25">
      <c r="L804" s="385"/>
      <c r="M804" s="333"/>
      <c r="N804" s="333"/>
    </row>
    <row r="805" spans="12:14" x14ac:dyDescent="0.25">
      <c r="L805" s="385"/>
      <c r="M805" s="333"/>
      <c r="N805" s="333"/>
    </row>
    <row r="806" spans="12:14" x14ac:dyDescent="0.25">
      <c r="L806" s="385"/>
      <c r="M806" s="333"/>
      <c r="N806" s="333"/>
    </row>
    <row r="807" spans="12:14" x14ac:dyDescent="0.25">
      <c r="L807" s="385"/>
      <c r="M807" s="333"/>
      <c r="N807" s="333"/>
    </row>
    <row r="808" spans="12:14" x14ac:dyDescent="0.25">
      <c r="L808" s="385"/>
      <c r="M808" s="333"/>
      <c r="N808" s="333"/>
    </row>
    <row r="809" spans="12:14" x14ac:dyDescent="0.25">
      <c r="L809" s="385"/>
      <c r="M809" s="333"/>
      <c r="N809" s="333"/>
    </row>
    <row r="810" spans="12:14" x14ac:dyDescent="0.25">
      <c r="L810" s="385"/>
      <c r="M810" s="333"/>
      <c r="N810" s="333"/>
    </row>
    <row r="811" spans="12:14" x14ac:dyDescent="0.25">
      <c r="L811" s="385"/>
      <c r="M811" s="333"/>
      <c r="N811" s="333"/>
    </row>
    <row r="812" spans="12:14" x14ac:dyDescent="0.25">
      <c r="L812" s="385"/>
      <c r="M812" s="333"/>
      <c r="N812" s="333"/>
    </row>
    <row r="813" spans="12:14" x14ac:dyDescent="0.25">
      <c r="L813" s="385"/>
      <c r="M813" s="333"/>
      <c r="N813" s="333"/>
    </row>
    <row r="814" spans="12:14" x14ac:dyDescent="0.25">
      <c r="L814" s="385"/>
      <c r="M814" s="333"/>
      <c r="N814" s="333"/>
    </row>
    <row r="815" spans="12:14" x14ac:dyDescent="0.25">
      <c r="L815" s="385"/>
      <c r="M815" s="333"/>
      <c r="N815" s="333"/>
    </row>
    <row r="816" spans="12:14" x14ac:dyDescent="0.25">
      <c r="L816" s="385"/>
      <c r="M816" s="333"/>
      <c r="N816" s="333"/>
    </row>
    <row r="817" spans="12:14" x14ac:dyDescent="0.25">
      <c r="L817" s="385"/>
      <c r="M817" s="333"/>
      <c r="N817" s="333"/>
    </row>
    <row r="818" spans="12:14" x14ac:dyDescent="0.25">
      <c r="L818" s="385"/>
      <c r="M818" s="333"/>
      <c r="N818" s="333"/>
    </row>
    <row r="819" spans="12:14" x14ac:dyDescent="0.25">
      <c r="L819" s="385"/>
      <c r="M819" s="333"/>
      <c r="N819" s="333"/>
    </row>
    <row r="820" spans="12:14" x14ac:dyDescent="0.25">
      <c r="L820" s="385"/>
      <c r="M820" s="333"/>
      <c r="N820" s="333"/>
    </row>
    <row r="821" spans="12:14" x14ac:dyDescent="0.25">
      <c r="L821" s="385"/>
      <c r="M821" s="333"/>
      <c r="N821" s="333"/>
    </row>
    <row r="822" spans="12:14" x14ac:dyDescent="0.25">
      <c r="L822" s="385"/>
      <c r="M822" s="333"/>
      <c r="N822" s="333"/>
    </row>
    <row r="823" spans="12:14" x14ac:dyDescent="0.25">
      <c r="L823" s="385"/>
      <c r="M823" s="333"/>
      <c r="N823" s="333"/>
    </row>
    <row r="824" spans="12:14" x14ac:dyDescent="0.25">
      <c r="L824" s="385"/>
      <c r="M824" s="333"/>
      <c r="N824" s="333"/>
    </row>
    <row r="825" spans="12:14" x14ac:dyDescent="0.25">
      <c r="L825" s="385"/>
      <c r="M825" s="333"/>
      <c r="N825" s="333"/>
    </row>
    <row r="826" spans="12:14" x14ac:dyDescent="0.25">
      <c r="L826" s="385"/>
      <c r="M826" s="333"/>
      <c r="N826" s="333"/>
    </row>
    <row r="827" spans="12:14" x14ac:dyDescent="0.25">
      <c r="L827" s="385"/>
      <c r="M827" s="333"/>
      <c r="N827" s="333"/>
    </row>
    <row r="828" spans="12:14" x14ac:dyDescent="0.25">
      <c r="L828" s="385"/>
      <c r="M828" s="333"/>
      <c r="N828" s="333"/>
    </row>
    <row r="829" spans="12:14" x14ac:dyDescent="0.25">
      <c r="L829" s="385"/>
      <c r="M829" s="333"/>
      <c r="N829" s="333"/>
    </row>
    <row r="830" spans="12:14" x14ac:dyDescent="0.25">
      <c r="L830" s="385"/>
      <c r="M830" s="333"/>
      <c r="N830" s="333"/>
    </row>
    <row r="831" spans="12:14" x14ac:dyDescent="0.25">
      <c r="L831" s="385"/>
      <c r="M831" s="333"/>
      <c r="N831" s="333"/>
    </row>
    <row r="832" spans="12:14" x14ac:dyDescent="0.25">
      <c r="L832" s="385"/>
      <c r="M832" s="333"/>
      <c r="N832" s="333"/>
    </row>
    <row r="833" spans="12:14" x14ac:dyDescent="0.25">
      <c r="L833" s="385"/>
      <c r="M833" s="333"/>
      <c r="N833" s="333"/>
    </row>
    <row r="834" spans="12:14" x14ac:dyDescent="0.25">
      <c r="L834" s="385"/>
      <c r="M834" s="333"/>
      <c r="N834" s="333"/>
    </row>
    <row r="835" spans="12:14" x14ac:dyDescent="0.25">
      <c r="L835" s="385"/>
      <c r="M835" s="333"/>
      <c r="N835" s="333"/>
    </row>
    <row r="836" spans="12:14" x14ac:dyDescent="0.25">
      <c r="L836" s="385"/>
      <c r="M836" s="333"/>
      <c r="N836" s="333"/>
    </row>
    <row r="837" spans="12:14" x14ac:dyDescent="0.25">
      <c r="L837" s="385"/>
      <c r="M837" s="333"/>
      <c r="N837" s="333"/>
    </row>
    <row r="838" spans="12:14" x14ac:dyDescent="0.25">
      <c r="L838" s="385"/>
      <c r="M838" s="333"/>
      <c r="N838" s="333"/>
    </row>
    <row r="839" spans="12:14" x14ac:dyDescent="0.25">
      <c r="L839" s="385"/>
      <c r="M839" s="333"/>
      <c r="N839" s="333"/>
    </row>
    <row r="840" spans="12:14" x14ac:dyDescent="0.25">
      <c r="L840" s="385"/>
      <c r="M840" s="333"/>
      <c r="N840" s="333"/>
    </row>
    <row r="841" spans="12:14" x14ac:dyDescent="0.25">
      <c r="L841" s="385"/>
      <c r="M841" s="333"/>
      <c r="N841" s="333"/>
    </row>
    <row r="842" spans="12:14" x14ac:dyDescent="0.25">
      <c r="L842" s="385"/>
      <c r="M842" s="333"/>
      <c r="N842" s="333"/>
    </row>
    <row r="843" spans="12:14" x14ac:dyDescent="0.25">
      <c r="L843" s="385"/>
      <c r="M843" s="333"/>
      <c r="N843" s="333"/>
    </row>
    <row r="844" spans="12:14" x14ac:dyDescent="0.25">
      <c r="L844" s="385"/>
      <c r="M844" s="333"/>
      <c r="N844" s="333"/>
    </row>
    <row r="845" spans="12:14" x14ac:dyDescent="0.25">
      <c r="L845" s="385"/>
      <c r="M845" s="333"/>
      <c r="N845" s="333"/>
    </row>
    <row r="846" spans="12:14" x14ac:dyDescent="0.25">
      <c r="L846" s="385"/>
      <c r="M846" s="333"/>
      <c r="N846" s="333"/>
    </row>
    <row r="847" spans="12:14" x14ac:dyDescent="0.25">
      <c r="L847" s="385"/>
      <c r="M847" s="333"/>
      <c r="N847" s="333"/>
    </row>
    <row r="848" spans="12:14" x14ac:dyDescent="0.25">
      <c r="L848" s="385"/>
      <c r="M848" s="333"/>
      <c r="N848" s="333"/>
    </row>
    <row r="849" spans="12:14" x14ac:dyDescent="0.25">
      <c r="L849" s="385"/>
      <c r="M849" s="333"/>
      <c r="N849" s="333"/>
    </row>
    <row r="850" spans="12:14" x14ac:dyDescent="0.25">
      <c r="L850" s="385"/>
      <c r="M850" s="333"/>
      <c r="N850" s="333"/>
    </row>
    <row r="851" spans="12:14" x14ac:dyDescent="0.25">
      <c r="L851" s="385"/>
      <c r="M851" s="333"/>
      <c r="N851" s="333"/>
    </row>
    <row r="852" spans="12:14" x14ac:dyDescent="0.25">
      <c r="L852" s="385"/>
      <c r="M852" s="333"/>
      <c r="N852" s="333"/>
    </row>
    <row r="853" spans="12:14" x14ac:dyDescent="0.25">
      <c r="L853" s="385"/>
      <c r="M853" s="333"/>
      <c r="N853" s="333"/>
    </row>
    <row r="854" spans="12:14" x14ac:dyDescent="0.25">
      <c r="L854" s="385"/>
      <c r="M854" s="333"/>
      <c r="N854" s="333"/>
    </row>
    <row r="855" spans="12:14" x14ac:dyDescent="0.25">
      <c r="L855" s="385"/>
      <c r="M855" s="333"/>
      <c r="N855" s="333"/>
    </row>
    <row r="856" spans="12:14" x14ac:dyDescent="0.25">
      <c r="L856" s="385"/>
      <c r="M856" s="333"/>
      <c r="N856" s="333"/>
    </row>
    <row r="857" spans="12:14" x14ac:dyDescent="0.25">
      <c r="L857" s="385"/>
      <c r="M857" s="333"/>
      <c r="N857" s="333"/>
    </row>
    <row r="858" spans="12:14" x14ac:dyDescent="0.25">
      <c r="L858" s="385"/>
      <c r="M858" s="333"/>
      <c r="N858" s="333"/>
    </row>
    <row r="859" spans="12:14" x14ac:dyDescent="0.25">
      <c r="L859" s="385"/>
      <c r="M859" s="333"/>
      <c r="N859" s="333"/>
    </row>
    <row r="860" spans="12:14" x14ac:dyDescent="0.25">
      <c r="L860" s="385"/>
      <c r="M860" s="333"/>
      <c r="N860" s="333"/>
    </row>
    <row r="861" spans="12:14" x14ac:dyDescent="0.25">
      <c r="L861" s="385"/>
      <c r="M861" s="333"/>
      <c r="N861" s="333"/>
    </row>
    <row r="862" spans="12:14" x14ac:dyDescent="0.25">
      <c r="L862" s="385"/>
      <c r="M862" s="333"/>
      <c r="N862" s="333"/>
    </row>
    <row r="863" spans="12:14" x14ac:dyDescent="0.25">
      <c r="L863" s="385"/>
      <c r="M863" s="333"/>
      <c r="N863" s="333"/>
    </row>
    <row r="864" spans="12:14" x14ac:dyDescent="0.25">
      <c r="L864" s="385"/>
      <c r="M864" s="333"/>
      <c r="N864" s="333"/>
    </row>
    <row r="865" spans="12:14" x14ac:dyDescent="0.25">
      <c r="L865" s="385"/>
      <c r="M865" s="333"/>
      <c r="N865" s="333"/>
    </row>
    <row r="866" spans="12:14" x14ac:dyDescent="0.25">
      <c r="L866" s="385"/>
      <c r="M866" s="333"/>
      <c r="N866" s="333"/>
    </row>
    <row r="867" spans="12:14" x14ac:dyDescent="0.25">
      <c r="L867" s="385"/>
      <c r="M867" s="333"/>
      <c r="N867" s="333"/>
    </row>
    <row r="868" spans="12:14" x14ac:dyDescent="0.25">
      <c r="L868" s="385"/>
      <c r="M868" s="333"/>
      <c r="N868" s="333"/>
    </row>
    <row r="869" spans="12:14" x14ac:dyDescent="0.25">
      <c r="L869" s="385"/>
      <c r="M869" s="333"/>
      <c r="N869" s="333"/>
    </row>
    <row r="870" spans="12:14" x14ac:dyDescent="0.25">
      <c r="L870" s="385"/>
      <c r="M870" s="333"/>
      <c r="N870" s="333"/>
    </row>
    <row r="871" spans="12:14" x14ac:dyDescent="0.25">
      <c r="L871" s="385"/>
      <c r="M871" s="333"/>
      <c r="N871" s="333"/>
    </row>
    <row r="872" spans="12:14" x14ac:dyDescent="0.25">
      <c r="L872" s="385"/>
      <c r="M872" s="333"/>
      <c r="N872" s="333"/>
    </row>
    <row r="873" spans="12:14" x14ac:dyDescent="0.25">
      <c r="L873" s="385"/>
      <c r="M873" s="333"/>
      <c r="N873" s="333"/>
    </row>
    <row r="874" spans="12:14" x14ac:dyDescent="0.25">
      <c r="L874" s="385"/>
      <c r="M874" s="333"/>
      <c r="N874" s="333"/>
    </row>
    <row r="875" spans="12:14" x14ac:dyDescent="0.25">
      <c r="L875" s="385"/>
      <c r="M875" s="333"/>
      <c r="N875" s="333"/>
    </row>
    <row r="876" spans="12:14" x14ac:dyDescent="0.25">
      <c r="L876" s="385"/>
      <c r="M876" s="333"/>
      <c r="N876" s="333"/>
    </row>
    <row r="877" spans="12:14" x14ac:dyDescent="0.25">
      <c r="L877" s="385"/>
      <c r="M877" s="333"/>
      <c r="N877" s="333"/>
    </row>
    <row r="878" spans="12:14" x14ac:dyDescent="0.25">
      <c r="L878" s="385"/>
      <c r="M878" s="333"/>
      <c r="N878" s="333"/>
    </row>
    <row r="879" spans="12:14" x14ac:dyDescent="0.25">
      <c r="L879" s="385"/>
      <c r="M879" s="333"/>
      <c r="N879" s="333"/>
    </row>
    <row r="880" spans="12:14" x14ac:dyDescent="0.25">
      <c r="L880" s="385"/>
      <c r="M880" s="333"/>
      <c r="N880" s="333"/>
    </row>
    <row r="881" spans="12:14" x14ac:dyDescent="0.25">
      <c r="L881" s="385"/>
      <c r="M881" s="333"/>
      <c r="N881" s="333"/>
    </row>
    <row r="882" spans="12:14" x14ac:dyDescent="0.25">
      <c r="L882" s="385"/>
      <c r="M882" s="333"/>
      <c r="N882" s="333"/>
    </row>
    <row r="883" spans="12:14" x14ac:dyDescent="0.25">
      <c r="L883" s="385"/>
      <c r="M883" s="333"/>
      <c r="N883" s="333"/>
    </row>
    <row r="884" spans="12:14" x14ac:dyDescent="0.25">
      <c r="L884" s="385"/>
      <c r="M884" s="333"/>
      <c r="N884" s="333"/>
    </row>
    <row r="885" spans="12:14" x14ac:dyDescent="0.25">
      <c r="L885" s="385"/>
      <c r="M885" s="333"/>
      <c r="N885" s="333"/>
    </row>
    <row r="886" spans="12:14" x14ac:dyDescent="0.25">
      <c r="L886" s="385"/>
      <c r="M886" s="333"/>
      <c r="N886" s="333"/>
    </row>
    <row r="887" spans="12:14" x14ac:dyDescent="0.25">
      <c r="L887" s="385"/>
      <c r="M887" s="333"/>
      <c r="N887" s="333"/>
    </row>
    <row r="888" spans="12:14" x14ac:dyDescent="0.25">
      <c r="L888" s="385"/>
      <c r="M888" s="333"/>
      <c r="N888" s="333"/>
    </row>
    <row r="889" spans="12:14" x14ac:dyDescent="0.25">
      <c r="L889" s="385"/>
      <c r="M889" s="333"/>
      <c r="N889" s="333"/>
    </row>
    <row r="890" spans="12:14" x14ac:dyDescent="0.25">
      <c r="L890" s="385"/>
      <c r="M890" s="333"/>
      <c r="N890" s="333"/>
    </row>
    <row r="891" spans="12:14" x14ac:dyDescent="0.25">
      <c r="L891" s="385"/>
      <c r="M891" s="333"/>
      <c r="N891" s="333"/>
    </row>
    <row r="892" spans="12:14" x14ac:dyDescent="0.25">
      <c r="L892" s="385"/>
      <c r="M892" s="333"/>
      <c r="N892" s="333"/>
    </row>
    <row r="893" spans="12:14" x14ac:dyDescent="0.25">
      <c r="L893" s="385"/>
      <c r="M893" s="333"/>
      <c r="N893" s="333"/>
    </row>
    <row r="894" spans="12:14" x14ac:dyDescent="0.25">
      <c r="L894" s="385"/>
      <c r="M894" s="333"/>
      <c r="N894" s="333"/>
    </row>
    <row r="895" spans="12:14" x14ac:dyDescent="0.25">
      <c r="L895" s="385"/>
      <c r="M895" s="333"/>
      <c r="N895" s="333"/>
    </row>
    <row r="896" spans="12:14" x14ac:dyDescent="0.25">
      <c r="L896" s="385"/>
      <c r="M896" s="333"/>
      <c r="N896" s="333"/>
    </row>
    <row r="897" spans="12:14" x14ac:dyDescent="0.25">
      <c r="L897" s="385"/>
      <c r="M897" s="333"/>
      <c r="N897" s="333"/>
    </row>
    <row r="898" spans="12:14" x14ac:dyDescent="0.25">
      <c r="L898" s="385"/>
      <c r="M898" s="333"/>
      <c r="N898" s="333"/>
    </row>
    <row r="899" spans="12:14" x14ac:dyDescent="0.25">
      <c r="L899" s="385"/>
      <c r="M899" s="333"/>
      <c r="N899" s="333"/>
    </row>
    <row r="900" spans="12:14" x14ac:dyDescent="0.25">
      <c r="L900" s="385"/>
      <c r="M900" s="333"/>
      <c r="N900" s="333"/>
    </row>
    <row r="901" spans="12:14" x14ac:dyDescent="0.25">
      <c r="L901" s="385"/>
      <c r="M901" s="333"/>
      <c r="N901" s="333"/>
    </row>
    <row r="902" spans="12:14" x14ac:dyDescent="0.25">
      <c r="L902" s="385"/>
      <c r="M902" s="333"/>
      <c r="N902" s="333"/>
    </row>
    <row r="903" spans="12:14" x14ac:dyDescent="0.25">
      <c r="L903" s="385"/>
      <c r="M903" s="333"/>
      <c r="N903" s="333"/>
    </row>
    <row r="904" spans="12:14" x14ac:dyDescent="0.25">
      <c r="L904" s="385"/>
      <c r="M904" s="333"/>
      <c r="N904" s="333"/>
    </row>
    <row r="905" spans="12:14" x14ac:dyDescent="0.25">
      <c r="L905" s="385"/>
      <c r="M905" s="333"/>
      <c r="N905" s="333"/>
    </row>
    <row r="906" spans="12:14" x14ac:dyDescent="0.25">
      <c r="L906" s="385"/>
      <c r="M906" s="333"/>
      <c r="N906" s="333"/>
    </row>
    <row r="907" spans="12:14" x14ac:dyDescent="0.25">
      <c r="L907" s="385"/>
      <c r="M907" s="333"/>
      <c r="N907" s="333"/>
    </row>
    <row r="908" spans="12:14" x14ac:dyDescent="0.25">
      <c r="L908" s="385"/>
      <c r="M908" s="333"/>
      <c r="N908" s="333"/>
    </row>
    <row r="909" spans="12:14" x14ac:dyDescent="0.25">
      <c r="L909" s="385"/>
      <c r="M909" s="333"/>
      <c r="N909" s="333"/>
    </row>
    <row r="910" spans="12:14" x14ac:dyDescent="0.25">
      <c r="L910" s="385"/>
      <c r="M910" s="333"/>
      <c r="N910" s="333"/>
    </row>
    <row r="911" spans="12:14" x14ac:dyDescent="0.25">
      <c r="L911" s="385"/>
      <c r="M911" s="333"/>
      <c r="N911" s="333"/>
    </row>
    <row r="912" spans="12:14" x14ac:dyDescent="0.25">
      <c r="L912" s="385"/>
      <c r="M912" s="333"/>
      <c r="N912" s="333"/>
    </row>
    <row r="913" spans="12:14" x14ac:dyDescent="0.25">
      <c r="L913" s="385"/>
      <c r="M913" s="333"/>
      <c r="N913" s="333"/>
    </row>
    <row r="914" spans="12:14" x14ac:dyDescent="0.25">
      <c r="L914" s="385"/>
      <c r="M914" s="333"/>
      <c r="N914" s="333"/>
    </row>
    <row r="915" spans="12:14" x14ac:dyDescent="0.25">
      <c r="L915" s="385"/>
      <c r="M915" s="333"/>
      <c r="N915" s="333"/>
    </row>
    <row r="916" spans="12:14" x14ac:dyDescent="0.25">
      <c r="L916" s="385"/>
      <c r="M916" s="333"/>
      <c r="N916" s="333"/>
    </row>
    <row r="917" spans="12:14" x14ac:dyDescent="0.25">
      <c r="L917" s="385"/>
      <c r="M917" s="333"/>
      <c r="N917" s="333"/>
    </row>
    <row r="918" spans="12:14" x14ac:dyDescent="0.25">
      <c r="L918" s="385"/>
      <c r="M918" s="333"/>
      <c r="N918" s="333"/>
    </row>
    <row r="919" spans="12:14" x14ac:dyDescent="0.25">
      <c r="L919" s="385"/>
      <c r="M919" s="333"/>
      <c r="N919" s="333"/>
    </row>
    <row r="920" spans="12:14" x14ac:dyDescent="0.25">
      <c r="L920" s="385"/>
      <c r="M920" s="333"/>
      <c r="N920" s="333"/>
    </row>
    <row r="921" spans="12:14" x14ac:dyDescent="0.25">
      <c r="L921" s="385"/>
      <c r="M921" s="333"/>
      <c r="N921" s="333"/>
    </row>
    <row r="922" spans="12:14" x14ac:dyDescent="0.25">
      <c r="L922" s="385"/>
      <c r="M922" s="333"/>
      <c r="N922" s="333"/>
    </row>
    <row r="923" spans="12:14" x14ac:dyDescent="0.25">
      <c r="L923" s="385"/>
      <c r="M923" s="333"/>
      <c r="N923" s="333"/>
    </row>
    <row r="924" spans="12:14" x14ac:dyDescent="0.25">
      <c r="L924" s="385"/>
      <c r="M924" s="333"/>
      <c r="N924" s="333"/>
    </row>
    <row r="925" spans="12:14" x14ac:dyDescent="0.25">
      <c r="L925" s="385"/>
      <c r="M925" s="333"/>
      <c r="N925" s="333"/>
    </row>
    <row r="926" spans="12:14" x14ac:dyDescent="0.25">
      <c r="L926" s="385"/>
      <c r="M926" s="333"/>
      <c r="N926" s="333"/>
    </row>
    <row r="927" spans="12:14" x14ac:dyDescent="0.25">
      <c r="L927" s="385"/>
      <c r="M927" s="333"/>
      <c r="N927" s="333"/>
    </row>
    <row r="928" spans="12:14" x14ac:dyDescent="0.25">
      <c r="L928" s="385"/>
      <c r="M928" s="333"/>
      <c r="N928" s="333"/>
    </row>
    <row r="929" spans="12:14" x14ac:dyDescent="0.25">
      <c r="L929" s="385"/>
      <c r="M929" s="333"/>
      <c r="N929" s="333"/>
    </row>
    <row r="930" spans="12:14" x14ac:dyDescent="0.25">
      <c r="L930" s="385"/>
      <c r="M930" s="333"/>
      <c r="N930" s="333"/>
    </row>
    <row r="931" spans="12:14" x14ac:dyDescent="0.25">
      <c r="L931" s="385"/>
      <c r="M931" s="333"/>
      <c r="N931" s="333"/>
    </row>
    <row r="932" spans="12:14" x14ac:dyDescent="0.25">
      <c r="L932" s="385"/>
      <c r="M932" s="333"/>
      <c r="N932" s="333"/>
    </row>
    <row r="933" spans="12:14" x14ac:dyDescent="0.25">
      <c r="L933" s="385"/>
      <c r="M933" s="333"/>
      <c r="N933" s="333"/>
    </row>
    <row r="934" spans="12:14" x14ac:dyDescent="0.25">
      <c r="L934" s="385"/>
      <c r="M934" s="333"/>
      <c r="N934" s="333"/>
    </row>
    <row r="935" spans="12:14" x14ac:dyDescent="0.25">
      <c r="L935" s="385"/>
      <c r="M935" s="333"/>
      <c r="N935" s="333"/>
    </row>
    <row r="936" spans="12:14" x14ac:dyDescent="0.25">
      <c r="L936" s="385"/>
      <c r="M936" s="333"/>
      <c r="N936" s="333"/>
    </row>
    <row r="937" spans="12:14" x14ac:dyDescent="0.25">
      <c r="L937" s="385"/>
      <c r="M937" s="333"/>
      <c r="N937" s="333"/>
    </row>
    <row r="938" spans="12:14" x14ac:dyDescent="0.25">
      <c r="L938" s="385"/>
      <c r="M938" s="333"/>
      <c r="N938" s="333"/>
    </row>
    <row r="939" spans="12:14" x14ac:dyDescent="0.25">
      <c r="L939" s="385"/>
      <c r="M939" s="333"/>
      <c r="N939" s="333"/>
    </row>
    <row r="940" spans="12:14" x14ac:dyDescent="0.25">
      <c r="L940" s="385"/>
      <c r="M940" s="333"/>
      <c r="N940" s="333"/>
    </row>
    <row r="941" spans="12:14" x14ac:dyDescent="0.25">
      <c r="L941" s="385"/>
      <c r="M941" s="333"/>
      <c r="N941" s="333"/>
    </row>
    <row r="942" spans="12:14" x14ac:dyDescent="0.25">
      <c r="L942" s="385"/>
      <c r="M942" s="333"/>
      <c r="N942" s="333"/>
    </row>
    <row r="943" spans="12:14" x14ac:dyDescent="0.25">
      <c r="L943" s="385"/>
      <c r="M943" s="333"/>
      <c r="N943" s="333"/>
    </row>
    <row r="944" spans="12:14" x14ac:dyDescent="0.25">
      <c r="L944" s="385"/>
      <c r="M944" s="333"/>
      <c r="N944" s="333"/>
    </row>
    <row r="945" spans="12:14" x14ac:dyDescent="0.25">
      <c r="L945" s="385"/>
      <c r="M945" s="333"/>
      <c r="N945" s="333"/>
    </row>
    <row r="946" spans="12:14" x14ac:dyDescent="0.25">
      <c r="L946" s="385"/>
      <c r="M946" s="333"/>
      <c r="N946" s="333"/>
    </row>
    <row r="947" spans="12:14" x14ac:dyDescent="0.25">
      <c r="L947" s="385"/>
      <c r="M947" s="333"/>
      <c r="N947" s="333"/>
    </row>
    <row r="948" spans="12:14" x14ac:dyDescent="0.25">
      <c r="L948" s="385"/>
      <c r="M948" s="333"/>
      <c r="N948" s="333"/>
    </row>
    <row r="949" spans="12:14" x14ac:dyDescent="0.25">
      <c r="L949" s="385"/>
      <c r="M949" s="333"/>
      <c r="N949" s="333"/>
    </row>
    <row r="950" spans="12:14" x14ac:dyDescent="0.25">
      <c r="L950" s="385"/>
      <c r="M950" s="333"/>
      <c r="N950" s="333"/>
    </row>
    <row r="951" spans="12:14" x14ac:dyDescent="0.25">
      <c r="L951" s="385"/>
      <c r="M951" s="333"/>
      <c r="N951" s="333"/>
    </row>
    <row r="952" spans="12:14" x14ac:dyDescent="0.25">
      <c r="L952" s="385"/>
      <c r="M952" s="333"/>
      <c r="N952" s="333"/>
    </row>
    <row r="953" spans="12:14" x14ac:dyDescent="0.25">
      <c r="L953" s="385"/>
      <c r="M953" s="333"/>
      <c r="N953" s="333"/>
    </row>
    <row r="954" spans="12:14" x14ac:dyDescent="0.25">
      <c r="L954" s="385"/>
      <c r="M954" s="333"/>
      <c r="N954" s="333"/>
    </row>
    <row r="955" spans="12:14" x14ac:dyDescent="0.25">
      <c r="L955" s="385"/>
      <c r="M955" s="333"/>
      <c r="N955" s="333"/>
    </row>
    <row r="956" spans="12:14" x14ac:dyDescent="0.25">
      <c r="L956" s="385"/>
      <c r="M956" s="333"/>
      <c r="N956" s="333"/>
    </row>
    <row r="957" spans="12:14" x14ac:dyDescent="0.25">
      <c r="L957" s="385"/>
      <c r="M957" s="333"/>
      <c r="N957" s="333"/>
    </row>
    <row r="958" spans="12:14" x14ac:dyDescent="0.25">
      <c r="L958" s="385"/>
      <c r="M958" s="333"/>
      <c r="N958" s="333"/>
    </row>
    <row r="959" spans="12:14" x14ac:dyDescent="0.25">
      <c r="L959" s="385"/>
      <c r="M959" s="333"/>
      <c r="N959" s="333"/>
    </row>
    <row r="960" spans="12:14" x14ac:dyDescent="0.25">
      <c r="L960" s="385"/>
      <c r="M960" s="333"/>
      <c r="N960" s="333"/>
    </row>
    <row r="961" spans="12:14" x14ac:dyDescent="0.25">
      <c r="L961" s="385"/>
      <c r="M961" s="333"/>
      <c r="N961" s="333"/>
    </row>
    <row r="962" spans="12:14" x14ac:dyDescent="0.25">
      <c r="L962" s="385"/>
      <c r="M962" s="333"/>
      <c r="N962" s="333"/>
    </row>
    <row r="963" spans="12:14" x14ac:dyDescent="0.25">
      <c r="L963" s="385"/>
      <c r="M963" s="333"/>
      <c r="N963" s="333"/>
    </row>
    <row r="964" spans="12:14" x14ac:dyDescent="0.25">
      <c r="L964" s="385"/>
      <c r="M964" s="333"/>
      <c r="N964" s="333"/>
    </row>
    <row r="965" spans="12:14" x14ac:dyDescent="0.25">
      <c r="L965" s="385"/>
      <c r="M965" s="333"/>
      <c r="N965" s="333"/>
    </row>
    <row r="966" spans="12:14" x14ac:dyDescent="0.25">
      <c r="L966" s="385"/>
      <c r="M966" s="333"/>
      <c r="N966" s="333"/>
    </row>
    <row r="967" spans="12:14" x14ac:dyDescent="0.25">
      <c r="L967" s="385"/>
      <c r="M967" s="333"/>
      <c r="N967" s="333"/>
    </row>
    <row r="968" spans="12:14" x14ac:dyDescent="0.25">
      <c r="L968" s="385"/>
      <c r="M968" s="333"/>
      <c r="N968" s="333"/>
    </row>
    <row r="969" spans="12:14" x14ac:dyDescent="0.25">
      <c r="L969" s="385"/>
      <c r="M969" s="333"/>
      <c r="N969" s="333"/>
    </row>
    <row r="970" spans="12:14" x14ac:dyDescent="0.25">
      <c r="L970" s="385"/>
      <c r="M970" s="333"/>
      <c r="N970" s="333"/>
    </row>
    <row r="971" spans="12:14" x14ac:dyDescent="0.25">
      <c r="L971" s="385"/>
      <c r="M971" s="333"/>
      <c r="N971" s="333"/>
    </row>
    <row r="972" spans="12:14" x14ac:dyDescent="0.25">
      <c r="L972" s="385"/>
      <c r="M972" s="333"/>
      <c r="N972" s="333"/>
    </row>
    <row r="973" spans="12:14" x14ac:dyDescent="0.25">
      <c r="L973" s="385"/>
      <c r="M973" s="333"/>
      <c r="N973" s="333"/>
    </row>
    <row r="974" spans="12:14" x14ac:dyDescent="0.25">
      <c r="L974" s="385"/>
      <c r="M974" s="333"/>
      <c r="N974" s="333"/>
    </row>
    <row r="975" spans="12:14" x14ac:dyDescent="0.25">
      <c r="L975" s="385"/>
      <c r="M975" s="333"/>
      <c r="N975" s="333"/>
    </row>
    <row r="976" spans="12:14" x14ac:dyDescent="0.25">
      <c r="L976" s="385"/>
      <c r="M976" s="333"/>
      <c r="N976" s="333"/>
    </row>
    <row r="977" spans="12:14" x14ac:dyDescent="0.25">
      <c r="L977" s="385"/>
      <c r="M977" s="333"/>
      <c r="N977" s="333"/>
    </row>
    <row r="978" spans="12:14" x14ac:dyDescent="0.25">
      <c r="L978" s="385"/>
      <c r="M978" s="333"/>
      <c r="N978" s="333"/>
    </row>
    <row r="979" spans="12:14" x14ac:dyDescent="0.25">
      <c r="L979" s="385"/>
      <c r="M979" s="333"/>
      <c r="N979" s="333"/>
    </row>
    <row r="980" spans="12:14" x14ac:dyDescent="0.25">
      <c r="L980" s="385"/>
      <c r="M980" s="333"/>
      <c r="N980" s="333"/>
    </row>
    <row r="981" spans="12:14" x14ac:dyDescent="0.25">
      <c r="L981" s="385"/>
      <c r="M981" s="333"/>
      <c r="N981" s="333"/>
    </row>
    <row r="982" spans="12:14" x14ac:dyDescent="0.25">
      <c r="L982" s="385"/>
      <c r="M982" s="333"/>
      <c r="N982" s="333"/>
    </row>
    <row r="983" spans="12:14" x14ac:dyDescent="0.25">
      <c r="L983" s="385"/>
      <c r="M983" s="333"/>
      <c r="N983" s="333"/>
    </row>
    <row r="984" spans="12:14" x14ac:dyDescent="0.25">
      <c r="L984" s="385"/>
      <c r="M984" s="333"/>
      <c r="N984" s="333"/>
    </row>
    <row r="985" spans="12:14" x14ac:dyDescent="0.25">
      <c r="L985" s="385"/>
      <c r="M985" s="333"/>
      <c r="N985" s="333"/>
    </row>
    <row r="986" spans="12:14" x14ac:dyDescent="0.25">
      <c r="L986" s="385"/>
      <c r="M986" s="333"/>
      <c r="N986" s="333"/>
    </row>
    <row r="987" spans="12:14" x14ac:dyDescent="0.25">
      <c r="L987" s="385"/>
      <c r="M987" s="333"/>
      <c r="N987" s="333"/>
    </row>
    <row r="988" spans="12:14" x14ac:dyDescent="0.25">
      <c r="L988" s="385"/>
      <c r="M988" s="333"/>
      <c r="N988" s="333"/>
    </row>
    <row r="989" spans="12:14" x14ac:dyDescent="0.25">
      <c r="L989" s="385"/>
      <c r="M989" s="333"/>
      <c r="N989" s="333"/>
    </row>
    <row r="990" spans="12:14" x14ac:dyDescent="0.25">
      <c r="L990" s="385"/>
      <c r="M990" s="333"/>
      <c r="N990" s="333"/>
    </row>
    <row r="991" spans="12:14" x14ac:dyDescent="0.25">
      <c r="L991" s="385"/>
      <c r="M991" s="333"/>
      <c r="N991" s="333"/>
    </row>
    <row r="992" spans="12:14" x14ac:dyDescent="0.25">
      <c r="L992" s="385"/>
      <c r="M992" s="333"/>
      <c r="N992" s="333"/>
    </row>
    <row r="993" spans="12:14" x14ac:dyDescent="0.25">
      <c r="L993" s="385"/>
      <c r="M993" s="333"/>
      <c r="N993" s="333"/>
    </row>
    <row r="994" spans="12:14" x14ac:dyDescent="0.25">
      <c r="L994" s="385"/>
      <c r="M994" s="333"/>
      <c r="N994" s="333"/>
    </row>
    <row r="995" spans="12:14" x14ac:dyDescent="0.25">
      <c r="L995" s="385"/>
      <c r="M995" s="333"/>
      <c r="N995" s="333"/>
    </row>
    <row r="996" spans="12:14" x14ac:dyDescent="0.25">
      <c r="L996" s="385"/>
      <c r="M996" s="333"/>
      <c r="N996" s="333"/>
    </row>
    <row r="997" spans="12:14" x14ac:dyDescent="0.25">
      <c r="L997" s="385"/>
      <c r="M997" s="333"/>
      <c r="N997" s="333"/>
    </row>
    <row r="998" spans="12:14" x14ac:dyDescent="0.25">
      <c r="L998" s="385"/>
      <c r="M998" s="333"/>
      <c r="N998" s="333"/>
    </row>
    <row r="999" spans="12:14" x14ac:dyDescent="0.25">
      <c r="L999" s="385"/>
      <c r="M999" s="333"/>
      <c r="N999" s="333"/>
    </row>
    <row r="1000" spans="12:14" x14ac:dyDescent="0.25">
      <c r="L1000" s="385"/>
      <c r="M1000" s="333"/>
      <c r="N1000" s="333"/>
    </row>
    <row r="1001" spans="12:14" x14ac:dyDescent="0.25">
      <c r="L1001" s="385"/>
      <c r="M1001" s="333"/>
      <c r="N1001" s="333"/>
    </row>
    <row r="1002" spans="12:14" x14ac:dyDescent="0.25">
      <c r="L1002" s="385"/>
      <c r="M1002" s="333"/>
      <c r="N1002" s="333"/>
    </row>
    <row r="1003" spans="12:14" x14ac:dyDescent="0.25">
      <c r="L1003" s="385"/>
      <c r="M1003" s="333"/>
      <c r="N1003" s="333"/>
    </row>
    <row r="1004" spans="12:14" x14ac:dyDescent="0.25">
      <c r="L1004" s="385"/>
      <c r="M1004" s="333"/>
      <c r="N1004" s="333"/>
    </row>
    <row r="1005" spans="12:14" x14ac:dyDescent="0.25">
      <c r="L1005" s="385"/>
      <c r="M1005" s="333"/>
      <c r="N1005" s="333"/>
    </row>
    <row r="1006" spans="12:14" x14ac:dyDescent="0.25">
      <c r="L1006" s="385"/>
      <c r="M1006" s="333"/>
      <c r="N1006" s="333"/>
    </row>
    <row r="1007" spans="12:14" x14ac:dyDescent="0.25">
      <c r="L1007" s="385"/>
      <c r="M1007" s="333"/>
      <c r="N1007" s="333"/>
    </row>
    <row r="1008" spans="12:14" x14ac:dyDescent="0.25">
      <c r="L1008" s="385"/>
      <c r="M1008" s="333"/>
      <c r="N1008" s="333"/>
    </row>
    <row r="1009" spans="12:14" x14ac:dyDescent="0.25">
      <c r="L1009" s="385"/>
      <c r="M1009" s="333"/>
      <c r="N1009" s="333"/>
    </row>
    <row r="1010" spans="12:14" x14ac:dyDescent="0.25">
      <c r="L1010" s="385"/>
      <c r="M1010" s="333"/>
      <c r="N1010" s="333"/>
    </row>
    <row r="1011" spans="12:14" x14ac:dyDescent="0.25">
      <c r="L1011" s="385"/>
      <c r="M1011" s="333"/>
      <c r="N1011" s="333"/>
    </row>
    <row r="1012" spans="12:14" x14ac:dyDescent="0.25">
      <c r="L1012" s="385"/>
      <c r="M1012" s="333"/>
      <c r="N1012" s="333"/>
    </row>
    <row r="1013" spans="12:14" x14ac:dyDescent="0.25">
      <c r="L1013" s="385"/>
      <c r="M1013" s="333"/>
      <c r="N1013" s="333"/>
    </row>
    <row r="1014" spans="12:14" x14ac:dyDescent="0.25">
      <c r="L1014" s="385"/>
      <c r="M1014" s="333"/>
      <c r="N1014" s="333"/>
    </row>
    <row r="1015" spans="12:14" x14ac:dyDescent="0.25">
      <c r="L1015" s="385"/>
      <c r="M1015" s="333"/>
      <c r="N1015" s="333"/>
    </row>
    <row r="1016" spans="12:14" x14ac:dyDescent="0.25">
      <c r="L1016" s="385"/>
      <c r="M1016" s="333"/>
      <c r="N1016" s="333"/>
    </row>
    <row r="1017" spans="12:14" x14ac:dyDescent="0.25">
      <c r="L1017" s="385"/>
      <c r="M1017" s="333"/>
      <c r="N1017" s="333"/>
    </row>
    <row r="1018" spans="12:14" x14ac:dyDescent="0.25">
      <c r="L1018" s="385"/>
      <c r="M1018" s="333"/>
      <c r="N1018" s="333"/>
    </row>
    <row r="1019" spans="12:14" x14ac:dyDescent="0.25">
      <c r="L1019" s="385"/>
      <c r="M1019" s="333"/>
      <c r="N1019" s="333"/>
    </row>
    <row r="1020" spans="12:14" x14ac:dyDescent="0.25">
      <c r="L1020" s="385"/>
      <c r="M1020" s="333"/>
      <c r="N1020" s="333"/>
    </row>
    <row r="1021" spans="12:14" x14ac:dyDescent="0.25">
      <c r="L1021" s="385"/>
      <c r="M1021" s="333"/>
      <c r="N1021" s="333"/>
    </row>
    <row r="1022" spans="12:14" x14ac:dyDescent="0.25">
      <c r="L1022" s="385"/>
      <c r="M1022" s="333"/>
      <c r="N1022" s="333"/>
    </row>
    <row r="1023" spans="12:14" x14ac:dyDescent="0.25">
      <c r="L1023" s="385"/>
      <c r="M1023" s="333"/>
      <c r="N1023" s="333"/>
    </row>
    <row r="1024" spans="12:14" x14ac:dyDescent="0.25">
      <c r="L1024" s="385"/>
      <c r="M1024" s="333"/>
      <c r="N1024" s="333"/>
    </row>
    <row r="1025" spans="12:14" x14ac:dyDescent="0.25">
      <c r="L1025" s="385"/>
      <c r="M1025" s="333"/>
      <c r="N1025" s="333"/>
    </row>
    <row r="1026" spans="12:14" x14ac:dyDescent="0.25">
      <c r="L1026" s="385"/>
      <c r="M1026" s="333"/>
      <c r="N1026" s="333"/>
    </row>
    <row r="1027" spans="12:14" x14ac:dyDescent="0.25">
      <c r="L1027" s="385"/>
      <c r="M1027" s="333"/>
      <c r="N1027" s="333"/>
    </row>
    <row r="1028" spans="12:14" x14ac:dyDescent="0.25">
      <c r="L1028" s="385"/>
      <c r="M1028" s="333"/>
      <c r="N1028" s="333"/>
    </row>
    <row r="1029" spans="12:14" x14ac:dyDescent="0.25">
      <c r="L1029" s="385"/>
      <c r="M1029" s="333"/>
      <c r="N1029" s="333"/>
    </row>
    <row r="1030" spans="12:14" x14ac:dyDescent="0.25">
      <c r="L1030" s="385"/>
      <c r="M1030" s="333"/>
      <c r="N1030" s="333"/>
    </row>
    <row r="1031" spans="12:14" x14ac:dyDescent="0.25">
      <c r="L1031" s="385"/>
      <c r="M1031" s="333"/>
      <c r="N1031" s="333"/>
    </row>
    <row r="1032" spans="12:14" x14ac:dyDescent="0.25">
      <c r="L1032" s="385"/>
      <c r="M1032" s="333"/>
      <c r="N1032" s="333"/>
    </row>
    <row r="1033" spans="12:14" x14ac:dyDescent="0.25">
      <c r="L1033" s="385"/>
      <c r="M1033" s="333"/>
      <c r="N1033" s="333"/>
    </row>
    <row r="1034" spans="12:14" x14ac:dyDescent="0.25">
      <c r="L1034" s="385"/>
      <c r="M1034" s="333"/>
      <c r="N1034" s="333"/>
    </row>
    <row r="1035" spans="12:14" x14ac:dyDescent="0.25">
      <c r="L1035" s="385"/>
      <c r="M1035" s="333"/>
      <c r="N1035" s="333"/>
    </row>
    <row r="1036" spans="12:14" x14ac:dyDescent="0.25">
      <c r="L1036" s="385"/>
      <c r="M1036" s="333"/>
      <c r="N1036" s="333"/>
    </row>
    <row r="1037" spans="12:14" x14ac:dyDescent="0.25">
      <c r="L1037" s="385"/>
      <c r="M1037" s="333"/>
      <c r="N1037" s="333"/>
    </row>
    <row r="1038" spans="12:14" x14ac:dyDescent="0.25">
      <c r="L1038" s="385"/>
      <c r="M1038" s="333"/>
      <c r="N1038" s="333"/>
    </row>
    <row r="1039" spans="12:14" x14ac:dyDescent="0.25">
      <c r="L1039" s="385"/>
      <c r="M1039" s="333"/>
      <c r="N1039" s="333"/>
    </row>
    <row r="1040" spans="12:14" x14ac:dyDescent="0.25">
      <c r="L1040" s="385"/>
      <c r="M1040" s="333"/>
      <c r="N1040" s="333"/>
    </row>
    <row r="1041" spans="12:14" x14ac:dyDescent="0.25">
      <c r="L1041" s="385"/>
      <c r="M1041" s="333"/>
      <c r="N1041" s="333"/>
    </row>
    <row r="1042" spans="12:14" x14ac:dyDescent="0.25">
      <c r="L1042" s="385"/>
      <c r="M1042" s="333"/>
      <c r="N1042" s="333"/>
    </row>
    <row r="1043" spans="12:14" x14ac:dyDescent="0.25">
      <c r="L1043" s="385"/>
      <c r="M1043" s="333"/>
      <c r="N1043" s="333"/>
    </row>
    <row r="1044" spans="12:14" x14ac:dyDescent="0.25">
      <c r="L1044" s="385"/>
      <c r="M1044" s="333"/>
      <c r="N1044" s="333"/>
    </row>
    <row r="1045" spans="12:14" x14ac:dyDescent="0.25">
      <c r="L1045" s="385"/>
      <c r="M1045" s="333"/>
      <c r="N1045" s="333"/>
    </row>
    <row r="1046" spans="12:14" x14ac:dyDescent="0.25">
      <c r="L1046" s="385"/>
      <c r="M1046" s="333"/>
      <c r="N1046" s="333"/>
    </row>
    <row r="1047" spans="12:14" x14ac:dyDescent="0.25">
      <c r="L1047" s="385"/>
      <c r="M1047" s="333"/>
      <c r="N1047" s="333"/>
    </row>
    <row r="1048" spans="12:14" x14ac:dyDescent="0.25">
      <c r="L1048" s="385"/>
      <c r="M1048" s="333"/>
      <c r="N1048" s="333"/>
    </row>
    <row r="1049" spans="12:14" x14ac:dyDescent="0.25">
      <c r="L1049" s="385"/>
      <c r="M1049" s="333"/>
      <c r="N1049" s="333"/>
    </row>
    <row r="1050" spans="12:14" x14ac:dyDescent="0.25">
      <c r="L1050" s="385"/>
      <c r="M1050" s="333"/>
      <c r="N1050" s="333"/>
    </row>
    <row r="1051" spans="12:14" x14ac:dyDescent="0.25">
      <c r="L1051" s="385"/>
      <c r="M1051" s="333"/>
      <c r="N1051" s="333"/>
    </row>
    <row r="1052" spans="12:14" x14ac:dyDescent="0.25">
      <c r="L1052" s="385"/>
      <c r="M1052" s="333"/>
      <c r="N1052" s="333"/>
    </row>
    <row r="1053" spans="12:14" x14ac:dyDescent="0.25">
      <c r="L1053" s="385"/>
      <c r="M1053" s="333"/>
      <c r="N1053" s="333"/>
    </row>
    <row r="1054" spans="12:14" x14ac:dyDescent="0.25">
      <c r="L1054" s="385"/>
      <c r="M1054" s="333"/>
      <c r="N1054" s="333"/>
    </row>
    <row r="1055" spans="12:14" x14ac:dyDescent="0.25">
      <c r="L1055" s="385"/>
      <c r="M1055" s="333"/>
      <c r="N1055" s="333"/>
    </row>
    <row r="1056" spans="12:14" x14ac:dyDescent="0.25">
      <c r="L1056" s="385"/>
      <c r="M1056" s="333"/>
      <c r="N1056" s="333"/>
    </row>
    <row r="1057" spans="12:14" x14ac:dyDescent="0.25">
      <c r="L1057" s="385"/>
      <c r="M1057" s="333"/>
      <c r="N1057" s="333"/>
    </row>
    <row r="1058" spans="12:14" x14ac:dyDescent="0.25">
      <c r="L1058" s="385"/>
      <c r="M1058" s="333"/>
      <c r="N1058" s="333"/>
    </row>
    <row r="1059" spans="12:14" x14ac:dyDescent="0.25">
      <c r="L1059" s="385"/>
      <c r="M1059" s="333"/>
      <c r="N1059" s="333"/>
    </row>
    <row r="1060" spans="12:14" x14ac:dyDescent="0.25">
      <c r="L1060" s="385"/>
      <c r="M1060" s="333"/>
      <c r="N1060" s="333"/>
    </row>
    <row r="1061" spans="12:14" x14ac:dyDescent="0.25">
      <c r="L1061" s="385"/>
      <c r="M1061" s="333"/>
      <c r="N1061" s="333"/>
    </row>
    <row r="1062" spans="12:14" x14ac:dyDescent="0.25">
      <c r="L1062" s="385"/>
      <c r="M1062" s="333"/>
      <c r="N1062" s="333"/>
    </row>
    <row r="1063" spans="12:14" x14ac:dyDescent="0.25">
      <c r="L1063" s="385"/>
      <c r="M1063" s="333"/>
      <c r="N1063" s="333"/>
    </row>
    <row r="1064" spans="12:14" x14ac:dyDescent="0.25">
      <c r="L1064" s="385"/>
      <c r="M1064" s="333"/>
      <c r="N1064" s="333"/>
    </row>
    <row r="1065" spans="12:14" x14ac:dyDescent="0.25">
      <c r="L1065" s="385"/>
      <c r="M1065" s="333"/>
      <c r="N1065" s="333"/>
    </row>
    <row r="1066" spans="12:14" x14ac:dyDescent="0.25">
      <c r="L1066" s="385"/>
      <c r="M1066" s="333"/>
      <c r="N1066" s="333"/>
    </row>
    <row r="1067" spans="12:14" x14ac:dyDescent="0.25">
      <c r="L1067" s="385"/>
      <c r="M1067" s="333"/>
      <c r="N1067" s="333"/>
    </row>
    <row r="1068" spans="12:14" x14ac:dyDescent="0.25">
      <c r="L1068" s="385"/>
      <c r="M1068" s="333"/>
      <c r="N1068" s="333"/>
    </row>
    <row r="1069" spans="12:14" x14ac:dyDescent="0.25">
      <c r="L1069" s="385"/>
      <c r="M1069" s="333"/>
      <c r="N1069" s="333"/>
    </row>
    <row r="1070" spans="12:14" x14ac:dyDescent="0.25">
      <c r="L1070" s="385"/>
      <c r="M1070" s="333"/>
      <c r="N1070" s="333"/>
    </row>
    <row r="1071" spans="12:14" x14ac:dyDescent="0.25">
      <c r="L1071" s="385"/>
      <c r="M1071" s="333"/>
      <c r="N1071" s="333"/>
    </row>
    <row r="1072" spans="12:14" x14ac:dyDescent="0.25">
      <c r="L1072" s="385"/>
      <c r="M1072" s="333"/>
      <c r="N1072" s="333"/>
    </row>
    <row r="1073" spans="12:14" x14ac:dyDescent="0.25">
      <c r="L1073" s="385"/>
      <c r="M1073" s="333"/>
      <c r="N1073" s="333"/>
    </row>
    <row r="1074" spans="12:14" x14ac:dyDescent="0.25">
      <c r="L1074" s="385"/>
      <c r="M1074" s="333"/>
      <c r="N1074" s="333"/>
    </row>
    <row r="1075" spans="12:14" x14ac:dyDescent="0.25">
      <c r="L1075" s="385"/>
      <c r="M1075" s="333"/>
      <c r="N1075" s="333"/>
    </row>
    <row r="1076" spans="12:14" x14ac:dyDescent="0.25">
      <c r="L1076" s="385"/>
      <c r="M1076" s="333"/>
      <c r="N1076" s="333"/>
    </row>
    <row r="1077" spans="12:14" x14ac:dyDescent="0.25">
      <c r="L1077" s="385"/>
      <c r="M1077" s="333"/>
      <c r="N1077" s="333"/>
    </row>
    <row r="1078" spans="12:14" x14ac:dyDescent="0.25">
      <c r="L1078" s="385"/>
      <c r="M1078" s="333"/>
      <c r="N1078" s="333"/>
    </row>
    <row r="1079" spans="12:14" x14ac:dyDescent="0.25">
      <c r="L1079" s="385"/>
      <c r="M1079" s="333"/>
      <c r="N1079" s="333"/>
    </row>
    <row r="1080" spans="12:14" x14ac:dyDescent="0.25">
      <c r="L1080" s="385"/>
      <c r="M1080" s="333"/>
      <c r="N1080" s="333"/>
    </row>
    <row r="1081" spans="12:14" x14ac:dyDescent="0.25">
      <c r="L1081" s="385"/>
      <c r="M1081" s="333"/>
      <c r="N1081" s="333"/>
    </row>
    <row r="1082" spans="12:14" x14ac:dyDescent="0.25">
      <c r="L1082" s="385"/>
      <c r="M1082" s="333"/>
      <c r="N1082" s="333"/>
    </row>
    <row r="1083" spans="12:14" x14ac:dyDescent="0.25">
      <c r="L1083" s="385"/>
      <c r="M1083" s="333"/>
      <c r="N1083" s="333"/>
    </row>
    <row r="1084" spans="12:14" x14ac:dyDescent="0.25">
      <c r="L1084" s="385"/>
      <c r="M1084" s="333"/>
      <c r="N1084" s="333"/>
    </row>
    <row r="1085" spans="12:14" x14ac:dyDescent="0.25">
      <c r="L1085" s="385"/>
      <c r="M1085" s="333"/>
      <c r="N1085" s="333"/>
    </row>
    <row r="1086" spans="12:14" x14ac:dyDescent="0.25">
      <c r="L1086" s="385"/>
      <c r="M1086" s="333"/>
      <c r="N1086" s="333"/>
    </row>
    <row r="1087" spans="12:14" x14ac:dyDescent="0.25">
      <c r="L1087" s="385"/>
      <c r="M1087" s="333"/>
      <c r="N1087" s="333"/>
    </row>
    <row r="1088" spans="12:14" x14ac:dyDescent="0.25">
      <c r="L1088" s="385"/>
      <c r="M1088" s="333"/>
      <c r="N1088" s="333"/>
    </row>
    <row r="1089" spans="12:14" x14ac:dyDescent="0.25">
      <c r="L1089" s="385"/>
      <c r="M1089" s="333"/>
      <c r="N1089" s="333"/>
    </row>
    <row r="1090" spans="12:14" x14ac:dyDescent="0.25">
      <c r="L1090" s="385"/>
      <c r="M1090" s="333"/>
      <c r="N1090" s="333"/>
    </row>
    <row r="1091" spans="12:14" x14ac:dyDescent="0.25">
      <c r="L1091" s="385"/>
      <c r="M1091" s="333"/>
      <c r="N1091" s="333"/>
    </row>
    <row r="1092" spans="12:14" x14ac:dyDescent="0.25">
      <c r="L1092" s="385"/>
      <c r="M1092" s="333"/>
      <c r="N1092" s="333"/>
    </row>
    <row r="1093" spans="12:14" x14ac:dyDescent="0.25">
      <c r="L1093" s="385"/>
      <c r="M1093" s="333"/>
      <c r="N1093" s="333"/>
    </row>
    <row r="1094" spans="12:14" x14ac:dyDescent="0.25">
      <c r="L1094" s="385"/>
      <c r="M1094" s="333"/>
      <c r="N1094" s="333"/>
    </row>
    <row r="1095" spans="12:14" x14ac:dyDescent="0.25">
      <c r="L1095" s="385"/>
      <c r="M1095" s="333"/>
      <c r="N1095" s="333"/>
    </row>
    <row r="1096" spans="12:14" x14ac:dyDescent="0.25">
      <c r="L1096" s="385"/>
      <c r="M1096" s="333"/>
      <c r="N1096" s="333"/>
    </row>
    <row r="1097" spans="12:14" x14ac:dyDescent="0.25">
      <c r="L1097" s="385"/>
      <c r="M1097" s="333"/>
      <c r="N1097" s="333"/>
    </row>
    <row r="1098" spans="12:14" x14ac:dyDescent="0.25">
      <c r="L1098" s="385"/>
      <c r="M1098" s="333"/>
      <c r="N1098" s="333"/>
    </row>
    <row r="1099" spans="12:14" x14ac:dyDescent="0.25">
      <c r="L1099" s="385"/>
      <c r="M1099" s="333"/>
      <c r="N1099" s="333"/>
    </row>
    <row r="1100" spans="12:14" x14ac:dyDescent="0.25">
      <c r="L1100" s="385"/>
      <c r="M1100" s="333"/>
      <c r="N1100" s="333"/>
    </row>
    <row r="1101" spans="12:14" x14ac:dyDescent="0.25">
      <c r="L1101" s="385"/>
      <c r="M1101" s="333"/>
      <c r="N1101" s="333"/>
    </row>
    <row r="1102" spans="12:14" x14ac:dyDescent="0.25">
      <c r="L1102" s="385"/>
      <c r="M1102" s="333"/>
      <c r="N1102" s="333"/>
    </row>
    <row r="1103" spans="12:14" x14ac:dyDescent="0.25">
      <c r="L1103" s="385"/>
      <c r="M1103" s="333"/>
      <c r="N1103" s="333"/>
    </row>
    <row r="1104" spans="12:14" x14ac:dyDescent="0.25">
      <c r="L1104" s="385"/>
      <c r="M1104" s="333"/>
      <c r="N1104" s="333"/>
    </row>
    <row r="1105" spans="12:14" x14ac:dyDescent="0.25">
      <c r="L1105" s="385"/>
      <c r="M1105" s="333"/>
      <c r="N1105" s="333"/>
    </row>
    <row r="1106" spans="12:14" x14ac:dyDescent="0.25">
      <c r="L1106" s="385"/>
      <c r="M1106" s="333"/>
      <c r="N1106" s="333"/>
    </row>
    <row r="1107" spans="12:14" x14ac:dyDescent="0.25">
      <c r="L1107" s="385"/>
      <c r="M1107" s="333"/>
      <c r="N1107" s="333"/>
    </row>
    <row r="1108" spans="12:14" x14ac:dyDescent="0.25">
      <c r="L1108" s="385"/>
      <c r="M1108" s="333"/>
      <c r="N1108" s="333"/>
    </row>
    <row r="1109" spans="12:14" x14ac:dyDescent="0.25">
      <c r="L1109" s="385"/>
      <c r="M1109" s="333"/>
      <c r="N1109" s="333"/>
    </row>
    <row r="1110" spans="12:14" x14ac:dyDescent="0.25">
      <c r="L1110" s="385"/>
      <c r="M1110" s="333"/>
      <c r="N1110" s="333"/>
    </row>
    <row r="1111" spans="12:14" x14ac:dyDescent="0.25">
      <c r="L1111" s="385"/>
      <c r="M1111" s="333"/>
      <c r="N1111" s="333"/>
    </row>
    <row r="1112" spans="12:14" x14ac:dyDescent="0.25">
      <c r="L1112" s="385"/>
      <c r="M1112" s="333"/>
      <c r="N1112" s="333"/>
    </row>
    <row r="1113" spans="12:14" x14ac:dyDescent="0.25">
      <c r="L1113" s="385"/>
      <c r="M1113" s="333"/>
      <c r="N1113" s="333"/>
    </row>
    <row r="1114" spans="12:14" x14ac:dyDescent="0.25">
      <c r="L1114" s="385"/>
      <c r="M1114" s="333"/>
      <c r="N1114" s="333"/>
    </row>
    <row r="1115" spans="12:14" x14ac:dyDescent="0.25">
      <c r="L1115" s="385"/>
      <c r="M1115" s="333"/>
      <c r="N1115" s="333"/>
    </row>
    <row r="1116" spans="12:14" x14ac:dyDescent="0.25">
      <c r="L1116" s="385"/>
      <c r="M1116" s="333"/>
      <c r="N1116" s="333"/>
    </row>
    <row r="1117" spans="12:14" x14ac:dyDescent="0.25">
      <c r="L1117" s="385"/>
      <c r="M1117" s="333"/>
      <c r="N1117" s="333"/>
    </row>
    <row r="1118" spans="12:14" x14ac:dyDescent="0.25">
      <c r="L1118" s="385"/>
      <c r="M1118" s="333"/>
      <c r="N1118" s="333"/>
    </row>
    <row r="1119" spans="12:14" x14ac:dyDescent="0.25">
      <c r="L1119" s="385"/>
      <c r="M1119" s="333"/>
      <c r="N1119" s="333"/>
    </row>
    <row r="1120" spans="12:14" x14ac:dyDescent="0.25">
      <c r="L1120" s="385"/>
      <c r="M1120" s="333"/>
      <c r="N1120" s="333"/>
    </row>
    <row r="1121" spans="12:14" x14ac:dyDescent="0.25">
      <c r="L1121" s="385"/>
      <c r="M1121" s="333"/>
      <c r="N1121" s="333"/>
    </row>
    <row r="1122" spans="12:14" x14ac:dyDescent="0.25">
      <c r="L1122" s="385"/>
      <c r="M1122" s="333"/>
      <c r="N1122" s="333"/>
    </row>
    <row r="1123" spans="12:14" x14ac:dyDescent="0.25">
      <c r="L1123" s="385"/>
      <c r="M1123" s="333"/>
      <c r="N1123" s="333"/>
    </row>
    <row r="1124" spans="12:14" x14ac:dyDescent="0.25">
      <c r="L1124" s="385"/>
      <c r="M1124" s="333"/>
      <c r="N1124" s="333"/>
    </row>
    <row r="1125" spans="12:14" x14ac:dyDescent="0.25">
      <c r="L1125" s="385"/>
      <c r="M1125" s="333"/>
      <c r="N1125" s="333"/>
    </row>
    <row r="1126" spans="12:14" x14ac:dyDescent="0.25">
      <c r="L1126" s="385"/>
      <c r="M1126" s="333"/>
      <c r="N1126" s="333"/>
    </row>
    <row r="1127" spans="12:14" x14ac:dyDescent="0.25">
      <c r="L1127" s="385"/>
      <c r="M1127" s="333"/>
      <c r="N1127" s="333"/>
    </row>
    <row r="1128" spans="12:14" x14ac:dyDescent="0.25">
      <c r="L1128" s="385"/>
      <c r="M1128" s="333"/>
      <c r="N1128" s="333"/>
    </row>
    <row r="1129" spans="12:14" x14ac:dyDescent="0.25">
      <c r="L1129" s="385"/>
      <c r="M1129" s="333"/>
      <c r="N1129" s="333"/>
    </row>
    <row r="1130" spans="12:14" x14ac:dyDescent="0.25">
      <c r="L1130" s="385"/>
      <c r="M1130" s="333"/>
      <c r="N1130" s="333"/>
    </row>
    <row r="1131" spans="12:14" x14ac:dyDescent="0.25">
      <c r="L1131" s="385"/>
      <c r="M1131" s="333"/>
      <c r="N1131" s="333"/>
    </row>
    <row r="1132" spans="12:14" x14ac:dyDescent="0.25">
      <c r="L1132" s="385"/>
      <c r="M1132" s="333"/>
      <c r="N1132" s="333"/>
    </row>
    <row r="1133" spans="12:14" x14ac:dyDescent="0.25">
      <c r="L1133" s="385"/>
      <c r="M1133" s="333"/>
      <c r="N1133" s="333"/>
    </row>
    <row r="1134" spans="12:14" x14ac:dyDescent="0.25">
      <c r="L1134" s="385"/>
      <c r="M1134" s="333"/>
      <c r="N1134" s="333"/>
    </row>
    <row r="1135" spans="12:14" x14ac:dyDescent="0.25">
      <c r="L1135" s="385"/>
      <c r="M1135" s="333"/>
      <c r="N1135" s="333"/>
    </row>
    <row r="1136" spans="12:14" x14ac:dyDescent="0.25">
      <c r="L1136" s="385"/>
      <c r="M1136" s="333"/>
      <c r="N1136" s="333"/>
    </row>
    <row r="1137" spans="12:14" x14ac:dyDescent="0.25">
      <c r="L1137" s="385"/>
      <c r="M1137" s="333"/>
      <c r="N1137" s="333"/>
    </row>
    <row r="1138" spans="12:14" x14ac:dyDescent="0.25">
      <c r="L1138" s="385"/>
      <c r="M1138" s="333"/>
      <c r="N1138" s="333"/>
    </row>
    <row r="1139" spans="12:14" x14ac:dyDescent="0.25">
      <c r="L1139" s="385"/>
      <c r="M1139" s="333"/>
      <c r="N1139" s="333"/>
    </row>
    <row r="1140" spans="12:14" x14ac:dyDescent="0.25">
      <c r="L1140" s="385"/>
      <c r="M1140" s="333"/>
      <c r="N1140" s="333"/>
    </row>
    <row r="1141" spans="12:14" x14ac:dyDescent="0.25">
      <c r="L1141" s="385"/>
      <c r="M1141" s="333"/>
      <c r="N1141" s="333"/>
    </row>
    <row r="1142" spans="12:14" x14ac:dyDescent="0.25">
      <c r="L1142" s="385"/>
      <c r="M1142" s="333"/>
      <c r="N1142" s="333"/>
    </row>
    <row r="1143" spans="12:14" x14ac:dyDescent="0.25">
      <c r="L1143" s="385"/>
      <c r="M1143" s="333"/>
      <c r="N1143" s="333"/>
    </row>
    <row r="1144" spans="12:14" x14ac:dyDescent="0.25">
      <c r="L1144" s="385"/>
      <c r="M1144" s="333"/>
      <c r="N1144" s="333"/>
    </row>
    <row r="1145" spans="12:14" x14ac:dyDescent="0.25">
      <c r="L1145" s="385"/>
      <c r="M1145" s="333"/>
      <c r="N1145" s="333"/>
    </row>
    <row r="1146" spans="12:14" x14ac:dyDescent="0.25">
      <c r="L1146" s="385"/>
      <c r="M1146" s="333"/>
      <c r="N1146" s="333"/>
    </row>
    <row r="1147" spans="12:14" x14ac:dyDescent="0.25">
      <c r="L1147" s="385"/>
      <c r="M1147" s="333"/>
      <c r="N1147" s="333"/>
    </row>
    <row r="1148" spans="12:14" x14ac:dyDescent="0.25">
      <c r="L1148" s="385"/>
      <c r="M1148" s="333"/>
      <c r="N1148" s="333"/>
    </row>
    <row r="1149" spans="12:14" x14ac:dyDescent="0.25">
      <c r="L1149" s="385"/>
      <c r="M1149" s="333"/>
      <c r="N1149" s="333"/>
    </row>
    <row r="1150" spans="12:14" x14ac:dyDescent="0.25">
      <c r="L1150" s="385"/>
      <c r="M1150" s="333"/>
      <c r="N1150" s="333"/>
    </row>
    <row r="1151" spans="12:14" x14ac:dyDescent="0.25">
      <c r="L1151" s="385"/>
      <c r="M1151" s="333"/>
      <c r="N1151" s="333"/>
    </row>
    <row r="1152" spans="12:14" x14ac:dyDescent="0.25">
      <c r="L1152" s="385"/>
      <c r="M1152" s="333"/>
      <c r="N1152" s="333"/>
    </row>
    <row r="1153" spans="12:14" x14ac:dyDescent="0.25">
      <c r="L1153" s="385"/>
      <c r="M1153" s="333"/>
      <c r="N1153" s="333"/>
    </row>
    <row r="1154" spans="12:14" x14ac:dyDescent="0.25">
      <c r="L1154" s="385"/>
      <c r="M1154" s="333"/>
      <c r="N1154" s="333"/>
    </row>
    <row r="1155" spans="12:14" x14ac:dyDescent="0.25">
      <c r="L1155" s="385"/>
      <c r="M1155" s="333"/>
      <c r="N1155" s="333"/>
    </row>
    <row r="1156" spans="12:14" x14ac:dyDescent="0.25">
      <c r="L1156" s="385"/>
      <c r="M1156" s="333"/>
      <c r="N1156" s="333"/>
    </row>
    <row r="1157" spans="12:14" x14ac:dyDescent="0.25">
      <c r="L1157" s="385"/>
      <c r="M1157" s="333"/>
      <c r="N1157" s="333"/>
    </row>
    <row r="1158" spans="12:14" x14ac:dyDescent="0.25">
      <c r="L1158" s="385"/>
      <c r="M1158" s="333"/>
      <c r="N1158" s="333"/>
    </row>
    <row r="1159" spans="12:14" x14ac:dyDescent="0.25">
      <c r="L1159" s="385"/>
      <c r="M1159" s="333"/>
      <c r="N1159" s="333"/>
    </row>
    <row r="1160" spans="12:14" x14ac:dyDescent="0.25">
      <c r="L1160" s="385"/>
      <c r="M1160" s="333"/>
      <c r="N1160" s="333"/>
    </row>
    <row r="1161" spans="12:14" x14ac:dyDescent="0.25">
      <c r="L1161" s="385"/>
      <c r="M1161" s="333"/>
      <c r="N1161" s="333"/>
    </row>
    <row r="1162" spans="12:14" x14ac:dyDescent="0.25">
      <c r="L1162" s="385"/>
      <c r="M1162" s="333"/>
      <c r="N1162" s="333"/>
    </row>
    <row r="1163" spans="12:14" x14ac:dyDescent="0.25">
      <c r="L1163" s="385"/>
      <c r="M1163" s="333"/>
      <c r="N1163" s="333"/>
    </row>
    <row r="1164" spans="12:14" x14ac:dyDescent="0.25">
      <c r="L1164" s="385"/>
      <c r="M1164" s="333"/>
      <c r="N1164" s="333"/>
    </row>
    <row r="1165" spans="12:14" x14ac:dyDescent="0.25">
      <c r="L1165" s="385"/>
      <c r="M1165" s="333"/>
      <c r="N1165" s="333"/>
    </row>
    <row r="1166" spans="12:14" x14ac:dyDescent="0.25">
      <c r="L1166" s="385"/>
      <c r="M1166" s="333"/>
      <c r="N1166" s="333"/>
    </row>
    <row r="1167" spans="12:14" x14ac:dyDescent="0.25">
      <c r="L1167" s="385"/>
      <c r="M1167" s="333"/>
      <c r="N1167" s="333"/>
    </row>
    <row r="1168" spans="12:14" x14ac:dyDescent="0.25">
      <c r="L1168" s="385"/>
      <c r="M1168" s="333"/>
      <c r="N1168" s="333"/>
    </row>
    <row r="1169" spans="12:14" x14ac:dyDescent="0.25">
      <c r="L1169" s="385"/>
      <c r="M1169" s="333"/>
      <c r="N1169" s="333"/>
    </row>
    <row r="1170" spans="12:14" x14ac:dyDescent="0.25">
      <c r="L1170" s="385"/>
      <c r="M1170" s="333"/>
      <c r="N1170" s="333"/>
    </row>
    <row r="1171" spans="12:14" x14ac:dyDescent="0.25">
      <c r="L1171" s="385"/>
      <c r="M1171" s="333"/>
      <c r="N1171" s="333"/>
    </row>
    <row r="1172" spans="12:14" x14ac:dyDescent="0.25">
      <c r="L1172" s="385"/>
      <c r="M1172" s="333"/>
      <c r="N1172" s="333"/>
    </row>
    <row r="1173" spans="12:14" x14ac:dyDescent="0.25">
      <c r="L1173" s="385"/>
      <c r="M1173" s="333"/>
      <c r="N1173" s="333"/>
    </row>
    <row r="1174" spans="12:14" x14ac:dyDescent="0.25">
      <c r="L1174" s="385"/>
      <c r="M1174" s="333"/>
      <c r="N1174" s="333"/>
    </row>
    <row r="1175" spans="12:14" x14ac:dyDescent="0.25">
      <c r="L1175" s="385"/>
      <c r="M1175" s="333"/>
      <c r="N1175" s="333"/>
    </row>
    <row r="1176" spans="12:14" x14ac:dyDescent="0.25">
      <c r="L1176" s="385"/>
      <c r="M1176" s="333"/>
      <c r="N1176" s="333"/>
    </row>
    <row r="1177" spans="12:14" x14ac:dyDescent="0.25">
      <c r="L1177" s="385"/>
      <c r="M1177" s="333"/>
      <c r="N1177" s="333"/>
    </row>
    <row r="1178" spans="12:14" x14ac:dyDescent="0.25">
      <c r="L1178" s="385"/>
      <c r="M1178" s="333"/>
      <c r="N1178" s="333"/>
    </row>
    <row r="1179" spans="12:14" x14ac:dyDescent="0.25">
      <c r="L1179" s="385"/>
      <c r="M1179" s="333"/>
      <c r="N1179" s="333"/>
    </row>
    <row r="1180" spans="12:14" x14ac:dyDescent="0.25">
      <c r="L1180" s="385"/>
      <c r="M1180" s="333"/>
      <c r="N1180" s="333"/>
    </row>
    <row r="1181" spans="12:14" x14ac:dyDescent="0.25">
      <c r="L1181" s="385"/>
      <c r="M1181" s="333"/>
      <c r="N1181" s="333"/>
    </row>
    <row r="1182" spans="12:14" x14ac:dyDescent="0.25">
      <c r="L1182" s="385"/>
      <c r="M1182" s="333"/>
      <c r="N1182" s="333"/>
    </row>
    <row r="1183" spans="12:14" x14ac:dyDescent="0.25">
      <c r="L1183" s="385"/>
      <c r="M1183" s="333"/>
      <c r="N1183" s="333"/>
    </row>
    <row r="1184" spans="12:14" x14ac:dyDescent="0.25">
      <c r="L1184" s="385"/>
      <c r="M1184" s="333"/>
      <c r="N1184" s="333"/>
    </row>
    <row r="1185" spans="12:14" x14ac:dyDescent="0.25">
      <c r="L1185" s="385"/>
      <c r="M1185" s="333"/>
      <c r="N1185" s="333"/>
    </row>
    <row r="1186" spans="12:14" x14ac:dyDescent="0.25">
      <c r="L1186" s="385"/>
      <c r="M1186" s="333"/>
      <c r="N1186" s="333"/>
    </row>
    <row r="1187" spans="12:14" x14ac:dyDescent="0.25">
      <c r="L1187" s="385"/>
      <c r="M1187" s="333"/>
      <c r="N1187" s="333"/>
    </row>
    <row r="1188" spans="12:14" x14ac:dyDescent="0.25">
      <c r="L1188" s="385"/>
      <c r="M1188" s="333"/>
      <c r="N1188" s="333"/>
    </row>
    <row r="1189" spans="12:14" x14ac:dyDescent="0.25">
      <c r="L1189" s="385"/>
      <c r="M1189" s="333"/>
      <c r="N1189" s="333"/>
    </row>
    <row r="1190" spans="12:14" x14ac:dyDescent="0.25">
      <c r="L1190" s="385"/>
      <c r="M1190" s="333"/>
      <c r="N1190" s="333"/>
    </row>
    <row r="1191" spans="12:14" x14ac:dyDescent="0.25">
      <c r="L1191" s="385"/>
      <c r="M1191" s="333"/>
      <c r="N1191" s="333"/>
    </row>
    <row r="1192" spans="12:14" x14ac:dyDescent="0.25">
      <c r="L1192" s="385"/>
      <c r="M1192" s="333"/>
      <c r="N1192" s="333"/>
    </row>
    <row r="1193" spans="12:14" x14ac:dyDescent="0.25">
      <c r="L1193" s="385"/>
      <c r="M1193" s="333"/>
      <c r="N1193" s="333"/>
    </row>
    <row r="1194" spans="12:14" x14ac:dyDescent="0.25">
      <c r="L1194" s="385"/>
      <c r="M1194" s="333"/>
      <c r="N1194" s="333"/>
    </row>
    <row r="1195" spans="12:14" x14ac:dyDescent="0.25">
      <c r="L1195" s="385"/>
      <c r="M1195" s="333"/>
      <c r="N1195" s="333"/>
    </row>
    <row r="1196" spans="12:14" x14ac:dyDescent="0.25">
      <c r="L1196" s="385"/>
      <c r="M1196" s="333"/>
      <c r="N1196" s="333"/>
    </row>
    <row r="1197" spans="12:14" x14ac:dyDescent="0.25">
      <c r="L1197" s="385"/>
      <c r="M1197" s="333"/>
      <c r="N1197" s="333"/>
    </row>
    <row r="1198" spans="12:14" x14ac:dyDescent="0.25">
      <c r="L1198" s="385"/>
      <c r="M1198" s="333"/>
      <c r="N1198" s="333"/>
    </row>
    <row r="1199" spans="12:14" x14ac:dyDescent="0.25">
      <c r="L1199" s="385"/>
      <c r="M1199" s="333"/>
      <c r="N1199" s="333"/>
    </row>
    <row r="1200" spans="12:14" x14ac:dyDescent="0.25">
      <c r="L1200" s="385"/>
      <c r="M1200" s="333"/>
      <c r="N1200" s="333"/>
    </row>
    <row r="1201" spans="12:14" x14ac:dyDescent="0.25">
      <c r="L1201" s="385"/>
      <c r="M1201" s="333"/>
      <c r="N1201" s="333"/>
    </row>
    <row r="1202" spans="12:14" x14ac:dyDescent="0.25">
      <c r="L1202" s="385"/>
      <c r="M1202" s="333"/>
      <c r="N1202" s="333"/>
    </row>
    <row r="1203" spans="12:14" x14ac:dyDescent="0.25">
      <c r="L1203" s="385"/>
      <c r="M1203" s="333"/>
      <c r="N1203" s="333"/>
    </row>
    <row r="1204" spans="12:14" x14ac:dyDescent="0.25">
      <c r="L1204" s="385"/>
      <c r="M1204" s="333"/>
      <c r="N1204" s="333"/>
    </row>
    <row r="1205" spans="12:14" x14ac:dyDescent="0.25">
      <c r="L1205" s="385"/>
      <c r="M1205" s="333"/>
      <c r="N1205" s="333"/>
    </row>
    <row r="1206" spans="12:14" x14ac:dyDescent="0.25">
      <c r="L1206" s="385"/>
      <c r="M1206" s="333"/>
      <c r="N1206" s="333"/>
    </row>
    <row r="1207" spans="12:14" x14ac:dyDescent="0.25">
      <c r="L1207" s="385"/>
      <c r="M1207" s="333"/>
      <c r="N1207" s="333"/>
    </row>
    <row r="1208" spans="12:14" x14ac:dyDescent="0.25">
      <c r="L1208" s="385"/>
      <c r="M1208" s="333"/>
      <c r="N1208" s="333"/>
    </row>
    <row r="1209" spans="12:14" x14ac:dyDescent="0.25">
      <c r="L1209" s="385"/>
      <c r="M1209" s="333"/>
      <c r="N1209" s="333"/>
    </row>
    <row r="1210" spans="12:14" x14ac:dyDescent="0.25">
      <c r="L1210" s="385"/>
      <c r="M1210" s="333"/>
      <c r="N1210" s="333"/>
    </row>
    <row r="1211" spans="12:14" x14ac:dyDescent="0.25">
      <c r="L1211" s="385"/>
      <c r="M1211" s="333"/>
      <c r="N1211" s="333"/>
    </row>
    <row r="1212" spans="12:14" x14ac:dyDescent="0.25">
      <c r="L1212" s="385"/>
      <c r="M1212" s="333"/>
      <c r="N1212" s="333"/>
    </row>
    <row r="1213" spans="12:14" x14ac:dyDescent="0.25">
      <c r="L1213" s="385"/>
      <c r="M1213" s="333"/>
      <c r="N1213" s="333"/>
    </row>
    <row r="1214" spans="12:14" x14ac:dyDescent="0.25">
      <c r="L1214" s="385"/>
      <c r="M1214" s="333"/>
      <c r="N1214" s="333"/>
    </row>
    <row r="1215" spans="12:14" x14ac:dyDescent="0.25">
      <c r="L1215" s="385"/>
      <c r="M1215" s="333"/>
      <c r="N1215" s="333"/>
    </row>
    <row r="1216" spans="12:14" x14ac:dyDescent="0.25">
      <c r="L1216" s="385"/>
      <c r="M1216" s="333"/>
      <c r="N1216" s="333"/>
    </row>
    <row r="1217" spans="12:14" x14ac:dyDescent="0.25">
      <c r="L1217" s="385"/>
      <c r="M1217" s="333"/>
      <c r="N1217" s="333"/>
    </row>
    <row r="1218" spans="12:14" x14ac:dyDescent="0.25">
      <c r="L1218" s="385"/>
      <c r="M1218" s="333"/>
      <c r="N1218" s="333"/>
    </row>
    <row r="1219" spans="12:14" x14ac:dyDescent="0.25">
      <c r="L1219" s="385"/>
      <c r="M1219" s="333"/>
      <c r="N1219" s="333"/>
    </row>
    <row r="1220" spans="12:14" x14ac:dyDescent="0.25">
      <c r="L1220" s="385"/>
      <c r="M1220" s="333"/>
      <c r="N1220" s="333"/>
    </row>
    <row r="1221" spans="12:14" x14ac:dyDescent="0.25">
      <c r="L1221" s="385"/>
      <c r="M1221" s="333"/>
      <c r="N1221" s="333"/>
    </row>
    <row r="1222" spans="12:14" x14ac:dyDescent="0.25">
      <c r="L1222" s="385"/>
      <c r="M1222" s="333"/>
      <c r="N1222" s="333"/>
    </row>
    <row r="1223" spans="12:14" x14ac:dyDescent="0.25">
      <c r="L1223" s="385"/>
      <c r="M1223" s="333"/>
      <c r="N1223" s="333"/>
    </row>
    <row r="1224" spans="12:14" x14ac:dyDescent="0.25">
      <c r="L1224" s="385"/>
      <c r="M1224" s="333"/>
      <c r="N1224" s="333"/>
    </row>
    <row r="1225" spans="12:14" x14ac:dyDescent="0.25">
      <c r="L1225" s="385"/>
      <c r="M1225" s="333"/>
      <c r="N1225" s="333"/>
    </row>
    <row r="1226" spans="12:14" x14ac:dyDescent="0.25">
      <c r="L1226" s="385"/>
      <c r="M1226" s="333"/>
      <c r="N1226" s="333"/>
    </row>
    <row r="1227" spans="12:14" x14ac:dyDescent="0.25">
      <c r="L1227" s="385"/>
      <c r="M1227" s="333"/>
      <c r="N1227" s="333"/>
    </row>
    <row r="1228" spans="12:14" x14ac:dyDescent="0.25">
      <c r="L1228" s="385"/>
      <c r="M1228" s="333"/>
      <c r="N1228" s="333"/>
    </row>
    <row r="1229" spans="12:14" x14ac:dyDescent="0.25">
      <c r="L1229" s="385"/>
      <c r="M1229" s="333"/>
      <c r="N1229" s="333"/>
    </row>
    <row r="1230" spans="12:14" x14ac:dyDescent="0.25">
      <c r="L1230" s="385"/>
      <c r="M1230" s="333"/>
      <c r="N1230" s="333"/>
    </row>
    <row r="1231" spans="12:14" x14ac:dyDescent="0.25">
      <c r="L1231" s="385"/>
      <c r="M1231" s="333"/>
      <c r="N1231" s="333"/>
    </row>
    <row r="1232" spans="12:14" x14ac:dyDescent="0.25">
      <c r="L1232" s="385"/>
      <c r="M1232" s="333"/>
      <c r="N1232" s="333"/>
    </row>
    <row r="1233" spans="12:14" x14ac:dyDescent="0.25">
      <c r="L1233" s="385"/>
      <c r="M1233" s="333"/>
      <c r="N1233" s="333"/>
    </row>
    <row r="1234" spans="12:14" x14ac:dyDescent="0.25">
      <c r="L1234" s="385"/>
      <c r="M1234" s="333"/>
      <c r="N1234" s="333"/>
    </row>
    <row r="1235" spans="12:14" x14ac:dyDescent="0.25">
      <c r="L1235" s="385"/>
      <c r="M1235" s="333"/>
      <c r="N1235" s="333"/>
    </row>
    <row r="1236" spans="12:14" x14ac:dyDescent="0.25">
      <c r="L1236" s="385"/>
      <c r="M1236" s="333"/>
      <c r="N1236" s="333"/>
    </row>
    <row r="1237" spans="12:14" x14ac:dyDescent="0.25">
      <c r="L1237" s="385"/>
      <c r="M1237" s="333"/>
      <c r="N1237" s="333"/>
    </row>
    <row r="1238" spans="12:14" x14ac:dyDescent="0.25">
      <c r="L1238" s="385"/>
      <c r="M1238" s="333"/>
      <c r="N1238" s="333"/>
    </row>
    <row r="1239" spans="12:14" x14ac:dyDescent="0.25">
      <c r="L1239" s="385"/>
      <c r="M1239" s="333"/>
      <c r="N1239" s="333"/>
    </row>
    <row r="1240" spans="12:14" x14ac:dyDescent="0.25">
      <c r="L1240" s="385"/>
      <c r="M1240" s="333"/>
      <c r="N1240" s="333"/>
    </row>
    <row r="1241" spans="12:14" x14ac:dyDescent="0.25">
      <c r="L1241" s="385"/>
      <c r="M1241" s="333"/>
      <c r="N1241" s="333"/>
    </row>
    <row r="1242" spans="12:14" x14ac:dyDescent="0.25">
      <c r="L1242" s="385"/>
      <c r="M1242" s="333"/>
      <c r="N1242" s="333"/>
    </row>
    <row r="1243" spans="12:14" x14ac:dyDescent="0.25">
      <c r="L1243" s="385"/>
      <c r="M1243" s="333"/>
      <c r="N1243" s="333"/>
    </row>
    <row r="1244" spans="12:14" x14ac:dyDescent="0.25">
      <c r="L1244" s="385"/>
      <c r="M1244" s="333"/>
      <c r="N1244" s="333"/>
    </row>
    <row r="1245" spans="12:14" x14ac:dyDescent="0.25">
      <c r="L1245" s="385"/>
      <c r="M1245" s="333"/>
      <c r="N1245" s="333"/>
    </row>
    <row r="1246" spans="12:14" x14ac:dyDescent="0.25">
      <c r="L1246" s="385"/>
      <c r="M1246" s="333"/>
      <c r="N1246" s="333"/>
    </row>
    <row r="1247" spans="12:14" x14ac:dyDescent="0.25">
      <c r="L1247" s="385"/>
      <c r="M1247" s="333"/>
      <c r="N1247" s="333"/>
    </row>
    <row r="1248" spans="12:14" x14ac:dyDescent="0.25">
      <c r="L1248" s="385"/>
      <c r="M1248" s="333"/>
      <c r="N1248" s="333"/>
    </row>
    <row r="1249" spans="12:14" x14ac:dyDescent="0.25">
      <c r="L1249" s="385"/>
      <c r="M1249" s="333"/>
      <c r="N1249" s="333"/>
    </row>
    <row r="1250" spans="12:14" x14ac:dyDescent="0.25">
      <c r="L1250" s="385"/>
      <c r="M1250" s="333"/>
      <c r="N1250" s="333"/>
    </row>
    <row r="1251" spans="12:14" x14ac:dyDescent="0.25">
      <c r="L1251" s="385"/>
      <c r="M1251" s="333"/>
      <c r="N1251" s="333"/>
    </row>
    <row r="1252" spans="12:14" x14ac:dyDescent="0.25">
      <c r="L1252" s="385"/>
      <c r="M1252" s="333"/>
      <c r="N1252" s="333"/>
    </row>
    <row r="1253" spans="12:14" x14ac:dyDescent="0.25">
      <c r="L1253" s="385"/>
      <c r="M1253" s="333"/>
      <c r="N1253" s="333"/>
    </row>
    <row r="1254" spans="12:14" x14ac:dyDescent="0.25">
      <c r="L1254" s="385"/>
      <c r="M1254" s="333"/>
      <c r="N1254" s="333"/>
    </row>
    <row r="1255" spans="12:14" x14ac:dyDescent="0.25">
      <c r="L1255" s="385"/>
      <c r="M1255" s="333"/>
      <c r="N1255" s="333"/>
    </row>
    <row r="1256" spans="12:14" x14ac:dyDescent="0.25">
      <c r="L1256" s="385"/>
      <c r="M1256" s="333"/>
      <c r="N1256" s="333"/>
    </row>
    <row r="1257" spans="12:14" x14ac:dyDescent="0.25">
      <c r="L1257" s="385"/>
      <c r="M1257" s="333"/>
      <c r="N1257" s="333"/>
    </row>
    <row r="1258" spans="12:14" x14ac:dyDescent="0.25">
      <c r="L1258" s="385"/>
      <c r="M1258" s="333"/>
      <c r="N1258" s="333"/>
    </row>
    <row r="1259" spans="12:14" x14ac:dyDescent="0.25">
      <c r="L1259" s="385"/>
      <c r="M1259" s="333"/>
      <c r="N1259" s="333"/>
    </row>
    <row r="1260" spans="12:14" x14ac:dyDescent="0.25">
      <c r="L1260" s="385"/>
      <c r="M1260" s="333"/>
      <c r="N1260" s="333"/>
    </row>
    <row r="1261" spans="12:14" x14ac:dyDescent="0.25">
      <c r="L1261" s="385"/>
      <c r="M1261" s="333"/>
      <c r="N1261" s="333"/>
    </row>
    <row r="1262" spans="12:14" x14ac:dyDescent="0.25">
      <c r="L1262" s="385"/>
      <c r="M1262" s="333"/>
      <c r="N1262" s="333"/>
    </row>
    <row r="1263" spans="12:14" x14ac:dyDescent="0.25">
      <c r="L1263" s="385"/>
      <c r="M1263" s="333"/>
      <c r="N1263" s="333"/>
    </row>
    <row r="1264" spans="12:14" x14ac:dyDescent="0.25">
      <c r="L1264" s="385"/>
      <c r="M1264" s="333"/>
      <c r="N1264" s="333"/>
    </row>
    <row r="1265" spans="12:14" x14ac:dyDescent="0.25">
      <c r="L1265" s="385"/>
      <c r="M1265" s="333"/>
      <c r="N1265" s="333"/>
    </row>
    <row r="1266" spans="12:14" x14ac:dyDescent="0.25">
      <c r="L1266" s="385"/>
      <c r="M1266" s="333"/>
      <c r="N1266" s="333"/>
    </row>
    <row r="1267" spans="12:14" x14ac:dyDescent="0.25">
      <c r="L1267" s="385"/>
      <c r="M1267" s="333"/>
      <c r="N1267" s="333"/>
    </row>
    <row r="1268" spans="12:14" x14ac:dyDescent="0.25">
      <c r="L1268" s="385"/>
      <c r="M1268" s="333"/>
      <c r="N1268" s="333"/>
    </row>
    <row r="1269" spans="12:14" x14ac:dyDescent="0.25">
      <c r="L1269" s="385"/>
      <c r="M1269" s="333"/>
      <c r="N1269" s="333"/>
    </row>
    <row r="1270" spans="12:14" x14ac:dyDescent="0.25">
      <c r="L1270" s="385"/>
      <c r="M1270" s="333"/>
      <c r="N1270" s="333"/>
    </row>
    <row r="1271" spans="12:14" x14ac:dyDescent="0.25">
      <c r="L1271" s="385"/>
      <c r="M1271" s="333"/>
      <c r="N1271" s="333"/>
    </row>
    <row r="1272" spans="12:14" x14ac:dyDescent="0.25">
      <c r="L1272" s="385"/>
      <c r="M1272" s="333"/>
      <c r="N1272" s="333"/>
    </row>
    <row r="1273" spans="12:14" x14ac:dyDescent="0.25">
      <c r="L1273" s="385"/>
      <c r="M1273" s="333"/>
      <c r="N1273" s="333"/>
    </row>
    <row r="1274" spans="12:14" x14ac:dyDescent="0.25">
      <c r="L1274" s="385"/>
      <c r="M1274" s="333"/>
      <c r="N1274" s="333"/>
    </row>
    <row r="1275" spans="12:14" x14ac:dyDescent="0.25">
      <c r="L1275" s="385"/>
      <c r="M1275" s="333"/>
      <c r="N1275" s="333"/>
    </row>
    <row r="1276" spans="12:14" x14ac:dyDescent="0.25">
      <c r="L1276" s="385"/>
      <c r="M1276" s="333"/>
      <c r="N1276" s="333"/>
    </row>
    <row r="1277" spans="12:14" x14ac:dyDescent="0.25">
      <c r="L1277" s="385"/>
      <c r="M1277" s="333"/>
      <c r="N1277" s="333"/>
    </row>
    <row r="1278" spans="12:14" x14ac:dyDescent="0.25">
      <c r="L1278" s="385"/>
      <c r="M1278" s="333"/>
      <c r="N1278" s="333"/>
    </row>
    <row r="1279" spans="12:14" x14ac:dyDescent="0.25">
      <c r="L1279" s="385"/>
      <c r="M1279" s="333"/>
      <c r="N1279" s="333"/>
    </row>
    <row r="1280" spans="12:14" x14ac:dyDescent="0.25">
      <c r="L1280" s="385"/>
      <c r="M1280" s="333"/>
      <c r="N1280" s="333"/>
    </row>
    <row r="1281" spans="12:14" x14ac:dyDescent="0.25">
      <c r="L1281" s="385"/>
      <c r="M1281" s="333"/>
      <c r="N1281" s="333"/>
    </row>
    <row r="1282" spans="12:14" x14ac:dyDescent="0.25">
      <c r="L1282" s="385"/>
      <c r="M1282" s="333"/>
      <c r="N1282" s="333"/>
    </row>
    <row r="1283" spans="12:14" x14ac:dyDescent="0.25">
      <c r="L1283" s="385"/>
      <c r="M1283" s="333"/>
      <c r="N1283" s="333"/>
    </row>
    <row r="1284" spans="12:14" x14ac:dyDescent="0.25">
      <c r="L1284" s="385"/>
      <c r="M1284" s="333"/>
      <c r="N1284" s="333"/>
    </row>
    <row r="1285" spans="12:14" x14ac:dyDescent="0.25">
      <c r="L1285" s="385"/>
      <c r="M1285" s="333"/>
      <c r="N1285" s="333"/>
    </row>
    <row r="1286" spans="12:14" x14ac:dyDescent="0.25">
      <c r="L1286" s="385"/>
      <c r="M1286" s="333"/>
      <c r="N1286" s="333"/>
    </row>
    <row r="1287" spans="12:14" x14ac:dyDescent="0.25">
      <c r="L1287" s="385"/>
      <c r="M1287" s="333"/>
      <c r="N1287" s="333"/>
    </row>
    <row r="1288" spans="12:14" x14ac:dyDescent="0.25">
      <c r="L1288" s="385"/>
      <c r="M1288" s="333"/>
      <c r="N1288" s="333"/>
    </row>
    <row r="1289" spans="12:14" x14ac:dyDescent="0.25">
      <c r="L1289" s="385"/>
      <c r="M1289" s="333"/>
      <c r="N1289" s="333"/>
    </row>
    <row r="1290" spans="12:14" x14ac:dyDescent="0.25">
      <c r="L1290" s="385"/>
      <c r="M1290" s="333"/>
      <c r="N1290" s="333"/>
    </row>
    <row r="1291" spans="12:14" x14ac:dyDescent="0.25">
      <c r="L1291" s="385"/>
      <c r="M1291" s="333"/>
      <c r="N1291" s="333"/>
    </row>
    <row r="1292" spans="12:14" x14ac:dyDescent="0.25">
      <c r="L1292" s="385"/>
      <c r="M1292" s="333"/>
      <c r="N1292" s="333"/>
    </row>
    <row r="1293" spans="12:14" x14ac:dyDescent="0.25">
      <c r="L1293" s="385"/>
      <c r="M1293" s="333"/>
      <c r="N1293" s="333"/>
    </row>
    <row r="1294" spans="12:14" x14ac:dyDescent="0.25">
      <c r="L1294" s="385"/>
      <c r="M1294" s="333"/>
      <c r="N1294" s="333"/>
    </row>
    <row r="1295" spans="12:14" x14ac:dyDescent="0.25">
      <c r="L1295" s="385"/>
      <c r="M1295" s="333"/>
      <c r="N1295" s="333"/>
    </row>
    <row r="1296" spans="12:14" x14ac:dyDescent="0.25">
      <c r="L1296" s="385"/>
      <c r="M1296" s="333"/>
      <c r="N1296" s="333"/>
    </row>
    <row r="1297" spans="12:14" x14ac:dyDescent="0.25">
      <c r="L1297" s="385"/>
      <c r="M1297" s="333"/>
      <c r="N1297" s="333"/>
    </row>
    <row r="1298" spans="12:14" x14ac:dyDescent="0.25">
      <c r="L1298" s="385"/>
      <c r="M1298" s="333"/>
      <c r="N1298" s="333"/>
    </row>
    <row r="1299" spans="12:14" x14ac:dyDescent="0.25">
      <c r="L1299" s="385"/>
      <c r="M1299" s="333"/>
      <c r="N1299" s="333"/>
    </row>
    <row r="1300" spans="12:14" x14ac:dyDescent="0.25">
      <c r="L1300" s="385"/>
      <c r="M1300" s="333"/>
      <c r="N1300" s="333"/>
    </row>
    <row r="1301" spans="12:14" x14ac:dyDescent="0.25">
      <c r="L1301" s="385"/>
      <c r="M1301" s="333"/>
      <c r="N1301" s="333"/>
    </row>
    <row r="1302" spans="12:14" x14ac:dyDescent="0.25">
      <c r="L1302" s="385"/>
      <c r="M1302" s="333"/>
      <c r="N1302" s="333"/>
    </row>
    <row r="1303" spans="12:14" x14ac:dyDescent="0.25">
      <c r="L1303" s="385"/>
      <c r="M1303" s="333"/>
      <c r="N1303" s="333"/>
    </row>
    <row r="1304" spans="12:14" x14ac:dyDescent="0.25">
      <c r="L1304" s="385"/>
      <c r="M1304" s="333"/>
      <c r="N1304" s="333"/>
    </row>
    <row r="1305" spans="12:14" x14ac:dyDescent="0.25">
      <c r="L1305" s="385"/>
      <c r="M1305" s="333"/>
      <c r="N1305" s="333"/>
    </row>
    <row r="1306" spans="12:14" x14ac:dyDescent="0.25">
      <c r="L1306" s="385"/>
      <c r="M1306" s="333"/>
      <c r="N1306" s="333"/>
    </row>
    <row r="1307" spans="12:14" x14ac:dyDescent="0.25">
      <c r="L1307" s="385"/>
      <c r="M1307" s="333"/>
      <c r="N1307" s="333"/>
    </row>
    <row r="1308" spans="12:14" x14ac:dyDescent="0.25">
      <c r="L1308" s="385"/>
      <c r="M1308" s="333"/>
      <c r="N1308" s="333"/>
    </row>
    <row r="1309" spans="12:14" x14ac:dyDescent="0.25">
      <c r="L1309" s="385"/>
      <c r="M1309" s="333"/>
      <c r="N1309" s="333"/>
    </row>
    <row r="1310" spans="12:14" x14ac:dyDescent="0.25">
      <c r="L1310" s="385"/>
      <c r="M1310" s="333"/>
      <c r="N1310" s="333"/>
    </row>
    <row r="1311" spans="12:14" x14ac:dyDescent="0.25">
      <c r="L1311" s="385"/>
      <c r="M1311" s="333"/>
      <c r="N1311" s="333"/>
    </row>
    <row r="1312" spans="12:14" x14ac:dyDescent="0.25">
      <c r="L1312" s="385"/>
      <c r="M1312" s="333"/>
      <c r="N1312" s="333"/>
    </row>
    <row r="1313" spans="12:14" x14ac:dyDescent="0.25">
      <c r="L1313" s="385"/>
      <c r="M1313" s="333"/>
      <c r="N1313" s="333"/>
    </row>
    <row r="1314" spans="12:14" x14ac:dyDescent="0.25">
      <c r="L1314" s="385"/>
      <c r="M1314" s="333"/>
      <c r="N1314" s="333"/>
    </row>
    <row r="1315" spans="12:14" x14ac:dyDescent="0.25">
      <c r="L1315" s="385"/>
      <c r="M1315" s="333"/>
      <c r="N1315" s="333"/>
    </row>
    <row r="1316" spans="12:14" x14ac:dyDescent="0.25">
      <c r="L1316" s="385"/>
      <c r="M1316" s="333"/>
      <c r="N1316" s="333"/>
    </row>
    <row r="1317" spans="12:14" x14ac:dyDescent="0.25">
      <c r="L1317" s="385"/>
      <c r="M1317" s="333"/>
      <c r="N1317" s="333"/>
    </row>
    <row r="1318" spans="12:14" x14ac:dyDescent="0.25">
      <c r="L1318" s="385"/>
      <c r="M1318" s="333"/>
      <c r="N1318" s="333"/>
    </row>
    <row r="1319" spans="12:14" x14ac:dyDescent="0.25">
      <c r="L1319" s="385"/>
      <c r="M1319" s="333"/>
      <c r="N1319" s="333"/>
    </row>
    <row r="1320" spans="12:14" x14ac:dyDescent="0.25">
      <c r="L1320" s="385"/>
      <c r="M1320" s="333"/>
      <c r="N1320" s="333"/>
    </row>
    <row r="1321" spans="12:14" x14ac:dyDescent="0.25">
      <c r="L1321" s="385"/>
      <c r="M1321" s="333"/>
      <c r="N1321" s="333"/>
    </row>
    <row r="1322" spans="12:14" x14ac:dyDescent="0.25">
      <c r="L1322" s="385"/>
      <c r="M1322" s="333"/>
      <c r="N1322" s="333"/>
    </row>
    <row r="1323" spans="12:14" x14ac:dyDescent="0.25">
      <c r="L1323" s="385"/>
      <c r="M1323" s="333"/>
      <c r="N1323" s="333"/>
    </row>
    <row r="1324" spans="12:14" x14ac:dyDescent="0.25">
      <c r="L1324" s="385"/>
      <c r="M1324" s="333"/>
      <c r="N1324" s="333"/>
    </row>
    <row r="1325" spans="12:14" x14ac:dyDescent="0.25">
      <c r="L1325" s="385"/>
      <c r="M1325" s="333"/>
      <c r="N1325" s="333"/>
    </row>
    <row r="1326" spans="12:14" x14ac:dyDescent="0.25">
      <c r="L1326" s="385"/>
      <c r="M1326" s="333"/>
      <c r="N1326" s="333"/>
    </row>
    <row r="1327" spans="12:14" x14ac:dyDescent="0.25">
      <c r="L1327" s="385"/>
      <c r="M1327" s="333"/>
      <c r="N1327" s="333"/>
    </row>
    <row r="1328" spans="12:14" x14ac:dyDescent="0.25">
      <c r="L1328" s="385"/>
      <c r="M1328" s="333"/>
      <c r="N1328" s="333"/>
    </row>
    <row r="1329" spans="12:14" x14ac:dyDescent="0.25">
      <c r="L1329" s="385"/>
      <c r="M1329" s="333"/>
      <c r="N1329" s="333"/>
    </row>
    <row r="1330" spans="12:14" x14ac:dyDescent="0.25">
      <c r="L1330" s="385"/>
      <c r="M1330" s="333"/>
      <c r="N1330" s="333"/>
    </row>
    <row r="1331" spans="12:14" x14ac:dyDescent="0.25">
      <c r="L1331" s="385"/>
      <c r="M1331" s="333"/>
      <c r="N1331" s="333"/>
    </row>
    <row r="1332" spans="12:14" x14ac:dyDescent="0.25">
      <c r="L1332" s="385"/>
      <c r="M1332" s="333"/>
      <c r="N1332" s="333"/>
    </row>
    <row r="1333" spans="12:14" x14ac:dyDescent="0.25">
      <c r="L1333" s="385"/>
      <c r="M1333" s="333"/>
      <c r="N1333" s="333"/>
    </row>
    <row r="1334" spans="12:14" x14ac:dyDescent="0.25">
      <c r="L1334" s="385"/>
      <c r="M1334" s="333"/>
      <c r="N1334" s="333"/>
    </row>
    <row r="1335" spans="12:14" x14ac:dyDescent="0.25">
      <c r="L1335" s="385"/>
      <c r="M1335" s="333"/>
      <c r="N1335" s="333"/>
    </row>
    <row r="1336" spans="12:14" x14ac:dyDescent="0.25">
      <c r="L1336" s="385"/>
      <c r="M1336" s="333"/>
      <c r="N1336" s="333"/>
    </row>
    <row r="1337" spans="12:14" x14ac:dyDescent="0.25">
      <c r="L1337" s="385"/>
      <c r="M1337" s="333"/>
      <c r="N1337" s="333"/>
    </row>
    <row r="1338" spans="12:14" x14ac:dyDescent="0.25">
      <c r="L1338" s="385"/>
      <c r="M1338" s="333"/>
      <c r="N1338" s="333"/>
    </row>
    <row r="1339" spans="12:14" x14ac:dyDescent="0.25">
      <c r="L1339" s="385"/>
      <c r="M1339" s="333"/>
      <c r="N1339" s="333"/>
    </row>
    <row r="1340" spans="12:14" x14ac:dyDescent="0.25">
      <c r="L1340" s="385"/>
      <c r="M1340" s="333"/>
      <c r="N1340" s="333"/>
    </row>
    <row r="1341" spans="12:14" x14ac:dyDescent="0.25">
      <c r="L1341" s="385"/>
      <c r="M1341" s="333"/>
      <c r="N1341" s="333"/>
    </row>
    <row r="1342" spans="12:14" x14ac:dyDescent="0.25">
      <c r="L1342" s="385"/>
      <c r="M1342" s="333"/>
      <c r="N1342" s="333"/>
    </row>
    <row r="1343" spans="12:14" x14ac:dyDescent="0.25">
      <c r="L1343" s="385"/>
      <c r="M1343" s="333"/>
      <c r="N1343" s="333"/>
    </row>
    <row r="1344" spans="12:14" x14ac:dyDescent="0.25">
      <c r="L1344" s="385"/>
      <c r="M1344" s="333"/>
      <c r="N1344" s="333"/>
    </row>
    <row r="1345" spans="12:14" x14ac:dyDescent="0.25">
      <c r="L1345" s="385"/>
      <c r="M1345" s="333"/>
      <c r="N1345" s="333"/>
    </row>
    <row r="1346" spans="12:14" x14ac:dyDescent="0.25">
      <c r="L1346" s="385"/>
      <c r="M1346" s="333"/>
      <c r="N1346" s="333"/>
    </row>
    <row r="1347" spans="12:14" x14ac:dyDescent="0.25">
      <c r="L1347" s="385"/>
      <c r="M1347" s="333"/>
      <c r="N1347" s="333"/>
    </row>
    <row r="1348" spans="12:14" x14ac:dyDescent="0.25">
      <c r="L1348" s="385"/>
      <c r="M1348" s="333"/>
      <c r="N1348" s="333"/>
    </row>
    <row r="1349" spans="12:14" x14ac:dyDescent="0.25">
      <c r="L1349" s="385"/>
      <c r="M1349" s="333"/>
      <c r="N1349" s="333"/>
    </row>
    <row r="1350" spans="12:14" x14ac:dyDescent="0.25">
      <c r="L1350" s="385"/>
      <c r="M1350" s="333"/>
      <c r="N1350" s="333"/>
    </row>
    <row r="1351" spans="12:14" x14ac:dyDescent="0.25">
      <c r="L1351" s="385"/>
      <c r="M1351" s="333"/>
      <c r="N1351" s="333"/>
    </row>
    <row r="1352" spans="12:14" x14ac:dyDescent="0.25">
      <c r="L1352" s="385"/>
      <c r="M1352" s="333"/>
      <c r="N1352" s="333"/>
    </row>
    <row r="1353" spans="12:14" x14ac:dyDescent="0.25">
      <c r="L1353" s="385"/>
      <c r="M1353" s="333"/>
      <c r="N1353" s="333"/>
    </row>
    <row r="1354" spans="12:14" x14ac:dyDescent="0.25">
      <c r="L1354" s="385"/>
      <c r="M1354" s="333"/>
      <c r="N1354" s="333"/>
    </row>
    <row r="1355" spans="12:14" x14ac:dyDescent="0.25">
      <c r="L1355" s="385"/>
      <c r="M1355" s="333"/>
      <c r="N1355" s="333"/>
    </row>
    <row r="1356" spans="12:14" x14ac:dyDescent="0.25">
      <c r="L1356" s="385"/>
      <c r="M1356" s="333"/>
      <c r="N1356" s="333"/>
    </row>
    <row r="1357" spans="12:14" x14ac:dyDescent="0.25">
      <c r="L1357" s="385"/>
      <c r="M1357" s="333"/>
      <c r="N1357" s="333"/>
    </row>
    <row r="1358" spans="12:14" x14ac:dyDescent="0.25">
      <c r="L1358" s="385"/>
      <c r="M1358" s="333"/>
      <c r="N1358" s="333"/>
    </row>
    <row r="1359" spans="12:14" x14ac:dyDescent="0.25">
      <c r="L1359" s="385"/>
      <c r="M1359" s="333"/>
      <c r="N1359" s="333"/>
    </row>
    <row r="1360" spans="12:14" x14ac:dyDescent="0.25">
      <c r="L1360" s="385"/>
      <c r="M1360" s="333"/>
      <c r="N1360" s="333"/>
    </row>
    <row r="1361" spans="12:14" x14ac:dyDescent="0.25">
      <c r="L1361" s="385"/>
      <c r="M1361" s="333"/>
      <c r="N1361" s="333"/>
    </row>
    <row r="1362" spans="12:14" x14ac:dyDescent="0.25">
      <c r="L1362" s="385"/>
      <c r="M1362" s="333"/>
      <c r="N1362" s="333"/>
    </row>
    <row r="1363" spans="12:14" x14ac:dyDescent="0.25">
      <c r="L1363" s="385"/>
      <c r="M1363" s="333"/>
      <c r="N1363" s="333"/>
    </row>
    <row r="1364" spans="12:14" x14ac:dyDescent="0.25">
      <c r="L1364" s="385"/>
      <c r="M1364" s="333"/>
      <c r="N1364" s="333"/>
    </row>
    <row r="1365" spans="12:14" x14ac:dyDescent="0.25">
      <c r="L1365" s="385"/>
      <c r="M1365" s="333"/>
      <c r="N1365" s="333"/>
    </row>
    <row r="1366" spans="12:14" x14ac:dyDescent="0.25">
      <c r="L1366" s="385"/>
      <c r="M1366" s="333"/>
      <c r="N1366" s="333"/>
    </row>
    <row r="1367" spans="12:14" x14ac:dyDescent="0.25">
      <c r="L1367" s="385"/>
      <c r="M1367" s="333"/>
      <c r="N1367" s="333"/>
    </row>
    <row r="1368" spans="12:14" x14ac:dyDescent="0.25">
      <c r="L1368" s="385"/>
      <c r="M1368" s="333"/>
      <c r="N1368" s="333"/>
    </row>
    <row r="1369" spans="12:14" x14ac:dyDescent="0.25">
      <c r="L1369" s="385"/>
      <c r="M1369" s="333"/>
      <c r="N1369" s="333"/>
    </row>
    <row r="1370" spans="12:14" x14ac:dyDescent="0.25">
      <c r="L1370" s="385"/>
      <c r="M1370" s="333"/>
      <c r="N1370" s="333"/>
    </row>
    <row r="1371" spans="12:14" x14ac:dyDescent="0.25">
      <c r="L1371" s="385"/>
      <c r="M1371" s="333"/>
      <c r="N1371" s="333"/>
    </row>
    <row r="1372" spans="12:14" x14ac:dyDescent="0.25">
      <c r="L1372" s="385"/>
      <c r="M1372" s="333"/>
      <c r="N1372" s="333"/>
    </row>
    <row r="1373" spans="12:14" x14ac:dyDescent="0.25">
      <c r="L1373" s="385"/>
      <c r="M1373" s="333"/>
      <c r="N1373" s="333"/>
    </row>
    <row r="1374" spans="12:14" x14ac:dyDescent="0.25">
      <c r="L1374" s="385"/>
      <c r="M1374" s="333"/>
      <c r="N1374" s="333"/>
    </row>
    <row r="1375" spans="12:14" x14ac:dyDescent="0.25">
      <c r="L1375" s="385"/>
      <c r="M1375" s="333"/>
      <c r="N1375" s="333"/>
    </row>
    <row r="1376" spans="12:14" x14ac:dyDescent="0.25">
      <c r="L1376" s="385"/>
      <c r="M1376" s="333"/>
      <c r="N1376" s="333"/>
    </row>
    <row r="1377" spans="12:14" x14ac:dyDescent="0.25">
      <c r="L1377" s="385"/>
      <c r="M1377" s="333"/>
      <c r="N1377" s="333"/>
    </row>
    <row r="1378" spans="12:14" x14ac:dyDescent="0.25">
      <c r="L1378" s="385"/>
      <c r="M1378" s="333"/>
      <c r="N1378" s="333"/>
    </row>
    <row r="1379" spans="12:14" x14ac:dyDescent="0.25">
      <c r="L1379" s="385"/>
      <c r="M1379" s="333"/>
      <c r="N1379" s="333"/>
    </row>
    <row r="1380" spans="12:14" x14ac:dyDescent="0.25">
      <c r="L1380" s="385"/>
      <c r="M1380" s="333"/>
      <c r="N1380" s="333"/>
    </row>
    <row r="1381" spans="12:14" x14ac:dyDescent="0.25">
      <c r="L1381" s="385"/>
      <c r="M1381" s="333"/>
      <c r="N1381" s="333"/>
    </row>
    <row r="1382" spans="12:14" x14ac:dyDescent="0.25">
      <c r="L1382" s="385"/>
      <c r="M1382" s="333"/>
      <c r="N1382" s="333"/>
    </row>
    <row r="1383" spans="12:14" x14ac:dyDescent="0.25">
      <c r="L1383" s="385"/>
      <c r="M1383" s="333"/>
      <c r="N1383" s="333"/>
    </row>
    <row r="1384" spans="12:14" x14ac:dyDescent="0.25">
      <c r="L1384" s="385"/>
      <c r="M1384" s="333"/>
      <c r="N1384" s="333"/>
    </row>
    <row r="1385" spans="12:14" x14ac:dyDescent="0.25">
      <c r="L1385" s="385"/>
      <c r="M1385" s="333"/>
      <c r="N1385" s="333"/>
    </row>
    <row r="1386" spans="12:14" x14ac:dyDescent="0.25">
      <c r="L1386" s="385"/>
      <c r="M1386" s="333"/>
      <c r="N1386" s="333"/>
    </row>
    <row r="1387" spans="12:14" x14ac:dyDescent="0.25">
      <c r="L1387" s="385"/>
      <c r="M1387" s="333"/>
      <c r="N1387" s="333"/>
    </row>
    <row r="1388" spans="12:14" x14ac:dyDescent="0.25">
      <c r="L1388" s="385"/>
      <c r="M1388" s="333"/>
      <c r="N1388" s="333"/>
    </row>
    <row r="1389" spans="12:14" x14ac:dyDescent="0.25">
      <c r="L1389" s="385"/>
      <c r="M1389" s="333"/>
      <c r="N1389" s="333"/>
    </row>
    <row r="1390" spans="12:14" x14ac:dyDescent="0.25">
      <c r="L1390" s="385"/>
      <c r="M1390" s="333"/>
      <c r="N1390" s="333"/>
    </row>
    <row r="1391" spans="12:14" x14ac:dyDescent="0.25">
      <c r="L1391" s="385"/>
      <c r="M1391" s="333"/>
      <c r="N1391" s="333"/>
    </row>
    <row r="1392" spans="12:14" x14ac:dyDescent="0.25">
      <c r="L1392" s="385"/>
      <c r="M1392" s="333"/>
      <c r="N1392" s="333"/>
    </row>
    <row r="1393" spans="12:14" x14ac:dyDescent="0.25">
      <c r="L1393" s="385"/>
      <c r="M1393" s="333"/>
      <c r="N1393" s="333"/>
    </row>
    <row r="1394" spans="12:14" x14ac:dyDescent="0.25">
      <c r="L1394" s="385"/>
      <c r="M1394" s="333"/>
      <c r="N1394" s="333"/>
    </row>
    <row r="1395" spans="12:14" x14ac:dyDescent="0.25">
      <c r="L1395" s="385"/>
      <c r="M1395" s="333"/>
      <c r="N1395" s="333"/>
    </row>
    <row r="1396" spans="12:14" x14ac:dyDescent="0.25">
      <c r="L1396" s="385"/>
      <c r="M1396" s="333"/>
      <c r="N1396" s="333"/>
    </row>
    <row r="1397" spans="12:14" x14ac:dyDescent="0.25">
      <c r="L1397" s="385"/>
      <c r="M1397" s="333"/>
      <c r="N1397" s="333"/>
    </row>
    <row r="1398" spans="12:14" x14ac:dyDescent="0.25">
      <c r="L1398" s="385"/>
      <c r="M1398" s="333"/>
      <c r="N1398" s="333"/>
    </row>
    <row r="1399" spans="12:14" x14ac:dyDescent="0.25">
      <c r="L1399" s="385"/>
      <c r="M1399" s="333"/>
      <c r="N1399" s="333"/>
    </row>
    <row r="1400" spans="12:14" x14ac:dyDescent="0.25">
      <c r="L1400" s="385"/>
      <c r="M1400" s="333"/>
      <c r="N1400" s="333"/>
    </row>
    <row r="1401" spans="12:14" x14ac:dyDescent="0.25">
      <c r="L1401" s="385"/>
      <c r="M1401" s="333"/>
      <c r="N1401" s="333"/>
    </row>
    <row r="1402" spans="12:14" x14ac:dyDescent="0.25">
      <c r="L1402" s="385"/>
      <c r="M1402" s="333"/>
      <c r="N1402" s="333"/>
    </row>
    <row r="1403" spans="12:14" x14ac:dyDescent="0.25">
      <c r="L1403" s="385"/>
      <c r="M1403" s="333"/>
      <c r="N1403" s="333"/>
    </row>
    <row r="1404" spans="12:14" x14ac:dyDescent="0.25">
      <c r="L1404" s="385"/>
      <c r="M1404" s="333"/>
      <c r="N1404" s="333"/>
    </row>
    <row r="1405" spans="12:14" x14ac:dyDescent="0.25">
      <c r="L1405" s="385"/>
      <c r="M1405" s="333"/>
      <c r="N1405" s="333"/>
    </row>
    <row r="1406" spans="12:14" x14ac:dyDescent="0.25">
      <c r="L1406" s="385"/>
      <c r="M1406" s="333"/>
      <c r="N1406" s="333"/>
    </row>
    <row r="1407" spans="12:14" x14ac:dyDescent="0.25">
      <c r="L1407" s="385"/>
      <c r="M1407" s="333"/>
      <c r="N1407" s="333"/>
    </row>
    <row r="1408" spans="12:14" x14ac:dyDescent="0.25">
      <c r="L1408" s="385"/>
      <c r="M1408" s="333"/>
      <c r="N1408" s="333"/>
    </row>
    <row r="1409" spans="12:14" x14ac:dyDescent="0.25">
      <c r="L1409" s="385"/>
      <c r="M1409" s="333"/>
      <c r="N1409" s="333"/>
    </row>
    <row r="1410" spans="12:14" x14ac:dyDescent="0.25">
      <c r="L1410" s="385"/>
      <c r="M1410" s="333"/>
      <c r="N1410" s="333"/>
    </row>
    <row r="1411" spans="12:14" x14ac:dyDescent="0.25">
      <c r="L1411" s="385"/>
      <c r="M1411" s="333"/>
      <c r="N1411" s="333"/>
    </row>
    <row r="1412" spans="12:14" x14ac:dyDescent="0.25">
      <c r="L1412" s="385"/>
      <c r="M1412" s="333"/>
      <c r="N1412" s="333"/>
    </row>
    <row r="1413" spans="12:14" x14ac:dyDescent="0.25">
      <c r="L1413" s="385"/>
      <c r="M1413" s="333"/>
      <c r="N1413" s="333"/>
    </row>
    <row r="1414" spans="12:14" x14ac:dyDescent="0.25">
      <c r="L1414" s="385"/>
      <c r="M1414" s="333"/>
      <c r="N1414" s="333"/>
    </row>
    <row r="1415" spans="12:14" x14ac:dyDescent="0.25">
      <c r="L1415" s="385"/>
      <c r="M1415" s="333"/>
      <c r="N1415" s="333"/>
    </row>
    <row r="1416" spans="12:14" x14ac:dyDescent="0.25">
      <c r="L1416" s="385"/>
      <c r="M1416" s="333"/>
      <c r="N1416" s="333"/>
    </row>
    <row r="1417" spans="12:14" x14ac:dyDescent="0.25">
      <c r="L1417" s="385"/>
      <c r="M1417" s="333"/>
      <c r="N1417" s="333"/>
    </row>
    <row r="1418" spans="12:14" x14ac:dyDescent="0.25">
      <c r="L1418" s="385"/>
      <c r="M1418" s="333"/>
      <c r="N1418" s="333"/>
    </row>
    <row r="1419" spans="12:14" x14ac:dyDescent="0.25">
      <c r="L1419" s="385"/>
      <c r="M1419" s="333"/>
      <c r="N1419" s="333"/>
    </row>
    <row r="1420" spans="12:14" x14ac:dyDescent="0.25">
      <c r="L1420" s="385"/>
      <c r="M1420" s="333"/>
      <c r="N1420" s="333"/>
    </row>
    <row r="1421" spans="12:14" x14ac:dyDescent="0.25">
      <c r="L1421" s="385"/>
      <c r="M1421" s="333"/>
      <c r="N1421" s="333"/>
    </row>
    <row r="1422" spans="12:14" x14ac:dyDescent="0.25">
      <c r="L1422" s="385"/>
      <c r="M1422" s="333"/>
      <c r="N1422" s="333"/>
    </row>
    <row r="1423" spans="12:14" x14ac:dyDescent="0.25">
      <c r="L1423" s="385"/>
      <c r="M1423" s="333"/>
      <c r="N1423" s="333"/>
    </row>
    <row r="1424" spans="12:14" x14ac:dyDescent="0.25">
      <c r="L1424" s="385"/>
      <c r="M1424" s="333"/>
      <c r="N1424" s="333"/>
    </row>
    <row r="1425" spans="12:14" x14ac:dyDescent="0.25">
      <c r="L1425" s="385"/>
      <c r="M1425" s="333"/>
      <c r="N1425" s="333"/>
    </row>
    <row r="1426" spans="12:14" x14ac:dyDescent="0.25">
      <c r="L1426" s="385"/>
      <c r="M1426" s="333"/>
      <c r="N1426" s="333"/>
    </row>
    <row r="1427" spans="12:14" x14ac:dyDescent="0.25">
      <c r="L1427" s="385"/>
      <c r="M1427" s="333"/>
      <c r="N1427" s="333"/>
    </row>
    <row r="1428" spans="12:14" x14ac:dyDescent="0.25">
      <c r="L1428" s="385"/>
      <c r="M1428" s="333"/>
      <c r="N1428" s="333"/>
    </row>
    <row r="1429" spans="12:14" x14ac:dyDescent="0.25">
      <c r="L1429" s="385"/>
      <c r="M1429" s="333"/>
      <c r="N1429" s="333"/>
    </row>
    <row r="1430" spans="12:14" x14ac:dyDescent="0.25">
      <c r="L1430" s="385"/>
      <c r="M1430" s="333"/>
      <c r="N1430" s="333"/>
    </row>
    <row r="1431" spans="12:14" x14ac:dyDescent="0.25">
      <c r="L1431" s="385"/>
      <c r="M1431" s="333"/>
      <c r="N1431" s="333"/>
    </row>
    <row r="1432" spans="12:14" x14ac:dyDescent="0.25">
      <c r="L1432" s="385"/>
      <c r="M1432" s="333"/>
      <c r="N1432" s="333"/>
    </row>
    <row r="1433" spans="12:14" x14ac:dyDescent="0.25">
      <c r="L1433" s="385"/>
      <c r="M1433" s="333"/>
      <c r="N1433" s="333"/>
    </row>
    <row r="1434" spans="12:14" x14ac:dyDescent="0.25">
      <c r="L1434" s="385"/>
      <c r="M1434" s="333"/>
      <c r="N1434" s="333"/>
    </row>
    <row r="1435" spans="12:14" x14ac:dyDescent="0.25">
      <c r="L1435" s="385"/>
      <c r="M1435" s="333"/>
      <c r="N1435" s="333"/>
    </row>
    <row r="1436" spans="12:14" x14ac:dyDescent="0.25">
      <c r="L1436" s="385"/>
      <c r="M1436" s="333"/>
      <c r="N1436" s="333"/>
    </row>
    <row r="1437" spans="12:14" x14ac:dyDescent="0.25">
      <c r="L1437" s="385"/>
      <c r="M1437" s="333"/>
      <c r="N1437" s="333"/>
    </row>
    <row r="1438" spans="12:14" x14ac:dyDescent="0.25">
      <c r="L1438" s="385"/>
      <c r="M1438" s="333"/>
      <c r="N1438" s="333"/>
    </row>
    <row r="1439" spans="12:14" x14ac:dyDescent="0.25">
      <c r="L1439" s="385"/>
      <c r="M1439" s="333"/>
      <c r="N1439" s="333"/>
    </row>
    <row r="1440" spans="12:14" x14ac:dyDescent="0.25">
      <c r="L1440" s="385"/>
      <c r="M1440" s="333"/>
      <c r="N1440" s="333"/>
    </row>
    <row r="1441" spans="12:14" x14ac:dyDescent="0.25">
      <c r="L1441" s="385"/>
      <c r="M1441" s="333"/>
      <c r="N1441" s="333"/>
    </row>
    <row r="1442" spans="12:14" x14ac:dyDescent="0.25">
      <c r="L1442" s="385"/>
      <c r="M1442" s="333"/>
      <c r="N1442" s="333"/>
    </row>
    <row r="1443" spans="12:14" x14ac:dyDescent="0.25">
      <c r="L1443" s="385"/>
      <c r="M1443" s="333"/>
      <c r="N1443" s="333"/>
    </row>
    <row r="1444" spans="12:14" x14ac:dyDescent="0.25">
      <c r="L1444" s="385"/>
      <c r="M1444" s="333"/>
      <c r="N1444" s="333"/>
    </row>
    <row r="1445" spans="12:14" x14ac:dyDescent="0.25">
      <c r="L1445" s="385"/>
      <c r="M1445" s="333"/>
      <c r="N1445" s="333"/>
    </row>
    <row r="1446" spans="12:14" x14ac:dyDescent="0.25">
      <c r="L1446" s="385"/>
      <c r="M1446" s="333"/>
      <c r="N1446" s="333"/>
    </row>
    <row r="1447" spans="12:14" x14ac:dyDescent="0.25">
      <c r="L1447" s="385"/>
      <c r="M1447" s="333"/>
      <c r="N1447" s="333"/>
    </row>
    <row r="1448" spans="12:14" x14ac:dyDescent="0.25">
      <c r="L1448" s="385"/>
      <c r="M1448" s="333"/>
      <c r="N1448" s="333"/>
    </row>
    <row r="1449" spans="12:14" x14ac:dyDescent="0.25">
      <c r="L1449" s="385"/>
      <c r="M1449" s="333"/>
      <c r="N1449" s="333"/>
    </row>
    <row r="1450" spans="12:14" x14ac:dyDescent="0.25">
      <c r="L1450" s="385"/>
      <c r="M1450" s="333"/>
      <c r="N1450" s="333"/>
    </row>
    <row r="1451" spans="12:14" x14ac:dyDescent="0.25">
      <c r="L1451" s="385"/>
      <c r="M1451" s="333"/>
      <c r="N1451" s="333"/>
    </row>
    <row r="1452" spans="12:14" x14ac:dyDescent="0.25">
      <c r="L1452" s="385"/>
      <c r="M1452" s="333"/>
      <c r="N1452" s="333"/>
    </row>
    <row r="1453" spans="12:14" x14ac:dyDescent="0.25">
      <c r="L1453" s="385"/>
      <c r="M1453" s="333"/>
      <c r="N1453" s="333"/>
    </row>
    <row r="1454" spans="12:14" x14ac:dyDescent="0.25">
      <c r="L1454" s="385"/>
      <c r="M1454" s="333"/>
      <c r="N1454" s="333"/>
    </row>
    <row r="1455" spans="12:14" x14ac:dyDescent="0.25">
      <c r="L1455" s="385"/>
      <c r="M1455" s="333"/>
      <c r="N1455" s="333"/>
    </row>
    <row r="1456" spans="12:14" x14ac:dyDescent="0.25">
      <c r="L1456" s="385"/>
      <c r="M1456" s="333"/>
      <c r="N1456" s="333"/>
    </row>
    <row r="1457" spans="12:14" x14ac:dyDescent="0.25">
      <c r="L1457" s="385"/>
      <c r="M1457" s="333"/>
      <c r="N1457" s="333"/>
    </row>
    <row r="1458" spans="12:14" x14ac:dyDescent="0.25">
      <c r="L1458" s="385"/>
      <c r="M1458" s="333"/>
      <c r="N1458" s="333"/>
    </row>
    <row r="1459" spans="12:14" x14ac:dyDescent="0.25">
      <c r="L1459" s="385"/>
      <c r="M1459" s="333"/>
      <c r="N1459" s="333"/>
    </row>
    <row r="1460" spans="12:14" x14ac:dyDescent="0.25">
      <c r="L1460" s="385"/>
      <c r="M1460" s="333"/>
      <c r="N1460" s="333"/>
    </row>
    <row r="1461" spans="12:14" x14ac:dyDescent="0.25">
      <c r="L1461" s="385"/>
      <c r="M1461" s="333"/>
      <c r="N1461" s="333"/>
    </row>
    <row r="1462" spans="12:14" x14ac:dyDescent="0.25">
      <c r="L1462" s="385"/>
      <c r="M1462" s="333"/>
      <c r="N1462" s="333"/>
    </row>
    <row r="1463" spans="12:14" x14ac:dyDescent="0.25">
      <c r="L1463" s="385"/>
      <c r="M1463" s="333"/>
      <c r="N1463" s="333"/>
    </row>
    <row r="1464" spans="12:14" x14ac:dyDescent="0.25">
      <c r="L1464" s="385"/>
      <c r="M1464" s="333"/>
      <c r="N1464" s="333"/>
    </row>
    <row r="1465" spans="12:14" x14ac:dyDescent="0.25">
      <c r="L1465" s="385"/>
      <c r="M1465" s="333"/>
      <c r="N1465" s="333"/>
    </row>
    <row r="1466" spans="12:14" x14ac:dyDescent="0.25">
      <c r="L1466" s="385"/>
      <c r="M1466" s="333"/>
      <c r="N1466" s="333"/>
    </row>
    <row r="1467" spans="12:14" x14ac:dyDescent="0.25">
      <c r="L1467" s="385"/>
      <c r="M1467" s="333"/>
      <c r="N1467" s="333"/>
    </row>
    <row r="1468" spans="12:14" x14ac:dyDescent="0.25">
      <c r="L1468" s="385"/>
      <c r="M1468" s="333"/>
      <c r="N1468" s="333"/>
    </row>
    <row r="1469" spans="12:14" x14ac:dyDescent="0.25">
      <c r="L1469" s="385"/>
      <c r="M1469" s="333"/>
      <c r="N1469" s="333"/>
    </row>
    <row r="1470" spans="12:14" x14ac:dyDescent="0.25">
      <c r="L1470" s="385"/>
      <c r="M1470" s="333"/>
      <c r="N1470" s="333"/>
    </row>
    <row r="1471" spans="12:14" x14ac:dyDescent="0.25">
      <c r="L1471" s="385"/>
      <c r="M1471" s="333"/>
      <c r="N1471" s="333"/>
    </row>
  </sheetData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6049-DBF3-4EDC-9E89-E4297EFD51D2}">
  <sheetPr>
    <tabColor theme="6"/>
    <pageSetUpPr fitToPage="1"/>
  </sheetPr>
  <dimension ref="A1:R697"/>
  <sheetViews>
    <sheetView workbookViewId="0">
      <selection activeCell="K2" sqref="K2:O2"/>
    </sheetView>
  </sheetViews>
  <sheetFormatPr defaultRowHeight="15" x14ac:dyDescent="0.25"/>
  <cols>
    <col min="1" max="1" width="4.5703125" customWidth="1"/>
    <col min="2" max="2" width="5" customWidth="1"/>
    <col min="8" max="8" width="5.28515625" customWidth="1"/>
    <col min="9" max="9" width="4.5703125" customWidth="1"/>
    <col min="10" max="10" width="4.42578125" customWidth="1"/>
    <col min="11" max="11" width="6.28515625" customWidth="1"/>
    <col min="12" max="12" width="5.85546875" customWidth="1"/>
    <col min="13" max="13" width="9.85546875" style="145" customWidth="1"/>
    <col min="14" max="14" width="9.7109375" style="145" bestFit="1" customWidth="1"/>
    <col min="15" max="15" width="8.85546875" style="350" bestFit="1" customWidth="1"/>
    <col min="17" max="17" width="17.5703125" customWidth="1"/>
  </cols>
  <sheetData>
    <row r="1" spans="1:18" x14ac:dyDescent="0.25">
      <c r="A1" s="80"/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5"/>
      <c r="P1" s="275">
        <v>1.0761000000000001</v>
      </c>
      <c r="R1" s="275">
        <v>10</v>
      </c>
    </row>
    <row r="2" spans="1:18" ht="36" x14ac:dyDescent="0.25">
      <c r="A2" s="81"/>
      <c r="B2" s="82" t="s">
        <v>1</v>
      </c>
      <c r="C2" s="426" t="s">
        <v>2</v>
      </c>
      <c r="D2" s="426"/>
      <c r="E2" s="426"/>
      <c r="F2" s="426"/>
      <c r="G2" s="426"/>
      <c r="H2" s="426"/>
      <c r="I2" s="426"/>
      <c r="J2" s="426"/>
      <c r="K2" s="104" t="s">
        <v>45</v>
      </c>
      <c r="L2" s="390" t="s">
        <v>46</v>
      </c>
      <c r="M2" s="189" t="s">
        <v>47</v>
      </c>
      <c r="N2" s="190" t="s">
        <v>73</v>
      </c>
      <c r="O2" s="288" t="s">
        <v>92</v>
      </c>
    </row>
    <row r="3" spans="1:18" x14ac:dyDescent="0.25">
      <c r="A3" s="81"/>
      <c r="B3" s="84"/>
      <c r="C3" s="85" t="s">
        <v>49</v>
      </c>
      <c r="D3" s="86"/>
      <c r="E3" s="86"/>
      <c r="F3" s="86"/>
      <c r="G3" s="86"/>
      <c r="H3" s="86"/>
      <c r="I3" s="86"/>
      <c r="J3" s="86"/>
      <c r="K3" s="84"/>
      <c r="L3" s="86"/>
      <c r="M3" s="172"/>
      <c r="N3" s="180"/>
      <c r="O3" s="294"/>
    </row>
    <row r="4" spans="1:18" x14ac:dyDescent="0.25">
      <c r="A4" s="81"/>
      <c r="B4" s="84"/>
      <c r="C4" s="85" t="s">
        <v>1196</v>
      </c>
      <c r="D4" s="86"/>
      <c r="E4" s="86"/>
      <c r="F4" s="86"/>
      <c r="G4" s="86"/>
      <c r="H4" s="86"/>
      <c r="I4" s="86"/>
      <c r="J4" s="86"/>
      <c r="K4" s="84"/>
      <c r="L4" s="86"/>
      <c r="M4" s="172"/>
      <c r="N4" s="180"/>
      <c r="O4" s="294"/>
    </row>
    <row r="5" spans="1:18" x14ac:dyDescent="0.25">
      <c r="A5" s="81"/>
      <c r="B5" s="84"/>
      <c r="C5" s="418" t="s">
        <v>1197</v>
      </c>
      <c r="D5" s="419"/>
      <c r="E5" s="419"/>
      <c r="F5" s="419"/>
      <c r="G5" s="419"/>
      <c r="H5" s="419"/>
      <c r="I5" s="419"/>
      <c r="J5" s="420"/>
      <c r="K5" s="84"/>
      <c r="L5" s="86"/>
      <c r="M5" s="172"/>
      <c r="N5" s="180"/>
      <c r="O5" s="294"/>
    </row>
    <row r="6" spans="1:18" x14ac:dyDescent="0.25">
      <c r="A6" s="81" t="s">
        <v>23</v>
      </c>
      <c r="B6" s="84"/>
      <c r="C6" s="85" t="s">
        <v>1198</v>
      </c>
      <c r="D6" s="86"/>
      <c r="E6" s="86"/>
      <c r="F6" s="86"/>
      <c r="G6" s="86"/>
      <c r="H6" s="86"/>
      <c r="I6" s="86"/>
      <c r="J6" s="86"/>
      <c r="K6" s="84"/>
      <c r="L6" s="86"/>
      <c r="M6" s="172"/>
      <c r="N6" s="180"/>
      <c r="O6" s="294"/>
    </row>
    <row r="7" spans="1:18" x14ac:dyDescent="0.25">
      <c r="A7" s="81"/>
      <c r="B7" s="84"/>
      <c r="C7" s="85" t="s">
        <v>1199</v>
      </c>
      <c r="D7" s="86"/>
      <c r="E7" s="86"/>
      <c r="F7" s="86"/>
      <c r="G7" s="86"/>
      <c r="H7" s="86"/>
      <c r="I7" s="86"/>
      <c r="J7" s="86"/>
      <c r="K7" s="84"/>
      <c r="L7" s="86"/>
      <c r="M7" s="172"/>
      <c r="N7" s="180"/>
      <c r="O7" s="294"/>
    </row>
    <row r="8" spans="1:18" x14ac:dyDescent="0.25">
      <c r="A8" s="81"/>
      <c r="B8" s="84"/>
      <c r="C8" s="86" t="s">
        <v>1200</v>
      </c>
      <c r="D8" s="86"/>
      <c r="E8" s="86"/>
      <c r="F8" s="86"/>
      <c r="G8" s="86"/>
      <c r="H8" s="86"/>
      <c r="I8" s="86"/>
      <c r="J8" s="86"/>
      <c r="K8" s="84"/>
      <c r="L8" s="86"/>
      <c r="M8" s="172"/>
      <c r="N8" s="180"/>
      <c r="O8" s="294"/>
    </row>
    <row r="9" spans="1:18" x14ac:dyDescent="0.25">
      <c r="A9" s="81"/>
      <c r="B9" s="84"/>
      <c r="C9" s="86" t="s">
        <v>1201</v>
      </c>
      <c r="D9" s="86"/>
      <c r="E9" s="86"/>
      <c r="F9" s="86"/>
      <c r="G9" s="86"/>
      <c r="H9" s="86"/>
      <c r="I9" s="86"/>
      <c r="J9" s="86"/>
      <c r="K9" s="84"/>
      <c r="L9" s="86"/>
      <c r="M9" s="172"/>
      <c r="N9" s="180"/>
      <c r="O9" s="294"/>
    </row>
    <row r="10" spans="1:18" x14ac:dyDescent="0.25">
      <c r="A10" s="81"/>
      <c r="B10" s="84"/>
      <c r="C10" s="86" t="s">
        <v>1202</v>
      </c>
      <c r="D10" s="86"/>
      <c r="E10" s="86"/>
      <c r="F10" s="86"/>
      <c r="G10" s="86"/>
      <c r="H10" s="86"/>
      <c r="I10" s="86"/>
      <c r="J10" s="86"/>
      <c r="K10" s="84"/>
      <c r="L10" s="86"/>
      <c r="M10" s="172"/>
      <c r="N10" s="180"/>
      <c r="O10" s="294"/>
    </row>
    <row r="11" spans="1:18" x14ac:dyDescent="0.25">
      <c r="A11" s="81"/>
      <c r="B11" s="84"/>
      <c r="C11" s="86" t="s">
        <v>1203</v>
      </c>
      <c r="D11" s="86"/>
      <c r="E11" s="86"/>
      <c r="F11" s="86"/>
      <c r="G11" s="86"/>
      <c r="H11" s="86"/>
      <c r="I11" s="86"/>
      <c r="J11" s="86"/>
      <c r="K11" s="84"/>
      <c r="L11" s="86"/>
      <c r="M11" s="172"/>
      <c r="N11" s="180"/>
      <c r="O11" s="294"/>
    </row>
    <row r="12" spans="1:18" x14ac:dyDescent="0.25">
      <c r="A12" s="81"/>
      <c r="B12" s="84"/>
      <c r="C12" s="86" t="s">
        <v>1204</v>
      </c>
      <c r="D12" s="86"/>
      <c r="E12" s="86"/>
      <c r="F12" s="86"/>
      <c r="G12" s="86"/>
      <c r="H12" s="86"/>
      <c r="I12" s="86"/>
      <c r="J12" s="86"/>
      <c r="K12" s="84"/>
      <c r="L12" s="86"/>
      <c r="M12" s="172"/>
      <c r="N12" s="180"/>
      <c r="O12" s="294"/>
    </row>
    <row r="13" spans="1:18" x14ac:dyDescent="0.25">
      <c r="A13" s="81"/>
      <c r="B13" s="84"/>
      <c r="C13" s="86" t="s">
        <v>1205</v>
      </c>
      <c r="D13" s="86"/>
      <c r="E13" s="86"/>
      <c r="F13" s="86"/>
      <c r="G13" s="86"/>
      <c r="H13" s="86"/>
      <c r="I13" s="86"/>
      <c r="J13" s="86"/>
      <c r="K13" s="84"/>
      <c r="L13" s="86"/>
      <c r="M13" s="172"/>
      <c r="N13" s="180"/>
      <c r="O13" s="294"/>
    </row>
    <row r="14" spans="1:18" x14ac:dyDescent="0.25">
      <c r="A14" s="81"/>
      <c r="B14" s="84"/>
      <c r="C14" s="86" t="s">
        <v>1206</v>
      </c>
      <c r="D14" s="86"/>
      <c r="E14" s="86"/>
      <c r="F14" s="86"/>
      <c r="G14" s="86"/>
      <c r="H14" s="86"/>
      <c r="I14" s="86"/>
      <c r="J14" s="86"/>
      <c r="K14" s="84"/>
      <c r="L14" s="86"/>
      <c r="M14" s="172"/>
      <c r="N14" s="180"/>
      <c r="O14" s="294"/>
    </row>
    <row r="15" spans="1:18" x14ac:dyDescent="0.25">
      <c r="A15" s="81"/>
      <c r="B15" s="84"/>
      <c r="C15" s="86" t="s">
        <v>1207</v>
      </c>
      <c r="D15" s="86"/>
      <c r="E15" s="86"/>
      <c r="F15" s="86"/>
      <c r="G15" s="86"/>
      <c r="H15" s="86"/>
      <c r="I15" s="86"/>
      <c r="J15" s="86"/>
      <c r="K15" s="84"/>
      <c r="L15" s="86"/>
      <c r="M15" s="172"/>
      <c r="N15" s="180"/>
      <c r="O15" s="294"/>
    </row>
    <row r="16" spans="1:18" x14ac:dyDescent="0.25">
      <c r="A16" s="81"/>
      <c r="B16" s="84"/>
      <c r="C16" s="86" t="s">
        <v>1208</v>
      </c>
      <c r="D16" s="86"/>
      <c r="E16" s="86"/>
      <c r="F16" s="86"/>
      <c r="G16" s="86"/>
      <c r="H16" s="86"/>
      <c r="I16" s="86"/>
      <c r="J16" s="86"/>
      <c r="K16" s="84"/>
      <c r="L16" s="86"/>
      <c r="M16" s="172"/>
      <c r="N16" s="180"/>
      <c r="O16" s="294"/>
    </row>
    <row r="17" spans="1:15" x14ac:dyDescent="0.25">
      <c r="A17" s="81"/>
      <c r="B17" s="84"/>
      <c r="C17" s="86" t="s">
        <v>1209</v>
      </c>
      <c r="D17" s="86"/>
      <c r="E17" s="86"/>
      <c r="F17" s="86"/>
      <c r="G17" s="86"/>
      <c r="H17" s="86"/>
      <c r="I17" s="86"/>
      <c r="J17" s="86"/>
      <c r="K17" s="84"/>
      <c r="L17" s="86"/>
      <c r="M17" s="172"/>
      <c r="N17" s="180"/>
      <c r="O17" s="294"/>
    </row>
    <row r="18" spans="1:15" x14ac:dyDescent="0.25">
      <c r="A18" s="81"/>
      <c r="B18" s="84"/>
      <c r="C18" s="86" t="s">
        <v>1210</v>
      </c>
      <c r="D18" s="86"/>
      <c r="E18" s="86"/>
      <c r="F18" s="86"/>
      <c r="G18" s="86"/>
      <c r="H18" s="86"/>
      <c r="I18" s="86"/>
      <c r="J18" s="86"/>
      <c r="K18" s="84"/>
      <c r="L18" s="86"/>
      <c r="M18" s="172"/>
      <c r="N18" s="180"/>
      <c r="O18" s="294"/>
    </row>
    <row r="19" spans="1:15" x14ac:dyDescent="0.25">
      <c r="A19" s="81"/>
      <c r="B19" s="87"/>
      <c r="C19" s="86" t="s">
        <v>232</v>
      </c>
      <c r="D19" s="86"/>
      <c r="E19" s="86"/>
      <c r="F19" s="86"/>
      <c r="G19" s="86"/>
      <c r="H19" s="86"/>
      <c r="I19" s="86"/>
      <c r="J19" s="86"/>
      <c r="K19" s="87"/>
      <c r="L19" s="88"/>
      <c r="M19" s="172"/>
      <c r="N19" s="180"/>
      <c r="O19" s="294"/>
    </row>
    <row r="20" spans="1:15" x14ac:dyDescent="0.25">
      <c r="A20" s="81"/>
      <c r="B20" s="84"/>
      <c r="C20" s="86" t="s">
        <v>1211</v>
      </c>
      <c r="D20" s="86"/>
      <c r="E20" s="86"/>
      <c r="F20" s="86"/>
      <c r="G20" s="86"/>
      <c r="H20" s="86"/>
      <c r="I20" s="86"/>
      <c r="J20" s="86"/>
      <c r="K20" s="84"/>
      <c r="L20" s="86"/>
      <c r="M20" s="172"/>
      <c r="N20" s="180"/>
      <c r="O20" s="294"/>
    </row>
    <row r="21" spans="1:15" x14ac:dyDescent="0.25">
      <c r="A21" s="81"/>
      <c r="B21" s="84"/>
      <c r="C21" s="86" t="s">
        <v>1212</v>
      </c>
      <c r="D21" s="86"/>
      <c r="E21" s="86"/>
      <c r="F21" s="86"/>
      <c r="G21" s="86"/>
      <c r="H21" s="86"/>
      <c r="I21" s="86"/>
      <c r="J21" s="86"/>
      <c r="K21" s="84"/>
      <c r="L21" s="86"/>
      <c r="M21" s="172"/>
      <c r="N21" s="180"/>
      <c r="O21" s="294"/>
    </row>
    <row r="22" spans="1:15" x14ac:dyDescent="0.25">
      <c r="A22" s="81"/>
      <c r="B22" s="84"/>
      <c r="C22" s="86" t="s">
        <v>1213</v>
      </c>
      <c r="D22" s="86"/>
      <c r="E22" s="86"/>
      <c r="F22" s="86"/>
      <c r="G22" s="86"/>
      <c r="H22" s="86"/>
      <c r="I22" s="86"/>
      <c r="J22" s="86"/>
      <c r="K22" s="84"/>
      <c r="L22" s="86"/>
      <c r="M22" s="172"/>
      <c r="N22" s="180"/>
      <c r="O22" s="294"/>
    </row>
    <row r="23" spans="1:15" x14ac:dyDescent="0.25">
      <c r="A23" s="81"/>
      <c r="B23" s="87"/>
      <c r="C23" s="85" t="s">
        <v>1214</v>
      </c>
      <c r="D23" s="86"/>
      <c r="E23" s="86"/>
      <c r="F23" s="86"/>
      <c r="G23" s="86"/>
      <c r="H23" s="86"/>
      <c r="I23" s="86"/>
      <c r="J23" s="86"/>
      <c r="K23" s="87"/>
      <c r="L23" s="88"/>
      <c r="M23" s="172"/>
      <c r="N23" s="180"/>
      <c r="O23" s="294"/>
    </row>
    <row r="24" spans="1:15" x14ac:dyDescent="0.25">
      <c r="A24" s="81" t="s">
        <v>23</v>
      </c>
      <c r="B24" s="87">
        <v>1</v>
      </c>
      <c r="C24" s="86" t="s">
        <v>1215</v>
      </c>
      <c r="D24" s="86"/>
      <c r="E24" s="86"/>
      <c r="F24" s="86"/>
      <c r="G24" s="86"/>
      <c r="H24" s="86"/>
      <c r="I24" s="86"/>
      <c r="J24" s="86"/>
      <c r="K24" s="87" t="s">
        <v>83</v>
      </c>
      <c r="L24" s="24">
        <f>$R$1*5</f>
        <v>50</v>
      </c>
      <c r="M24" s="172"/>
      <c r="N24" s="180"/>
      <c r="O24" s="172"/>
    </row>
    <row r="25" spans="1:15" x14ac:dyDescent="0.25">
      <c r="A25" s="81"/>
      <c r="B25" s="87"/>
      <c r="C25" s="85" t="s">
        <v>1216</v>
      </c>
      <c r="D25" s="86"/>
      <c r="E25" s="86"/>
      <c r="F25" s="86"/>
      <c r="G25" s="86"/>
      <c r="H25" s="86"/>
      <c r="I25" s="86"/>
      <c r="J25" s="86"/>
      <c r="K25" s="87"/>
      <c r="L25" s="88"/>
      <c r="M25" s="172"/>
      <c r="N25" s="180"/>
      <c r="O25" s="172"/>
    </row>
    <row r="26" spans="1:15" x14ac:dyDescent="0.25">
      <c r="A26" s="81" t="s">
        <v>23</v>
      </c>
      <c r="B26" s="87">
        <f>B24+1</f>
        <v>2</v>
      </c>
      <c r="C26" s="86" t="s">
        <v>1217</v>
      </c>
      <c r="D26" s="86"/>
      <c r="E26" s="86"/>
      <c r="F26" s="86"/>
      <c r="G26" s="86"/>
      <c r="H26" s="86"/>
      <c r="I26" s="86"/>
      <c r="J26" s="86"/>
      <c r="K26" s="87" t="s">
        <v>83</v>
      </c>
      <c r="L26" s="24">
        <f>$R$1*5</f>
        <v>50</v>
      </c>
      <c r="M26" s="172"/>
      <c r="N26" s="180"/>
      <c r="O26" s="172"/>
    </row>
    <row r="27" spans="1:15" x14ac:dyDescent="0.25">
      <c r="A27" s="81" t="s">
        <v>23</v>
      </c>
      <c r="B27" s="87">
        <f>B26+1</f>
        <v>3</v>
      </c>
      <c r="C27" s="86" t="s">
        <v>1218</v>
      </c>
      <c r="D27" s="86"/>
      <c r="E27" s="86"/>
      <c r="F27" s="86"/>
      <c r="G27" s="86"/>
      <c r="H27" s="86"/>
      <c r="I27" s="86"/>
      <c r="J27" s="86"/>
      <c r="K27" s="87" t="s">
        <v>83</v>
      </c>
      <c r="L27" s="24">
        <f>$R$1*5</f>
        <v>50</v>
      </c>
      <c r="M27" s="172"/>
      <c r="N27" s="180"/>
      <c r="O27" s="172"/>
    </row>
    <row r="28" spans="1:15" x14ac:dyDescent="0.25">
      <c r="A28" s="81" t="s">
        <v>23</v>
      </c>
      <c r="B28" s="87">
        <f>B27+1</f>
        <v>4</v>
      </c>
      <c r="C28" s="86" t="s">
        <v>1219</v>
      </c>
      <c r="D28" s="86"/>
      <c r="E28" s="86"/>
      <c r="F28" s="86"/>
      <c r="G28" s="86"/>
      <c r="H28" s="86"/>
      <c r="I28" s="86"/>
      <c r="J28" s="86"/>
      <c r="K28" s="87" t="s">
        <v>83</v>
      </c>
      <c r="L28" s="24">
        <f>$R$1*5</f>
        <v>50</v>
      </c>
      <c r="M28" s="172"/>
      <c r="N28" s="180"/>
      <c r="O28" s="172"/>
    </row>
    <row r="29" spans="1:15" x14ac:dyDescent="0.25">
      <c r="A29" s="81"/>
      <c r="B29" s="87"/>
      <c r="C29" s="85" t="s">
        <v>1220</v>
      </c>
      <c r="D29" s="86"/>
      <c r="E29" s="86"/>
      <c r="F29" s="86"/>
      <c r="G29" s="86"/>
      <c r="H29" s="86"/>
      <c r="I29" s="86"/>
      <c r="J29" s="86"/>
      <c r="K29" s="87"/>
      <c r="L29" s="88"/>
      <c r="M29" s="172"/>
      <c r="N29" s="180"/>
      <c r="O29" s="172"/>
    </row>
    <row r="30" spans="1:15" x14ac:dyDescent="0.25">
      <c r="A30" s="81" t="s">
        <v>23</v>
      </c>
      <c r="B30" s="87">
        <f>B28+1</f>
        <v>5</v>
      </c>
      <c r="C30" s="86" t="s">
        <v>1221</v>
      </c>
      <c r="D30" s="86"/>
      <c r="E30" s="86"/>
      <c r="F30" s="86"/>
      <c r="G30" s="86"/>
      <c r="H30" s="86"/>
      <c r="I30" s="86"/>
      <c r="J30" s="86"/>
      <c r="K30" s="87" t="s">
        <v>83</v>
      </c>
      <c r="L30" s="24">
        <f>$R$1*5</f>
        <v>50</v>
      </c>
      <c r="M30" s="172"/>
      <c r="N30" s="180"/>
      <c r="O30" s="172"/>
    </row>
    <row r="31" spans="1:15" x14ac:dyDescent="0.25">
      <c r="A31" s="81" t="s">
        <v>23</v>
      </c>
      <c r="B31" s="87">
        <f>B30+1</f>
        <v>6</v>
      </c>
      <c r="C31" s="86" t="s">
        <v>1222</v>
      </c>
      <c r="D31" s="86"/>
      <c r="E31" s="86"/>
      <c r="F31" s="86"/>
      <c r="G31" s="86"/>
      <c r="H31" s="86"/>
      <c r="I31" s="86"/>
      <c r="J31" s="86"/>
      <c r="K31" s="87" t="s">
        <v>83</v>
      </c>
      <c r="L31" s="24">
        <f>$R$1*5</f>
        <v>50</v>
      </c>
      <c r="M31" s="172"/>
      <c r="N31" s="180"/>
      <c r="O31" s="172"/>
    </row>
    <row r="32" spans="1:15" x14ac:dyDescent="0.25">
      <c r="A32" s="81"/>
      <c r="B32" s="87"/>
      <c r="C32" s="86"/>
      <c r="D32" s="86"/>
      <c r="E32" s="86"/>
      <c r="F32" s="86"/>
      <c r="G32" s="86"/>
      <c r="H32" s="86"/>
      <c r="I32" s="86"/>
      <c r="J32" s="86"/>
      <c r="K32" s="87"/>
      <c r="L32" s="88"/>
      <c r="M32" s="172"/>
      <c r="N32" s="180"/>
      <c r="O32" s="172"/>
    </row>
    <row r="33" spans="1:15" x14ac:dyDescent="0.25">
      <c r="A33" s="81"/>
      <c r="B33" s="84"/>
      <c r="C33" s="85" t="s">
        <v>1223</v>
      </c>
      <c r="D33" s="86"/>
      <c r="E33" s="86"/>
      <c r="F33" s="86"/>
      <c r="G33" s="86"/>
      <c r="H33" s="86"/>
      <c r="I33" s="86"/>
      <c r="J33" s="86"/>
      <c r="K33" s="84"/>
      <c r="L33" s="86"/>
      <c r="M33" s="172"/>
      <c r="N33" s="180"/>
      <c r="O33" s="172"/>
    </row>
    <row r="34" spans="1:15" x14ac:dyDescent="0.25">
      <c r="A34" s="81"/>
      <c r="B34" s="87"/>
      <c r="C34" s="85" t="s">
        <v>1224</v>
      </c>
      <c r="D34" s="86"/>
      <c r="E34" s="86"/>
      <c r="F34" s="86"/>
      <c r="G34" s="86"/>
      <c r="H34" s="86"/>
      <c r="I34" s="86"/>
      <c r="J34" s="86"/>
      <c r="K34" s="87"/>
      <c r="L34" s="88"/>
      <c r="M34" s="172"/>
      <c r="N34" s="180"/>
      <c r="O34" s="172"/>
    </row>
    <row r="35" spans="1:15" x14ac:dyDescent="0.25">
      <c r="A35" s="81"/>
      <c r="B35" s="84"/>
      <c r="C35" s="86" t="s">
        <v>1225</v>
      </c>
      <c r="D35" s="86"/>
      <c r="E35" s="86"/>
      <c r="F35" s="86"/>
      <c r="G35" s="86"/>
      <c r="H35" s="86"/>
      <c r="I35" s="86"/>
      <c r="J35" s="86"/>
      <c r="K35" s="84"/>
      <c r="L35" s="86"/>
      <c r="M35" s="172"/>
      <c r="N35" s="180"/>
      <c r="O35" s="172"/>
    </row>
    <row r="36" spans="1:15" x14ac:dyDescent="0.25">
      <c r="A36" s="81"/>
      <c r="B36" s="84"/>
      <c r="C36" s="86" t="s">
        <v>200</v>
      </c>
      <c r="D36" s="86"/>
      <c r="E36" s="86"/>
      <c r="F36" s="86"/>
      <c r="G36" s="86"/>
      <c r="H36" s="86"/>
      <c r="I36" s="86"/>
      <c r="J36" s="86"/>
      <c r="K36" s="84"/>
      <c r="L36" s="86"/>
      <c r="M36" s="172"/>
      <c r="N36" s="180"/>
      <c r="O36" s="172"/>
    </row>
    <row r="37" spans="1:15" x14ac:dyDescent="0.25">
      <c r="A37" s="81"/>
      <c r="B37" s="84"/>
      <c r="C37" s="86" t="s">
        <v>1226</v>
      </c>
      <c r="D37" s="86"/>
      <c r="E37" s="86"/>
      <c r="F37" s="86"/>
      <c r="G37" s="86"/>
      <c r="H37" s="86"/>
      <c r="I37" s="86"/>
      <c r="J37" s="86"/>
      <c r="K37" s="84"/>
      <c r="L37" s="86"/>
      <c r="M37" s="172"/>
      <c r="N37" s="180"/>
      <c r="O37" s="172"/>
    </row>
    <row r="38" spans="1:15" x14ac:dyDescent="0.25">
      <c r="A38" s="81"/>
      <c r="B38" s="84"/>
      <c r="C38" s="86" t="s">
        <v>1227</v>
      </c>
      <c r="D38" s="86"/>
      <c r="E38" s="86"/>
      <c r="F38" s="86"/>
      <c r="G38" s="86"/>
      <c r="H38" s="86"/>
      <c r="I38" s="86"/>
      <c r="J38" s="86"/>
      <c r="K38" s="84"/>
      <c r="L38" s="86"/>
      <c r="M38" s="172"/>
      <c r="N38" s="180"/>
      <c r="O38" s="172"/>
    </row>
    <row r="39" spans="1:15" x14ac:dyDescent="0.25">
      <c r="A39" s="81"/>
      <c r="B39" s="87"/>
      <c r="C39" s="86" t="s">
        <v>1210</v>
      </c>
      <c r="D39" s="86"/>
      <c r="E39" s="86"/>
      <c r="F39" s="86"/>
      <c r="G39" s="86"/>
      <c r="H39" s="86"/>
      <c r="I39" s="86"/>
      <c r="J39" s="86"/>
      <c r="K39" s="87"/>
      <c r="L39" s="88"/>
      <c r="M39" s="172"/>
      <c r="N39" s="180"/>
      <c r="O39" s="172"/>
    </row>
    <row r="40" spans="1:15" x14ac:dyDescent="0.25">
      <c r="A40" s="81"/>
      <c r="B40" s="87"/>
      <c r="C40" s="86"/>
      <c r="D40" s="86"/>
      <c r="E40" s="86"/>
      <c r="F40" s="86"/>
      <c r="G40" s="86"/>
      <c r="H40" s="86"/>
      <c r="I40" s="86"/>
      <c r="J40" s="86"/>
      <c r="K40" s="87"/>
      <c r="L40" s="88"/>
      <c r="M40" s="172"/>
      <c r="N40" s="180"/>
      <c r="O40" s="172"/>
    </row>
    <row r="41" spans="1:15" x14ac:dyDescent="0.25">
      <c r="A41" s="81"/>
      <c r="B41" s="89"/>
      <c r="C41" s="90" t="s">
        <v>1228</v>
      </c>
      <c r="D41" s="91"/>
      <c r="E41" s="91"/>
      <c r="F41" s="91"/>
      <c r="G41" s="91"/>
      <c r="H41" s="91"/>
      <c r="I41" s="91"/>
      <c r="J41" s="91"/>
      <c r="K41" s="89"/>
      <c r="L41" s="91"/>
      <c r="M41" s="174"/>
      <c r="N41" s="174"/>
      <c r="O41" s="174"/>
    </row>
    <row r="42" spans="1:15" ht="36" x14ac:dyDescent="0.25">
      <c r="A42" s="81"/>
      <c r="B42" s="82" t="s">
        <v>1</v>
      </c>
      <c r="C42" s="426" t="s">
        <v>2</v>
      </c>
      <c r="D42" s="426"/>
      <c r="E42" s="426"/>
      <c r="F42" s="426"/>
      <c r="G42" s="426"/>
      <c r="H42" s="426"/>
      <c r="I42" s="426"/>
      <c r="J42" s="426"/>
      <c r="K42" s="104" t="s">
        <v>45</v>
      </c>
      <c r="L42" s="390" t="s">
        <v>46</v>
      </c>
      <c r="M42" s="189" t="s">
        <v>47</v>
      </c>
      <c r="N42" s="454" t="s">
        <v>73</v>
      </c>
      <c r="O42" s="455" t="s">
        <v>120</v>
      </c>
    </row>
    <row r="43" spans="1:15" x14ac:dyDescent="0.25">
      <c r="A43" s="81"/>
      <c r="B43" s="84"/>
      <c r="C43" s="86" t="s">
        <v>232</v>
      </c>
      <c r="D43" s="86"/>
      <c r="E43" s="86"/>
      <c r="F43" s="86"/>
      <c r="G43" s="86"/>
      <c r="H43" s="86"/>
      <c r="I43" s="86"/>
      <c r="J43" s="86"/>
      <c r="K43" s="84"/>
      <c r="L43" s="86"/>
      <c r="M43" s="172"/>
      <c r="N43" s="180"/>
      <c r="O43" s="172"/>
    </row>
    <row r="44" spans="1:15" x14ac:dyDescent="0.25">
      <c r="A44" s="81" t="s">
        <v>23</v>
      </c>
      <c r="B44" s="87">
        <f>B31+1</f>
        <v>7</v>
      </c>
      <c r="C44" s="86" t="s">
        <v>1229</v>
      </c>
      <c r="D44" s="86"/>
      <c r="E44" s="86"/>
      <c r="F44" s="86"/>
      <c r="G44" s="86"/>
      <c r="H44" s="86"/>
      <c r="I44" s="86"/>
      <c r="J44" s="86"/>
      <c r="K44" s="87" t="s">
        <v>83</v>
      </c>
      <c r="L44" s="24">
        <f>$R$1*5</f>
        <v>50</v>
      </c>
      <c r="M44" s="172"/>
      <c r="N44" s="180"/>
      <c r="O44" s="172"/>
    </row>
    <row r="45" spans="1:15" x14ac:dyDescent="0.25">
      <c r="A45" s="81" t="s">
        <v>23</v>
      </c>
      <c r="B45" s="87">
        <f>B44+1</f>
        <v>8</v>
      </c>
      <c r="C45" s="86" t="s">
        <v>1230</v>
      </c>
      <c r="D45" s="86"/>
      <c r="E45" s="86"/>
      <c r="F45" s="86"/>
      <c r="G45" s="86"/>
      <c r="H45" s="86"/>
      <c r="I45" s="86"/>
      <c r="J45" s="86"/>
      <c r="K45" s="87" t="s">
        <v>83</v>
      </c>
      <c r="L45" s="24">
        <f>$R$1*5</f>
        <v>50</v>
      </c>
      <c r="M45" s="172"/>
      <c r="N45" s="180"/>
      <c r="O45" s="172"/>
    </row>
    <row r="46" spans="1:15" x14ac:dyDescent="0.25">
      <c r="A46" s="81" t="s">
        <v>23</v>
      </c>
      <c r="B46" s="87">
        <f>B45+1</f>
        <v>9</v>
      </c>
      <c r="C46" s="86" t="s">
        <v>1231</v>
      </c>
      <c r="D46" s="86"/>
      <c r="E46" s="86"/>
      <c r="F46" s="86"/>
      <c r="G46" s="86"/>
      <c r="H46" s="86"/>
      <c r="I46" s="86"/>
      <c r="J46" s="86"/>
      <c r="K46" s="87" t="s">
        <v>83</v>
      </c>
      <c r="L46" s="24">
        <f>$R$1*5</f>
        <v>50</v>
      </c>
      <c r="M46" s="172"/>
      <c r="N46" s="180"/>
      <c r="O46" s="172"/>
    </row>
    <row r="47" spans="1:15" x14ac:dyDescent="0.25">
      <c r="A47" s="81" t="s">
        <v>23</v>
      </c>
      <c r="B47" s="87">
        <f>B46+1</f>
        <v>10</v>
      </c>
      <c r="C47" s="86" t="s">
        <v>1232</v>
      </c>
      <c r="D47" s="86"/>
      <c r="E47" s="86"/>
      <c r="F47" s="86"/>
      <c r="G47" s="86"/>
      <c r="H47" s="86"/>
      <c r="I47" s="86"/>
      <c r="J47" s="86"/>
      <c r="K47" s="87" t="s">
        <v>83</v>
      </c>
      <c r="L47" s="24">
        <f>$R$1*5</f>
        <v>50</v>
      </c>
      <c r="M47" s="172"/>
      <c r="N47" s="180"/>
      <c r="O47" s="172"/>
    </row>
    <row r="48" spans="1:15" x14ac:dyDescent="0.25">
      <c r="A48" s="81"/>
      <c r="B48" s="87"/>
      <c r="C48" s="86"/>
      <c r="D48" s="86"/>
      <c r="E48" s="86"/>
      <c r="F48" s="86"/>
      <c r="G48" s="86"/>
      <c r="H48" s="86"/>
      <c r="I48" s="86"/>
      <c r="J48" s="86"/>
      <c r="K48" s="87"/>
      <c r="L48" s="88"/>
      <c r="M48" s="172"/>
      <c r="N48" s="180"/>
      <c r="O48" s="172"/>
    </row>
    <row r="49" spans="1:15" x14ac:dyDescent="0.25">
      <c r="A49" s="81"/>
      <c r="B49" s="87"/>
      <c r="C49" s="85" t="s">
        <v>1233</v>
      </c>
      <c r="D49" s="86"/>
      <c r="E49" s="86"/>
      <c r="F49" s="86"/>
      <c r="G49" s="86"/>
      <c r="H49" s="86"/>
      <c r="I49" s="86"/>
      <c r="J49" s="86"/>
      <c r="K49" s="87"/>
      <c r="L49" s="88"/>
      <c r="M49" s="172"/>
      <c r="N49" s="180"/>
      <c r="O49" s="172"/>
    </row>
    <row r="50" spans="1:15" x14ac:dyDescent="0.25">
      <c r="A50" s="81"/>
      <c r="B50" s="84"/>
      <c r="C50" s="86" t="s">
        <v>1234</v>
      </c>
      <c r="D50" s="86"/>
      <c r="E50" s="86"/>
      <c r="F50" s="86"/>
      <c r="G50" s="86"/>
      <c r="H50" s="86"/>
      <c r="I50" s="86"/>
      <c r="J50" s="86"/>
      <c r="K50" s="84"/>
      <c r="L50" s="86"/>
      <c r="M50" s="172"/>
      <c r="N50" s="180"/>
      <c r="O50" s="172"/>
    </row>
    <row r="51" spans="1:15" x14ac:dyDescent="0.25">
      <c r="A51" s="81"/>
      <c r="B51" s="84"/>
      <c r="C51" s="86"/>
      <c r="D51" s="86"/>
      <c r="E51" s="86"/>
      <c r="F51" s="86"/>
      <c r="G51" s="86"/>
      <c r="H51" s="86"/>
      <c r="I51" s="86"/>
      <c r="J51" s="86"/>
      <c r="K51" s="84"/>
      <c r="L51" s="86"/>
      <c r="M51" s="172"/>
      <c r="N51" s="180"/>
      <c r="O51" s="172"/>
    </row>
    <row r="52" spans="1:15" x14ac:dyDescent="0.25">
      <c r="A52" s="81"/>
      <c r="B52" s="87"/>
      <c r="C52" s="85" t="s">
        <v>1235</v>
      </c>
      <c r="D52" s="86"/>
      <c r="E52" s="86"/>
      <c r="F52" s="86"/>
      <c r="G52" s="86"/>
      <c r="H52" s="86"/>
      <c r="I52" s="86"/>
      <c r="J52" s="86"/>
      <c r="K52" s="87"/>
      <c r="L52" s="88"/>
      <c r="M52" s="172"/>
      <c r="N52" s="180"/>
      <c r="O52" s="172"/>
    </row>
    <row r="53" spans="1:15" x14ac:dyDescent="0.25">
      <c r="A53" s="81" t="s">
        <v>23</v>
      </c>
      <c r="B53" s="87">
        <f>B47+1</f>
        <v>11</v>
      </c>
      <c r="C53" s="86" t="s">
        <v>1236</v>
      </c>
      <c r="D53" s="86"/>
      <c r="E53" s="86"/>
      <c r="F53" s="86"/>
      <c r="G53" s="86"/>
      <c r="H53" s="86"/>
      <c r="I53" s="86"/>
      <c r="J53" s="86"/>
      <c r="K53" s="87" t="s">
        <v>83</v>
      </c>
      <c r="L53" s="24">
        <f>$R$1*5</f>
        <v>50</v>
      </c>
      <c r="M53" s="172"/>
      <c r="N53" s="180"/>
      <c r="O53" s="172"/>
    </row>
    <row r="54" spans="1:15" x14ac:dyDescent="0.25">
      <c r="A54" s="81" t="s">
        <v>23</v>
      </c>
      <c r="B54" s="87">
        <f>B53+1</f>
        <v>12</v>
      </c>
      <c r="C54" s="86" t="s">
        <v>1237</v>
      </c>
      <c r="D54" s="86"/>
      <c r="E54" s="86"/>
      <c r="F54" s="86"/>
      <c r="G54" s="86"/>
      <c r="H54" s="86"/>
      <c r="I54" s="86"/>
      <c r="J54" s="86"/>
      <c r="K54" s="87" t="s">
        <v>83</v>
      </c>
      <c r="L54" s="24">
        <f>$R$1*5</f>
        <v>50</v>
      </c>
      <c r="M54" s="172"/>
      <c r="N54" s="180"/>
      <c r="O54" s="172"/>
    </row>
    <row r="55" spans="1:15" x14ac:dyDescent="0.25">
      <c r="A55" s="81" t="s">
        <v>23</v>
      </c>
      <c r="B55" s="87">
        <f>B54+1</f>
        <v>13</v>
      </c>
      <c r="C55" s="86" t="s">
        <v>1238</v>
      </c>
      <c r="D55" s="86"/>
      <c r="E55" s="86"/>
      <c r="F55" s="86"/>
      <c r="G55" s="86"/>
      <c r="H55" s="86"/>
      <c r="I55" s="86"/>
      <c r="J55" s="86"/>
      <c r="K55" s="87" t="s">
        <v>83</v>
      </c>
      <c r="L55" s="24">
        <f>$R$1*5</f>
        <v>50</v>
      </c>
      <c r="M55" s="172"/>
      <c r="N55" s="180"/>
      <c r="O55" s="172"/>
    </row>
    <row r="56" spans="1:15" x14ac:dyDescent="0.25">
      <c r="A56" s="81" t="s">
        <v>23</v>
      </c>
      <c r="B56" s="87">
        <f>B55+1</f>
        <v>14</v>
      </c>
      <c r="C56" s="86" t="s">
        <v>1239</v>
      </c>
      <c r="D56" s="86"/>
      <c r="E56" s="86"/>
      <c r="F56" s="86"/>
      <c r="G56" s="86"/>
      <c r="H56" s="86"/>
      <c r="I56" s="86"/>
      <c r="J56" s="86"/>
      <c r="K56" s="87" t="s">
        <v>83</v>
      </c>
      <c r="L56" s="24">
        <f>$R$1*5</f>
        <v>50</v>
      </c>
      <c r="M56" s="172"/>
      <c r="N56" s="180"/>
      <c r="O56" s="172"/>
    </row>
    <row r="57" spans="1:15" x14ac:dyDescent="0.25">
      <c r="A57" s="81" t="s">
        <v>23</v>
      </c>
      <c r="B57" s="87">
        <f>B56+1</f>
        <v>15</v>
      </c>
      <c r="C57" s="86" t="s">
        <v>1240</v>
      </c>
      <c r="D57" s="86"/>
      <c r="E57" s="86"/>
      <c r="F57" s="86"/>
      <c r="G57" s="86"/>
      <c r="H57" s="86"/>
      <c r="I57" s="86"/>
      <c r="J57" s="86"/>
      <c r="K57" s="87" t="s">
        <v>83</v>
      </c>
      <c r="L57" s="24">
        <f>$R$1*5</f>
        <v>50</v>
      </c>
      <c r="M57" s="172"/>
      <c r="N57" s="180"/>
      <c r="O57" s="172"/>
    </row>
    <row r="58" spans="1:15" x14ac:dyDescent="0.25">
      <c r="A58" s="81"/>
      <c r="B58" s="87"/>
      <c r="C58" s="86"/>
      <c r="D58" s="86"/>
      <c r="E58" s="86"/>
      <c r="F58" s="86"/>
      <c r="G58" s="86"/>
      <c r="H58" s="86"/>
      <c r="I58" s="86"/>
      <c r="J58" s="86"/>
      <c r="K58" s="87"/>
      <c r="L58" s="88"/>
      <c r="M58" s="172"/>
      <c r="N58" s="180"/>
      <c r="O58" s="172"/>
    </row>
    <row r="59" spans="1:15" x14ac:dyDescent="0.25">
      <c r="A59" s="81"/>
      <c r="B59" s="84"/>
      <c r="C59" s="85" t="s">
        <v>1241</v>
      </c>
      <c r="D59" s="86"/>
      <c r="E59" s="86"/>
      <c r="F59" s="86"/>
      <c r="G59" s="86"/>
      <c r="H59" s="86"/>
      <c r="I59" s="86"/>
      <c r="J59" s="86"/>
      <c r="K59" s="84"/>
      <c r="L59" s="86"/>
      <c r="M59" s="172"/>
      <c r="N59" s="180"/>
      <c r="O59" s="172"/>
    </row>
    <row r="60" spans="1:15" x14ac:dyDescent="0.25">
      <c r="A60" s="81" t="s">
        <v>23</v>
      </c>
      <c r="B60" s="87">
        <f>B57+1</f>
        <v>16</v>
      </c>
      <c r="C60" s="86" t="s">
        <v>1242</v>
      </c>
      <c r="D60" s="86"/>
      <c r="E60" s="86"/>
      <c r="F60" s="86"/>
      <c r="G60" s="86"/>
      <c r="H60" s="86"/>
      <c r="I60" s="86"/>
      <c r="J60" s="86"/>
      <c r="K60" s="87" t="s">
        <v>83</v>
      </c>
      <c r="L60" s="24">
        <f>$R$1*5</f>
        <v>50</v>
      </c>
      <c r="M60" s="172"/>
      <c r="N60" s="180"/>
      <c r="O60" s="172"/>
    </row>
    <row r="61" spans="1:15" x14ac:dyDescent="0.25">
      <c r="A61" s="81"/>
      <c r="B61" s="87"/>
      <c r="C61" s="86"/>
      <c r="D61" s="86"/>
      <c r="E61" s="86"/>
      <c r="F61" s="86"/>
      <c r="G61" s="86"/>
      <c r="H61" s="86"/>
      <c r="I61" s="86"/>
      <c r="J61" s="86"/>
      <c r="K61" s="87"/>
      <c r="L61" s="88"/>
      <c r="M61" s="172"/>
      <c r="N61" s="180"/>
      <c r="O61" s="172"/>
    </row>
    <row r="62" spans="1:15" x14ac:dyDescent="0.25">
      <c r="A62" s="81"/>
      <c r="B62" s="84"/>
      <c r="C62" s="85" t="s">
        <v>1243</v>
      </c>
      <c r="D62" s="86"/>
      <c r="E62" s="86"/>
      <c r="F62" s="86"/>
      <c r="G62" s="86"/>
      <c r="H62" s="86"/>
      <c r="I62" s="86"/>
      <c r="J62" s="86"/>
      <c r="K62" s="84"/>
      <c r="L62" s="86"/>
      <c r="M62" s="172"/>
      <c r="N62" s="180"/>
      <c r="O62" s="172"/>
    </row>
    <row r="63" spans="1:15" x14ac:dyDescent="0.25">
      <c r="A63" s="81"/>
      <c r="B63" s="84"/>
      <c r="C63" s="85" t="s">
        <v>1244</v>
      </c>
      <c r="D63" s="86"/>
      <c r="E63" s="86"/>
      <c r="F63" s="86"/>
      <c r="G63" s="86"/>
      <c r="H63" s="86"/>
      <c r="I63" s="86"/>
      <c r="J63" s="86"/>
      <c r="K63" s="84"/>
      <c r="L63" s="86"/>
      <c r="M63" s="172"/>
      <c r="N63" s="180"/>
      <c r="O63" s="172"/>
    </row>
    <row r="64" spans="1:15" x14ac:dyDescent="0.25">
      <c r="A64" s="81"/>
      <c r="B64" s="84"/>
      <c r="C64" s="85" t="s">
        <v>1245</v>
      </c>
      <c r="D64" s="86"/>
      <c r="E64" s="86"/>
      <c r="F64" s="86"/>
      <c r="G64" s="86"/>
      <c r="H64" s="86"/>
      <c r="I64" s="86"/>
      <c r="J64" s="86"/>
      <c r="K64" s="84"/>
      <c r="L64" s="86"/>
      <c r="M64" s="172"/>
      <c r="N64" s="180"/>
      <c r="O64" s="172"/>
    </row>
    <row r="65" spans="1:15" x14ac:dyDescent="0.25">
      <c r="A65" s="81" t="s">
        <v>23</v>
      </c>
      <c r="B65" s="87">
        <f>B60+1</f>
        <v>17</v>
      </c>
      <c r="C65" s="86" t="s">
        <v>1246</v>
      </c>
      <c r="D65" s="86"/>
      <c r="E65" s="86"/>
      <c r="F65" s="86"/>
      <c r="G65" s="86"/>
      <c r="H65" s="86"/>
      <c r="I65" s="86"/>
      <c r="J65" s="86"/>
      <c r="K65" s="87" t="s">
        <v>83</v>
      </c>
      <c r="L65" s="24">
        <f>$R$1*10</f>
        <v>100</v>
      </c>
      <c r="M65" s="172"/>
      <c r="N65" s="180"/>
      <c r="O65" s="172"/>
    </row>
    <row r="66" spans="1:15" x14ac:dyDescent="0.25">
      <c r="A66" s="81" t="s">
        <v>23</v>
      </c>
      <c r="B66" s="87">
        <f>B65+1</f>
        <v>18</v>
      </c>
      <c r="C66" s="86" t="s">
        <v>1247</v>
      </c>
      <c r="D66" s="86"/>
      <c r="E66" s="86"/>
      <c r="F66" s="86"/>
      <c r="G66" s="86"/>
      <c r="H66" s="86"/>
      <c r="I66" s="86"/>
      <c r="J66" s="86"/>
      <c r="K66" s="87" t="s">
        <v>83</v>
      </c>
      <c r="L66" s="24">
        <f t="shared" ref="L66:L68" si="0">$R$1*10</f>
        <v>100</v>
      </c>
      <c r="M66" s="172"/>
      <c r="N66" s="180"/>
      <c r="O66" s="172"/>
    </row>
    <row r="67" spans="1:15" x14ac:dyDescent="0.25">
      <c r="A67" s="81" t="s">
        <v>23</v>
      </c>
      <c r="B67" s="87">
        <f>B66+1</f>
        <v>19</v>
      </c>
      <c r="C67" s="86" t="s">
        <v>1248</v>
      </c>
      <c r="D67" s="86"/>
      <c r="E67" s="86"/>
      <c r="F67" s="86"/>
      <c r="G67" s="86"/>
      <c r="H67" s="86"/>
      <c r="I67" s="86"/>
      <c r="J67" s="86"/>
      <c r="K67" s="87" t="s">
        <v>83</v>
      </c>
      <c r="L67" s="24">
        <f t="shared" si="0"/>
        <v>100</v>
      </c>
      <c r="M67" s="172"/>
      <c r="N67" s="180"/>
      <c r="O67" s="172"/>
    </row>
    <row r="68" spans="1:15" x14ac:dyDescent="0.25">
      <c r="A68" s="81" t="s">
        <v>23</v>
      </c>
      <c r="B68" s="87">
        <f>B67+1</f>
        <v>20</v>
      </c>
      <c r="C68" s="86" t="s">
        <v>1249</v>
      </c>
      <c r="D68" s="86"/>
      <c r="E68" s="86"/>
      <c r="F68" s="86"/>
      <c r="G68" s="86"/>
      <c r="H68" s="86"/>
      <c r="I68" s="86"/>
      <c r="J68" s="86"/>
      <c r="K68" s="87" t="s">
        <v>83</v>
      </c>
      <c r="L68" s="24">
        <f t="shared" si="0"/>
        <v>100</v>
      </c>
      <c r="M68" s="172"/>
      <c r="N68" s="180"/>
      <c r="O68" s="172"/>
    </row>
    <row r="69" spans="1:15" x14ac:dyDescent="0.25">
      <c r="A69" s="81"/>
      <c r="B69" s="87"/>
      <c r="C69" s="86"/>
      <c r="D69" s="86"/>
      <c r="E69" s="86"/>
      <c r="F69" s="86"/>
      <c r="G69" s="86"/>
      <c r="H69" s="86"/>
      <c r="I69" s="86"/>
      <c r="J69" s="86"/>
      <c r="K69" s="87"/>
      <c r="L69" s="88"/>
      <c r="M69" s="172"/>
      <c r="N69" s="180"/>
      <c r="O69" s="172"/>
    </row>
    <row r="70" spans="1:15" x14ac:dyDescent="0.25">
      <c r="A70" s="81"/>
      <c r="B70" s="84"/>
      <c r="C70" s="85" t="s">
        <v>1250</v>
      </c>
      <c r="D70" s="86"/>
      <c r="E70" s="86"/>
      <c r="F70" s="86"/>
      <c r="G70" s="86"/>
      <c r="H70" s="86"/>
      <c r="I70" s="86"/>
      <c r="J70" s="86"/>
      <c r="K70" s="84"/>
      <c r="L70" s="86"/>
      <c r="M70" s="172"/>
      <c r="N70" s="180"/>
      <c r="O70" s="172"/>
    </row>
    <row r="71" spans="1:15" x14ac:dyDescent="0.25">
      <c r="A71" s="81" t="s">
        <v>23</v>
      </c>
      <c r="B71" s="87">
        <f>B68+1</f>
        <v>21</v>
      </c>
      <c r="C71" s="86" t="s">
        <v>1251</v>
      </c>
      <c r="D71" s="86"/>
      <c r="E71" s="86"/>
      <c r="F71" s="86"/>
      <c r="G71" s="86"/>
      <c r="H71" s="86"/>
      <c r="I71" s="86"/>
      <c r="J71" s="86"/>
      <c r="K71" s="87" t="s">
        <v>83</v>
      </c>
      <c r="L71" s="24">
        <f t="shared" ref="L71:L76" si="1">$R$1*10</f>
        <v>100</v>
      </c>
      <c r="M71" s="172"/>
      <c r="N71" s="180"/>
      <c r="O71" s="172"/>
    </row>
    <row r="72" spans="1:15" x14ac:dyDescent="0.25">
      <c r="A72" s="81" t="s">
        <v>23</v>
      </c>
      <c r="B72" s="87">
        <f>B71+1</f>
        <v>22</v>
      </c>
      <c r="C72" s="86" t="s">
        <v>1252</v>
      </c>
      <c r="D72" s="86"/>
      <c r="E72" s="86"/>
      <c r="F72" s="86"/>
      <c r="G72" s="86"/>
      <c r="H72" s="86"/>
      <c r="I72" s="86"/>
      <c r="J72" s="86"/>
      <c r="K72" s="87" t="s">
        <v>83</v>
      </c>
      <c r="L72" s="24">
        <f t="shared" si="1"/>
        <v>100</v>
      </c>
      <c r="M72" s="172"/>
      <c r="N72" s="180"/>
      <c r="O72" s="172"/>
    </row>
    <row r="73" spans="1:15" x14ac:dyDescent="0.25">
      <c r="A73" s="81" t="s">
        <v>23</v>
      </c>
      <c r="B73" s="87">
        <f>B72+1</f>
        <v>23</v>
      </c>
      <c r="C73" s="86" t="s">
        <v>1253</v>
      </c>
      <c r="D73" s="86"/>
      <c r="E73" s="86"/>
      <c r="F73" s="86"/>
      <c r="G73" s="86"/>
      <c r="H73" s="86"/>
      <c r="I73" s="86"/>
      <c r="J73" s="86"/>
      <c r="K73" s="87" t="s">
        <v>83</v>
      </c>
      <c r="L73" s="24">
        <f t="shared" si="1"/>
        <v>100</v>
      </c>
      <c r="M73" s="172"/>
      <c r="N73" s="180"/>
      <c r="O73" s="172"/>
    </row>
    <row r="74" spans="1:15" x14ac:dyDescent="0.25">
      <c r="A74" s="81" t="s">
        <v>23</v>
      </c>
      <c r="B74" s="87">
        <f>B73+1</f>
        <v>24</v>
      </c>
      <c r="C74" s="86" t="s">
        <v>1254</v>
      </c>
      <c r="D74" s="86"/>
      <c r="E74" s="86"/>
      <c r="F74" s="86"/>
      <c r="G74" s="86"/>
      <c r="H74" s="86"/>
      <c r="I74" s="86"/>
      <c r="J74" s="86"/>
      <c r="K74" s="87" t="s">
        <v>83</v>
      </c>
      <c r="L74" s="24">
        <f t="shared" si="1"/>
        <v>100</v>
      </c>
      <c r="M74" s="172"/>
      <c r="N74" s="180"/>
      <c r="O74" s="172"/>
    </row>
    <row r="75" spans="1:15" x14ac:dyDescent="0.25">
      <c r="A75" s="81" t="s">
        <v>23</v>
      </c>
      <c r="B75" s="87">
        <f>B74+1</f>
        <v>25</v>
      </c>
      <c r="C75" s="86" t="s">
        <v>1255</v>
      </c>
      <c r="D75" s="86"/>
      <c r="E75" s="86"/>
      <c r="F75" s="86"/>
      <c r="G75" s="86"/>
      <c r="H75" s="86"/>
      <c r="I75" s="86"/>
      <c r="J75" s="86"/>
      <c r="K75" s="87" t="s">
        <v>83</v>
      </c>
      <c r="L75" s="24">
        <f t="shared" si="1"/>
        <v>100</v>
      </c>
      <c r="M75" s="172"/>
      <c r="N75" s="180"/>
      <c r="O75" s="172"/>
    </row>
    <row r="76" spans="1:15" x14ac:dyDescent="0.25">
      <c r="A76" s="81" t="s">
        <v>23</v>
      </c>
      <c r="B76" s="87">
        <f>B75+1</f>
        <v>26</v>
      </c>
      <c r="C76" s="86" t="s">
        <v>1256</v>
      </c>
      <c r="D76" s="86"/>
      <c r="E76" s="86"/>
      <c r="F76" s="86"/>
      <c r="G76" s="86"/>
      <c r="H76" s="86"/>
      <c r="I76" s="86"/>
      <c r="J76" s="86"/>
      <c r="K76" s="87" t="s">
        <v>83</v>
      </c>
      <c r="L76" s="24">
        <f t="shared" si="1"/>
        <v>100</v>
      </c>
      <c r="M76" s="172"/>
      <c r="N76" s="180"/>
      <c r="O76" s="172"/>
    </row>
    <row r="77" spans="1:15" x14ac:dyDescent="0.25">
      <c r="A77" s="81"/>
      <c r="B77" s="87"/>
      <c r="C77" s="85"/>
      <c r="D77" s="86"/>
      <c r="E77" s="86"/>
      <c r="F77" s="86"/>
      <c r="G77" s="86"/>
      <c r="H77" s="86"/>
      <c r="I77" s="86"/>
      <c r="J77" s="86"/>
      <c r="K77" s="87"/>
      <c r="L77" s="88"/>
      <c r="M77" s="172"/>
      <c r="N77" s="180"/>
      <c r="O77" s="172"/>
    </row>
    <row r="78" spans="1:15" x14ac:dyDescent="0.25">
      <c r="A78" s="81"/>
      <c r="B78" s="87"/>
      <c r="C78" s="86"/>
      <c r="D78" s="86"/>
      <c r="E78" s="86"/>
      <c r="F78" s="86"/>
      <c r="G78" s="86"/>
      <c r="H78" s="86"/>
      <c r="I78" s="86"/>
      <c r="J78" s="86"/>
      <c r="K78" s="87"/>
      <c r="L78" s="88"/>
      <c r="M78" s="172"/>
      <c r="N78" s="180"/>
      <c r="O78" s="172"/>
    </row>
    <row r="79" spans="1:15" x14ac:dyDescent="0.25">
      <c r="A79" s="81"/>
      <c r="B79" s="87"/>
      <c r="C79" s="86"/>
      <c r="D79" s="86"/>
      <c r="E79" s="86"/>
      <c r="F79" s="86"/>
      <c r="G79" s="86"/>
      <c r="H79" s="86"/>
      <c r="I79" s="86"/>
      <c r="J79" s="86"/>
      <c r="K79" s="87"/>
      <c r="L79" s="88"/>
      <c r="M79" s="172"/>
      <c r="N79" s="180"/>
      <c r="O79" s="172"/>
    </row>
    <row r="80" spans="1:15" x14ac:dyDescent="0.25">
      <c r="A80" s="81"/>
      <c r="B80" s="89"/>
      <c r="C80" s="90" t="s">
        <v>1228</v>
      </c>
      <c r="D80" s="91"/>
      <c r="E80" s="91"/>
      <c r="F80" s="91"/>
      <c r="G80" s="91"/>
      <c r="H80" s="91"/>
      <c r="I80" s="91"/>
      <c r="J80" s="91"/>
      <c r="K80" s="89"/>
      <c r="L80" s="91"/>
      <c r="M80" s="174"/>
      <c r="N80" s="174"/>
      <c r="O80" s="174"/>
    </row>
    <row r="81" spans="1:15" ht="36" x14ac:dyDescent="0.25">
      <c r="A81" s="81"/>
      <c r="B81" s="82" t="s">
        <v>1</v>
      </c>
      <c r="C81" s="427" t="s">
        <v>2</v>
      </c>
      <c r="D81" s="427"/>
      <c r="E81" s="427"/>
      <c r="F81" s="427"/>
      <c r="G81" s="427"/>
      <c r="H81" s="427"/>
      <c r="I81" s="427"/>
      <c r="J81" s="427"/>
      <c r="K81" s="104" t="s">
        <v>45</v>
      </c>
      <c r="L81" s="104" t="s">
        <v>46</v>
      </c>
      <c r="M81" s="189" t="s">
        <v>47</v>
      </c>
      <c r="N81" s="454" t="s">
        <v>73</v>
      </c>
      <c r="O81" s="455" t="s">
        <v>120</v>
      </c>
    </row>
    <row r="82" spans="1:15" x14ac:dyDescent="0.25">
      <c r="A82" s="81"/>
      <c r="B82" s="87"/>
      <c r="C82" s="85" t="s">
        <v>1257</v>
      </c>
      <c r="D82" s="86"/>
      <c r="E82" s="86"/>
      <c r="F82" s="86"/>
      <c r="G82" s="86"/>
      <c r="H82" s="86"/>
      <c r="I82" s="86"/>
      <c r="J82" s="86"/>
      <c r="K82" s="87"/>
      <c r="L82" s="88"/>
      <c r="M82" s="172"/>
      <c r="N82" s="180"/>
      <c r="O82" s="172"/>
    </row>
    <row r="83" spans="1:15" x14ac:dyDescent="0.25">
      <c r="A83" s="81" t="s">
        <v>23</v>
      </c>
      <c r="B83" s="87">
        <v>27</v>
      </c>
      <c r="C83" s="86" t="s">
        <v>1166</v>
      </c>
      <c r="D83" s="86"/>
      <c r="E83" s="86"/>
      <c r="F83" s="86"/>
      <c r="G83" s="86"/>
      <c r="H83" s="86"/>
      <c r="I83" s="86"/>
      <c r="J83" s="86"/>
      <c r="K83" s="87" t="s">
        <v>83</v>
      </c>
      <c r="L83" s="24">
        <f t="shared" ref="L83:L89" si="2">$R$1*5</f>
        <v>50</v>
      </c>
      <c r="M83" s="172"/>
      <c r="N83" s="180"/>
      <c r="O83" s="172"/>
    </row>
    <row r="84" spans="1:15" x14ac:dyDescent="0.25">
      <c r="A84" s="81" t="s">
        <v>23</v>
      </c>
      <c r="B84" s="87">
        <v>28</v>
      </c>
      <c r="C84" s="86" t="s">
        <v>1167</v>
      </c>
      <c r="D84" s="86"/>
      <c r="E84" s="86"/>
      <c r="F84" s="86"/>
      <c r="G84" s="86"/>
      <c r="H84" s="86"/>
      <c r="I84" s="86"/>
      <c r="J84" s="86"/>
      <c r="K84" s="87" t="s">
        <v>83</v>
      </c>
      <c r="L84" s="24">
        <f t="shared" si="2"/>
        <v>50</v>
      </c>
      <c r="M84" s="172"/>
      <c r="N84" s="180"/>
      <c r="O84" s="172"/>
    </row>
    <row r="85" spans="1:15" x14ac:dyDescent="0.25">
      <c r="A85" s="81" t="s">
        <v>23</v>
      </c>
      <c r="B85" s="87">
        <v>29</v>
      </c>
      <c r="C85" s="86" t="s">
        <v>1168</v>
      </c>
      <c r="D85" s="86"/>
      <c r="E85" s="86"/>
      <c r="F85" s="86"/>
      <c r="G85" s="86"/>
      <c r="H85" s="86"/>
      <c r="I85" s="86"/>
      <c r="J85" s="86"/>
      <c r="K85" s="87" t="s">
        <v>83</v>
      </c>
      <c r="L85" s="24">
        <f t="shared" si="2"/>
        <v>50</v>
      </c>
      <c r="M85" s="172"/>
      <c r="N85" s="180"/>
      <c r="O85" s="172"/>
    </row>
    <row r="86" spans="1:15" x14ac:dyDescent="0.25">
      <c r="A86" s="81" t="s">
        <v>23</v>
      </c>
      <c r="B86" s="87">
        <v>30</v>
      </c>
      <c r="C86" s="86" t="s">
        <v>1169</v>
      </c>
      <c r="D86" s="86"/>
      <c r="E86" s="86"/>
      <c r="F86" s="86"/>
      <c r="G86" s="86"/>
      <c r="H86" s="86"/>
      <c r="I86" s="86"/>
      <c r="J86" s="86"/>
      <c r="K86" s="87" t="s">
        <v>83</v>
      </c>
      <c r="L86" s="24">
        <f t="shared" si="2"/>
        <v>50</v>
      </c>
      <c r="M86" s="172"/>
      <c r="N86" s="180"/>
      <c r="O86" s="172"/>
    </row>
    <row r="87" spans="1:15" x14ac:dyDescent="0.25">
      <c r="A87" s="81" t="s">
        <v>23</v>
      </c>
      <c r="B87" s="87">
        <v>31</v>
      </c>
      <c r="C87" s="86" t="s">
        <v>1170</v>
      </c>
      <c r="D87" s="86"/>
      <c r="E87" s="86"/>
      <c r="F87" s="86"/>
      <c r="G87" s="86"/>
      <c r="H87" s="86"/>
      <c r="I87" s="86"/>
      <c r="J87" s="86"/>
      <c r="K87" s="87" t="s">
        <v>83</v>
      </c>
      <c r="L87" s="24">
        <f t="shared" si="2"/>
        <v>50</v>
      </c>
      <c r="M87" s="172"/>
      <c r="N87" s="180"/>
      <c r="O87" s="172"/>
    </row>
    <row r="88" spans="1:15" x14ac:dyDescent="0.25">
      <c r="A88" s="81" t="s">
        <v>23</v>
      </c>
      <c r="B88" s="87">
        <v>32</v>
      </c>
      <c r="C88" s="86" t="s">
        <v>1171</v>
      </c>
      <c r="D88" s="86"/>
      <c r="E88" s="86"/>
      <c r="F88" s="86"/>
      <c r="G88" s="86"/>
      <c r="H88" s="86"/>
      <c r="I88" s="86"/>
      <c r="J88" s="86"/>
      <c r="K88" s="87" t="s">
        <v>83</v>
      </c>
      <c r="L88" s="24">
        <f t="shared" si="2"/>
        <v>50</v>
      </c>
      <c r="M88" s="172"/>
      <c r="N88" s="180"/>
      <c r="O88" s="172"/>
    </row>
    <row r="89" spans="1:15" x14ac:dyDescent="0.25">
      <c r="A89" s="81" t="s">
        <v>23</v>
      </c>
      <c r="B89" s="87">
        <v>33</v>
      </c>
      <c r="C89" s="86" t="s">
        <v>1258</v>
      </c>
      <c r="D89" s="86"/>
      <c r="E89" s="86"/>
      <c r="F89" s="86"/>
      <c r="G89" s="86"/>
      <c r="H89" s="86"/>
      <c r="I89" s="86"/>
      <c r="J89" s="86"/>
      <c r="K89" s="87" t="s">
        <v>83</v>
      </c>
      <c r="L89" s="24">
        <f t="shared" si="2"/>
        <v>50</v>
      </c>
      <c r="M89" s="172"/>
      <c r="N89" s="180"/>
      <c r="O89" s="172"/>
    </row>
    <row r="90" spans="1:15" x14ac:dyDescent="0.25">
      <c r="A90" s="81"/>
      <c r="B90" s="87"/>
      <c r="C90" s="86"/>
      <c r="D90" s="86"/>
      <c r="E90" s="86"/>
      <c r="F90" s="86"/>
      <c r="G90" s="86"/>
      <c r="H90" s="86"/>
      <c r="I90" s="86"/>
      <c r="J90" s="86"/>
      <c r="K90" s="87"/>
      <c r="L90" s="88"/>
      <c r="M90" s="172"/>
      <c r="N90" s="180"/>
      <c r="O90" s="172"/>
    </row>
    <row r="91" spans="1:15" x14ac:dyDescent="0.25">
      <c r="A91" s="81"/>
      <c r="B91" s="87"/>
      <c r="C91" s="85" t="s">
        <v>1259</v>
      </c>
      <c r="D91" s="86"/>
      <c r="E91" s="86"/>
      <c r="F91" s="86"/>
      <c r="G91" s="86"/>
      <c r="H91" s="86"/>
      <c r="I91" s="86"/>
      <c r="J91" s="86"/>
      <c r="K91" s="87"/>
      <c r="L91" s="88"/>
      <c r="M91" s="172"/>
      <c r="N91" s="180"/>
      <c r="O91" s="172"/>
    </row>
    <row r="92" spans="1:15" x14ac:dyDescent="0.25">
      <c r="A92" s="81" t="s">
        <v>23</v>
      </c>
      <c r="B92" s="87">
        <v>34</v>
      </c>
      <c r="C92" s="86" t="s">
        <v>1166</v>
      </c>
      <c r="D92" s="86"/>
      <c r="E92" s="86"/>
      <c r="F92" s="86"/>
      <c r="G92" s="86"/>
      <c r="H92" s="86"/>
      <c r="I92" s="86"/>
      <c r="J92" s="86"/>
      <c r="K92" s="87" t="s">
        <v>83</v>
      </c>
      <c r="L92" s="24">
        <f t="shared" ref="L92:L98" si="3">$R$1*5</f>
        <v>50</v>
      </c>
      <c r="M92" s="172"/>
      <c r="N92" s="180"/>
      <c r="O92" s="172"/>
    </row>
    <row r="93" spans="1:15" x14ac:dyDescent="0.25">
      <c r="A93" s="81" t="s">
        <v>23</v>
      </c>
      <c r="B93" s="87">
        <f t="shared" ref="B93:B98" si="4">B92+1</f>
        <v>35</v>
      </c>
      <c r="C93" s="86" t="s">
        <v>1167</v>
      </c>
      <c r="D93" s="86"/>
      <c r="E93" s="86"/>
      <c r="F93" s="86"/>
      <c r="G93" s="86"/>
      <c r="H93" s="86"/>
      <c r="I93" s="86"/>
      <c r="J93" s="86"/>
      <c r="K93" s="87" t="s">
        <v>83</v>
      </c>
      <c r="L93" s="24">
        <f t="shared" si="3"/>
        <v>50</v>
      </c>
      <c r="M93" s="172"/>
      <c r="N93" s="180"/>
      <c r="O93" s="172"/>
    </row>
    <row r="94" spans="1:15" x14ac:dyDescent="0.25">
      <c r="A94" s="81" t="s">
        <v>23</v>
      </c>
      <c r="B94" s="87">
        <f t="shared" si="4"/>
        <v>36</v>
      </c>
      <c r="C94" s="86" t="s">
        <v>1168</v>
      </c>
      <c r="D94" s="86"/>
      <c r="E94" s="86"/>
      <c r="F94" s="86"/>
      <c r="G94" s="86"/>
      <c r="H94" s="86"/>
      <c r="I94" s="86"/>
      <c r="J94" s="86"/>
      <c r="K94" s="87" t="s">
        <v>83</v>
      </c>
      <c r="L94" s="24">
        <f t="shared" si="3"/>
        <v>50</v>
      </c>
      <c r="M94" s="172"/>
      <c r="N94" s="180"/>
      <c r="O94" s="172"/>
    </row>
    <row r="95" spans="1:15" x14ac:dyDescent="0.25">
      <c r="A95" s="81" t="s">
        <v>23</v>
      </c>
      <c r="B95" s="87">
        <f t="shared" si="4"/>
        <v>37</v>
      </c>
      <c r="C95" s="86" t="s">
        <v>1169</v>
      </c>
      <c r="D95" s="86"/>
      <c r="E95" s="86"/>
      <c r="F95" s="86"/>
      <c r="G95" s="86"/>
      <c r="H95" s="86"/>
      <c r="I95" s="86"/>
      <c r="J95" s="86"/>
      <c r="K95" s="87" t="s">
        <v>83</v>
      </c>
      <c r="L95" s="24">
        <f t="shared" si="3"/>
        <v>50</v>
      </c>
      <c r="M95" s="172"/>
      <c r="N95" s="180"/>
      <c r="O95" s="172"/>
    </row>
    <row r="96" spans="1:15" x14ac:dyDescent="0.25">
      <c r="A96" s="81" t="s">
        <v>23</v>
      </c>
      <c r="B96" s="87">
        <f t="shared" si="4"/>
        <v>38</v>
      </c>
      <c r="C96" s="86" t="s">
        <v>1170</v>
      </c>
      <c r="D96" s="86"/>
      <c r="E96" s="86"/>
      <c r="F96" s="86"/>
      <c r="G96" s="86"/>
      <c r="H96" s="86"/>
      <c r="I96" s="86"/>
      <c r="J96" s="86"/>
      <c r="K96" s="87" t="s">
        <v>83</v>
      </c>
      <c r="L96" s="24">
        <f t="shared" si="3"/>
        <v>50</v>
      </c>
      <c r="M96" s="172"/>
      <c r="N96" s="180"/>
      <c r="O96" s="172"/>
    </row>
    <row r="97" spans="1:15" x14ac:dyDescent="0.25">
      <c r="A97" s="81" t="s">
        <v>23</v>
      </c>
      <c r="B97" s="87">
        <f t="shared" si="4"/>
        <v>39</v>
      </c>
      <c r="C97" s="86" t="s">
        <v>1171</v>
      </c>
      <c r="D97" s="86"/>
      <c r="E97" s="86"/>
      <c r="F97" s="86"/>
      <c r="G97" s="86"/>
      <c r="H97" s="86"/>
      <c r="I97" s="86"/>
      <c r="J97" s="86"/>
      <c r="K97" s="87" t="s">
        <v>83</v>
      </c>
      <c r="L97" s="24">
        <f t="shared" si="3"/>
        <v>50</v>
      </c>
      <c r="M97" s="172"/>
      <c r="N97" s="180"/>
      <c r="O97" s="172"/>
    </row>
    <row r="98" spans="1:15" x14ac:dyDescent="0.25">
      <c r="A98" s="81" t="s">
        <v>23</v>
      </c>
      <c r="B98" s="87">
        <f t="shared" si="4"/>
        <v>40</v>
      </c>
      <c r="C98" s="86" t="s">
        <v>1258</v>
      </c>
      <c r="D98" s="86"/>
      <c r="E98" s="86"/>
      <c r="F98" s="86"/>
      <c r="G98" s="86"/>
      <c r="H98" s="86"/>
      <c r="I98" s="86"/>
      <c r="J98" s="86"/>
      <c r="K98" s="87" t="s">
        <v>83</v>
      </c>
      <c r="L98" s="24">
        <f t="shared" si="3"/>
        <v>50</v>
      </c>
      <c r="M98" s="172"/>
      <c r="N98" s="180"/>
      <c r="O98" s="172"/>
    </row>
    <row r="99" spans="1:15" x14ac:dyDescent="0.25">
      <c r="A99" s="81"/>
      <c r="B99" s="92"/>
      <c r="C99" s="93"/>
      <c r="D99" s="93"/>
      <c r="E99" s="93"/>
      <c r="F99" s="93"/>
      <c r="G99" s="93"/>
      <c r="H99" s="93"/>
      <c r="I99" s="93"/>
      <c r="J99" s="93"/>
      <c r="K99" s="92"/>
      <c r="L99" s="93"/>
      <c r="M99" s="182"/>
      <c r="N99" s="180"/>
      <c r="O99" s="172"/>
    </row>
    <row r="100" spans="1:15" x14ac:dyDescent="0.25">
      <c r="A100" s="81"/>
      <c r="B100" s="92"/>
      <c r="C100" s="93"/>
      <c r="D100" s="93"/>
      <c r="E100" s="93"/>
      <c r="F100" s="93"/>
      <c r="G100" s="93"/>
      <c r="H100" s="93"/>
      <c r="I100" s="93"/>
      <c r="J100" s="93"/>
      <c r="K100" s="92"/>
      <c r="L100" s="93"/>
      <c r="M100" s="182"/>
      <c r="N100" s="180"/>
      <c r="O100" s="172"/>
    </row>
    <row r="101" spans="1:15" x14ac:dyDescent="0.25">
      <c r="A101" s="81"/>
      <c r="B101" s="84"/>
      <c r="C101" s="85" t="s">
        <v>1260</v>
      </c>
      <c r="D101" s="86"/>
      <c r="E101" s="86"/>
      <c r="F101" s="86"/>
      <c r="G101" s="86"/>
      <c r="H101" s="86"/>
      <c r="I101" s="86"/>
      <c r="J101" s="86"/>
      <c r="K101" s="84"/>
      <c r="L101" s="86"/>
      <c r="M101" s="182"/>
      <c r="N101" s="180"/>
      <c r="O101" s="172"/>
    </row>
    <row r="102" spans="1:15" x14ac:dyDescent="0.25">
      <c r="A102" s="81" t="s">
        <v>23</v>
      </c>
      <c r="B102" s="87">
        <f>B98+1</f>
        <v>41</v>
      </c>
      <c r="C102" s="86" t="s">
        <v>1261</v>
      </c>
      <c r="D102" s="86"/>
      <c r="E102" s="86"/>
      <c r="F102" s="86"/>
      <c r="G102" s="86"/>
      <c r="H102" s="86"/>
      <c r="I102" s="86"/>
      <c r="J102" s="86"/>
      <c r="K102" s="87" t="s">
        <v>83</v>
      </c>
      <c r="L102" s="24">
        <f>$R$1*5</f>
        <v>50</v>
      </c>
      <c r="M102" s="184"/>
      <c r="N102" s="180"/>
      <c r="O102" s="172"/>
    </row>
    <row r="103" spans="1:15" x14ac:dyDescent="0.25">
      <c r="A103" s="81" t="s">
        <v>23</v>
      </c>
      <c r="B103" s="87">
        <f>B102+1</f>
        <v>42</v>
      </c>
      <c r="C103" s="86" t="s">
        <v>1262</v>
      </c>
      <c r="D103" s="86"/>
      <c r="E103" s="86"/>
      <c r="F103" s="86"/>
      <c r="G103" s="86"/>
      <c r="H103" s="86"/>
      <c r="I103" s="86"/>
      <c r="J103" s="86"/>
      <c r="K103" s="87" t="s">
        <v>83</v>
      </c>
      <c r="L103" s="24">
        <f>$R$1*5</f>
        <v>50</v>
      </c>
      <c r="M103" s="184"/>
      <c r="N103" s="180"/>
      <c r="O103" s="172"/>
    </row>
    <row r="104" spans="1:15" x14ac:dyDescent="0.25">
      <c r="A104" s="81" t="s">
        <v>23</v>
      </c>
      <c r="B104" s="87">
        <f>B103+1</f>
        <v>43</v>
      </c>
      <c r="C104" s="86" t="s">
        <v>1263</v>
      </c>
      <c r="D104" s="86"/>
      <c r="E104" s="86"/>
      <c r="F104" s="86"/>
      <c r="G104" s="86"/>
      <c r="H104" s="86"/>
      <c r="I104" s="86"/>
      <c r="J104" s="86"/>
      <c r="K104" s="87" t="s">
        <v>83</v>
      </c>
      <c r="L104" s="24">
        <f>$R$1*5</f>
        <v>50</v>
      </c>
      <c r="M104" s="184"/>
      <c r="N104" s="180"/>
      <c r="O104" s="172"/>
    </row>
    <row r="105" spans="1:15" x14ac:dyDescent="0.25">
      <c r="A105" s="81" t="s">
        <v>23</v>
      </c>
      <c r="B105" s="87"/>
      <c r="C105" s="94"/>
      <c r="D105" s="94"/>
      <c r="E105" s="94"/>
      <c r="F105" s="94"/>
      <c r="G105" s="94"/>
      <c r="H105" s="94"/>
      <c r="I105" s="94"/>
      <c r="J105" s="94"/>
      <c r="K105" s="95"/>
      <c r="L105" s="96"/>
      <c r="M105" s="182"/>
      <c r="N105" s="183"/>
      <c r="O105" s="172"/>
    </row>
    <row r="106" spans="1:15" x14ac:dyDescent="0.25">
      <c r="A106" s="81"/>
      <c r="B106" s="92"/>
      <c r="C106" s="93"/>
      <c r="D106" s="93"/>
      <c r="E106" s="93"/>
      <c r="F106" s="93"/>
      <c r="G106" s="93"/>
      <c r="H106" s="93"/>
      <c r="I106" s="93"/>
      <c r="J106" s="93"/>
      <c r="K106" s="92"/>
      <c r="L106" s="93"/>
      <c r="M106" s="182"/>
      <c r="N106" s="183"/>
      <c r="O106" s="172"/>
    </row>
    <row r="107" spans="1:15" x14ac:dyDescent="0.25">
      <c r="A107" s="81"/>
      <c r="B107" s="92"/>
      <c r="C107" s="93"/>
      <c r="D107" s="93"/>
      <c r="E107" s="93"/>
      <c r="F107" s="93"/>
      <c r="G107" s="93"/>
      <c r="H107" s="93"/>
      <c r="I107" s="93"/>
      <c r="J107" s="93"/>
      <c r="K107" s="92"/>
      <c r="L107" s="93"/>
      <c r="M107" s="182"/>
      <c r="N107" s="183"/>
      <c r="O107" s="172"/>
    </row>
    <row r="108" spans="1:15" x14ac:dyDescent="0.25">
      <c r="A108" s="81"/>
      <c r="B108" s="92"/>
      <c r="C108" s="93"/>
      <c r="D108" s="93"/>
      <c r="E108" s="93"/>
      <c r="F108" s="93"/>
      <c r="G108" s="93"/>
      <c r="H108" s="93"/>
      <c r="I108" s="93"/>
      <c r="J108" s="93"/>
      <c r="K108" s="92"/>
      <c r="L108" s="93"/>
      <c r="M108" s="182"/>
      <c r="N108" s="183"/>
      <c r="O108" s="172"/>
    </row>
    <row r="109" spans="1:15" x14ac:dyDescent="0.25">
      <c r="A109" s="81"/>
      <c r="B109" s="92"/>
      <c r="C109" s="93"/>
      <c r="D109" s="93"/>
      <c r="E109" s="93"/>
      <c r="F109" s="93"/>
      <c r="G109" s="93"/>
      <c r="H109" s="93"/>
      <c r="I109" s="93"/>
      <c r="J109" s="93"/>
      <c r="K109" s="92"/>
      <c r="L109" s="93"/>
      <c r="M109" s="182"/>
      <c r="N109" s="183"/>
      <c r="O109" s="172"/>
    </row>
    <row r="110" spans="1:15" x14ac:dyDescent="0.25">
      <c r="A110" s="81"/>
      <c r="B110" s="92"/>
      <c r="C110" s="93"/>
      <c r="D110" s="93"/>
      <c r="E110" s="93"/>
      <c r="F110" s="93"/>
      <c r="G110" s="93"/>
      <c r="H110" s="93"/>
      <c r="I110" s="93"/>
      <c r="J110" s="93"/>
      <c r="K110" s="92"/>
      <c r="L110" s="93"/>
      <c r="M110" s="182"/>
      <c r="N110" s="183"/>
      <c r="O110" s="172"/>
    </row>
    <row r="111" spans="1:15" x14ac:dyDescent="0.25">
      <c r="A111" s="81"/>
      <c r="B111" s="92"/>
      <c r="C111" s="93"/>
      <c r="D111" s="93"/>
      <c r="E111" s="93"/>
      <c r="F111" s="93"/>
      <c r="G111" s="93"/>
      <c r="H111" s="93"/>
      <c r="I111" s="93"/>
      <c r="J111" s="93"/>
      <c r="K111" s="92"/>
      <c r="L111" s="93"/>
      <c r="M111" s="182"/>
      <c r="N111" s="183"/>
      <c r="O111" s="172"/>
    </row>
    <row r="112" spans="1:15" x14ac:dyDescent="0.25">
      <c r="A112" s="81"/>
      <c r="B112" s="92"/>
      <c r="C112" s="93"/>
      <c r="D112" s="93"/>
      <c r="E112" s="93"/>
      <c r="F112" s="93"/>
      <c r="G112" s="93"/>
      <c r="H112" s="93"/>
      <c r="I112" s="93"/>
      <c r="J112" s="93"/>
      <c r="K112" s="92"/>
      <c r="L112" s="93"/>
      <c r="M112" s="182"/>
      <c r="N112" s="183"/>
      <c r="O112" s="172"/>
    </row>
    <row r="113" spans="1:15" x14ac:dyDescent="0.25">
      <c r="A113" s="81"/>
      <c r="B113" s="92"/>
      <c r="C113" s="93"/>
      <c r="D113" s="93"/>
      <c r="E113" s="93"/>
      <c r="F113" s="93"/>
      <c r="G113" s="93"/>
      <c r="H113" s="93"/>
      <c r="I113" s="93"/>
      <c r="J113" s="93"/>
      <c r="K113" s="92"/>
      <c r="L113" s="93"/>
      <c r="M113" s="182"/>
      <c r="N113" s="183"/>
      <c r="O113" s="172"/>
    </row>
    <row r="114" spans="1:15" x14ac:dyDescent="0.25">
      <c r="A114" s="81"/>
      <c r="B114" s="92"/>
      <c r="C114" s="93"/>
      <c r="D114" s="93"/>
      <c r="E114" s="93"/>
      <c r="F114" s="93"/>
      <c r="G114" s="93"/>
      <c r="H114" s="93"/>
      <c r="I114" s="93"/>
      <c r="J114" s="93"/>
      <c r="K114" s="92"/>
      <c r="L114" s="93"/>
      <c r="M114" s="182"/>
      <c r="N114" s="183"/>
      <c r="O114" s="172"/>
    </row>
    <row r="115" spans="1:15" x14ac:dyDescent="0.25">
      <c r="A115" s="81"/>
      <c r="B115" s="92"/>
      <c r="C115" s="93"/>
      <c r="D115" s="93"/>
      <c r="E115" s="93"/>
      <c r="F115" s="93"/>
      <c r="G115" s="93"/>
      <c r="H115" s="93"/>
      <c r="I115" s="93"/>
      <c r="J115" s="93"/>
      <c r="K115" s="92"/>
      <c r="L115" s="93"/>
      <c r="M115" s="182"/>
      <c r="N115" s="183"/>
      <c r="O115" s="172"/>
    </row>
    <row r="116" spans="1:15" x14ac:dyDescent="0.25">
      <c r="A116" s="81"/>
      <c r="B116" s="92"/>
      <c r="C116" s="93"/>
      <c r="D116" s="93"/>
      <c r="E116" s="93"/>
      <c r="F116" s="93"/>
      <c r="G116" s="93"/>
      <c r="H116" s="93"/>
      <c r="I116" s="93"/>
      <c r="J116" s="93"/>
      <c r="K116" s="92"/>
      <c r="L116" s="93"/>
      <c r="M116" s="182"/>
      <c r="N116" s="183"/>
      <c r="O116" s="172"/>
    </row>
    <row r="117" spans="1:15" x14ac:dyDescent="0.25">
      <c r="A117" s="81"/>
      <c r="B117" s="92"/>
      <c r="C117" s="93"/>
      <c r="D117" s="93"/>
      <c r="E117" s="93"/>
      <c r="F117" s="93"/>
      <c r="G117" s="93"/>
      <c r="H117" s="93"/>
      <c r="I117" s="93"/>
      <c r="J117" s="93"/>
      <c r="K117" s="92"/>
      <c r="L117" s="93"/>
      <c r="M117" s="182"/>
      <c r="N117" s="183"/>
      <c r="O117" s="172"/>
    </row>
    <row r="118" spans="1:15" x14ac:dyDescent="0.25">
      <c r="A118" s="81"/>
      <c r="B118" s="92"/>
      <c r="C118" s="93"/>
      <c r="D118" s="93"/>
      <c r="E118" s="93"/>
      <c r="F118" s="93"/>
      <c r="G118" s="93"/>
      <c r="H118" s="93"/>
      <c r="I118" s="93"/>
      <c r="J118" s="93"/>
      <c r="K118" s="92"/>
      <c r="L118" s="93"/>
      <c r="M118" s="182"/>
      <c r="N118" s="183"/>
      <c r="O118" s="172"/>
    </row>
    <row r="119" spans="1:15" x14ac:dyDescent="0.25">
      <c r="A119" s="81"/>
      <c r="B119" s="92"/>
      <c r="C119" s="93"/>
      <c r="D119" s="93"/>
      <c r="E119" s="93"/>
      <c r="F119" s="93"/>
      <c r="G119" s="93"/>
      <c r="H119" s="93"/>
      <c r="I119" s="93"/>
      <c r="J119" s="93"/>
      <c r="K119" s="92"/>
      <c r="L119" s="93"/>
      <c r="M119" s="182"/>
      <c r="N119" s="183"/>
      <c r="O119" s="172"/>
    </row>
    <row r="120" spans="1:15" x14ac:dyDescent="0.25">
      <c r="A120" s="81"/>
      <c r="B120" s="89"/>
      <c r="C120" s="90" t="s">
        <v>1228</v>
      </c>
      <c r="D120" s="91"/>
      <c r="E120" s="91"/>
      <c r="F120" s="91"/>
      <c r="G120" s="91"/>
      <c r="H120" s="91"/>
      <c r="I120" s="91"/>
      <c r="J120" s="91"/>
      <c r="K120" s="89"/>
      <c r="L120" s="91"/>
      <c r="M120" s="174"/>
      <c r="N120" s="181"/>
      <c r="O120" s="173"/>
    </row>
    <row r="121" spans="1:15" x14ac:dyDescent="0.25">
      <c r="A121" s="81"/>
      <c r="B121" s="82" t="s">
        <v>1</v>
      </c>
      <c r="C121" s="426" t="s">
        <v>2</v>
      </c>
      <c r="D121" s="426"/>
      <c r="E121" s="426"/>
      <c r="F121" s="426"/>
      <c r="G121" s="426"/>
      <c r="H121" s="426"/>
      <c r="I121" s="426"/>
      <c r="J121" s="426"/>
      <c r="K121" s="82"/>
      <c r="L121" s="83"/>
      <c r="M121" s="178"/>
      <c r="N121" s="179"/>
      <c r="O121" s="176" t="s">
        <v>120</v>
      </c>
    </row>
    <row r="122" spans="1:15" x14ac:dyDescent="0.25">
      <c r="A122" s="81"/>
      <c r="B122" s="84"/>
      <c r="C122" s="85" t="s">
        <v>49</v>
      </c>
      <c r="D122" s="86"/>
      <c r="E122" s="86"/>
      <c r="F122" s="86"/>
      <c r="G122" s="86"/>
      <c r="H122" s="86"/>
      <c r="I122" s="86"/>
      <c r="J122" s="86"/>
      <c r="K122" s="84"/>
      <c r="L122" s="86"/>
      <c r="M122" s="172"/>
      <c r="N122" s="180"/>
      <c r="O122" s="172"/>
    </row>
    <row r="123" spans="1:15" x14ac:dyDescent="0.25">
      <c r="A123" s="81"/>
      <c r="B123" s="84"/>
      <c r="C123" s="85" t="s">
        <v>1196</v>
      </c>
      <c r="D123" s="86"/>
      <c r="E123" s="86"/>
      <c r="F123" s="86"/>
      <c r="G123" s="86"/>
      <c r="H123" s="86"/>
      <c r="I123" s="86"/>
      <c r="J123" s="86"/>
      <c r="K123" s="84"/>
      <c r="L123" s="86"/>
      <c r="M123" s="172"/>
      <c r="N123" s="180"/>
      <c r="O123" s="172"/>
    </row>
    <row r="124" spans="1:15" x14ac:dyDescent="0.25">
      <c r="A124" s="81"/>
      <c r="B124" s="84"/>
      <c r="C124" s="85"/>
      <c r="D124" s="86"/>
      <c r="E124" s="86"/>
      <c r="F124" s="86"/>
      <c r="G124" s="86"/>
      <c r="H124" s="86"/>
      <c r="I124" s="86"/>
      <c r="J124" s="86"/>
      <c r="K124" s="84"/>
      <c r="L124" s="86"/>
      <c r="M124" s="172"/>
      <c r="N124" s="180"/>
      <c r="O124" s="172"/>
    </row>
    <row r="125" spans="1:15" x14ac:dyDescent="0.25">
      <c r="A125" s="81"/>
      <c r="B125" s="84"/>
      <c r="C125" s="418" t="s">
        <v>563</v>
      </c>
      <c r="D125" s="419"/>
      <c r="E125" s="419"/>
      <c r="F125" s="419"/>
      <c r="G125" s="419"/>
      <c r="H125" s="419"/>
      <c r="I125" s="419"/>
      <c r="J125" s="420"/>
      <c r="K125" s="84"/>
      <c r="L125" s="86"/>
      <c r="M125" s="172"/>
      <c r="N125" s="180"/>
      <c r="O125" s="172"/>
    </row>
    <row r="126" spans="1:15" x14ac:dyDescent="0.25">
      <c r="A126" s="81"/>
      <c r="B126" s="84"/>
      <c r="C126" s="418" t="s">
        <v>1197</v>
      </c>
      <c r="D126" s="419"/>
      <c r="E126" s="419"/>
      <c r="F126" s="419"/>
      <c r="G126" s="419"/>
      <c r="H126" s="419"/>
      <c r="I126" s="419"/>
      <c r="J126" s="420"/>
      <c r="K126" s="84"/>
      <c r="L126" s="86"/>
      <c r="M126" s="172"/>
      <c r="N126" s="180"/>
      <c r="O126" s="172"/>
    </row>
    <row r="127" spans="1:15" x14ac:dyDescent="0.25">
      <c r="A127" s="81"/>
      <c r="B127" s="84"/>
      <c r="C127" s="93"/>
      <c r="D127" s="93"/>
      <c r="E127" s="93"/>
      <c r="F127" s="93"/>
      <c r="G127" s="93"/>
      <c r="H127" s="93"/>
      <c r="I127" s="93"/>
      <c r="J127" s="93"/>
      <c r="K127" s="84"/>
      <c r="L127" s="86"/>
      <c r="M127" s="172"/>
      <c r="N127" s="180"/>
      <c r="O127" s="172"/>
    </row>
    <row r="128" spans="1:15" x14ac:dyDescent="0.25">
      <c r="A128" s="81"/>
      <c r="B128" s="84"/>
      <c r="C128" s="86" t="s">
        <v>1849</v>
      </c>
      <c r="D128" s="86"/>
      <c r="E128" s="86"/>
      <c r="F128" s="86"/>
      <c r="G128" s="86"/>
      <c r="H128" s="86"/>
      <c r="I128" s="86"/>
      <c r="J128" s="86"/>
      <c r="K128" s="84"/>
      <c r="L128" s="86"/>
      <c r="M128" s="172"/>
      <c r="N128" s="180"/>
      <c r="O128" s="172"/>
    </row>
    <row r="129" spans="1:15" x14ac:dyDescent="0.25">
      <c r="A129" s="81"/>
      <c r="B129" s="84"/>
      <c r="C129" s="86" t="s">
        <v>1850</v>
      </c>
      <c r="D129" s="86"/>
      <c r="E129" s="86"/>
      <c r="F129" s="86"/>
      <c r="G129" s="86"/>
      <c r="H129" s="86"/>
      <c r="I129" s="86"/>
      <c r="J129" s="86"/>
      <c r="K129" s="84"/>
      <c r="L129" s="86"/>
      <c r="M129" s="172"/>
      <c r="N129" s="180"/>
      <c r="O129" s="172"/>
    </row>
    <row r="130" spans="1:15" x14ac:dyDescent="0.25">
      <c r="A130" s="81"/>
      <c r="B130" s="84"/>
      <c r="C130" s="86" t="s">
        <v>1851</v>
      </c>
      <c r="D130" s="86"/>
      <c r="E130" s="86"/>
      <c r="F130" s="86"/>
      <c r="G130" s="86"/>
      <c r="H130" s="86"/>
      <c r="I130" s="86"/>
      <c r="J130" s="86"/>
      <c r="K130" s="84"/>
      <c r="L130" s="86"/>
      <c r="M130" s="172"/>
      <c r="N130" s="180"/>
      <c r="O130" s="172"/>
    </row>
    <row r="131" spans="1:15" x14ac:dyDescent="0.25">
      <c r="A131" s="81"/>
      <c r="B131" s="84"/>
      <c r="C131" s="86"/>
      <c r="D131" s="86"/>
      <c r="E131" s="86"/>
      <c r="F131" s="86"/>
      <c r="G131" s="86"/>
      <c r="H131" s="86"/>
      <c r="I131" s="86"/>
      <c r="J131" s="86"/>
      <c r="K131" s="84"/>
      <c r="L131" s="86"/>
      <c r="M131" s="172"/>
      <c r="N131" s="180"/>
      <c r="O131" s="172"/>
    </row>
    <row r="132" spans="1:15" x14ac:dyDescent="0.25">
      <c r="A132" s="81"/>
      <c r="B132" s="84"/>
      <c r="C132" s="86"/>
      <c r="D132" s="86"/>
      <c r="E132" s="86"/>
      <c r="F132" s="86"/>
      <c r="G132" s="86"/>
      <c r="H132" s="86"/>
      <c r="I132" s="86"/>
      <c r="J132" s="86"/>
      <c r="K132" s="84"/>
      <c r="L132" s="86"/>
      <c r="M132" s="172"/>
      <c r="N132" s="180"/>
      <c r="O132" s="172"/>
    </row>
    <row r="133" spans="1:15" x14ac:dyDescent="0.25">
      <c r="A133" s="81"/>
      <c r="B133" s="84"/>
      <c r="C133" s="86"/>
      <c r="D133" s="86"/>
      <c r="E133" s="86"/>
      <c r="F133" s="86"/>
      <c r="G133" s="86"/>
      <c r="H133" s="86"/>
      <c r="I133" s="86"/>
      <c r="J133" s="86"/>
      <c r="K133" s="84"/>
      <c r="L133" s="86"/>
      <c r="M133" s="172"/>
      <c r="N133" s="180"/>
      <c r="O133" s="172"/>
    </row>
    <row r="134" spans="1:15" x14ac:dyDescent="0.25">
      <c r="A134" s="81"/>
      <c r="B134" s="84"/>
      <c r="C134" s="86"/>
      <c r="D134" s="86"/>
      <c r="E134" s="86"/>
      <c r="F134" s="86"/>
      <c r="G134" s="86"/>
      <c r="H134" s="86"/>
      <c r="I134" s="86"/>
      <c r="J134" s="86"/>
      <c r="K134" s="84"/>
      <c r="L134" s="86"/>
      <c r="M134" s="172"/>
      <c r="N134" s="180"/>
      <c r="O134" s="172"/>
    </row>
    <row r="135" spans="1:15" x14ac:dyDescent="0.25">
      <c r="A135" s="81"/>
      <c r="B135" s="84"/>
      <c r="C135" s="86"/>
      <c r="D135" s="86"/>
      <c r="E135" s="86"/>
      <c r="F135" s="86"/>
      <c r="G135" s="86"/>
      <c r="H135" s="86"/>
      <c r="I135" s="86"/>
      <c r="J135" s="86"/>
      <c r="K135" s="84"/>
      <c r="L135" s="86"/>
      <c r="M135" s="172"/>
      <c r="N135" s="180"/>
      <c r="O135" s="172"/>
    </row>
    <row r="136" spans="1:15" x14ac:dyDescent="0.25">
      <c r="A136" s="81"/>
      <c r="B136" s="84"/>
      <c r="C136" s="86"/>
      <c r="D136" s="86"/>
      <c r="E136" s="86"/>
      <c r="F136" s="86"/>
      <c r="G136" s="86"/>
      <c r="H136" s="86"/>
      <c r="I136" s="86"/>
      <c r="J136" s="86"/>
      <c r="K136" s="84"/>
      <c r="L136" s="86"/>
      <c r="M136" s="172"/>
      <c r="N136" s="180"/>
      <c r="O136" s="172"/>
    </row>
    <row r="137" spans="1:15" x14ac:dyDescent="0.25">
      <c r="A137" s="81"/>
      <c r="B137" s="84"/>
      <c r="C137" s="86"/>
      <c r="D137" s="86"/>
      <c r="E137" s="86"/>
      <c r="F137" s="86"/>
      <c r="G137" s="86"/>
      <c r="H137" s="86"/>
      <c r="I137" s="86"/>
      <c r="J137" s="86"/>
      <c r="K137" s="84"/>
      <c r="L137" s="86"/>
      <c r="M137" s="172"/>
      <c r="N137" s="180"/>
      <c r="O137" s="172"/>
    </row>
    <row r="138" spans="1:15" x14ac:dyDescent="0.25">
      <c r="A138" s="81"/>
      <c r="B138" s="84"/>
      <c r="C138" s="86"/>
      <c r="D138" s="86"/>
      <c r="E138" s="86"/>
      <c r="F138" s="86"/>
      <c r="G138" s="86"/>
      <c r="H138" s="86"/>
      <c r="I138" s="86"/>
      <c r="J138" s="86"/>
      <c r="K138" s="84"/>
      <c r="L138" s="86"/>
      <c r="M138" s="172"/>
      <c r="N138" s="180"/>
      <c r="O138" s="172"/>
    </row>
    <row r="139" spans="1:15" x14ac:dyDescent="0.25">
      <c r="A139" s="81"/>
      <c r="B139" s="84"/>
      <c r="C139" s="86"/>
      <c r="D139" s="86"/>
      <c r="E139" s="86"/>
      <c r="F139" s="86"/>
      <c r="G139" s="86"/>
      <c r="H139" s="86"/>
      <c r="I139" s="86"/>
      <c r="J139" s="86"/>
      <c r="K139" s="84"/>
      <c r="L139" s="86"/>
      <c r="M139" s="172"/>
      <c r="N139" s="180"/>
      <c r="O139" s="172"/>
    </row>
    <row r="140" spans="1:15" x14ac:dyDescent="0.25">
      <c r="A140" s="81"/>
      <c r="B140" s="84"/>
      <c r="C140" s="86"/>
      <c r="D140" s="86"/>
      <c r="E140" s="86"/>
      <c r="F140" s="86"/>
      <c r="G140" s="86"/>
      <c r="H140" s="86"/>
      <c r="I140" s="86"/>
      <c r="J140" s="86"/>
      <c r="K140" s="84"/>
      <c r="L140" s="86"/>
      <c r="M140" s="172"/>
      <c r="N140" s="180"/>
      <c r="O140" s="172"/>
    </row>
    <row r="141" spans="1:15" x14ac:dyDescent="0.25">
      <c r="A141" s="81"/>
      <c r="B141" s="84"/>
      <c r="C141" s="86"/>
      <c r="D141" s="86"/>
      <c r="E141" s="86"/>
      <c r="F141" s="86"/>
      <c r="G141" s="86"/>
      <c r="H141" s="86"/>
      <c r="I141" s="86"/>
      <c r="J141" s="86"/>
      <c r="K141" s="84"/>
      <c r="L141" s="86"/>
      <c r="M141" s="172"/>
      <c r="N141" s="180"/>
      <c r="O141" s="172"/>
    </row>
    <row r="142" spans="1:15" x14ac:dyDescent="0.25">
      <c r="A142" s="81"/>
      <c r="B142" s="84"/>
      <c r="C142" s="86"/>
      <c r="D142" s="86"/>
      <c r="E142" s="86"/>
      <c r="F142" s="86"/>
      <c r="G142" s="86"/>
      <c r="H142" s="86"/>
      <c r="I142" s="86"/>
      <c r="J142" s="86"/>
      <c r="K142" s="84"/>
      <c r="L142" s="86"/>
      <c r="M142" s="172"/>
      <c r="N142" s="180"/>
      <c r="O142" s="172"/>
    </row>
    <row r="143" spans="1:15" x14ac:dyDescent="0.25">
      <c r="A143" s="81"/>
      <c r="B143" s="84"/>
      <c r="C143" s="86"/>
      <c r="D143" s="86"/>
      <c r="E143" s="86"/>
      <c r="F143" s="86"/>
      <c r="G143" s="86"/>
      <c r="H143" s="86"/>
      <c r="I143" s="86"/>
      <c r="J143" s="86"/>
      <c r="K143" s="84"/>
      <c r="L143" s="86"/>
      <c r="M143" s="172"/>
      <c r="N143" s="180"/>
      <c r="O143" s="172"/>
    </row>
    <row r="144" spans="1:15" x14ac:dyDescent="0.25">
      <c r="A144" s="81"/>
      <c r="B144" s="84"/>
      <c r="C144" s="86"/>
      <c r="D144" s="86"/>
      <c r="E144" s="86"/>
      <c r="F144" s="86"/>
      <c r="G144" s="86"/>
      <c r="H144" s="86"/>
      <c r="I144" s="86"/>
      <c r="J144" s="86"/>
      <c r="K144" s="84"/>
      <c r="L144" s="86"/>
      <c r="M144" s="172"/>
      <c r="N144" s="180"/>
      <c r="O144" s="172"/>
    </row>
    <row r="145" spans="1:15" x14ac:dyDescent="0.25">
      <c r="A145" s="81"/>
      <c r="B145" s="84"/>
      <c r="C145" s="86"/>
      <c r="D145" s="86"/>
      <c r="E145" s="86"/>
      <c r="F145" s="86"/>
      <c r="G145" s="86"/>
      <c r="H145" s="86"/>
      <c r="I145" s="86"/>
      <c r="J145" s="86"/>
      <c r="K145" s="84"/>
      <c r="L145" s="86"/>
      <c r="M145" s="172"/>
      <c r="N145" s="180"/>
      <c r="O145" s="172"/>
    </row>
    <row r="146" spans="1:15" x14ac:dyDescent="0.25">
      <c r="A146" s="81"/>
      <c r="B146" s="84"/>
      <c r="C146" s="86"/>
      <c r="D146" s="86"/>
      <c r="E146" s="86"/>
      <c r="F146" s="86"/>
      <c r="G146" s="86"/>
      <c r="H146" s="86"/>
      <c r="I146" s="86"/>
      <c r="J146" s="86"/>
      <c r="K146" s="84"/>
      <c r="L146" s="86"/>
      <c r="M146" s="172"/>
      <c r="N146" s="180"/>
      <c r="O146" s="172"/>
    </row>
    <row r="147" spans="1:15" x14ac:dyDescent="0.25">
      <c r="A147" s="81"/>
      <c r="B147" s="84"/>
      <c r="C147" s="421" t="s">
        <v>1197</v>
      </c>
      <c r="D147" s="422"/>
      <c r="E147" s="422"/>
      <c r="F147" s="422"/>
      <c r="G147" s="422"/>
      <c r="H147" s="422"/>
      <c r="I147" s="422"/>
      <c r="J147" s="423"/>
      <c r="K147" s="84"/>
      <c r="L147" s="86"/>
      <c r="M147" s="172"/>
      <c r="N147" s="180"/>
      <c r="O147" s="295"/>
    </row>
    <row r="148" spans="1:15" ht="15.75" thickBot="1" x14ac:dyDescent="0.3">
      <c r="A148" s="97"/>
      <c r="B148" s="98"/>
      <c r="C148" s="99" t="s">
        <v>1812</v>
      </c>
      <c r="D148" s="100"/>
      <c r="E148" s="100"/>
      <c r="F148" s="100"/>
      <c r="G148" s="100"/>
      <c r="H148" s="100"/>
      <c r="I148" s="100"/>
      <c r="J148" s="100"/>
      <c r="K148" s="98"/>
      <c r="L148" s="100"/>
      <c r="M148" s="185"/>
      <c r="N148" s="186"/>
      <c r="O148" s="185"/>
    </row>
    <row r="149" spans="1:15" x14ac:dyDescent="0.25">
      <c r="O149" s="333"/>
    </row>
    <row r="150" spans="1:15" x14ac:dyDescent="0.25">
      <c r="O150" s="333"/>
    </row>
    <row r="151" spans="1:15" x14ac:dyDescent="0.25">
      <c r="O151" s="333"/>
    </row>
    <row r="152" spans="1:15" x14ac:dyDescent="0.25">
      <c r="O152" s="333"/>
    </row>
    <row r="153" spans="1:15" x14ac:dyDescent="0.25">
      <c r="O153" s="333"/>
    </row>
    <row r="154" spans="1:15" x14ac:dyDescent="0.25">
      <c r="O154" s="333"/>
    </row>
    <row r="155" spans="1:15" x14ac:dyDescent="0.25">
      <c r="O155" s="333"/>
    </row>
    <row r="156" spans="1:15" x14ac:dyDescent="0.25">
      <c r="O156" s="333"/>
    </row>
    <row r="157" spans="1:15" x14ac:dyDescent="0.25">
      <c r="O157" s="333"/>
    </row>
    <row r="158" spans="1:15" x14ac:dyDescent="0.25">
      <c r="O158" s="333"/>
    </row>
    <row r="159" spans="1:15" x14ac:dyDescent="0.25">
      <c r="O159" s="333"/>
    </row>
    <row r="160" spans="1:15" x14ac:dyDescent="0.25">
      <c r="O160" s="333"/>
    </row>
    <row r="161" spans="15:15" x14ac:dyDescent="0.25">
      <c r="O161" s="333"/>
    </row>
    <row r="162" spans="15:15" x14ac:dyDescent="0.25">
      <c r="O162" s="333"/>
    </row>
    <row r="163" spans="15:15" x14ac:dyDescent="0.25">
      <c r="O163" s="333"/>
    </row>
    <row r="164" spans="15:15" x14ac:dyDescent="0.25">
      <c r="O164" s="333"/>
    </row>
    <row r="165" spans="15:15" x14ac:dyDescent="0.25">
      <c r="O165" s="333"/>
    </row>
    <row r="166" spans="15:15" x14ac:dyDescent="0.25">
      <c r="O166" s="333"/>
    </row>
    <row r="167" spans="15:15" x14ac:dyDescent="0.25">
      <c r="O167" s="333"/>
    </row>
    <row r="168" spans="15:15" x14ac:dyDescent="0.25">
      <c r="O168" s="333"/>
    </row>
    <row r="169" spans="15:15" x14ac:dyDescent="0.25">
      <c r="O169" s="333"/>
    </row>
    <row r="170" spans="15:15" x14ac:dyDescent="0.25">
      <c r="O170" s="333"/>
    </row>
    <row r="171" spans="15:15" x14ac:dyDescent="0.25">
      <c r="O171" s="333"/>
    </row>
    <row r="172" spans="15:15" x14ac:dyDescent="0.25">
      <c r="O172" s="333"/>
    </row>
    <row r="173" spans="15:15" x14ac:dyDescent="0.25">
      <c r="O173" s="333"/>
    </row>
    <row r="174" spans="15:15" x14ac:dyDescent="0.25">
      <c r="O174" s="333"/>
    </row>
    <row r="175" spans="15:15" x14ac:dyDescent="0.25">
      <c r="O175" s="333"/>
    </row>
    <row r="176" spans="15:15" x14ac:dyDescent="0.25">
      <c r="O176" s="333"/>
    </row>
    <row r="177" spans="15:15" x14ac:dyDescent="0.25">
      <c r="O177" s="333"/>
    </row>
    <row r="178" spans="15:15" x14ac:dyDescent="0.25">
      <c r="O178" s="333"/>
    </row>
    <row r="179" spans="15:15" x14ac:dyDescent="0.25">
      <c r="O179" s="333"/>
    </row>
    <row r="180" spans="15:15" x14ac:dyDescent="0.25">
      <c r="O180" s="333"/>
    </row>
    <row r="181" spans="15:15" x14ac:dyDescent="0.25">
      <c r="O181" s="333"/>
    </row>
    <row r="182" spans="15:15" x14ac:dyDescent="0.25">
      <c r="O182" s="333"/>
    </row>
    <row r="183" spans="15:15" x14ac:dyDescent="0.25">
      <c r="O183" s="333"/>
    </row>
    <row r="184" spans="15:15" x14ac:dyDescent="0.25">
      <c r="O184" s="333"/>
    </row>
    <row r="185" spans="15:15" x14ac:dyDescent="0.25">
      <c r="O185" s="333"/>
    </row>
    <row r="186" spans="15:15" x14ac:dyDescent="0.25">
      <c r="O186" s="333"/>
    </row>
    <row r="187" spans="15:15" x14ac:dyDescent="0.25">
      <c r="O187" s="333"/>
    </row>
    <row r="188" spans="15:15" x14ac:dyDescent="0.25">
      <c r="O188" s="333"/>
    </row>
    <row r="189" spans="15:15" x14ac:dyDescent="0.25">
      <c r="O189" s="333"/>
    </row>
    <row r="190" spans="15:15" x14ac:dyDescent="0.25">
      <c r="O190" s="333"/>
    </row>
    <row r="191" spans="15:15" x14ac:dyDescent="0.25">
      <c r="O191" s="333"/>
    </row>
    <row r="192" spans="15:15" x14ac:dyDescent="0.25">
      <c r="O192" s="333"/>
    </row>
    <row r="193" spans="15:15" x14ac:dyDescent="0.25">
      <c r="O193" s="333"/>
    </row>
    <row r="194" spans="15:15" x14ac:dyDescent="0.25">
      <c r="O194" s="333"/>
    </row>
    <row r="195" spans="15:15" x14ac:dyDescent="0.25">
      <c r="O195" s="333"/>
    </row>
    <row r="196" spans="15:15" x14ac:dyDescent="0.25">
      <c r="O196" s="333"/>
    </row>
    <row r="197" spans="15:15" x14ac:dyDescent="0.25">
      <c r="O197" s="333"/>
    </row>
    <row r="198" spans="15:15" x14ac:dyDescent="0.25">
      <c r="O198" s="333"/>
    </row>
    <row r="199" spans="15:15" x14ac:dyDescent="0.25">
      <c r="O199" s="333"/>
    </row>
    <row r="200" spans="15:15" x14ac:dyDescent="0.25">
      <c r="O200" s="333"/>
    </row>
    <row r="201" spans="15:15" x14ac:dyDescent="0.25">
      <c r="O201" s="333"/>
    </row>
    <row r="202" spans="15:15" x14ac:dyDescent="0.25">
      <c r="O202" s="333"/>
    </row>
    <row r="203" spans="15:15" x14ac:dyDescent="0.25">
      <c r="O203" s="333"/>
    </row>
    <row r="204" spans="15:15" x14ac:dyDescent="0.25">
      <c r="O204" s="333"/>
    </row>
    <row r="205" spans="15:15" x14ac:dyDescent="0.25">
      <c r="O205" s="333"/>
    </row>
    <row r="206" spans="15:15" x14ac:dyDescent="0.25">
      <c r="O206" s="333"/>
    </row>
    <row r="207" spans="15:15" x14ac:dyDescent="0.25">
      <c r="O207" s="333"/>
    </row>
    <row r="208" spans="15:15" x14ac:dyDescent="0.25">
      <c r="O208" s="333"/>
    </row>
    <row r="209" spans="15:15" x14ac:dyDescent="0.25">
      <c r="O209" s="333"/>
    </row>
    <row r="210" spans="15:15" x14ac:dyDescent="0.25">
      <c r="O210" s="333"/>
    </row>
    <row r="211" spans="15:15" x14ac:dyDescent="0.25">
      <c r="O211" s="333"/>
    </row>
    <row r="212" spans="15:15" x14ac:dyDescent="0.25">
      <c r="O212" s="333"/>
    </row>
    <row r="213" spans="15:15" x14ac:dyDescent="0.25">
      <c r="O213" s="333"/>
    </row>
    <row r="214" spans="15:15" x14ac:dyDescent="0.25">
      <c r="O214" s="333"/>
    </row>
    <row r="215" spans="15:15" x14ac:dyDescent="0.25">
      <c r="O215" s="333"/>
    </row>
    <row r="216" spans="15:15" x14ac:dyDescent="0.25">
      <c r="O216" s="333"/>
    </row>
    <row r="217" spans="15:15" x14ac:dyDescent="0.25">
      <c r="O217" s="333"/>
    </row>
    <row r="218" spans="15:15" x14ac:dyDescent="0.25">
      <c r="O218" s="333"/>
    </row>
    <row r="219" spans="15:15" x14ac:dyDescent="0.25">
      <c r="O219" s="333"/>
    </row>
    <row r="220" spans="15:15" x14ac:dyDescent="0.25">
      <c r="O220" s="333"/>
    </row>
    <row r="221" spans="15:15" x14ac:dyDescent="0.25">
      <c r="O221" s="333"/>
    </row>
    <row r="222" spans="15:15" x14ac:dyDescent="0.25">
      <c r="O222" s="333"/>
    </row>
    <row r="223" spans="15:15" x14ac:dyDescent="0.25">
      <c r="O223" s="333"/>
    </row>
    <row r="224" spans="15:15" x14ac:dyDescent="0.25">
      <c r="O224" s="333"/>
    </row>
    <row r="225" spans="15:15" x14ac:dyDescent="0.25">
      <c r="O225" s="333"/>
    </row>
    <row r="226" spans="15:15" x14ac:dyDescent="0.25">
      <c r="O226" s="333"/>
    </row>
    <row r="227" spans="15:15" x14ac:dyDescent="0.25">
      <c r="O227" s="333"/>
    </row>
    <row r="228" spans="15:15" x14ac:dyDescent="0.25">
      <c r="O228" s="333"/>
    </row>
    <row r="229" spans="15:15" x14ac:dyDescent="0.25">
      <c r="O229" s="333"/>
    </row>
    <row r="230" spans="15:15" x14ac:dyDescent="0.25">
      <c r="O230" s="333"/>
    </row>
    <row r="231" spans="15:15" x14ac:dyDescent="0.25">
      <c r="O231" s="333"/>
    </row>
    <row r="232" spans="15:15" x14ac:dyDescent="0.25">
      <c r="O232" s="333"/>
    </row>
    <row r="233" spans="15:15" x14ac:dyDescent="0.25">
      <c r="O233" s="333"/>
    </row>
    <row r="234" spans="15:15" x14ac:dyDescent="0.25">
      <c r="O234" s="333"/>
    </row>
    <row r="235" spans="15:15" x14ac:dyDescent="0.25">
      <c r="O235" s="333"/>
    </row>
    <row r="236" spans="15:15" x14ac:dyDescent="0.25">
      <c r="O236" s="333"/>
    </row>
    <row r="237" spans="15:15" x14ac:dyDescent="0.25">
      <c r="O237" s="333"/>
    </row>
    <row r="238" spans="15:15" x14ac:dyDescent="0.25">
      <c r="O238" s="333"/>
    </row>
    <row r="239" spans="15:15" x14ac:dyDescent="0.25">
      <c r="O239" s="333"/>
    </row>
    <row r="240" spans="15:15" x14ac:dyDescent="0.25">
      <c r="O240" s="333"/>
    </row>
    <row r="241" spans="15:15" x14ac:dyDescent="0.25">
      <c r="O241" s="333"/>
    </row>
    <row r="242" spans="15:15" x14ac:dyDescent="0.25">
      <c r="O242" s="333"/>
    </row>
    <row r="243" spans="15:15" x14ac:dyDescent="0.25">
      <c r="O243" s="333"/>
    </row>
    <row r="244" spans="15:15" x14ac:dyDescent="0.25">
      <c r="O244" s="333"/>
    </row>
    <row r="245" spans="15:15" x14ac:dyDescent="0.25">
      <c r="O245" s="333"/>
    </row>
    <row r="246" spans="15:15" x14ac:dyDescent="0.25">
      <c r="O246" s="333"/>
    </row>
    <row r="247" spans="15:15" x14ac:dyDescent="0.25">
      <c r="O247" s="333"/>
    </row>
    <row r="248" spans="15:15" x14ac:dyDescent="0.25">
      <c r="O248" s="333"/>
    </row>
    <row r="249" spans="15:15" x14ac:dyDescent="0.25">
      <c r="O249" s="333"/>
    </row>
    <row r="250" spans="15:15" x14ac:dyDescent="0.25">
      <c r="O250" s="333"/>
    </row>
    <row r="251" spans="15:15" x14ac:dyDescent="0.25">
      <c r="O251" s="333"/>
    </row>
    <row r="252" spans="15:15" x14ac:dyDescent="0.25">
      <c r="O252" s="333"/>
    </row>
    <row r="253" spans="15:15" x14ac:dyDescent="0.25">
      <c r="O253" s="333"/>
    </row>
    <row r="254" spans="15:15" x14ac:dyDescent="0.25">
      <c r="O254" s="333"/>
    </row>
    <row r="255" spans="15:15" x14ac:dyDescent="0.25">
      <c r="O255" s="333"/>
    </row>
    <row r="256" spans="15:15" x14ac:dyDescent="0.25">
      <c r="O256" s="333"/>
    </row>
    <row r="257" spans="15:15" x14ac:dyDescent="0.25">
      <c r="O257" s="333"/>
    </row>
    <row r="258" spans="15:15" x14ac:dyDescent="0.25">
      <c r="O258" s="333"/>
    </row>
    <row r="259" spans="15:15" x14ac:dyDescent="0.25">
      <c r="O259" s="333"/>
    </row>
    <row r="260" spans="15:15" x14ac:dyDescent="0.25">
      <c r="O260" s="333"/>
    </row>
    <row r="261" spans="15:15" x14ac:dyDescent="0.25">
      <c r="O261" s="333"/>
    </row>
    <row r="262" spans="15:15" x14ac:dyDescent="0.25">
      <c r="O262" s="333"/>
    </row>
    <row r="263" spans="15:15" x14ac:dyDescent="0.25">
      <c r="O263" s="333"/>
    </row>
    <row r="264" spans="15:15" x14ac:dyDescent="0.25">
      <c r="O264" s="333"/>
    </row>
    <row r="265" spans="15:15" x14ac:dyDescent="0.25">
      <c r="O265" s="333"/>
    </row>
    <row r="266" spans="15:15" x14ac:dyDescent="0.25">
      <c r="O266" s="333"/>
    </row>
    <row r="267" spans="15:15" x14ac:dyDescent="0.25">
      <c r="O267" s="333"/>
    </row>
    <row r="268" spans="15:15" x14ac:dyDescent="0.25">
      <c r="O268" s="333"/>
    </row>
    <row r="269" spans="15:15" x14ac:dyDescent="0.25">
      <c r="O269" s="333"/>
    </row>
    <row r="270" spans="15:15" x14ac:dyDescent="0.25">
      <c r="O270" s="333"/>
    </row>
    <row r="271" spans="15:15" x14ac:dyDescent="0.25">
      <c r="O271" s="333"/>
    </row>
    <row r="272" spans="15:15" x14ac:dyDescent="0.25">
      <c r="O272" s="333"/>
    </row>
    <row r="273" spans="15:15" x14ac:dyDescent="0.25">
      <c r="O273" s="333"/>
    </row>
    <row r="274" spans="15:15" x14ac:dyDescent="0.25">
      <c r="O274" s="333"/>
    </row>
    <row r="275" spans="15:15" x14ac:dyDescent="0.25">
      <c r="O275" s="333"/>
    </row>
    <row r="276" spans="15:15" x14ac:dyDescent="0.25">
      <c r="O276" s="333"/>
    </row>
    <row r="277" spans="15:15" x14ac:dyDescent="0.25">
      <c r="O277" s="333"/>
    </row>
    <row r="278" spans="15:15" x14ac:dyDescent="0.25">
      <c r="O278" s="333"/>
    </row>
    <row r="279" spans="15:15" x14ac:dyDescent="0.25">
      <c r="O279" s="333"/>
    </row>
    <row r="280" spans="15:15" x14ac:dyDescent="0.25">
      <c r="O280" s="333"/>
    </row>
    <row r="281" spans="15:15" x14ac:dyDescent="0.25">
      <c r="O281" s="333"/>
    </row>
    <row r="282" spans="15:15" x14ac:dyDescent="0.25">
      <c r="O282" s="333"/>
    </row>
    <row r="283" spans="15:15" x14ac:dyDescent="0.25">
      <c r="O283" s="333"/>
    </row>
    <row r="284" spans="15:15" x14ac:dyDescent="0.25">
      <c r="O284" s="333"/>
    </row>
    <row r="285" spans="15:15" x14ac:dyDescent="0.25">
      <c r="O285" s="333"/>
    </row>
    <row r="286" spans="15:15" x14ac:dyDescent="0.25">
      <c r="O286" s="333"/>
    </row>
    <row r="287" spans="15:15" x14ac:dyDescent="0.25">
      <c r="O287" s="333"/>
    </row>
    <row r="288" spans="15:15" x14ac:dyDescent="0.25">
      <c r="O288" s="333"/>
    </row>
    <row r="289" spans="15:15" x14ac:dyDescent="0.25">
      <c r="O289" s="333"/>
    </row>
    <row r="290" spans="15:15" x14ac:dyDescent="0.25">
      <c r="O290" s="333"/>
    </row>
    <row r="291" spans="15:15" x14ac:dyDescent="0.25">
      <c r="O291" s="333"/>
    </row>
    <row r="292" spans="15:15" x14ac:dyDescent="0.25">
      <c r="O292" s="333"/>
    </row>
    <row r="293" spans="15:15" x14ac:dyDescent="0.25">
      <c r="O293" s="333"/>
    </row>
    <row r="294" spans="15:15" x14ac:dyDescent="0.25">
      <c r="O294" s="333"/>
    </row>
    <row r="295" spans="15:15" x14ac:dyDescent="0.25">
      <c r="O295" s="333"/>
    </row>
    <row r="296" spans="15:15" x14ac:dyDescent="0.25">
      <c r="O296" s="333"/>
    </row>
    <row r="297" spans="15:15" x14ac:dyDescent="0.25">
      <c r="O297" s="333"/>
    </row>
    <row r="298" spans="15:15" x14ac:dyDescent="0.25">
      <c r="O298" s="333"/>
    </row>
    <row r="299" spans="15:15" x14ac:dyDescent="0.25">
      <c r="O299" s="333"/>
    </row>
    <row r="300" spans="15:15" x14ac:dyDescent="0.25">
      <c r="O300" s="333"/>
    </row>
    <row r="301" spans="15:15" x14ac:dyDescent="0.25">
      <c r="O301" s="333"/>
    </row>
    <row r="302" spans="15:15" x14ac:dyDescent="0.25">
      <c r="O302" s="333"/>
    </row>
    <row r="303" spans="15:15" x14ac:dyDescent="0.25">
      <c r="O303" s="333"/>
    </row>
    <row r="304" spans="15:15" x14ac:dyDescent="0.25">
      <c r="O304" s="333"/>
    </row>
    <row r="305" spans="15:15" x14ac:dyDescent="0.25">
      <c r="O305" s="333"/>
    </row>
    <row r="306" spans="15:15" x14ac:dyDescent="0.25">
      <c r="O306" s="333"/>
    </row>
    <row r="307" spans="15:15" x14ac:dyDescent="0.25">
      <c r="O307" s="333"/>
    </row>
    <row r="308" spans="15:15" x14ac:dyDescent="0.25">
      <c r="O308" s="333"/>
    </row>
    <row r="309" spans="15:15" x14ac:dyDescent="0.25">
      <c r="O309" s="333"/>
    </row>
    <row r="310" spans="15:15" x14ac:dyDescent="0.25">
      <c r="O310" s="333"/>
    </row>
    <row r="311" spans="15:15" x14ac:dyDescent="0.25">
      <c r="O311" s="333"/>
    </row>
    <row r="312" spans="15:15" x14ac:dyDescent="0.25">
      <c r="O312" s="333"/>
    </row>
    <row r="313" spans="15:15" x14ac:dyDescent="0.25">
      <c r="O313" s="333"/>
    </row>
    <row r="314" spans="15:15" x14ac:dyDescent="0.25">
      <c r="O314" s="333"/>
    </row>
    <row r="315" spans="15:15" x14ac:dyDescent="0.25">
      <c r="O315" s="333"/>
    </row>
    <row r="316" spans="15:15" x14ac:dyDescent="0.25">
      <c r="O316" s="333"/>
    </row>
    <row r="317" spans="15:15" x14ac:dyDescent="0.25">
      <c r="O317" s="333"/>
    </row>
    <row r="318" spans="15:15" x14ac:dyDescent="0.25">
      <c r="O318" s="333"/>
    </row>
    <row r="319" spans="15:15" x14ac:dyDescent="0.25">
      <c r="O319" s="333"/>
    </row>
    <row r="320" spans="15:15" x14ac:dyDescent="0.25">
      <c r="O320" s="333"/>
    </row>
    <row r="321" spans="15:15" x14ac:dyDescent="0.25">
      <c r="O321" s="333"/>
    </row>
    <row r="322" spans="15:15" x14ac:dyDescent="0.25">
      <c r="O322" s="333"/>
    </row>
    <row r="323" spans="15:15" x14ac:dyDescent="0.25">
      <c r="O323" s="333"/>
    </row>
    <row r="324" spans="15:15" x14ac:dyDescent="0.25">
      <c r="O324" s="333"/>
    </row>
    <row r="325" spans="15:15" x14ac:dyDescent="0.25">
      <c r="O325" s="333"/>
    </row>
    <row r="326" spans="15:15" x14ac:dyDescent="0.25">
      <c r="O326" s="333"/>
    </row>
    <row r="327" spans="15:15" x14ac:dyDescent="0.25">
      <c r="O327" s="333"/>
    </row>
    <row r="328" spans="15:15" x14ac:dyDescent="0.25">
      <c r="O328" s="333"/>
    </row>
    <row r="329" spans="15:15" x14ac:dyDescent="0.25">
      <c r="O329" s="333"/>
    </row>
    <row r="330" spans="15:15" x14ac:dyDescent="0.25">
      <c r="O330" s="333"/>
    </row>
    <row r="331" spans="15:15" x14ac:dyDescent="0.25">
      <c r="O331" s="333"/>
    </row>
    <row r="332" spans="15:15" x14ac:dyDescent="0.25">
      <c r="O332" s="333"/>
    </row>
    <row r="333" spans="15:15" x14ac:dyDescent="0.25">
      <c r="O333" s="333"/>
    </row>
    <row r="334" spans="15:15" x14ac:dyDescent="0.25">
      <c r="O334" s="333"/>
    </row>
    <row r="335" spans="15:15" x14ac:dyDescent="0.25">
      <c r="O335" s="333"/>
    </row>
    <row r="336" spans="15:15" x14ac:dyDescent="0.25">
      <c r="O336" s="333"/>
    </row>
    <row r="337" spans="15:15" x14ac:dyDescent="0.25">
      <c r="O337" s="333"/>
    </row>
    <row r="338" spans="15:15" x14ac:dyDescent="0.25">
      <c r="O338" s="333"/>
    </row>
    <row r="339" spans="15:15" x14ac:dyDescent="0.25">
      <c r="O339" s="333"/>
    </row>
    <row r="340" spans="15:15" x14ac:dyDescent="0.25">
      <c r="O340" s="333"/>
    </row>
    <row r="341" spans="15:15" x14ac:dyDescent="0.25">
      <c r="O341" s="333"/>
    </row>
    <row r="342" spans="15:15" x14ac:dyDescent="0.25">
      <c r="O342" s="333"/>
    </row>
    <row r="343" spans="15:15" x14ac:dyDescent="0.25">
      <c r="O343" s="333"/>
    </row>
    <row r="344" spans="15:15" x14ac:dyDescent="0.25">
      <c r="O344" s="333"/>
    </row>
    <row r="345" spans="15:15" x14ac:dyDescent="0.25">
      <c r="O345" s="333"/>
    </row>
    <row r="346" spans="15:15" x14ac:dyDescent="0.25">
      <c r="O346" s="333"/>
    </row>
    <row r="347" spans="15:15" x14ac:dyDescent="0.25">
      <c r="O347" s="333"/>
    </row>
    <row r="348" spans="15:15" x14ac:dyDescent="0.25">
      <c r="O348" s="333"/>
    </row>
    <row r="349" spans="15:15" x14ac:dyDescent="0.25">
      <c r="O349" s="333"/>
    </row>
    <row r="350" spans="15:15" x14ac:dyDescent="0.25">
      <c r="O350" s="333"/>
    </row>
    <row r="351" spans="15:15" x14ac:dyDescent="0.25">
      <c r="O351" s="333"/>
    </row>
    <row r="352" spans="15:15" x14ac:dyDescent="0.25">
      <c r="O352" s="333"/>
    </row>
    <row r="353" spans="15:15" x14ac:dyDescent="0.25">
      <c r="O353" s="333"/>
    </row>
    <row r="354" spans="15:15" x14ac:dyDescent="0.25">
      <c r="O354" s="333"/>
    </row>
    <row r="355" spans="15:15" x14ac:dyDescent="0.25">
      <c r="O355" s="333"/>
    </row>
    <row r="356" spans="15:15" x14ac:dyDescent="0.25">
      <c r="O356" s="333"/>
    </row>
    <row r="357" spans="15:15" x14ac:dyDescent="0.25">
      <c r="O357" s="333"/>
    </row>
    <row r="358" spans="15:15" x14ac:dyDescent="0.25">
      <c r="O358" s="333"/>
    </row>
    <row r="359" spans="15:15" x14ac:dyDescent="0.25">
      <c r="O359" s="333"/>
    </row>
    <row r="360" spans="15:15" x14ac:dyDescent="0.25">
      <c r="O360" s="333"/>
    </row>
    <row r="361" spans="15:15" x14ac:dyDescent="0.25">
      <c r="O361" s="333"/>
    </row>
    <row r="362" spans="15:15" x14ac:dyDescent="0.25">
      <c r="O362" s="333"/>
    </row>
    <row r="363" spans="15:15" x14ac:dyDescent="0.25">
      <c r="O363" s="333"/>
    </row>
    <row r="364" spans="15:15" x14ac:dyDescent="0.25">
      <c r="O364" s="333"/>
    </row>
    <row r="365" spans="15:15" x14ac:dyDescent="0.25">
      <c r="O365" s="333"/>
    </row>
    <row r="366" spans="15:15" x14ac:dyDescent="0.25">
      <c r="O366" s="333"/>
    </row>
    <row r="367" spans="15:15" x14ac:dyDescent="0.25">
      <c r="O367" s="333"/>
    </row>
    <row r="368" spans="15:15" x14ac:dyDescent="0.25">
      <c r="O368" s="333"/>
    </row>
    <row r="369" spans="15:15" x14ac:dyDescent="0.25">
      <c r="O369" s="333"/>
    </row>
    <row r="370" spans="15:15" x14ac:dyDescent="0.25">
      <c r="O370" s="333"/>
    </row>
    <row r="371" spans="15:15" x14ac:dyDescent="0.25">
      <c r="O371" s="333"/>
    </row>
    <row r="372" spans="15:15" x14ac:dyDescent="0.25">
      <c r="O372" s="333"/>
    </row>
    <row r="373" spans="15:15" x14ac:dyDescent="0.25">
      <c r="O373" s="333"/>
    </row>
    <row r="374" spans="15:15" x14ac:dyDescent="0.25">
      <c r="O374" s="333"/>
    </row>
    <row r="375" spans="15:15" x14ac:dyDescent="0.25">
      <c r="O375" s="333"/>
    </row>
    <row r="376" spans="15:15" x14ac:dyDescent="0.25">
      <c r="O376" s="333"/>
    </row>
    <row r="377" spans="15:15" x14ac:dyDescent="0.25">
      <c r="O377" s="333"/>
    </row>
    <row r="378" spans="15:15" x14ac:dyDescent="0.25">
      <c r="O378" s="333"/>
    </row>
    <row r="379" spans="15:15" x14ac:dyDescent="0.25">
      <c r="O379" s="333"/>
    </row>
    <row r="380" spans="15:15" x14ac:dyDescent="0.25">
      <c r="O380" s="333"/>
    </row>
    <row r="381" spans="15:15" x14ac:dyDescent="0.25">
      <c r="O381" s="333"/>
    </row>
    <row r="382" spans="15:15" x14ac:dyDescent="0.25">
      <c r="O382" s="333"/>
    </row>
    <row r="383" spans="15:15" x14ac:dyDescent="0.25">
      <c r="O383" s="333"/>
    </row>
    <row r="384" spans="15:15" x14ac:dyDescent="0.25">
      <c r="O384" s="333"/>
    </row>
    <row r="385" spans="15:15" x14ac:dyDescent="0.25">
      <c r="O385" s="333"/>
    </row>
    <row r="386" spans="15:15" x14ac:dyDescent="0.25">
      <c r="O386" s="333"/>
    </row>
    <row r="387" spans="15:15" x14ac:dyDescent="0.25">
      <c r="O387" s="333"/>
    </row>
    <row r="388" spans="15:15" x14ac:dyDescent="0.25">
      <c r="O388" s="333"/>
    </row>
    <row r="389" spans="15:15" x14ac:dyDescent="0.25">
      <c r="O389" s="333"/>
    </row>
    <row r="390" spans="15:15" x14ac:dyDescent="0.25">
      <c r="O390" s="333"/>
    </row>
    <row r="391" spans="15:15" x14ac:dyDescent="0.25">
      <c r="O391" s="333"/>
    </row>
    <row r="392" spans="15:15" x14ac:dyDescent="0.25">
      <c r="O392" s="333"/>
    </row>
    <row r="393" spans="15:15" x14ac:dyDescent="0.25">
      <c r="O393" s="333"/>
    </row>
    <row r="394" spans="15:15" x14ac:dyDescent="0.25">
      <c r="O394" s="333"/>
    </row>
    <row r="395" spans="15:15" x14ac:dyDescent="0.25">
      <c r="O395" s="333"/>
    </row>
    <row r="396" spans="15:15" x14ac:dyDescent="0.25">
      <c r="O396" s="333"/>
    </row>
    <row r="397" spans="15:15" x14ac:dyDescent="0.25">
      <c r="O397" s="333"/>
    </row>
    <row r="398" spans="15:15" x14ac:dyDescent="0.25">
      <c r="O398" s="333"/>
    </row>
    <row r="399" spans="15:15" x14ac:dyDescent="0.25">
      <c r="O399" s="333"/>
    </row>
    <row r="400" spans="15:15" x14ac:dyDescent="0.25">
      <c r="O400" s="333"/>
    </row>
    <row r="401" spans="15:15" x14ac:dyDescent="0.25">
      <c r="O401" s="333"/>
    </row>
    <row r="402" spans="15:15" x14ac:dyDescent="0.25">
      <c r="O402" s="333"/>
    </row>
    <row r="403" spans="15:15" x14ac:dyDescent="0.25">
      <c r="O403" s="333"/>
    </row>
    <row r="404" spans="15:15" x14ac:dyDescent="0.25">
      <c r="O404" s="333"/>
    </row>
    <row r="405" spans="15:15" x14ac:dyDescent="0.25">
      <c r="O405" s="333"/>
    </row>
    <row r="406" spans="15:15" x14ac:dyDescent="0.25">
      <c r="O406" s="333"/>
    </row>
    <row r="407" spans="15:15" x14ac:dyDescent="0.25">
      <c r="O407" s="333"/>
    </row>
    <row r="408" spans="15:15" x14ac:dyDescent="0.25">
      <c r="O408" s="333"/>
    </row>
    <row r="409" spans="15:15" x14ac:dyDescent="0.25">
      <c r="O409" s="333"/>
    </row>
    <row r="410" spans="15:15" x14ac:dyDescent="0.25">
      <c r="O410" s="333"/>
    </row>
    <row r="411" spans="15:15" x14ac:dyDescent="0.25">
      <c r="O411" s="333"/>
    </row>
    <row r="412" spans="15:15" x14ac:dyDescent="0.25">
      <c r="O412" s="333"/>
    </row>
    <row r="413" spans="15:15" x14ac:dyDescent="0.25">
      <c r="O413" s="333"/>
    </row>
    <row r="414" spans="15:15" x14ac:dyDescent="0.25">
      <c r="O414" s="333"/>
    </row>
    <row r="415" spans="15:15" x14ac:dyDescent="0.25">
      <c r="O415" s="333"/>
    </row>
    <row r="416" spans="15:15" x14ac:dyDescent="0.25">
      <c r="O416" s="333"/>
    </row>
    <row r="417" spans="15:15" x14ac:dyDescent="0.25">
      <c r="O417" s="333"/>
    </row>
    <row r="418" spans="15:15" x14ac:dyDescent="0.25">
      <c r="O418" s="333"/>
    </row>
    <row r="419" spans="15:15" x14ac:dyDescent="0.25">
      <c r="O419" s="333"/>
    </row>
    <row r="420" spans="15:15" x14ac:dyDescent="0.25">
      <c r="O420" s="333"/>
    </row>
    <row r="421" spans="15:15" x14ac:dyDescent="0.25">
      <c r="O421" s="333"/>
    </row>
    <row r="422" spans="15:15" x14ac:dyDescent="0.25">
      <c r="O422" s="333"/>
    </row>
    <row r="423" spans="15:15" x14ac:dyDescent="0.25">
      <c r="O423" s="333"/>
    </row>
    <row r="424" spans="15:15" x14ac:dyDescent="0.25">
      <c r="O424" s="333"/>
    </row>
    <row r="425" spans="15:15" x14ac:dyDescent="0.25">
      <c r="O425" s="333"/>
    </row>
    <row r="426" spans="15:15" x14ac:dyDescent="0.25">
      <c r="O426" s="333"/>
    </row>
    <row r="427" spans="15:15" x14ac:dyDescent="0.25">
      <c r="O427" s="333"/>
    </row>
    <row r="428" spans="15:15" x14ac:dyDescent="0.25">
      <c r="O428" s="333"/>
    </row>
    <row r="429" spans="15:15" x14ac:dyDescent="0.25">
      <c r="O429" s="333"/>
    </row>
    <row r="430" spans="15:15" x14ac:dyDescent="0.25">
      <c r="O430" s="333"/>
    </row>
    <row r="431" spans="15:15" x14ac:dyDescent="0.25">
      <c r="O431" s="333"/>
    </row>
    <row r="432" spans="15:15" x14ac:dyDescent="0.25">
      <c r="O432" s="333"/>
    </row>
    <row r="433" spans="15:15" x14ac:dyDescent="0.25">
      <c r="O433" s="333"/>
    </row>
    <row r="434" spans="15:15" x14ac:dyDescent="0.25">
      <c r="O434" s="333"/>
    </row>
    <row r="435" spans="15:15" x14ac:dyDescent="0.25">
      <c r="O435" s="333"/>
    </row>
    <row r="436" spans="15:15" x14ac:dyDescent="0.25">
      <c r="O436" s="333"/>
    </row>
    <row r="437" spans="15:15" x14ac:dyDescent="0.25">
      <c r="O437" s="333"/>
    </row>
    <row r="438" spans="15:15" x14ac:dyDescent="0.25">
      <c r="O438" s="333"/>
    </row>
    <row r="439" spans="15:15" x14ac:dyDescent="0.25">
      <c r="O439" s="333"/>
    </row>
    <row r="440" spans="15:15" x14ac:dyDescent="0.25">
      <c r="O440" s="333"/>
    </row>
    <row r="441" spans="15:15" x14ac:dyDescent="0.25">
      <c r="O441" s="333"/>
    </row>
    <row r="442" spans="15:15" x14ac:dyDescent="0.25">
      <c r="O442" s="333"/>
    </row>
    <row r="443" spans="15:15" x14ac:dyDescent="0.25">
      <c r="O443" s="333"/>
    </row>
    <row r="444" spans="15:15" x14ac:dyDescent="0.25">
      <c r="O444" s="333"/>
    </row>
    <row r="445" spans="15:15" x14ac:dyDescent="0.25">
      <c r="O445" s="333"/>
    </row>
    <row r="446" spans="15:15" x14ac:dyDescent="0.25">
      <c r="O446" s="333"/>
    </row>
    <row r="447" spans="15:15" x14ac:dyDescent="0.25">
      <c r="O447" s="333"/>
    </row>
    <row r="448" spans="15:15" x14ac:dyDescent="0.25">
      <c r="O448" s="333"/>
    </row>
    <row r="449" spans="15:15" x14ac:dyDescent="0.25">
      <c r="O449" s="333"/>
    </row>
    <row r="450" spans="15:15" x14ac:dyDescent="0.25">
      <c r="O450" s="333"/>
    </row>
    <row r="451" spans="15:15" x14ac:dyDescent="0.25">
      <c r="O451" s="333"/>
    </row>
    <row r="452" spans="15:15" x14ac:dyDescent="0.25">
      <c r="O452" s="333"/>
    </row>
    <row r="453" spans="15:15" x14ac:dyDescent="0.25">
      <c r="O453" s="333"/>
    </row>
    <row r="454" spans="15:15" x14ac:dyDescent="0.25">
      <c r="O454" s="333"/>
    </row>
    <row r="455" spans="15:15" x14ac:dyDescent="0.25">
      <c r="O455" s="333"/>
    </row>
    <row r="456" spans="15:15" x14ac:dyDescent="0.25">
      <c r="O456" s="333"/>
    </row>
    <row r="457" spans="15:15" x14ac:dyDescent="0.25">
      <c r="O457" s="333"/>
    </row>
    <row r="458" spans="15:15" x14ac:dyDescent="0.25">
      <c r="O458" s="333"/>
    </row>
    <row r="459" spans="15:15" x14ac:dyDescent="0.25">
      <c r="O459" s="333"/>
    </row>
    <row r="460" spans="15:15" x14ac:dyDescent="0.25">
      <c r="O460" s="333"/>
    </row>
    <row r="461" spans="15:15" x14ac:dyDescent="0.25">
      <c r="O461" s="333"/>
    </row>
    <row r="462" spans="15:15" x14ac:dyDescent="0.25">
      <c r="O462" s="333"/>
    </row>
    <row r="463" spans="15:15" x14ac:dyDescent="0.25">
      <c r="O463" s="333"/>
    </row>
    <row r="464" spans="15:15" x14ac:dyDescent="0.25">
      <c r="O464" s="333"/>
    </row>
    <row r="465" spans="15:15" x14ac:dyDescent="0.25">
      <c r="O465" s="333"/>
    </row>
    <row r="466" spans="15:15" x14ac:dyDescent="0.25">
      <c r="O466" s="333"/>
    </row>
    <row r="467" spans="15:15" x14ac:dyDescent="0.25">
      <c r="O467" s="333"/>
    </row>
    <row r="468" spans="15:15" x14ac:dyDescent="0.25">
      <c r="O468" s="333"/>
    </row>
    <row r="469" spans="15:15" x14ac:dyDescent="0.25">
      <c r="O469" s="333"/>
    </row>
    <row r="470" spans="15:15" x14ac:dyDescent="0.25">
      <c r="O470" s="333"/>
    </row>
    <row r="471" spans="15:15" x14ac:dyDescent="0.25">
      <c r="O471" s="333"/>
    </row>
    <row r="472" spans="15:15" x14ac:dyDescent="0.25">
      <c r="O472" s="333"/>
    </row>
    <row r="473" spans="15:15" x14ac:dyDescent="0.25">
      <c r="O473" s="333"/>
    </row>
    <row r="474" spans="15:15" x14ac:dyDescent="0.25">
      <c r="O474" s="333"/>
    </row>
    <row r="475" spans="15:15" x14ac:dyDescent="0.25">
      <c r="O475" s="333"/>
    </row>
    <row r="476" spans="15:15" x14ac:dyDescent="0.25">
      <c r="O476" s="333"/>
    </row>
    <row r="477" spans="15:15" x14ac:dyDescent="0.25">
      <c r="O477" s="333"/>
    </row>
    <row r="478" spans="15:15" x14ac:dyDescent="0.25">
      <c r="O478" s="333"/>
    </row>
    <row r="479" spans="15:15" x14ac:dyDescent="0.25">
      <c r="O479" s="333"/>
    </row>
    <row r="480" spans="15:15" x14ac:dyDescent="0.25">
      <c r="O480" s="333"/>
    </row>
    <row r="481" spans="15:15" x14ac:dyDescent="0.25">
      <c r="O481" s="333"/>
    </row>
    <row r="482" spans="15:15" x14ac:dyDescent="0.25">
      <c r="O482" s="333"/>
    </row>
    <row r="483" spans="15:15" x14ac:dyDescent="0.25">
      <c r="O483" s="333"/>
    </row>
    <row r="484" spans="15:15" x14ac:dyDescent="0.25">
      <c r="O484" s="333"/>
    </row>
    <row r="485" spans="15:15" x14ac:dyDescent="0.25">
      <c r="O485" s="333"/>
    </row>
    <row r="486" spans="15:15" x14ac:dyDescent="0.25">
      <c r="O486" s="333"/>
    </row>
    <row r="487" spans="15:15" x14ac:dyDescent="0.25">
      <c r="O487" s="333"/>
    </row>
    <row r="488" spans="15:15" x14ac:dyDescent="0.25">
      <c r="O488" s="333"/>
    </row>
    <row r="489" spans="15:15" x14ac:dyDescent="0.25">
      <c r="O489" s="333"/>
    </row>
    <row r="490" spans="15:15" x14ac:dyDescent="0.25">
      <c r="O490" s="333"/>
    </row>
    <row r="491" spans="15:15" x14ac:dyDescent="0.25">
      <c r="O491" s="333"/>
    </row>
    <row r="492" spans="15:15" x14ac:dyDescent="0.25">
      <c r="O492" s="333"/>
    </row>
    <row r="493" spans="15:15" x14ac:dyDescent="0.25">
      <c r="O493" s="333"/>
    </row>
    <row r="494" spans="15:15" x14ac:dyDescent="0.25">
      <c r="O494" s="333"/>
    </row>
    <row r="495" spans="15:15" x14ac:dyDescent="0.25">
      <c r="O495" s="333"/>
    </row>
    <row r="496" spans="15:15" x14ac:dyDescent="0.25">
      <c r="O496" s="333"/>
    </row>
    <row r="497" spans="15:15" x14ac:dyDescent="0.25">
      <c r="O497" s="333"/>
    </row>
    <row r="498" spans="15:15" x14ac:dyDescent="0.25">
      <c r="O498" s="333"/>
    </row>
    <row r="499" spans="15:15" x14ac:dyDescent="0.25">
      <c r="O499" s="333"/>
    </row>
    <row r="500" spans="15:15" x14ac:dyDescent="0.25">
      <c r="O500" s="333"/>
    </row>
    <row r="501" spans="15:15" x14ac:dyDescent="0.25">
      <c r="O501" s="333"/>
    </row>
    <row r="502" spans="15:15" x14ac:dyDescent="0.25">
      <c r="O502" s="333"/>
    </row>
    <row r="503" spans="15:15" x14ac:dyDescent="0.25">
      <c r="O503" s="333"/>
    </row>
    <row r="504" spans="15:15" x14ac:dyDescent="0.25">
      <c r="O504" s="333"/>
    </row>
    <row r="505" spans="15:15" x14ac:dyDescent="0.25">
      <c r="O505" s="333"/>
    </row>
    <row r="506" spans="15:15" x14ac:dyDescent="0.25">
      <c r="O506" s="333"/>
    </row>
    <row r="507" spans="15:15" x14ac:dyDescent="0.25">
      <c r="O507" s="333"/>
    </row>
    <row r="508" spans="15:15" x14ac:dyDescent="0.25">
      <c r="O508" s="333"/>
    </row>
    <row r="509" spans="15:15" x14ac:dyDescent="0.25">
      <c r="O509" s="333"/>
    </row>
    <row r="510" spans="15:15" x14ac:dyDescent="0.25">
      <c r="O510" s="333"/>
    </row>
    <row r="511" spans="15:15" x14ac:dyDescent="0.25">
      <c r="O511" s="333"/>
    </row>
    <row r="512" spans="15:15" x14ac:dyDescent="0.25">
      <c r="O512" s="333"/>
    </row>
    <row r="513" spans="15:15" x14ac:dyDescent="0.25">
      <c r="O513" s="333"/>
    </row>
    <row r="514" spans="15:15" x14ac:dyDescent="0.25">
      <c r="O514" s="333"/>
    </row>
    <row r="515" spans="15:15" x14ac:dyDescent="0.25">
      <c r="O515" s="333"/>
    </row>
    <row r="516" spans="15:15" x14ac:dyDescent="0.25">
      <c r="O516" s="333"/>
    </row>
    <row r="517" spans="15:15" x14ac:dyDescent="0.25">
      <c r="O517" s="333"/>
    </row>
    <row r="518" spans="15:15" x14ac:dyDescent="0.25">
      <c r="O518" s="333"/>
    </row>
    <row r="519" spans="15:15" x14ac:dyDescent="0.25">
      <c r="O519" s="333"/>
    </row>
    <row r="520" spans="15:15" x14ac:dyDescent="0.25">
      <c r="O520" s="333"/>
    </row>
    <row r="521" spans="15:15" x14ac:dyDescent="0.25">
      <c r="O521" s="333"/>
    </row>
    <row r="522" spans="15:15" x14ac:dyDescent="0.25">
      <c r="O522" s="333"/>
    </row>
    <row r="523" spans="15:15" x14ac:dyDescent="0.25">
      <c r="O523" s="333"/>
    </row>
    <row r="524" spans="15:15" x14ac:dyDescent="0.25">
      <c r="O524" s="333"/>
    </row>
    <row r="525" spans="15:15" x14ac:dyDescent="0.25">
      <c r="O525" s="333"/>
    </row>
    <row r="526" spans="15:15" x14ac:dyDescent="0.25">
      <c r="O526" s="333"/>
    </row>
    <row r="527" spans="15:15" x14ac:dyDescent="0.25">
      <c r="O527" s="333"/>
    </row>
    <row r="528" spans="15:15" x14ac:dyDescent="0.25">
      <c r="O528" s="333"/>
    </row>
    <row r="529" spans="15:15" x14ac:dyDescent="0.25">
      <c r="O529" s="333"/>
    </row>
    <row r="530" spans="15:15" x14ac:dyDescent="0.25">
      <c r="O530" s="333"/>
    </row>
    <row r="531" spans="15:15" x14ac:dyDescent="0.25">
      <c r="O531" s="333"/>
    </row>
    <row r="532" spans="15:15" x14ac:dyDescent="0.25">
      <c r="O532" s="333"/>
    </row>
    <row r="533" spans="15:15" x14ac:dyDescent="0.25">
      <c r="O533" s="333"/>
    </row>
    <row r="534" spans="15:15" x14ac:dyDescent="0.25">
      <c r="O534" s="333"/>
    </row>
    <row r="535" spans="15:15" x14ac:dyDescent="0.25">
      <c r="O535" s="333"/>
    </row>
    <row r="536" spans="15:15" x14ac:dyDescent="0.25">
      <c r="O536" s="333"/>
    </row>
    <row r="537" spans="15:15" x14ac:dyDescent="0.25">
      <c r="O537" s="333"/>
    </row>
    <row r="538" spans="15:15" x14ac:dyDescent="0.25">
      <c r="O538" s="333"/>
    </row>
    <row r="539" spans="15:15" x14ac:dyDescent="0.25">
      <c r="O539" s="333"/>
    </row>
    <row r="540" spans="15:15" x14ac:dyDescent="0.25">
      <c r="O540" s="333"/>
    </row>
    <row r="541" spans="15:15" x14ac:dyDescent="0.25">
      <c r="O541" s="333"/>
    </row>
    <row r="542" spans="15:15" x14ac:dyDescent="0.25">
      <c r="O542" s="333"/>
    </row>
    <row r="543" spans="15:15" x14ac:dyDescent="0.25">
      <c r="O543" s="333"/>
    </row>
    <row r="544" spans="15:15" x14ac:dyDescent="0.25">
      <c r="O544" s="333"/>
    </row>
    <row r="545" spans="15:15" x14ac:dyDescent="0.25">
      <c r="O545" s="333"/>
    </row>
    <row r="546" spans="15:15" x14ac:dyDescent="0.25">
      <c r="O546" s="333"/>
    </row>
    <row r="547" spans="15:15" x14ac:dyDescent="0.25">
      <c r="O547" s="333"/>
    </row>
    <row r="548" spans="15:15" x14ac:dyDescent="0.25">
      <c r="O548" s="333"/>
    </row>
    <row r="549" spans="15:15" x14ac:dyDescent="0.25">
      <c r="O549" s="333"/>
    </row>
    <row r="550" spans="15:15" x14ac:dyDescent="0.25">
      <c r="O550" s="333"/>
    </row>
    <row r="551" spans="15:15" x14ac:dyDescent="0.25">
      <c r="O551" s="333"/>
    </row>
    <row r="552" spans="15:15" x14ac:dyDescent="0.25">
      <c r="O552" s="333"/>
    </row>
    <row r="553" spans="15:15" x14ac:dyDescent="0.25">
      <c r="O553" s="333"/>
    </row>
    <row r="554" spans="15:15" x14ac:dyDescent="0.25">
      <c r="O554" s="333"/>
    </row>
    <row r="555" spans="15:15" x14ac:dyDescent="0.25">
      <c r="O555" s="333"/>
    </row>
    <row r="556" spans="15:15" x14ac:dyDescent="0.25">
      <c r="O556" s="333"/>
    </row>
    <row r="557" spans="15:15" x14ac:dyDescent="0.25">
      <c r="O557" s="333"/>
    </row>
    <row r="558" spans="15:15" x14ac:dyDescent="0.25">
      <c r="O558" s="333"/>
    </row>
    <row r="559" spans="15:15" x14ac:dyDescent="0.25">
      <c r="O559" s="333"/>
    </row>
    <row r="560" spans="15:15" x14ac:dyDescent="0.25">
      <c r="O560" s="333"/>
    </row>
    <row r="561" spans="15:15" x14ac:dyDescent="0.25">
      <c r="O561" s="333"/>
    </row>
    <row r="562" spans="15:15" x14ac:dyDescent="0.25">
      <c r="O562" s="333"/>
    </row>
    <row r="563" spans="15:15" x14ac:dyDescent="0.25">
      <c r="O563" s="333"/>
    </row>
    <row r="564" spans="15:15" x14ac:dyDescent="0.25">
      <c r="O564" s="333"/>
    </row>
    <row r="565" spans="15:15" x14ac:dyDescent="0.25">
      <c r="O565" s="333"/>
    </row>
    <row r="566" spans="15:15" x14ac:dyDescent="0.25">
      <c r="O566" s="333"/>
    </row>
    <row r="567" spans="15:15" x14ac:dyDescent="0.25">
      <c r="O567" s="333"/>
    </row>
    <row r="568" spans="15:15" x14ac:dyDescent="0.25">
      <c r="O568" s="333"/>
    </row>
    <row r="569" spans="15:15" x14ac:dyDescent="0.25">
      <c r="O569" s="333"/>
    </row>
    <row r="570" spans="15:15" x14ac:dyDescent="0.25">
      <c r="O570" s="333"/>
    </row>
    <row r="571" spans="15:15" x14ac:dyDescent="0.25">
      <c r="O571" s="333"/>
    </row>
    <row r="572" spans="15:15" x14ac:dyDescent="0.25">
      <c r="O572" s="333"/>
    </row>
    <row r="573" spans="15:15" x14ac:dyDescent="0.25">
      <c r="O573" s="333"/>
    </row>
    <row r="574" spans="15:15" x14ac:dyDescent="0.25">
      <c r="O574" s="333"/>
    </row>
    <row r="575" spans="15:15" x14ac:dyDescent="0.25">
      <c r="O575" s="333"/>
    </row>
    <row r="576" spans="15:15" x14ac:dyDescent="0.25">
      <c r="O576" s="333"/>
    </row>
    <row r="577" spans="15:15" x14ac:dyDescent="0.25">
      <c r="O577" s="333"/>
    </row>
    <row r="578" spans="15:15" x14ac:dyDescent="0.25">
      <c r="O578" s="333"/>
    </row>
    <row r="579" spans="15:15" x14ac:dyDescent="0.25">
      <c r="O579" s="333"/>
    </row>
    <row r="580" spans="15:15" x14ac:dyDescent="0.25">
      <c r="O580" s="333"/>
    </row>
    <row r="581" spans="15:15" x14ac:dyDescent="0.25">
      <c r="O581" s="333"/>
    </row>
    <row r="582" spans="15:15" x14ac:dyDescent="0.25">
      <c r="O582" s="333"/>
    </row>
    <row r="583" spans="15:15" x14ac:dyDescent="0.25">
      <c r="O583" s="333"/>
    </row>
    <row r="584" spans="15:15" x14ac:dyDescent="0.25">
      <c r="O584" s="333"/>
    </row>
    <row r="585" spans="15:15" x14ac:dyDescent="0.25">
      <c r="O585" s="333"/>
    </row>
    <row r="586" spans="15:15" x14ac:dyDescent="0.25">
      <c r="O586" s="333"/>
    </row>
    <row r="587" spans="15:15" x14ac:dyDescent="0.25">
      <c r="O587" s="333"/>
    </row>
    <row r="588" spans="15:15" x14ac:dyDescent="0.25">
      <c r="O588" s="333"/>
    </row>
    <row r="589" spans="15:15" x14ac:dyDescent="0.25">
      <c r="O589" s="333"/>
    </row>
    <row r="590" spans="15:15" x14ac:dyDescent="0.25">
      <c r="O590" s="333"/>
    </row>
    <row r="591" spans="15:15" x14ac:dyDescent="0.25">
      <c r="O591" s="333"/>
    </row>
    <row r="592" spans="15:15" x14ac:dyDescent="0.25">
      <c r="O592" s="333"/>
    </row>
    <row r="593" spans="15:15" x14ac:dyDescent="0.25">
      <c r="O593" s="333"/>
    </row>
    <row r="594" spans="15:15" x14ac:dyDescent="0.25">
      <c r="O594" s="333"/>
    </row>
    <row r="595" spans="15:15" x14ac:dyDescent="0.25">
      <c r="O595" s="333"/>
    </row>
    <row r="596" spans="15:15" x14ac:dyDescent="0.25">
      <c r="O596" s="333"/>
    </row>
    <row r="597" spans="15:15" x14ac:dyDescent="0.25">
      <c r="O597" s="333"/>
    </row>
    <row r="598" spans="15:15" x14ac:dyDescent="0.25">
      <c r="O598" s="333"/>
    </row>
    <row r="599" spans="15:15" x14ac:dyDescent="0.25">
      <c r="O599" s="333"/>
    </row>
    <row r="600" spans="15:15" x14ac:dyDescent="0.25">
      <c r="O600" s="333"/>
    </row>
    <row r="601" spans="15:15" x14ac:dyDescent="0.25">
      <c r="O601" s="333"/>
    </row>
    <row r="602" spans="15:15" x14ac:dyDescent="0.25">
      <c r="O602" s="333"/>
    </row>
    <row r="603" spans="15:15" x14ac:dyDescent="0.25">
      <c r="O603" s="333"/>
    </row>
    <row r="604" spans="15:15" x14ac:dyDescent="0.25">
      <c r="O604" s="333"/>
    </row>
    <row r="605" spans="15:15" x14ac:dyDescent="0.25">
      <c r="O605" s="333"/>
    </row>
    <row r="606" spans="15:15" x14ac:dyDescent="0.25">
      <c r="O606" s="333"/>
    </row>
    <row r="607" spans="15:15" x14ac:dyDescent="0.25">
      <c r="O607" s="333"/>
    </row>
    <row r="608" spans="15:15" x14ac:dyDescent="0.25">
      <c r="O608" s="333"/>
    </row>
    <row r="609" spans="15:15" x14ac:dyDescent="0.25">
      <c r="O609" s="333"/>
    </row>
    <row r="610" spans="15:15" x14ac:dyDescent="0.25">
      <c r="O610" s="333"/>
    </row>
    <row r="611" spans="15:15" x14ac:dyDescent="0.25">
      <c r="O611" s="333"/>
    </row>
    <row r="612" spans="15:15" x14ac:dyDescent="0.25">
      <c r="O612" s="333"/>
    </row>
    <row r="613" spans="15:15" x14ac:dyDescent="0.25">
      <c r="O613" s="333"/>
    </row>
    <row r="614" spans="15:15" x14ac:dyDescent="0.25">
      <c r="O614" s="333"/>
    </row>
    <row r="615" spans="15:15" x14ac:dyDescent="0.25">
      <c r="O615" s="333"/>
    </row>
    <row r="616" spans="15:15" x14ac:dyDescent="0.25">
      <c r="O616" s="333"/>
    </row>
    <row r="617" spans="15:15" x14ac:dyDescent="0.25">
      <c r="O617" s="333"/>
    </row>
    <row r="618" spans="15:15" x14ac:dyDescent="0.25">
      <c r="O618" s="333"/>
    </row>
    <row r="619" spans="15:15" x14ac:dyDescent="0.25">
      <c r="O619" s="333"/>
    </row>
    <row r="620" spans="15:15" x14ac:dyDescent="0.25">
      <c r="O620" s="333"/>
    </row>
    <row r="621" spans="15:15" x14ac:dyDescent="0.25">
      <c r="O621" s="333"/>
    </row>
    <row r="622" spans="15:15" x14ac:dyDescent="0.25">
      <c r="O622" s="333"/>
    </row>
    <row r="623" spans="15:15" x14ac:dyDescent="0.25">
      <c r="O623" s="333"/>
    </row>
    <row r="624" spans="15:15" x14ac:dyDescent="0.25">
      <c r="O624" s="333"/>
    </row>
    <row r="625" spans="15:15" x14ac:dyDescent="0.25">
      <c r="O625" s="333"/>
    </row>
    <row r="626" spans="15:15" x14ac:dyDescent="0.25">
      <c r="O626" s="333"/>
    </row>
    <row r="627" spans="15:15" x14ac:dyDescent="0.25">
      <c r="O627" s="333"/>
    </row>
    <row r="628" spans="15:15" x14ac:dyDescent="0.25">
      <c r="O628" s="333"/>
    </row>
    <row r="629" spans="15:15" x14ac:dyDescent="0.25">
      <c r="O629" s="333"/>
    </row>
    <row r="630" spans="15:15" x14ac:dyDescent="0.25">
      <c r="O630" s="333"/>
    </row>
    <row r="631" spans="15:15" x14ac:dyDescent="0.25">
      <c r="O631" s="333"/>
    </row>
    <row r="632" spans="15:15" x14ac:dyDescent="0.25">
      <c r="O632" s="333"/>
    </row>
    <row r="633" spans="15:15" x14ac:dyDescent="0.25">
      <c r="O633" s="333"/>
    </row>
    <row r="634" spans="15:15" x14ac:dyDescent="0.25">
      <c r="O634" s="333"/>
    </row>
    <row r="635" spans="15:15" x14ac:dyDescent="0.25">
      <c r="O635" s="333"/>
    </row>
    <row r="636" spans="15:15" x14ac:dyDescent="0.25">
      <c r="O636" s="333"/>
    </row>
    <row r="637" spans="15:15" x14ac:dyDescent="0.25">
      <c r="O637" s="333"/>
    </row>
    <row r="638" spans="15:15" x14ac:dyDescent="0.25">
      <c r="O638" s="333"/>
    </row>
    <row r="639" spans="15:15" x14ac:dyDescent="0.25">
      <c r="O639" s="333"/>
    </row>
    <row r="640" spans="15:15" x14ac:dyDescent="0.25">
      <c r="O640" s="333"/>
    </row>
    <row r="641" spans="15:15" x14ac:dyDescent="0.25">
      <c r="O641" s="333"/>
    </row>
    <row r="642" spans="15:15" x14ac:dyDescent="0.25">
      <c r="O642" s="333"/>
    </row>
    <row r="643" spans="15:15" x14ac:dyDescent="0.25">
      <c r="O643" s="333"/>
    </row>
    <row r="644" spans="15:15" x14ac:dyDescent="0.25">
      <c r="O644" s="333"/>
    </row>
    <row r="645" spans="15:15" x14ac:dyDescent="0.25">
      <c r="O645" s="333"/>
    </row>
    <row r="646" spans="15:15" x14ac:dyDescent="0.25">
      <c r="O646" s="333"/>
    </row>
    <row r="647" spans="15:15" x14ac:dyDescent="0.25">
      <c r="O647" s="333"/>
    </row>
    <row r="648" spans="15:15" x14ac:dyDescent="0.25">
      <c r="O648" s="333"/>
    </row>
    <row r="649" spans="15:15" x14ac:dyDescent="0.25">
      <c r="O649" s="333"/>
    </row>
    <row r="650" spans="15:15" x14ac:dyDescent="0.25">
      <c r="O650" s="333"/>
    </row>
    <row r="651" spans="15:15" x14ac:dyDescent="0.25">
      <c r="O651" s="333"/>
    </row>
    <row r="652" spans="15:15" x14ac:dyDescent="0.25">
      <c r="O652" s="333"/>
    </row>
    <row r="653" spans="15:15" x14ac:dyDescent="0.25">
      <c r="O653" s="333"/>
    </row>
    <row r="654" spans="15:15" x14ac:dyDescent="0.25">
      <c r="O654" s="333"/>
    </row>
    <row r="655" spans="15:15" x14ac:dyDescent="0.25">
      <c r="O655" s="333"/>
    </row>
    <row r="656" spans="15:15" x14ac:dyDescent="0.25">
      <c r="O656" s="333"/>
    </row>
    <row r="657" spans="15:15" x14ac:dyDescent="0.25">
      <c r="O657" s="333"/>
    </row>
    <row r="658" spans="15:15" x14ac:dyDescent="0.25">
      <c r="O658" s="333"/>
    </row>
    <row r="659" spans="15:15" x14ac:dyDescent="0.25">
      <c r="O659" s="333"/>
    </row>
    <row r="660" spans="15:15" x14ac:dyDescent="0.25">
      <c r="O660" s="333"/>
    </row>
    <row r="661" spans="15:15" x14ac:dyDescent="0.25">
      <c r="O661" s="333"/>
    </row>
    <row r="662" spans="15:15" x14ac:dyDescent="0.25">
      <c r="O662" s="333"/>
    </row>
    <row r="663" spans="15:15" x14ac:dyDescent="0.25">
      <c r="O663" s="333"/>
    </row>
    <row r="664" spans="15:15" x14ac:dyDescent="0.25">
      <c r="O664" s="333"/>
    </row>
    <row r="665" spans="15:15" x14ac:dyDescent="0.25">
      <c r="O665" s="333"/>
    </row>
    <row r="666" spans="15:15" x14ac:dyDescent="0.25">
      <c r="O666" s="333"/>
    </row>
    <row r="667" spans="15:15" x14ac:dyDescent="0.25">
      <c r="O667" s="333"/>
    </row>
    <row r="668" spans="15:15" x14ac:dyDescent="0.25">
      <c r="O668" s="333"/>
    </row>
    <row r="669" spans="15:15" x14ac:dyDescent="0.25">
      <c r="O669" s="333"/>
    </row>
    <row r="670" spans="15:15" x14ac:dyDescent="0.25">
      <c r="O670" s="333"/>
    </row>
    <row r="671" spans="15:15" x14ac:dyDescent="0.25">
      <c r="O671" s="333"/>
    </row>
    <row r="672" spans="15:15" x14ac:dyDescent="0.25">
      <c r="O672" s="333"/>
    </row>
    <row r="673" spans="15:15" x14ac:dyDescent="0.25">
      <c r="O673" s="333"/>
    </row>
    <row r="674" spans="15:15" x14ac:dyDescent="0.25">
      <c r="O674" s="333"/>
    </row>
    <row r="675" spans="15:15" x14ac:dyDescent="0.25">
      <c r="O675" s="333"/>
    </row>
    <row r="676" spans="15:15" x14ac:dyDescent="0.25">
      <c r="O676" s="333"/>
    </row>
    <row r="677" spans="15:15" x14ac:dyDescent="0.25">
      <c r="O677" s="333"/>
    </row>
    <row r="678" spans="15:15" x14ac:dyDescent="0.25">
      <c r="O678" s="333"/>
    </row>
    <row r="679" spans="15:15" x14ac:dyDescent="0.25">
      <c r="O679" s="333"/>
    </row>
    <row r="680" spans="15:15" x14ac:dyDescent="0.25">
      <c r="O680" s="333"/>
    </row>
    <row r="681" spans="15:15" x14ac:dyDescent="0.25">
      <c r="O681" s="333"/>
    </row>
    <row r="682" spans="15:15" x14ac:dyDescent="0.25">
      <c r="O682" s="333"/>
    </row>
    <row r="683" spans="15:15" x14ac:dyDescent="0.25">
      <c r="O683" s="333"/>
    </row>
    <row r="684" spans="15:15" x14ac:dyDescent="0.25">
      <c r="O684" s="333"/>
    </row>
    <row r="685" spans="15:15" x14ac:dyDescent="0.25">
      <c r="O685" s="333"/>
    </row>
    <row r="686" spans="15:15" x14ac:dyDescent="0.25">
      <c r="O686" s="333"/>
    </row>
    <row r="687" spans="15:15" x14ac:dyDescent="0.25">
      <c r="O687" s="333"/>
    </row>
    <row r="688" spans="15:15" x14ac:dyDescent="0.25">
      <c r="O688" s="333"/>
    </row>
    <row r="689" spans="15:15" x14ac:dyDescent="0.25">
      <c r="O689" s="333"/>
    </row>
    <row r="690" spans="15:15" x14ac:dyDescent="0.25">
      <c r="O690" s="333"/>
    </row>
    <row r="691" spans="15:15" x14ac:dyDescent="0.25">
      <c r="O691" s="333"/>
    </row>
    <row r="692" spans="15:15" x14ac:dyDescent="0.25">
      <c r="O692" s="333"/>
    </row>
    <row r="693" spans="15:15" x14ac:dyDescent="0.25">
      <c r="O693" s="333"/>
    </row>
    <row r="694" spans="15:15" x14ac:dyDescent="0.25">
      <c r="O694" s="333"/>
    </row>
    <row r="695" spans="15:15" x14ac:dyDescent="0.25">
      <c r="O695" s="333"/>
    </row>
    <row r="696" spans="15:15" x14ac:dyDescent="0.25">
      <c r="O696" s="333"/>
    </row>
    <row r="697" spans="15:15" x14ac:dyDescent="0.25">
      <c r="O697" s="333"/>
    </row>
  </sheetData>
  <mergeCells count="9">
    <mergeCell ref="C125:J125"/>
    <mergeCell ref="C126:J126"/>
    <mergeCell ref="C147:J147"/>
    <mergeCell ref="B1:O1"/>
    <mergeCell ref="C2:J2"/>
    <mergeCell ref="C5:J5"/>
    <mergeCell ref="C42:J42"/>
    <mergeCell ref="C81:J81"/>
    <mergeCell ref="C121:J121"/>
  </mergeCells>
  <pageMargins left="0.7" right="0.7" top="0.75" bottom="0.75" header="0.3" footer="0.3"/>
  <pageSetup paperSize="9" scale="80" fitToHeight="0" orientation="portrait" r:id="rId1"/>
  <headerFooter>
    <oddFooter>&amp;C_x000D_&amp;1#&amp;"Calibri"&amp;10&amp;K000000 Ethekwini | Classified as Restricted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15AD-8B28-48D5-9068-89AC732300A9}">
  <sheetPr>
    <tabColor theme="6"/>
    <pageSetUpPr fitToPage="1"/>
  </sheetPr>
  <dimension ref="A1:R170"/>
  <sheetViews>
    <sheetView zoomScale="118" zoomScaleNormal="118" workbookViewId="0">
      <selection activeCell="N19" sqref="N19"/>
    </sheetView>
  </sheetViews>
  <sheetFormatPr defaultRowHeight="15" x14ac:dyDescent="0.25"/>
  <cols>
    <col min="1" max="2" width="5.28515625" customWidth="1"/>
    <col min="8" max="8" width="4.85546875" customWidth="1"/>
    <col min="9" max="9" width="4.42578125" customWidth="1"/>
    <col min="10" max="10" width="3.85546875" customWidth="1"/>
    <col min="11" max="11" width="5.85546875" customWidth="1"/>
    <col min="12" max="12" width="5.7109375" customWidth="1"/>
    <col min="13" max="13" width="10.42578125" style="145" customWidth="1"/>
    <col min="14" max="14" width="9.140625" style="145" customWidth="1"/>
    <col min="15" max="15" width="8.85546875" style="145" bestFit="1" customWidth="1"/>
    <col min="16" max="16" width="9.140625" style="281"/>
  </cols>
  <sheetData>
    <row r="1" spans="1:18" x14ac:dyDescent="0.25">
      <c r="A1" s="63"/>
      <c r="B1" s="415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7"/>
      <c r="P1" s="280">
        <v>1.0761000000000001</v>
      </c>
      <c r="R1" s="275">
        <v>10</v>
      </c>
    </row>
    <row r="2" spans="1:18" ht="24" x14ac:dyDescent="0.25">
      <c r="A2" s="63"/>
      <c r="B2" s="12" t="s">
        <v>1</v>
      </c>
      <c r="C2" s="416" t="s">
        <v>2</v>
      </c>
      <c r="D2" s="416"/>
      <c r="E2" s="416"/>
      <c r="F2" s="416"/>
      <c r="G2" s="416"/>
      <c r="H2" s="416"/>
      <c r="I2" s="416"/>
      <c r="J2" s="416"/>
      <c r="K2" s="12" t="s">
        <v>45</v>
      </c>
      <c r="L2" s="69" t="s">
        <v>46</v>
      </c>
      <c r="M2" s="142" t="s">
        <v>47</v>
      </c>
      <c r="N2" s="163" t="s">
        <v>73</v>
      </c>
      <c r="O2" s="166" t="s">
        <v>120</v>
      </c>
      <c r="P2" s="456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4"/>
      <c r="N3" s="137"/>
      <c r="O3" s="153"/>
      <c r="P3" s="296"/>
    </row>
    <row r="4" spans="1:18" x14ac:dyDescent="0.25">
      <c r="A4" s="10" t="s">
        <v>25</v>
      </c>
      <c r="B4" s="14"/>
      <c r="C4" s="19" t="s">
        <v>1264</v>
      </c>
      <c r="D4" s="20"/>
      <c r="E4" s="20"/>
      <c r="F4" s="20"/>
      <c r="G4" s="20"/>
      <c r="H4" s="20"/>
      <c r="I4" s="20"/>
      <c r="J4" s="20"/>
      <c r="K4" s="14"/>
      <c r="L4" s="20"/>
      <c r="M4" s="114"/>
      <c r="N4" s="137"/>
      <c r="O4" s="114"/>
      <c r="P4" s="296"/>
    </row>
    <row r="5" spans="1:18" x14ac:dyDescent="0.25">
      <c r="A5" s="10"/>
      <c r="B5" s="14"/>
      <c r="C5" s="405" t="s">
        <v>1265</v>
      </c>
      <c r="D5" s="406"/>
      <c r="E5" s="406"/>
      <c r="F5" s="406"/>
      <c r="G5" s="406"/>
      <c r="H5" s="406"/>
      <c r="I5" s="406"/>
      <c r="J5" s="407"/>
      <c r="K5" s="14"/>
      <c r="L5" s="20"/>
      <c r="M5" s="114"/>
      <c r="N5" s="137"/>
      <c r="O5" s="114"/>
      <c r="P5" s="296"/>
    </row>
    <row r="6" spans="1:18" x14ac:dyDescent="0.25">
      <c r="A6" s="10"/>
      <c r="B6" s="14"/>
      <c r="C6" s="19" t="s">
        <v>1266</v>
      </c>
      <c r="D6" s="20"/>
      <c r="E6" s="20"/>
      <c r="F6" s="20"/>
      <c r="G6" s="20"/>
      <c r="H6" s="20"/>
      <c r="I6" s="20"/>
      <c r="J6" s="20"/>
      <c r="K6" s="14"/>
      <c r="L6" s="20"/>
      <c r="M6" s="114"/>
      <c r="N6" s="137"/>
      <c r="O6" s="114"/>
      <c r="P6" s="296"/>
    </row>
    <row r="7" spans="1:18" x14ac:dyDescent="0.25">
      <c r="A7" s="10"/>
      <c r="B7" s="14"/>
      <c r="C7" s="20" t="s">
        <v>1267</v>
      </c>
      <c r="D7" s="20"/>
      <c r="E7" s="20"/>
      <c r="F7" s="20"/>
      <c r="G7" s="20"/>
      <c r="H7" s="20"/>
      <c r="I7" s="20"/>
      <c r="J7" s="20"/>
      <c r="K7" s="14"/>
      <c r="L7" s="20"/>
      <c r="M7" s="114"/>
      <c r="N7" s="137"/>
      <c r="O7" s="114"/>
      <c r="P7" s="296"/>
    </row>
    <row r="8" spans="1:18" x14ac:dyDescent="0.25">
      <c r="A8" s="10"/>
      <c r="B8" s="14"/>
      <c r="C8" s="20" t="s">
        <v>1268</v>
      </c>
      <c r="D8" s="20"/>
      <c r="E8" s="20"/>
      <c r="F8" s="20"/>
      <c r="G8" s="20"/>
      <c r="H8" s="20"/>
      <c r="I8" s="20"/>
      <c r="J8" s="20"/>
      <c r="K8" s="14"/>
      <c r="L8" s="20"/>
      <c r="M8" s="114"/>
      <c r="N8" s="137"/>
      <c r="O8" s="114"/>
      <c r="P8" s="296"/>
    </row>
    <row r="9" spans="1:18" x14ac:dyDescent="0.25">
      <c r="A9" s="10"/>
      <c r="B9" s="14"/>
      <c r="C9" s="20" t="s">
        <v>1269</v>
      </c>
      <c r="D9" s="20"/>
      <c r="E9" s="20"/>
      <c r="F9" s="20"/>
      <c r="G9" s="20"/>
      <c r="H9" s="20"/>
      <c r="I9" s="20"/>
      <c r="J9" s="20"/>
      <c r="K9" s="14"/>
      <c r="L9" s="20"/>
      <c r="M9" s="114"/>
      <c r="N9" s="137"/>
      <c r="O9" s="114"/>
      <c r="P9" s="296"/>
    </row>
    <row r="10" spans="1:18" x14ac:dyDescent="0.25">
      <c r="A10" s="10"/>
      <c r="B10" s="14"/>
      <c r="C10" s="20" t="s">
        <v>1270</v>
      </c>
      <c r="D10" s="20"/>
      <c r="E10" s="20"/>
      <c r="F10" s="20"/>
      <c r="G10" s="20"/>
      <c r="H10" s="20"/>
      <c r="I10" s="20"/>
      <c r="J10" s="20"/>
      <c r="K10" s="14"/>
      <c r="L10" s="20"/>
      <c r="M10" s="114"/>
      <c r="N10" s="137"/>
      <c r="O10" s="114"/>
      <c r="P10" s="296"/>
    </row>
    <row r="11" spans="1:18" x14ac:dyDescent="0.25">
      <c r="A11" s="10"/>
      <c r="B11" s="14"/>
      <c r="C11" s="20" t="s">
        <v>1312</v>
      </c>
      <c r="D11" s="20"/>
      <c r="E11" s="20"/>
      <c r="F11" s="20"/>
      <c r="G11" s="20"/>
      <c r="H11" s="20"/>
      <c r="I11" s="20"/>
      <c r="J11" s="20"/>
      <c r="K11" s="14"/>
      <c r="L11" s="20"/>
      <c r="M11" s="114"/>
      <c r="N11" s="137"/>
      <c r="O11" s="114"/>
      <c r="P11" s="296"/>
    </row>
    <row r="12" spans="1:18" x14ac:dyDescent="0.25">
      <c r="A12" s="10"/>
      <c r="B12" s="14"/>
      <c r="C12" s="20" t="s">
        <v>1271</v>
      </c>
      <c r="D12" s="20"/>
      <c r="E12" s="20"/>
      <c r="F12" s="20"/>
      <c r="G12" s="20"/>
      <c r="H12" s="20"/>
      <c r="I12" s="20"/>
      <c r="J12" s="20"/>
      <c r="K12" s="14"/>
      <c r="L12" s="20"/>
      <c r="M12" s="114"/>
      <c r="N12" s="137"/>
      <c r="O12" s="114"/>
      <c r="P12" s="296"/>
    </row>
    <row r="13" spans="1:18" x14ac:dyDescent="0.25">
      <c r="A13" s="10"/>
      <c r="B13" s="14"/>
      <c r="C13" s="20" t="s">
        <v>1272</v>
      </c>
      <c r="D13" s="20"/>
      <c r="E13" s="20"/>
      <c r="F13" s="20"/>
      <c r="G13" s="20"/>
      <c r="H13" s="20"/>
      <c r="I13" s="20"/>
      <c r="J13" s="20"/>
      <c r="K13" s="14"/>
      <c r="L13" s="20"/>
      <c r="M13" s="114"/>
      <c r="N13" s="137"/>
      <c r="O13" s="114"/>
      <c r="P13" s="296"/>
    </row>
    <row r="14" spans="1:18" x14ac:dyDescent="0.25">
      <c r="A14" s="10"/>
      <c r="B14" s="14"/>
      <c r="C14" s="20" t="s">
        <v>1273</v>
      </c>
      <c r="D14" s="20"/>
      <c r="E14" s="20"/>
      <c r="F14" s="20"/>
      <c r="G14" s="20"/>
      <c r="H14" s="20"/>
      <c r="I14" s="20"/>
      <c r="J14" s="20"/>
      <c r="K14" s="14"/>
      <c r="L14" s="20"/>
      <c r="M14" s="114"/>
      <c r="N14" s="137"/>
      <c r="O14" s="114"/>
      <c r="P14" s="296"/>
    </row>
    <row r="15" spans="1:18" x14ac:dyDescent="0.25">
      <c r="A15" s="10"/>
      <c r="B15" s="14"/>
      <c r="C15" s="20" t="s">
        <v>1274</v>
      </c>
      <c r="D15" s="20"/>
      <c r="E15" s="20"/>
      <c r="F15" s="20"/>
      <c r="G15" s="20"/>
      <c r="H15" s="20"/>
      <c r="I15" s="20"/>
      <c r="J15" s="20"/>
      <c r="K15" s="14"/>
      <c r="L15" s="20"/>
      <c r="M15" s="114"/>
      <c r="N15" s="137"/>
      <c r="O15" s="114"/>
      <c r="P15" s="296"/>
    </row>
    <row r="16" spans="1:18" x14ac:dyDescent="0.25">
      <c r="A16" s="10"/>
      <c r="B16" s="14"/>
      <c r="C16" s="20" t="s">
        <v>1275</v>
      </c>
      <c r="D16" s="20"/>
      <c r="E16" s="20"/>
      <c r="F16" s="20"/>
      <c r="G16" s="20"/>
      <c r="H16" s="20"/>
      <c r="I16" s="20"/>
      <c r="J16" s="20"/>
      <c r="K16" s="14"/>
      <c r="L16" s="20"/>
      <c r="M16" s="114"/>
      <c r="N16" s="137"/>
      <c r="O16" s="114"/>
      <c r="P16" s="296"/>
    </row>
    <row r="17" spans="1:16" x14ac:dyDescent="0.25">
      <c r="A17" s="10"/>
      <c r="B17" s="14"/>
      <c r="C17" s="20" t="s">
        <v>1276</v>
      </c>
      <c r="D17" s="20"/>
      <c r="E17" s="20"/>
      <c r="F17" s="20"/>
      <c r="G17" s="20"/>
      <c r="H17" s="20"/>
      <c r="I17" s="20"/>
      <c r="J17" s="20"/>
      <c r="K17" s="14"/>
      <c r="L17" s="20"/>
      <c r="M17" s="114"/>
      <c r="N17" s="137"/>
      <c r="O17" s="114"/>
      <c r="P17" s="296"/>
    </row>
    <row r="18" spans="1:16" x14ac:dyDescent="0.25">
      <c r="A18" s="10"/>
      <c r="B18" s="14"/>
      <c r="C18" s="20" t="s">
        <v>578</v>
      </c>
      <c r="D18" s="20"/>
      <c r="E18" s="20"/>
      <c r="F18" s="20"/>
      <c r="G18" s="20"/>
      <c r="H18" s="20"/>
      <c r="I18" s="20"/>
      <c r="J18" s="20"/>
      <c r="K18" s="14"/>
      <c r="L18" s="20"/>
      <c r="M18" s="114"/>
      <c r="N18" s="137"/>
      <c r="O18" s="114"/>
      <c r="P18" s="296"/>
    </row>
    <row r="19" spans="1:16" x14ac:dyDescent="0.25">
      <c r="A19" s="10" t="s">
        <v>25</v>
      </c>
      <c r="B19" s="15">
        <v>1</v>
      </c>
      <c r="C19" s="20" t="s">
        <v>1277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>$R$1*20</f>
        <v>200</v>
      </c>
      <c r="M19" s="135"/>
      <c r="N19" s="138"/>
      <c r="O19" s="135"/>
      <c r="P19" s="297"/>
    </row>
    <row r="20" spans="1:16" x14ac:dyDescent="0.25">
      <c r="A20" s="10" t="s">
        <v>25</v>
      </c>
      <c r="B20" s="15">
        <f t="shared" ref="B20:B27" si="0">B19+1</f>
        <v>2</v>
      </c>
      <c r="C20" s="20" t="s">
        <v>1278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 t="shared" ref="L20:L21" si="1">$R$1*20</f>
        <v>200</v>
      </c>
      <c r="M20" s="135"/>
      <c r="N20" s="138"/>
      <c r="O20" s="135"/>
      <c r="P20" s="297"/>
    </row>
    <row r="21" spans="1:16" x14ac:dyDescent="0.25">
      <c r="A21" s="10" t="s">
        <v>25</v>
      </c>
      <c r="B21" s="15">
        <f t="shared" si="0"/>
        <v>3</v>
      </c>
      <c r="C21" s="20" t="s">
        <v>1279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 t="shared" si="1"/>
        <v>200</v>
      </c>
      <c r="M21" s="135"/>
      <c r="N21" s="138"/>
      <c r="O21" s="135"/>
      <c r="P21" s="297"/>
    </row>
    <row r="22" spans="1:16" x14ac:dyDescent="0.25">
      <c r="A22" s="10" t="s">
        <v>25</v>
      </c>
      <c r="B22" s="15">
        <f t="shared" si="0"/>
        <v>4</v>
      </c>
      <c r="C22" s="20" t="s">
        <v>1280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>$R$1*10</f>
        <v>100</v>
      </c>
      <c r="M22" s="135"/>
      <c r="N22" s="138"/>
      <c r="O22" s="135"/>
      <c r="P22" s="297"/>
    </row>
    <row r="23" spans="1:16" x14ac:dyDescent="0.25">
      <c r="A23" s="10" t="s">
        <v>25</v>
      </c>
      <c r="B23" s="15">
        <f t="shared" si="0"/>
        <v>5</v>
      </c>
      <c r="C23" s="20" t="s">
        <v>1281</v>
      </c>
      <c r="D23" s="20"/>
      <c r="E23" s="20"/>
      <c r="F23" s="20"/>
      <c r="G23" s="20"/>
      <c r="H23" s="20"/>
      <c r="I23" s="20"/>
      <c r="J23" s="20"/>
      <c r="K23" s="15" t="s">
        <v>83</v>
      </c>
      <c r="L23" s="24">
        <f>$R$1*5</f>
        <v>50</v>
      </c>
      <c r="M23" s="135"/>
      <c r="N23" s="138"/>
      <c r="O23" s="135"/>
      <c r="P23" s="297"/>
    </row>
    <row r="24" spans="1:16" x14ac:dyDescent="0.25">
      <c r="A24" s="10" t="s">
        <v>25</v>
      </c>
      <c r="B24" s="15">
        <f t="shared" si="0"/>
        <v>6</v>
      </c>
      <c r="C24" s="20" t="s">
        <v>1282</v>
      </c>
      <c r="D24" s="20"/>
      <c r="E24" s="20"/>
      <c r="F24" s="20"/>
      <c r="G24" s="20"/>
      <c r="H24" s="20"/>
      <c r="I24" s="20"/>
      <c r="J24" s="20"/>
      <c r="K24" s="15" t="s">
        <v>83</v>
      </c>
      <c r="L24" s="24">
        <f t="shared" ref="L24:L26" si="2">$R$1*5</f>
        <v>50</v>
      </c>
      <c r="M24" s="135"/>
      <c r="N24" s="138"/>
      <c r="O24" s="135"/>
      <c r="P24" s="297"/>
    </row>
    <row r="25" spans="1:16" x14ac:dyDescent="0.25">
      <c r="A25" s="10" t="s">
        <v>25</v>
      </c>
      <c r="B25" s="15">
        <f t="shared" si="0"/>
        <v>7</v>
      </c>
      <c r="C25" s="20" t="s">
        <v>1283</v>
      </c>
      <c r="D25" s="20"/>
      <c r="E25" s="20"/>
      <c r="F25" s="20"/>
      <c r="G25" s="20"/>
      <c r="H25" s="20"/>
      <c r="I25" s="20"/>
      <c r="J25" s="20"/>
      <c r="K25" s="15" t="s">
        <v>83</v>
      </c>
      <c r="L25" s="24">
        <f t="shared" si="2"/>
        <v>50</v>
      </c>
      <c r="M25" s="135"/>
      <c r="N25" s="138"/>
      <c r="O25" s="135"/>
      <c r="P25" s="297"/>
    </row>
    <row r="26" spans="1:16" x14ac:dyDescent="0.25">
      <c r="A26" s="10" t="s">
        <v>25</v>
      </c>
      <c r="B26" s="15">
        <f t="shared" si="0"/>
        <v>8</v>
      </c>
      <c r="C26" s="20" t="s">
        <v>1284</v>
      </c>
      <c r="D26" s="20"/>
      <c r="E26" s="20"/>
      <c r="F26" s="20"/>
      <c r="G26" s="20"/>
      <c r="H26" s="20"/>
      <c r="I26" s="20"/>
      <c r="J26" s="20"/>
      <c r="K26" s="15" t="s">
        <v>83</v>
      </c>
      <c r="L26" s="24">
        <f t="shared" si="2"/>
        <v>50</v>
      </c>
      <c r="M26" s="135"/>
      <c r="N26" s="138"/>
      <c r="O26" s="135"/>
      <c r="P26" s="297"/>
    </row>
    <row r="27" spans="1:16" x14ac:dyDescent="0.25">
      <c r="A27" s="10" t="s">
        <v>25</v>
      </c>
      <c r="B27" s="15">
        <f t="shared" si="0"/>
        <v>9</v>
      </c>
      <c r="C27" s="20" t="s">
        <v>1285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$R$1*10</f>
        <v>100</v>
      </c>
      <c r="M27" s="135"/>
      <c r="N27" s="138"/>
      <c r="O27" s="135"/>
      <c r="P27" s="297"/>
    </row>
    <row r="28" spans="1:16" x14ac:dyDescent="0.25">
      <c r="A28" s="10"/>
      <c r="B28" s="14"/>
      <c r="C28" s="19"/>
      <c r="D28" s="20"/>
      <c r="E28" s="20"/>
      <c r="F28" s="20"/>
      <c r="G28" s="20"/>
      <c r="H28" s="20"/>
      <c r="I28" s="20"/>
      <c r="J28" s="20"/>
      <c r="K28" s="14"/>
      <c r="L28" s="20"/>
      <c r="M28" s="114"/>
      <c r="N28" s="137"/>
      <c r="O28" s="135"/>
      <c r="P28" s="296"/>
    </row>
    <row r="29" spans="1:16" x14ac:dyDescent="0.25">
      <c r="A29" s="10"/>
      <c r="B29" s="14"/>
      <c r="C29" s="20" t="s">
        <v>1267</v>
      </c>
      <c r="D29" s="20"/>
      <c r="E29" s="20"/>
      <c r="F29" s="20"/>
      <c r="G29" s="20"/>
      <c r="H29" s="20"/>
      <c r="I29" s="20"/>
      <c r="J29" s="20"/>
      <c r="K29" s="14"/>
      <c r="L29" s="20"/>
      <c r="M29" s="114"/>
      <c r="N29" s="137"/>
      <c r="O29" s="135"/>
      <c r="P29" s="296"/>
    </row>
    <row r="30" spans="1:16" x14ac:dyDescent="0.25">
      <c r="A30" s="10"/>
      <c r="B30" s="14"/>
      <c r="C30" s="20" t="s">
        <v>1268</v>
      </c>
      <c r="D30" s="20"/>
      <c r="E30" s="20"/>
      <c r="F30" s="20"/>
      <c r="G30" s="20"/>
      <c r="H30" s="20"/>
      <c r="I30" s="20"/>
      <c r="J30" s="20"/>
      <c r="K30" s="14"/>
      <c r="L30" s="20"/>
      <c r="M30" s="114"/>
      <c r="N30" s="137"/>
      <c r="O30" s="135"/>
      <c r="P30" s="296"/>
    </row>
    <row r="31" spans="1:16" x14ac:dyDescent="0.25">
      <c r="A31" s="10"/>
      <c r="B31" s="14"/>
      <c r="C31" s="20" t="s">
        <v>1269</v>
      </c>
      <c r="D31" s="20"/>
      <c r="E31" s="20"/>
      <c r="F31" s="20"/>
      <c r="G31" s="20"/>
      <c r="H31" s="20"/>
      <c r="I31" s="20"/>
      <c r="J31" s="20"/>
      <c r="K31" s="14"/>
      <c r="L31" s="20"/>
      <c r="M31" s="114"/>
      <c r="N31" s="137"/>
      <c r="O31" s="135"/>
      <c r="P31" s="296"/>
    </row>
    <row r="32" spans="1:16" x14ac:dyDescent="0.25">
      <c r="A32" s="10"/>
      <c r="B32" s="14"/>
      <c r="C32" s="20" t="s">
        <v>1270</v>
      </c>
      <c r="D32" s="20"/>
      <c r="E32" s="20"/>
      <c r="F32" s="20"/>
      <c r="G32" s="20"/>
      <c r="H32" s="20"/>
      <c r="I32" s="20"/>
      <c r="J32" s="20"/>
      <c r="K32" s="14"/>
      <c r="L32" s="20"/>
      <c r="M32" s="114"/>
      <c r="N32" s="137"/>
      <c r="O32" s="135"/>
      <c r="P32" s="296"/>
    </row>
    <row r="33" spans="1:16" x14ac:dyDescent="0.25">
      <c r="A33" s="10"/>
      <c r="B33" s="14"/>
      <c r="C33" s="20" t="s">
        <v>1313</v>
      </c>
      <c r="D33" s="20"/>
      <c r="E33" s="20"/>
      <c r="F33" s="20"/>
      <c r="G33" s="20"/>
      <c r="H33" s="20"/>
      <c r="I33" s="20"/>
      <c r="J33" s="20"/>
      <c r="K33" s="14"/>
      <c r="L33" s="20"/>
      <c r="M33" s="114"/>
      <c r="N33" s="137"/>
      <c r="O33" s="135"/>
      <c r="P33" s="296"/>
    </row>
    <row r="34" spans="1:16" x14ac:dyDescent="0.25">
      <c r="A34" s="10"/>
      <c r="B34" s="14"/>
      <c r="C34" s="20" t="s">
        <v>1271</v>
      </c>
      <c r="D34" s="20"/>
      <c r="E34" s="20"/>
      <c r="F34" s="20"/>
      <c r="G34" s="20"/>
      <c r="H34" s="20"/>
      <c r="I34" s="20"/>
      <c r="J34" s="20"/>
      <c r="K34" s="14"/>
      <c r="L34" s="20"/>
      <c r="M34" s="114"/>
      <c r="N34" s="137"/>
      <c r="O34" s="135"/>
      <c r="P34" s="296"/>
    </row>
    <row r="35" spans="1:16" x14ac:dyDescent="0.25">
      <c r="A35" s="10"/>
      <c r="B35" s="14"/>
      <c r="C35" s="20" t="s">
        <v>1272</v>
      </c>
      <c r="D35" s="20"/>
      <c r="E35" s="20"/>
      <c r="F35" s="20"/>
      <c r="G35" s="20"/>
      <c r="H35" s="20"/>
      <c r="I35" s="20"/>
      <c r="J35" s="20"/>
      <c r="K35" s="14"/>
      <c r="L35" s="20"/>
      <c r="M35" s="114"/>
      <c r="N35" s="137"/>
      <c r="O35" s="135"/>
      <c r="P35" s="296"/>
    </row>
    <row r="36" spans="1:16" x14ac:dyDescent="0.25">
      <c r="A36" s="10"/>
      <c r="B36" s="14"/>
      <c r="C36" s="20" t="s">
        <v>1273</v>
      </c>
      <c r="D36" s="20"/>
      <c r="E36" s="20"/>
      <c r="F36" s="20"/>
      <c r="G36" s="20"/>
      <c r="H36" s="20"/>
      <c r="I36" s="20"/>
      <c r="J36" s="20"/>
      <c r="K36" s="14"/>
      <c r="L36" s="20"/>
      <c r="M36" s="114"/>
      <c r="N36" s="137"/>
      <c r="O36" s="135"/>
      <c r="P36" s="296"/>
    </row>
    <row r="37" spans="1:16" x14ac:dyDescent="0.25">
      <c r="A37" s="10"/>
      <c r="B37" s="14"/>
      <c r="C37" s="20" t="s">
        <v>1274</v>
      </c>
      <c r="D37" s="20"/>
      <c r="E37" s="20"/>
      <c r="F37" s="20"/>
      <c r="G37" s="20"/>
      <c r="H37" s="20"/>
      <c r="I37" s="20"/>
      <c r="J37" s="20"/>
      <c r="K37" s="14"/>
      <c r="L37" s="20"/>
      <c r="M37" s="114"/>
      <c r="N37" s="137"/>
      <c r="O37" s="135"/>
      <c r="P37" s="296"/>
    </row>
    <row r="38" spans="1:16" x14ac:dyDescent="0.25">
      <c r="A38" s="10"/>
      <c r="B38" s="14"/>
      <c r="C38" s="20" t="s">
        <v>1275</v>
      </c>
      <c r="D38" s="20"/>
      <c r="E38" s="20"/>
      <c r="F38" s="20"/>
      <c r="G38" s="20"/>
      <c r="H38" s="20"/>
      <c r="I38" s="20"/>
      <c r="J38" s="20"/>
      <c r="K38" s="14"/>
      <c r="L38" s="20"/>
      <c r="M38" s="114"/>
      <c r="N38" s="137"/>
      <c r="O38" s="135"/>
      <c r="P38" s="296"/>
    </row>
    <row r="39" spans="1:16" x14ac:dyDescent="0.25">
      <c r="A39" s="10"/>
      <c r="B39" s="14"/>
      <c r="C39" s="20" t="s">
        <v>1276</v>
      </c>
      <c r="D39" s="20"/>
      <c r="E39" s="20"/>
      <c r="F39" s="20"/>
      <c r="G39" s="20"/>
      <c r="H39" s="20"/>
      <c r="I39" s="20"/>
      <c r="J39" s="20"/>
      <c r="K39" s="14"/>
      <c r="L39" s="20"/>
      <c r="M39" s="114"/>
      <c r="N39" s="137"/>
      <c r="O39" s="135"/>
      <c r="P39" s="296"/>
    </row>
    <row r="40" spans="1:16" x14ac:dyDescent="0.25">
      <c r="A40" s="10"/>
      <c r="B40" s="14"/>
      <c r="C40" s="20" t="s">
        <v>578</v>
      </c>
      <c r="D40" s="20"/>
      <c r="E40" s="20"/>
      <c r="F40" s="20"/>
      <c r="G40" s="20"/>
      <c r="H40" s="20"/>
      <c r="I40" s="20"/>
      <c r="J40" s="20"/>
      <c r="K40" s="14"/>
      <c r="L40" s="20"/>
      <c r="M40" s="114"/>
      <c r="N40" s="137"/>
      <c r="O40" s="135"/>
      <c r="P40" s="296"/>
    </row>
    <row r="41" spans="1:16" x14ac:dyDescent="0.25">
      <c r="A41" s="10" t="s">
        <v>25</v>
      </c>
      <c r="B41" s="15">
        <f>B27+1</f>
        <v>10</v>
      </c>
      <c r="C41" s="20" t="s">
        <v>1277</v>
      </c>
      <c r="D41" s="20"/>
      <c r="E41" s="20"/>
      <c r="F41" s="20"/>
      <c r="G41" s="20"/>
      <c r="H41" s="20"/>
      <c r="I41" s="20"/>
      <c r="J41" s="20"/>
      <c r="K41" s="15" t="s">
        <v>83</v>
      </c>
      <c r="L41" s="24">
        <f t="shared" ref="L41:L43" si="3">$R$1*20</f>
        <v>200</v>
      </c>
      <c r="M41" s="135"/>
      <c r="N41" s="138"/>
      <c r="O41" s="135"/>
      <c r="P41" s="297"/>
    </row>
    <row r="42" spans="1:16" x14ac:dyDescent="0.25">
      <c r="A42" s="10" t="s">
        <v>25</v>
      </c>
      <c r="B42" s="15">
        <f t="shared" ref="B42:B49" si="4">B41+1</f>
        <v>11</v>
      </c>
      <c r="C42" s="20" t="s">
        <v>1278</v>
      </c>
      <c r="D42" s="20"/>
      <c r="E42" s="20"/>
      <c r="F42" s="20"/>
      <c r="G42" s="20"/>
      <c r="H42" s="20"/>
      <c r="I42" s="20"/>
      <c r="J42" s="20"/>
      <c r="K42" s="15" t="s">
        <v>83</v>
      </c>
      <c r="L42" s="24">
        <f t="shared" si="3"/>
        <v>200</v>
      </c>
      <c r="M42" s="135"/>
      <c r="N42" s="138"/>
      <c r="O42" s="135"/>
      <c r="P42" s="297"/>
    </row>
    <row r="43" spans="1:16" x14ac:dyDescent="0.25">
      <c r="A43" s="10" t="s">
        <v>25</v>
      </c>
      <c r="B43" s="15">
        <f t="shared" si="4"/>
        <v>12</v>
      </c>
      <c r="C43" s="20" t="s">
        <v>1279</v>
      </c>
      <c r="D43" s="20"/>
      <c r="E43" s="20"/>
      <c r="F43" s="20"/>
      <c r="G43" s="20"/>
      <c r="H43" s="20"/>
      <c r="I43" s="20"/>
      <c r="J43" s="20"/>
      <c r="K43" s="15" t="s">
        <v>83</v>
      </c>
      <c r="L43" s="24">
        <f t="shared" si="3"/>
        <v>200</v>
      </c>
      <c r="M43" s="135"/>
      <c r="N43" s="138"/>
      <c r="O43" s="135"/>
      <c r="P43" s="297"/>
    </row>
    <row r="44" spans="1:16" x14ac:dyDescent="0.25">
      <c r="A44" s="10" t="s">
        <v>25</v>
      </c>
      <c r="B44" s="15">
        <f t="shared" si="4"/>
        <v>13</v>
      </c>
      <c r="C44" s="20" t="s">
        <v>1280</v>
      </c>
      <c r="D44" s="20"/>
      <c r="E44" s="20"/>
      <c r="F44" s="20"/>
      <c r="G44" s="20"/>
      <c r="H44" s="20"/>
      <c r="I44" s="20"/>
      <c r="J44" s="20"/>
      <c r="K44" s="15" t="s">
        <v>83</v>
      </c>
      <c r="L44" s="24">
        <f>$R$1*10</f>
        <v>100</v>
      </c>
      <c r="M44" s="135"/>
      <c r="N44" s="138"/>
      <c r="O44" s="135"/>
      <c r="P44" s="297"/>
    </row>
    <row r="45" spans="1:16" x14ac:dyDescent="0.25">
      <c r="A45" s="10" t="s">
        <v>25</v>
      </c>
      <c r="B45" s="15">
        <f t="shared" si="4"/>
        <v>14</v>
      </c>
      <c r="C45" s="20" t="s">
        <v>1281</v>
      </c>
      <c r="D45" s="20"/>
      <c r="E45" s="20"/>
      <c r="F45" s="20"/>
      <c r="G45" s="20"/>
      <c r="H45" s="20"/>
      <c r="I45" s="20"/>
      <c r="J45" s="20"/>
      <c r="K45" s="15" t="s">
        <v>83</v>
      </c>
      <c r="L45" s="24">
        <f t="shared" ref="L45:L48" si="5">$R$1*5</f>
        <v>50</v>
      </c>
      <c r="M45" s="135"/>
      <c r="N45" s="138"/>
      <c r="O45" s="135"/>
      <c r="P45" s="297"/>
    </row>
    <row r="46" spans="1:16" x14ac:dyDescent="0.25">
      <c r="A46" s="10" t="s">
        <v>25</v>
      </c>
      <c r="B46" s="15">
        <f t="shared" si="4"/>
        <v>15</v>
      </c>
      <c r="C46" s="20" t="s">
        <v>1282</v>
      </c>
      <c r="D46" s="20"/>
      <c r="E46" s="20"/>
      <c r="F46" s="20"/>
      <c r="G46" s="20"/>
      <c r="H46" s="20"/>
      <c r="I46" s="20"/>
      <c r="J46" s="20"/>
      <c r="K46" s="15" t="s">
        <v>83</v>
      </c>
      <c r="L46" s="24">
        <f t="shared" si="5"/>
        <v>50</v>
      </c>
      <c r="M46" s="135"/>
      <c r="N46" s="138"/>
      <c r="O46" s="135"/>
      <c r="P46" s="297"/>
    </row>
    <row r="47" spans="1:16" x14ac:dyDescent="0.25">
      <c r="A47" s="10" t="s">
        <v>25</v>
      </c>
      <c r="B47" s="15">
        <f t="shared" si="4"/>
        <v>16</v>
      </c>
      <c r="C47" s="20" t="s">
        <v>1283</v>
      </c>
      <c r="D47" s="20"/>
      <c r="E47" s="20"/>
      <c r="F47" s="20"/>
      <c r="G47" s="20"/>
      <c r="H47" s="20"/>
      <c r="I47" s="20"/>
      <c r="J47" s="20"/>
      <c r="K47" s="15" t="s">
        <v>83</v>
      </c>
      <c r="L47" s="24">
        <f t="shared" si="5"/>
        <v>50</v>
      </c>
      <c r="M47" s="135"/>
      <c r="N47" s="138"/>
      <c r="O47" s="135"/>
      <c r="P47" s="297"/>
    </row>
    <row r="48" spans="1:16" x14ac:dyDescent="0.25">
      <c r="A48" s="10" t="s">
        <v>25</v>
      </c>
      <c r="B48" s="15">
        <f t="shared" si="4"/>
        <v>17</v>
      </c>
      <c r="C48" s="20" t="s">
        <v>1284</v>
      </c>
      <c r="D48" s="20"/>
      <c r="E48" s="20"/>
      <c r="F48" s="20"/>
      <c r="G48" s="20"/>
      <c r="H48" s="20"/>
      <c r="I48" s="20"/>
      <c r="J48" s="20"/>
      <c r="K48" s="15" t="s">
        <v>83</v>
      </c>
      <c r="L48" s="24">
        <f t="shared" si="5"/>
        <v>50</v>
      </c>
      <c r="M48" s="135"/>
      <c r="N48" s="138"/>
      <c r="O48" s="135"/>
      <c r="P48" s="297"/>
    </row>
    <row r="49" spans="1:16" x14ac:dyDescent="0.25">
      <c r="A49" s="10" t="s">
        <v>25</v>
      </c>
      <c r="B49" s="15">
        <f t="shared" si="4"/>
        <v>18</v>
      </c>
      <c r="C49" s="20" t="s">
        <v>1285</v>
      </c>
      <c r="D49" s="20"/>
      <c r="E49" s="20"/>
      <c r="F49" s="20"/>
      <c r="G49" s="20"/>
      <c r="H49" s="20"/>
      <c r="I49" s="20"/>
      <c r="J49" s="20"/>
      <c r="K49" s="15" t="s">
        <v>83</v>
      </c>
      <c r="L49" s="24">
        <v>10</v>
      </c>
      <c r="M49" s="135"/>
      <c r="N49" s="138"/>
      <c r="O49" s="135"/>
      <c r="P49" s="297"/>
    </row>
    <row r="50" spans="1:16" x14ac:dyDescent="0.25">
      <c r="A50" s="10"/>
      <c r="B50" s="15"/>
      <c r="C50" s="20"/>
      <c r="D50" s="20"/>
      <c r="E50" s="20"/>
      <c r="F50" s="20"/>
      <c r="G50" s="20"/>
      <c r="H50" s="20"/>
      <c r="I50" s="20"/>
      <c r="J50" s="20"/>
      <c r="K50" s="15"/>
      <c r="L50" s="24"/>
      <c r="M50" s="114"/>
      <c r="N50" s="137"/>
      <c r="O50" s="135"/>
      <c r="P50" s="296"/>
    </row>
    <row r="51" spans="1:16" x14ac:dyDescent="0.25">
      <c r="A51" s="76"/>
      <c r="B51" s="77"/>
      <c r="C51" s="22" t="s">
        <v>1286</v>
      </c>
      <c r="D51" s="22"/>
      <c r="E51" s="22"/>
      <c r="F51" s="22"/>
      <c r="G51" s="22"/>
      <c r="H51" s="22"/>
      <c r="I51" s="22"/>
      <c r="J51" s="22"/>
      <c r="K51" s="77"/>
      <c r="L51" s="22"/>
      <c r="M51" s="144"/>
      <c r="N51" s="159"/>
      <c r="O51" s="167"/>
      <c r="P51" s="296"/>
    </row>
    <row r="52" spans="1:16" ht="24" x14ac:dyDescent="0.25">
      <c r="A52" s="10"/>
      <c r="B52" s="25" t="s">
        <v>1</v>
      </c>
      <c r="C52" s="404" t="s">
        <v>2</v>
      </c>
      <c r="D52" s="404"/>
      <c r="E52" s="404"/>
      <c r="F52" s="404"/>
      <c r="G52" s="404"/>
      <c r="H52" s="404"/>
      <c r="I52" s="404"/>
      <c r="J52" s="404"/>
      <c r="K52" s="25" t="s">
        <v>45</v>
      </c>
      <c r="L52" s="331" t="s">
        <v>46</v>
      </c>
      <c r="M52" s="142" t="s">
        <v>47</v>
      </c>
      <c r="N52" s="163" t="s">
        <v>73</v>
      </c>
      <c r="O52" s="166" t="s">
        <v>120</v>
      </c>
      <c r="P52" s="298"/>
    </row>
    <row r="53" spans="1:16" x14ac:dyDescent="0.25">
      <c r="A53" s="10"/>
      <c r="B53" s="14"/>
      <c r="C53" s="19" t="s">
        <v>1287</v>
      </c>
      <c r="D53" s="20"/>
      <c r="E53" s="20"/>
      <c r="F53" s="20"/>
      <c r="G53" s="20"/>
      <c r="H53" s="20"/>
      <c r="I53" s="20"/>
      <c r="J53" s="20"/>
      <c r="K53" s="14"/>
      <c r="L53" s="20"/>
      <c r="M53" s="114"/>
      <c r="N53" s="137"/>
      <c r="O53" s="135"/>
      <c r="P53" s="296"/>
    </row>
    <row r="54" spans="1:16" x14ac:dyDescent="0.25">
      <c r="A54" s="10"/>
      <c r="B54" s="14"/>
      <c r="C54" s="20" t="s">
        <v>1288</v>
      </c>
      <c r="D54" s="20"/>
      <c r="E54" s="20"/>
      <c r="F54" s="20"/>
      <c r="G54" s="20"/>
      <c r="H54" s="20"/>
      <c r="I54" s="20"/>
      <c r="J54" s="20"/>
      <c r="K54" s="14"/>
      <c r="L54" s="20"/>
      <c r="M54" s="114"/>
      <c r="N54" s="137"/>
      <c r="O54" s="135"/>
      <c r="P54" s="296"/>
    </row>
    <row r="55" spans="1:16" x14ac:dyDescent="0.25">
      <c r="A55" s="10"/>
      <c r="B55" s="14"/>
      <c r="C55" s="20" t="s">
        <v>1268</v>
      </c>
      <c r="D55" s="20"/>
      <c r="E55" s="20"/>
      <c r="F55" s="20"/>
      <c r="G55" s="20"/>
      <c r="H55" s="20"/>
      <c r="I55" s="20"/>
      <c r="J55" s="20"/>
      <c r="K55" s="14"/>
      <c r="L55" s="20"/>
      <c r="M55" s="114"/>
      <c r="N55" s="137"/>
      <c r="O55" s="135"/>
      <c r="P55" s="296"/>
    </row>
    <row r="56" spans="1:16" x14ac:dyDescent="0.25">
      <c r="A56" s="10"/>
      <c r="B56" s="14"/>
      <c r="C56" s="20" t="s">
        <v>1269</v>
      </c>
      <c r="D56" s="20"/>
      <c r="E56" s="20"/>
      <c r="F56" s="20"/>
      <c r="G56" s="20"/>
      <c r="H56" s="20"/>
      <c r="I56" s="20"/>
      <c r="J56" s="20"/>
      <c r="K56" s="14"/>
      <c r="L56" s="20"/>
      <c r="M56" s="114"/>
      <c r="N56" s="137"/>
      <c r="O56" s="135"/>
      <c r="P56" s="296"/>
    </row>
    <row r="57" spans="1:16" x14ac:dyDescent="0.25">
      <c r="A57" s="10"/>
      <c r="B57" s="14"/>
      <c r="C57" s="20" t="s">
        <v>1270</v>
      </c>
      <c r="D57" s="20"/>
      <c r="E57" s="20"/>
      <c r="F57" s="20"/>
      <c r="G57" s="20"/>
      <c r="H57" s="20"/>
      <c r="I57" s="20"/>
      <c r="J57" s="20"/>
      <c r="K57" s="14"/>
      <c r="L57" s="20"/>
      <c r="M57" s="114"/>
      <c r="N57" s="137"/>
      <c r="O57" s="135"/>
      <c r="P57" s="296"/>
    </row>
    <row r="58" spans="1:16" x14ac:dyDescent="0.25">
      <c r="A58" s="10"/>
      <c r="B58" s="14"/>
      <c r="C58" s="20" t="s">
        <v>1314</v>
      </c>
      <c r="D58" s="20"/>
      <c r="E58" s="20"/>
      <c r="F58" s="20"/>
      <c r="G58" s="20"/>
      <c r="H58" s="20"/>
      <c r="I58" s="20"/>
      <c r="J58" s="20"/>
      <c r="K58" s="14"/>
      <c r="L58" s="20"/>
      <c r="M58" s="114"/>
      <c r="N58" s="137"/>
      <c r="O58" s="135"/>
      <c r="P58" s="296"/>
    </row>
    <row r="59" spans="1:16" x14ac:dyDescent="0.25">
      <c r="A59" s="10"/>
      <c r="B59" s="14"/>
      <c r="C59" s="20" t="s">
        <v>1271</v>
      </c>
      <c r="D59" s="20"/>
      <c r="E59" s="20"/>
      <c r="F59" s="20"/>
      <c r="G59" s="20"/>
      <c r="H59" s="20"/>
      <c r="I59" s="20"/>
      <c r="J59" s="20"/>
      <c r="K59" s="14"/>
      <c r="L59" s="20"/>
      <c r="M59" s="114"/>
      <c r="N59" s="137"/>
      <c r="O59" s="135"/>
      <c r="P59" s="296"/>
    </row>
    <row r="60" spans="1:16" x14ac:dyDescent="0.25">
      <c r="A60" s="10"/>
      <c r="B60" s="14"/>
      <c r="C60" s="20" t="s">
        <v>1272</v>
      </c>
      <c r="D60" s="20"/>
      <c r="E60" s="20"/>
      <c r="F60" s="20"/>
      <c r="G60" s="20"/>
      <c r="H60" s="20"/>
      <c r="I60" s="20"/>
      <c r="J60" s="20"/>
      <c r="K60" s="14"/>
      <c r="L60" s="20"/>
      <c r="M60" s="114"/>
      <c r="N60" s="137"/>
      <c r="O60" s="135"/>
      <c r="P60" s="296"/>
    </row>
    <row r="61" spans="1:16" x14ac:dyDescent="0.25">
      <c r="A61" s="10"/>
      <c r="B61" s="14"/>
      <c r="C61" s="20" t="s">
        <v>1273</v>
      </c>
      <c r="D61" s="20"/>
      <c r="E61" s="20"/>
      <c r="F61" s="20"/>
      <c r="G61" s="20"/>
      <c r="H61" s="20"/>
      <c r="I61" s="20"/>
      <c r="J61" s="20"/>
      <c r="K61" s="14"/>
      <c r="L61" s="20"/>
      <c r="M61" s="114"/>
      <c r="N61" s="137"/>
      <c r="O61" s="135"/>
      <c r="P61" s="296"/>
    </row>
    <row r="62" spans="1:16" x14ac:dyDescent="0.25">
      <c r="A62" s="10"/>
      <c r="B62" s="14"/>
      <c r="C62" s="20" t="s">
        <v>1274</v>
      </c>
      <c r="D62" s="20"/>
      <c r="E62" s="20"/>
      <c r="F62" s="20"/>
      <c r="G62" s="20"/>
      <c r="H62" s="20"/>
      <c r="I62" s="20"/>
      <c r="J62" s="20"/>
      <c r="K62" s="14"/>
      <c r="L62" s="20"/>
      <c r="M62" s="114"/>
      <c r="N62" s="137"/>
      <c r="O62" s="135"/>
      <c r="P62" s="296"/>
    </row>
    <row r="63" spans="1:16" x14ac:dyDescent="0.25">
      <c r="A63" s="10"/>
      <c r="B63" s="14"/>
      <c r="C63" s="20" t="s">
        <v>1275</v>
      </c>
      <c r="D63" s="20"/>
      <c r="E63" s="20"/>
      <c r="F63" s="20"/>
      <c r="G63" s="20"/>
      <c r="H63" s="20"/>
      <c r="I63" s="20"/>
      <c r="J63" s="20"/>
      <c r="K63" s="14"/>
      <c r="L63" s="20"/>
      <c r="M63" s="114"/>
      <c r="N63" s="137"/>
      <c r="O63" s="135"/>
      <c r="P63" s="296"/>
    </row>
    <row r="64" spans="1:16" x14ac:dyDescent="0.25">
      <c r="A64" s="10"/>
      <c r="B64" s="14"/>
      <c r="C64" s="20" t="s">
        <v>1276</v>
      </c>
      <c r="D64" s="20"/>
      <c r="E64" s="20"/>
      <c r="F64" s="20"/>
      <c r="G64" s="20"/>
      <c r="H64" s="20"/>
      <c r="I64" s="20"/>
      <c r="J64" s="20"/>
      <c r="K64" s="14"/>
      <c r="L64" s="20"/>
      <c r="M64" s="114"/>
      <c r="N64" s="137"/>
      <c r="O64" s="135"/>
      <c r="P64" s="296"/>
    </row>
    <row r="65" spans="1:16" x14ac:dyDescent="0.25">
      <c r="A65" s="10"/>
      <c r="B65" s="14"/>
      <c r="C65" s="20" t="s">
        <v>578</v>
      </c>
      <c r="D65" s="20"/>
      <c r="E65" s="20"/>
      <c r="F65" s="20"/>
      <c r="G65" s="20"/>
      <c r="H65" s="20"/>
      <c r="I65" s="20"/>
      <c r="J65" s="20"/>
      <c r="K65" s="14"/>
      <c r="L65" s="20"/>
      <c r="M65" s="114"/>
      <c r="N65" s="137"/>
      <c r="O65" s="135"/>
      <c r="P65" s="296"/>
    </row>
    <row r="66" spans="1:16" x14ac:dyDescent="0.25">
      <c r="A66" s="10" t="s">
        <v>25</v>
      </c>
      <c r="B66" s="15">
        <f>B49+1</f>
        <v>19</v>
      </c>
      <c r="C66" s="20" t="s">
        <v>1277</v>
      </c>
      <c r="D66" s="20"/>
      <c r="E66" s="20"/>
      <c r="F66" s="20"/>
      <c r="G66" s="20"/>
      <c r="H66" s="20"/>
      <c r="I66" s="20"/>
      <c r="J66" s="20"/>
      <c r="K66" s="15" t="s">
        <v>83</v>
      </c>
      <c r="L66" s="24">
        <f>$R$1*5</f>
        <v>50</v>
      </c>
      <c r="M66" s="135"/>
      <c r="N66" s="138"/>
      <c r="O66" s="135"/>
      <c r="P66" s="297"/>
    </row>
    <row r="67" spans="1:16" x14ac:dyDescent="0.25">
      <c r="A67" s="10" t="s">
        <v>25</v>
      </c>
      <c r="B67" s="15">
        <f>B66+1</f>
        <v>20</v>
      </c>
      <c r="C67" s="20" t="s">
        <v>1278</v>
      </c>
      <c r="D67" s="20"/>
      <c r="E67" s="20"/>
      <c r="F67" s="20"/>
      <c r="G67" s="20"/>
      <c r="H67" s="20"/>
      <c r="I67" s="20"/>
      <c r="J67" s="20"/>
      <c r="K67" s="15" t="s">
        <v>83</v>
      </c>
      <c r="L67" s="24">
        <f t="shared" ref="L67:L69" si="6">$R$1*5</f>
        <v>50</v>
      </c>
      <c r="M67" s="135"/>
      <c r="N67" s="138"/>
      <c r="O67" s="135"/>
      <c r="P67" s="297"/>
    </row>
    <row r="68" spans="1:16" x14ac:dyDescent="0.25">
      <c r="A68" s="10" t="s">
        <v>25</v>
      </c>
      <c r="B68" s="15">
        <f>B67+1</f>
        <v>21</v>
      </c>
      <c r="C68" s="20" t="s">
        <v>1279</v>
      </c>
      <c r="D68" s="20"/>
      <c r="E68" s="20"/>
      <c r="F68" s="20"/>
      <c r="G68" s="20"/>
      <c r="H68" s="20"/>
      <c r="I68" s="20"/>
      <c r="J68" s="20"/>
      <c r="K68" s="15" t="s">
        <v>83</v>
      </c>
      <c r="L68" s="24">
        <f t="shared" si="6"/>
        <v>50</v>
      </c>
      <c r="M68" s="135"/>
      <c r="N68" s="138"/>
      <c r="O68" s="135"/>
      <c r="P68" s="297"/>
    </row>
    <row r="69" spans="1:16" x14ac:dyDescent="0.25">
      <c r="A69" s="10" t="s">
        <v>25</v>
      </c>
      <c r="B69" s="15">
        <f>B68+1</f>
        <v>22</v>
      </c>
      <c r="C69" s="20" t="s">
        <v>1289</v>
      </c>
      <c r="D69" s="20"/>
      <c r="E69" s="20"/>
      <c r="F69" s="20"/>
      <c r="G69" s="20"/>
      <c r="H69" s="20"/>
      <c r="I69" s="20"/>
      <c r="J69" s="20"/>
      <c r="K69" s="15" t="s">
        <v>83</v>
      </c>
      <c r="L69" s="24">
        <f t="shared" si="6"/>
        <v>50</v>
      </c>
      <c r="M69" s="135"/>
      <c r="N69" s="138"/>
      <c r="O69" s="135"/>
      <c r="P69" s="297"/>
    </row>
    <row r="70" spans="1:16" x14ac:dyDescent="0.25">
      <c r="A70" s="10"/>
      <c r="B70" s="14"/>
      <c r="C70" s="19"/>
      <c r="D70" s="20"/>
      <c r="E70" s="20"/>
      <c r="F70" s="20"/>
      <c r="G70" s="20"/>
      <c r="H70" s="20"/>
      <c r="I70" s="20"/>
      <c r="J70" s="20"/>
      <c r="K70" s="14"/>
      <c r="L70" s="20"/>
      <c r="M70" s="114"/>
      <c r="N70" s="137"/>
      <c r="O70" s="135"/>
      <c r="P70" s="296"/>
    </row>
    <row r="71" spans="1:16" x14ac:dyDescent="0.25">
      <c r="A71" s="10"/>
      <c r="B71" s="14"/>
      <c r="C71" s="19" t="s">
        <v>1290</v>
      </c>
      <c r="D71" s="20"/>
      <c r="E71" s="20"/>
      <c r="F71" s="20"/>
      <c r="G71" s="20"/>
      <c r="H71" s="20"/>
      <c r="I71" s="20"/>
      <c r="J71" s="20"/>
      <c r="K71" s="14"/>
      <c r="L71" s="20"/>
      <c r="M71" s="114"/>
      <c r="N71" s="137"/>
      <c r="O71" s="135"/>
      <c r="P71" s="296"/>
    </row>
    <row r="72" spans="1:16" x14ac:dyDescent="0.25">
      <c r="A72" s="10"/>
      <c r="B72" s="14"/>
      <c r="C72" s="20" t="s">
        <v>1291</v>
      </c>
      <c r="D72" s="20"/>
      <c r="E72" s="20"/>
      <c r="F72" s="20"/>
      <c r="G72" s="20"/>
      <c r="H72" s="20"/>
      <c r="I72" s="20"/>
      <c r="J72" s="20"/>
      <c r="K72" s="14"/>
      <c r="L72" s="20"/>
      <c r="M72" s="114"/>
      <c r="N72" s="137"/>
      <c r="O72" s="135"/>
      <c r="P72" s="296"/>
    </row>
    <row r="73" spans="1:16" x14ac:dyDescent="0.25">
      <c r="A73" s="10"/>
      <c r="B73" s="14"/>
      <c r="C73" s="20" t="s">
        <v>1292</v>
      </c>
      <c r="D73" s="20"/>
      <c r="E73" s="20"/>
      <c r="F73" s="20"/>
      <c r="G73" s="20"/>
      <c r="H73" s="20"/>
      <c r="I73" s="20"/>
      <c r="J73" s="20"/>
      <c r="K73" s="14"/>
      <c r="L73" s="20"/>
      <c r="M73" s="114"/>
      <c r="N73" s="137"/>
      <c r="O73" s="135"/>
      <c r="P73" s="296"/>
    </row>
    <row r="74" spans="1:16" x14ac:dyDescent="0.25">
      <c r="A74" s="10"/>
      <c r="B74" s="14"/>
      <c r="C74" s="20" t="s">
        <v>1293</v>
      </c>
      <c r="D74" s="20"/>
      <c r="E74" s="20"/>
      <c r="F74" s="20"/>
      <c r="G74" s="20"/>
      <c r="H74" s="20"/>
      <c r="I74" s="20"/>
      <c r="J74" s="20"/>
      <c r="K74" s="14"/>
      <c r="L74" s="20"/>
      <c r="M74" s="114"/>
      <c r="N74" s="137"/>
      <c r="O74" s="135"/>
      <c r="P74" s="296"/>
    </row>
    <row r="75" spans="1:16" x14ac:dyDescent="0.25">
      <c r="A75" s="10"/>
      <c r="B75" s="14"/>
      <c r="C75" s="20" t="s">
        <v>1294</v>
      </c>
      <c r="D75" s="20"/>
      <c r="E75" s="20"/>
      <c r="F75" s="20"/>
      <c r="G75" s="20"/>
      <c r="H75" s="20"/>
      <c r="I75" s="20"/>
      <c r="J75" s="20"/>
      <c r="K75" s="14"/>
      <c r="L75" s="20"/>
      <c r="M75" s="114"/>
      <c r="N75" s="137"/>
      <c r="O75" s="135"/>
      <c r="P75" s="296"/>
    </row>
    <row r="76" spans="1:16" x14ac:dyDescent="0.25">
      <c r="A76" s="10"/>
      <c r="B76" s="14"/>
      <c r="C76" s="20" t="s">
        <v>1270</v>
      </c>
      <c r="D76" s="20"/>
      <c r="E76" s="20"/>
      <c r="F76" s="20"/>
      <c r="G76" s="20"/>
      <c r="H76" s="20"/>
      <c r="I76" s="20"/>
      <c r="J76" s="20"/>
      <c r="K76" s="14"/>
      <c r="L76" s="20"/>
      <c r="M76" s="114"/>
      <c r="N76" s="137"/>
      <c r="O76" s="135"/>
      <c r="P76" s="296"/>
    </row>
    <row r="77" spans="1:16" x14ac:dyDescent="0.25">
      <c r="A77" s="10"/>
      <c r="B77" s="14"/>
      <c r="C77" s="20" t="s">
        <v>1315</v>
      </c>
      <c r="D77" s="20"/>
      <c r="E77" s="20"/>
      <c r="F77" s="20"/>
      <c r="G77" s="20"/>
      <c r="H77" s="20"/>
      <c r="I77" s="20"/>
      <c r="J77" s="20"/>
      <c r="K77" s="14"/>
      <c r="L77" s="20"/>
      <c r="M77" s="114"/>
      <c r="N77" s="137"/>
      <c r="O77" s="135"/>
      <c r="P77" s="296"/>
    </row>
    <row r="78" spans="1:16" x14ac:dyDescent="0.25">
      <c r="A78" s="10"/>
      <c r="B78" s="14"/>
      <c r="C78" s="20" t="s">
        <v>1271</v>
      </c>
      <c r="D78" s="20"/>
      <c r="E78" s="20"/>
      <c r="F78" s="20"/>
      <c r="G78" s="20"/>
      <c r="H78" s="20"/>
      <c r="I78" s="20"/>
      <c r="J78" s="20"/>
      <c r="K78" s="14"/>
      <c r="L78" s="20"/>
      <c r="M78" s="114"/>
      <c r="N78" s="137"/>
      <c r="O78" s="135"/>
      <c r="P78" s="296"/>
    </row>
    <row r="79" spans="1:16" x14ac:dyDescent="0.25">
      <c r="A79" s="10"/>
      <c r="B79" s="14"/>
      <c r="C79" s="20" t="s">
        <v>1272</v>
      </c>
      <c r="D79" s="20"/>
      <c r="E79" s="20"/>
      <c r="F79" s="20"/>
      <c r="G79" s="20"/>
      <c r="H79" s="20"/>
      <c r="I79" s="20"/>
      <c r="J79" s="20"/>
      <c r="K79" s="14"/>
      <c r="L79" s="20"/>
      <c r="M79" s="114"/>
      <c r="N79" s="137"/>
      <c r="O79" s="135"/>
      <c r="P79" s="296"/>
    </row>
    <row r="80" spans="1:16" x14ac:dyDescent="0.25">
      <c r="A80" s="10"/>
      <c r="B80" s="14"/>
      <c r="C80" s="20" t="s">
        <v>1295</v>
      </c>
      <c r="D80" s="20"/>
      <c r="E80" s="20"/>
      <c r="F80" s="20"/>
      <c r="G80" s="20"/>
      <c r="H80" s="20"/>
      <c r="I80" s="20"/>
      <c r="J80" s="20"/>
      <c r="K80" s="14"/>
      <c r="L80" s="20"/>
      <c r="M80" s="114"/>
      <c r="N80" s="137"/>
      <c r="O80" s="135"/>
      <c r="P80" s="296"/>
    </row>
    <row r="81" spans="1:16" x14ac:dyDescent="0.25">
      <c r="A81" s="10"/>
      <c r="B81" s="14"/>
      <c r="C81" s="20" t="s">
        <v>1296</v>
      </c>
      <c r="D81" s="20"/>
      <c r="E81" s="20"/>
      <c r="F81" s="20"/>
      <c r="G81" s="20"/>
      <c r="H81" s="20"/>
      <c r="I81" s="20"/>
      <c r="J81" s="20"/>
      <c r="K81" s="14"/>
      <c r="L81" s="20"/>
      <c r="M81" s="114"/>
      <c r="N81" s="137"/>
      <c r="O81" s="135"/>
      <c r="P81" s="296"/>
    </row>
    <row r="82" spans="1:16" x14ac:dyDescent="0.25">
      <c r="A82" s="10"/>
      <c r="B82" s="14"/>
      <c r="C82" s="20" t="s">
        <v>1276</v>
      </c>
      <c r="D82" s="20"/>
      <c r="E82" s="20"/>
      <c r="F82" s="20"/>
      <c r="G82" s="20"/>
      <c r="H82" s="20"/>
      <c r="I82" s="20"/>
      <c r="J82" s="20"/>
      <c r="K82" s="14"/>
      <c r="L82" s="20"/>
      <c r="M82" s="114"/>
      <c r="N82" s="137"/>
      <c r="O82" s="135"/>
      <c r="P82" s="296"/>
    </row>
    <row r="83" spans="1:16" x14ac:dyDescent="0.25">
      <c r="A83" s="10"/>
      <c r="B83" s="14"/>
      <c r="C83" s="20" t="s">
        <v>578</v>
      </c>
      <c r="D83" s="20"/>
      <c r="E83" s="20"/>
      <c r="F83" s="20"/>
      <c r="G83" s="20"/>
      <c r="H83" s="20"/>
      <c r="I83" s="20"/>
      <c r="J83" s="20"/>
      <c r="K83" s="14"/>
      <c r="L83" s="20"/>
      <c r="M83" s="114"/>
      <c r="N83" s="137"/>
      <c r="O83" s="135"/>
      <c r="P83" s="296"/>
    </row>
    <row r="84" spans="1:16" x14ac:dyDescent="0.25">
      <c r="A84" s="10"/>
      <c r="B84" s="14"/>
      <c r="C84" s="20"/>
      <c r="D84" s="20"/>
      <c r="E84" s="20"/>
      <c r="F84" s="20"/>
      <c r="G84" s="20"/>
      <c r="H84" s="20"/>
      <c r="I84" s="20"/>
      <c r="J84" s="20"/>
      <c r="K84" s="14"/>
      <c r="L84" s="20"/>
      <c r="M84" s="114"/>
      <c r="N84" s="137"/>
      <c r="O84" s="135"/>
      <c r="P84" s="296"/>
    </row>
    <row r="85" spans="1:16" x14ac:dyDescent="0.25">
      <c r="A85" s="10"/>
      <c r="B85" s="14"/>
      <c r="C85" s="19" t="s">
        <v>1297</v>
      </c>
      <c r="D85" s="20"/>
      <c r="E85" s="20"/>
      <c r="F85" s="20"/>
      <c r="G85" s="20"/>
      <c r="H85" s="20"/>
      <c r="I85" s="20"/>
      <c r="J85" s="20"/>
      <c r="K85" s="14"/>
      <c r="L85" s="20"/>
      <c r="M85" s="114"/>
      <c r="N85" s="137"/>
      <c r="O85" s="135"/>
      <c r="P85" s="296"/>
    </row>
    <row r="86" spans="1:16" x14ac:dyDescent="0.25">
      <c r="A86" s="10" t="s">
        <v>25</v>
      </c>
      <c r="B86" s="15">
        <f>B69+1</f>
        <v>23</v>
      </c>
      <c r="C86" s="20" t="s">
        <v>1277</v>
      </c>
      <c r="D86" s="20"/>
      <c r="E86" s="20"/>
      <c r="F86" s="20"/>
      <c r="G86" s="20"/>
      <c r="H86" s="20"/>
      <c r="I86" s="20"/>
      <c r="J86" s="20"/>
      <c r="K86" s="15" t="s">
        <v>83</v>
      </c>
      <c r="L86" s="24">
        <f t="shared" ref="L86:L89" si="7">$R$1*5</f>
        <v>50</v>
      </c>
      <c r="M86" s="135"/>
      <c r="N86" s="138"/>
      <c r="O86" s="135"/>
      <c r="P86" s="297"/>
    </row>
    <row r="87" spans="1:16" x14ac:dyDescent="0.25">
      <c r="A87" s="10" t="s">
        <v>25</v>
      </c>
      <c r="B87" s="15">
        <f>B86+1</f>
        <v>24</v>
      </c>
      <c r="C87" s="20" t="s">
        <v>1278</v>
      </c>
      <c r="D87" s="20"/>
      <c r="E87" s="20"/>
      <c r="F87" s="20"/>
      <c r="G87" s="20"/>
      <c r="H87" s="20"/>
      <c r="I87" s="20"/>
      <c r="J87" s="20"/>
      <c r="K87" s="15" t="s">
        <v>83</v>
      </c>
      <c r="L87" s="24">
        <f t="shared" si="7"/>
        <v>50</v>
      </c>
      <c r="M87" s="135"/>
      <c r="N87" s="138"/>
      <c r="O87" s="135"/>
      <c r="P87" s="297"/>
    </row>
    <row r="88" spans="1:16" x14ac:dyDescent="0.25">
      <c r="A88" s="10" t="s">
        <v>25</v>
      </c>
      <c r="B88" s="15">
        <f>B87+1</f>
        <v>25</v>
      </c>
      <c r="C88" s="20" t="s">
        <v>1279</v>
      </c>
      <c r="D88" s="20"/>
      <c r="E88" s="20"/>
      <c r="F88" s="20"/>
      <c r="G88" s="20"/>
      <c r="H88" s="20"/>
      <c r="I88" s="20"/>
      <c r="J88" s="20"/>
      <c r="K88" s="15" t="s">
        <v>83</v>
      </c>
      <c r="L88" s="24">
        <f t="shared" si="7"/>
        <v>50</v>
      </c>
      <c r="M88" s="135"/>
      <c r="N88" s="138"/>
      <c r="O88" s="135"/>
      <c r="P88" s="297"/>
    </row>
    <row r="89" spans="1:16" x14ac:dyDescent="0.25">
      <c r="A89" s="10" t="s">
        <v>25</v>
      </c>
      <c r="B89" s="15">
        <f>B88+1</f>
        <v>26</v>
      </c>
      <c r="C89" s="20" t="s">
        <v>1298</v>
      </c>
      <c r="D89" s="20"/>
      <c r="E89" s="20"/>
      <c r="F89" s="20"/>
      <c r="G89" s="20"/>
      <c r="H89" s="20"/>
      <c r="I89" s="20"/>
      <c r="J89" s="20"/>
      <c r="K89" s="15" t="s">
        <v>83</v>
      </c>
      <c r="L89" s="24">
        <f t="shared" si="7"/>
        <v>50</v>
      </c>
      <c r="M89" s="135"/>
      <c r="N89" s="138"/>
      <c r="O89" s="135"/>
      <c r="P89" s="297"/>
    </row>
    <row r="90" spans="1:16" x14ac:dyDescent="0.25">
      <c r="A90" s="10"/>
      <c r="B90" s="15"/>
      <c r="C90" s="20"/>
      <c r="D90" s="20"/>
      <c r="E90" s="20"/>
      <c r="F90" s="20"/>
      <c r="G90" s="20"/>
      <c r="H90" s="20"/>
      <c r="I90" s="20"/>
      <c r="J90" s="20"/>
      <c r="K90" s="15"/>
      <c r="L90" s="24"/>
      <c r="M90" s="114"/>
      <c r="N90" s="137"/>
      <c r="O90" s="135"/>
      <c r="P90" s="296"/>
    </row>
    <row r="91" spans="1:16" x14ac:dyDescent="0.25">
      <c r="A91" s="10"/>
      <c r="B91" s="14"/>
      <c r="C91" s="19" t="s">
        <v>1299</v>
      </c>
      <c r="D91" s="20"/>
      <c r="E91" s="20"/>
      <c r="F91" s="20"/>
      <c r="G91" s="20"/>
      <c r="H91" s="20"/>
      <c r="I91" s="20"/>
      <c r="J91" s="20"/>
      <c r="K91" s="14"/>
      <c r="L91" s="20"/>
      <c r="M91" s="114"/>
      <c r="N91" s="137"/>
      <c r="O91" s="135"/>
      <c r="P91" s="296"/>
    </row>
    <row r="92" spans="1:16" x14ac:dyDescent="0.25">
      <c r="A92" s="10" t="s">
        <v>25</v>
      </c>
      <c r="B92" s="15">
        <f>B89+1</f>
        <v>27</v>
      </c>
      <c r="C92" s="20" t="s">
        <v>1277</v>
      </c>
      <c r="D92" s="20"/>
      <c r="E92" s="20"/>
      <c r="F92" s="20"/>
      <c r="G92" s="20"/>
      <c r="H92" s="20"/>
      <c r="I92" s="20"/>
      <c r="J92" s="20"/>
      <c r="K92" s="15" t="s">
        <v>83</v>
      </c>
      <c r="L92" s="24">
        <f t="shared" ref="L92:L94" si="8">$R$1*10</f>
        <v>100</v>
      </c>
      <c r="M92" s="135"/>
      <c r="N92" s="138"/>
      <c r="O92" s="135"/>
      <c r="P92" s="297"/>
    </row>
    <row r="93" spans="1:16" x14ac:dyDescent="0.25">
      <c r="A93" s="10" t="s">
        <v>25</v>
      </c>
      <c r="B93" s="15">
        <f>B92+1</f>
        <v>28</v>
      </c>
      <c r="C93" s="20" t="s">
        <v>1278</v>
      </c>
      <c r="D93" s="20"/>
      <c r="E93" s="20"/>
      <c r="F93" s="20"/>
      <c r="G93" s="20"/>
      <c r="H93" s="20"/>
      <c r="I93" s="20"/>
      <c r="J93" s="20"/>
      <c r="K93" s="15" t="s">
        <v>83</v>
      </c>
      <c r="L93" s="24">
        <f t="shared" si="8"/>
        <v>100</v>
      </c>
      <c r="M93" s="135"/>
      <c r="N93" s="138"/>
      <c r="O93" s="135"/>
      <c r="P93" s="297"/>
    </row>
    <row r="94" spans="1:16" x14ac:dyDescent="0.25">
      <c r="A94" s="10" t="s">
        <v>25</v>
      </c>
      <c r="B94" s="15">
        <f>B93+1</f>
        <v>29</v>
      </c>
      <c r="C94" s="20" t="s">
        <v>1279</v>
      </c>
      <c r="D94" s="20"/>
      <c r="E94" s="20"/>
      <c r="F94" s="20"/>
      <c r="G94" s="20"/>
      <c r="H94" s="20"/>
      <c r="I94" s="20"/>
      <c r="J94" s="20"/>
      <c r="K94" s="15" t="s">
        <v>83</v>
      </c>
      <c r="L94" s="24">
        <f t="shared" si="8"/>
        <v>100</v>
      </c>
      <c r="M94" s="135"/>
      <c r="N94" s="138"/>
      <c r="O94" s="135"/>
      <c r="P94" s="297"/>
    </row>
    <row r="95" spans="1:16" x14ac:dyDescent="0.25">
      <c r="A95" s="10"/>
      <c r="B95" s="15"/>
      <c r="C95" s="20"/>
      <c r="D95" s="20"/>
      <c r="E95" s="20"/>
      <c r="F95" s="20"/>
      <c r="G95" s="20"/>
      <c r="H95" s="20"/>
      <c r="I95" s="20"/>
      <c r="J95" s="20"/>
      <c r="K95" s="15"/>
      <c r="L95" s="24"/>
      <c r="M95" s="114"/>
      <c r="N95" s="137"/>
      <c r="O95" s="135"/>
      <c r="P95" s="296"/>
    </row>
    <row r="96" spans="1:16" x14ac:dyDescent="0.25">
      <c r="A96" s="10"/>
      <c r="B96" s="15"/>
      <c r="C96" s="20"/>
      <c r="D96" s="20"/>
      <c r="E96" s="20"/>
      <c r="F96" s="20"/>
      <c r="G96" s="20"/>
      <c r="H96" s="20"/>
      <c r="I96" s="20"/>
      <c r="J96" s="20"/>
      <c r="K96" s="15"/>
      <c r="L96" s="24"/>
      <c r="M96" s="114"/>
      <c r="N96" s="137"/>
      <c r="O96" s="135"/>
      <c r="P96" s="296"/>
    </row>
    <row r="97" spans="1:16" x14ac:dyDescent="0.25">
      <c r="A97" s="10"/>
      <c r="B97" s="15"/>
      <c r="C97" s="20"/>
      <c r="D97" s="20"/>
      <c r="E97" s="20"/>
      <c r="F97" s="20"/>
      <c r="G97" s="20"/>
      <c r="H97" s="20"/>
      <c r="I97" s="20"/>
      <c r="J97" s="20"/>
      <c r="K97" s="15"/>
      <c r="L97" s="24"/>
      <c r="M97" s="114"/>
      <c r="N97" s="137"/>
      <c r="O97" s="135"/>
      <c r="P97" s="296"/>
    </row>
    <row r="98" spans="1:16" x14ac:dyDescent="0.25">
      <c r="A98" s="10"/>
      <c r="B98" s="15"/>
      <c r="C98" s="20"/>
      <c r="D98" s="20"/>
      <c r="E98" s="20"/>
      <c r="F98" s="20"/>
      <c r="G98" s="20"/>
      <c r="H98" s="20"/>
      <c r="I98" s="20"/>
      <c r="J98" s="20"/>
      <c r="K98" s="15"/>
      <c r="L98" s="24"/>
      <c r="M98" s="114"/>
      <c r="N98" s="137"/>
      <c r="O98" s="135"/>
      <c r="P98" s="296"/>
    </row>
    <row r="99" spans="1:16" x14ac:dyDescent="0.25">
      <c r="A99" s="10"/>
      <c r="B99" s="15"/>
      <c r="C99" s="20"/>
      <c r="D99" s="20"/>
      <c r="E99" s="20"/>
      <c r="F99" s="20"/>
      <c r="G99" s="20"/>
      <c r="H99" s="20"/>
      <c r="I99" s="20"/>
      <c r="J99" s="20"/>
      <c r="K99" s="15"/>
      <c r="L99" s="24"/>
      <c r="M99" s="114"/>
      <c r="N99" s="137"/>
      <c r="O99" s="135"/>
      <c r="P99" s="296"/>
    </row>
    <row r="100" spans="1:16" x14ac:dyDescent="0.25">
      <c r="A100" s="10"/>
      <c r="B100" s="15"/>
      <c r="C100" s="20"/>
      <c r="D100" s="20"/>
      <c r="E100" s="20"/>
      <c r="F100" s="20"/>
      <c r="G100" s="20"/>
      <c r="H100" s="20"/>
      <c r="I100" s="20"/>
      <c r="J100" s="20"/>
      <c r="K100" s="15"/>
      <c r="L100" s="24"/>
      <c r="M100" s="114"/>
      <c r="N100" s="137"/>
      <c r="O100" s="135"/>
      <c r="P100" s="296"/>
    </row>
    <row r="101" spans="1:16" x14ac:dyDescent="0.25">
      <c r="A101" s="10"/>
      <c r="B101" s="15"/>
      <c r="C101" s="20"/>
      <c r="D101" s="20"/>
      <c r="E101" s="20"/>
      <c r="F101" s="20"/>
      <c r="G101" s="20"/>
      <c r="H101" s="20"/>
      <c r="I101" s="20"/>
      <c r="J101" s="20"/>
      <c r="K101" s="15"/>
      <c r="L101" s="24"/>
      <c r="M101" s="114"/>
      <c r="N101" s="137"/>
      <c r="O101" s="135"/>
      <c r="P101" s="296"/>
    </row>
    <row r="102" spans="1:16" x14ac:dyDescent="0.25">
      <c r="A102" s="10"/>
      <c r="B102" s="15"/>
      <c r="C102" s="20"/>
      <c r="D102" s="20"/>
      <c r="E102" s="20"/>
      <c r="F102" s="20"/>
      <c r="G102" s="20"/>
      <c r="H102" s="20"/>
      <c r="I102" s="20"/>
      <c r="J102" s="20"/>
      <c r="K102" s="15"/>
      <c r="L102" s="24"/>
      <c r="M102" s="114"/>
      <c r="N102" s="137"/>
      <c r="O102" s="135"/>
      <c r="P102" s="296"/>
    </row>
    <row r="103" spans="1:16" x14ac:dyDescent="0.25">
      <c r="A103" s="10"/>
      <c r="B103" s="15"/>
      <c r="C103" s="20"/>
      <c r="D103" s="20"/>
      <c r="E103" s="20"/>
      <c r="F103" s="20"/>
      <c r="G103" s="20"/>
      <c r="H103" s="20"/>
      <c r="I103" s="20"/>
      <c r="J103" s="20"/>
      <c r="K103" s="15"/>
      <c r="L103" s="24"/>
      <c r="M103" s="114"/>
      <c r="N103" s="137"/>
      <c r="O103" s="135"/>
      <c r="P103" s="296"/>
    </row>
    <row r="104" spans="1:16" x14ac:dyDescent="0.25">
      <c r="A104" s="10"/>
      <c r="B104" s="15"/>
      <c r="C104" s="20"/>
      <c r="D104" s="20"/>
      <c r="E104" s="20"/>
      <c r="F104" s="20"/>
      <c r="G104" s="20"/>
      <c r="H104" s="20"/>
      <c r="I104" s="20"/>
      <c r="J104" s="20"/>
      <c r="K104" s="15"/>
      <c r="L104" s="24"/>
      <c r="M104" s="114"/>
      <c r="N104" s="137"/>
      <c r="O104" s="135"/>
      <c r="P104" s="296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4"/>
      <c r="N105" s="137"/>
      <c r="O105" s="135"/>
      <c r="P105" s="296"/>
    </row>
    <row r="106" spans="1:16" x14ac:dyDescent="0.25">
      <c r="A106" s="10"/>
      <c r="B106" s="15"/>
      <c r="C106" s="20"/>
      <c r="D106" s="20"/>
      <c r="E106" s="20"/>
      <c r="F106" s="20"/>
      <c r="G106" s="20"/>
      <c r="H106" s="20"/>
      <c r="I106" s="20"/>
      <c r="J106" s="20"/>
      <c r="K106" s="15"/>
      <c r="L106" s="24"/>
      <c r="M106" s="114"/>
      <c r="N106" s="137"/>
      <c r="O106" s="135"/>
      <c r="P106" s="296"/>
    </row>
    <row r="107" spans="1:16" x14ac:dyDescent="0.25">
      <c r="A107" s="10"/>
      <c r="B107" s="15"/>
      <c r="C107" s="20"/>
      <c r="D107" s="20"/>
      <c r="E107" s="20"/>
      <c r="F107" s="20"/>
      <c r="G107" s="20"/>
      <c r="H107" s="20"/>
      <c r="I107" s="20"/>
      <c r="J107" s="20"/>
      <c r="K107" s="15"/>
      <c r="L107" s="24"/>
      <c r="M107" s="114"/>
      <c r="N107" s="137"/>
      <c r="O107" s="135"/>
      <c r="P107" s="296"/>
    </row>
    <row r="108" spans="1:16" x14ac:dyDescent="0.25">
      <c r="A108" s="10"/>
      <c r="B108" s="15"/>
      <c r="C108" s="20"/>
      <c r="D108" s="20"/>
      <c r="E108" s="20"/>
      <c r="F108" s="20"/>
      <c r="G108" s="20"/>
      <c r="H108" s="20"/>
      <c r="I108" s="20"/>
      <c r="J108" s="20"/>
      <c r="K108" s="15"/>
      <c r="L108" s="24"/>
      <c r="M108" s="114"/>
      <c r="N108" s="137"/>
      <c r="O108" s="135"/>
      <c r="P108" s="296"/>
    </row>
    <row r="109" spans="1:16" x14ac:dyDescent="0.25">
      <c r="A109" s="10"/>
      <c r="B109" s="16"/>
      <c r="C109" s="22" t="s">
        <v>1286</v>
      </c>
      <c r="D109" s="23"/>
      <c r="E109" s="23"/>
      <c r="F109" s="23"/>
      <c r="G109" s="23"/>
      <c r="H109" s="23"/>
      <c r="I109" s="23"/>
      <c r="J109" s="23"/>
      <c r="K109" s="16"/>
      <c r="L109" s="23"/>
      <c r="M109" s="144"/>
      <c r="N109" s="144"/>
      <c r="O109" s="144"/>
      <c r="P109" s="296"/>
    </row>
    <row r="110" spans="1:16" ht="24" x14ac:dyDescent="0.25">
      <c r="A110" s="10"/>
      <c r="B110" s="12" t="s">
        <v>1</v>
      </c>
      <c r="C110" s="415" t="s">
        <v>2</v>
      </c>
      <c r="D110" s="416"/>
      <c r="E110" s="416"/>
      <c r="F110" s="416"/>
      <c r="G110" s="416"/>
      <c r="H110" s="416"/>
      <c r="I110" s="416"/>
      <c r="J110" s="417"/>
      <c r="K110" s="12" t="s">
        <v>45</v>
      </c>
      <c r="L110" s="69" t="s">
        <v>46</v>
      </c>
      <c r="M110" s="142" t="s">
        <v>47</v>
      </c>
      <c r="N110" s="163" t="s">
        <v>73</v>
      </c>
      <c r="O110" s="166" t="s">
        <v>120</v>
      </c>
      <c r="P110" s="298"/>
    </row>
    <row r="111" spans="1:16" x14ac:dyDescent="0.25">
      <c r="A111" s="10"/>
      <c r="B111" s="14"/>
      <c r="C111" s="19" t="s">
        <v>1300</v>
      </c>
      <c r="D111" s="20"/>
      <c r="E111" s="20"/>
      <c r="F111" s="20"/>
      <c r="G111" s="20"/>
      <c r="H111" s="20"/>
      <c r="I111" s="20"/>
      <c r="J111" s="20"/>
      <c r="K111" s="14"/>
      <c r="L111" s="20"/>
      <c r="M111" s="114"/>
      <c r="N111" s="137"/>
      <c r="O111" s="135"/>
      <c r="P111" s="296"/>
    </row>
    <row r="112" spans="1:16" x14ac:dyDescent="0.25">
      <c r="A112" s="10"/>
      <c r="B112" s="14"/>
      <c r="C112" s="20" t="s">
        <v>1288</v>
      </c>
      <c r="D112" s="20"/>
      <c r="E112" s="20"/>
      <c r="F112" s="20"/>
      <c r="G112" s="20"/>
      <c r="H112" s="20"/>
      <c r="I112" s="20"/>
      <c r="J112" s="20"/>
      <c r="K112" s="14"/>
      <c r="L112" s="20"/>
      <c r="M112" s="114"/>
      <c r="N112" s="137"/>
      <c r="O112" s="135"/>
      <c r="P112" s="296"/>
    </row>
    <row r="113" spans="1:16" x14ac:dyDescent="0.25">
      <c r="A113" s="10"/>
      <c r="B113" s="14"/>
      <c r="C113" s="20" t="s">
        <v>1268</v>
      </c>
      <c r="D113" s="20"/>
      <c r="E113" s="20"/>
      <c r="F113" s="20"/>
      <c r="G113" s="20"/>
      <c r="H113" s="20"/>
      <c r="I113" s="20"/>
      <c r="J113" s="20"/>
      <c r="K113" s="14"/>
      <c r="L113" s="20"/>
      <c r="M113" s="114"/>
      <c r="N113" s="137"/>
      <c r="O113" s="135"/>
      <c r="P113" s="296"/>
    </row>
    <row r="114" spans="1:16" x14ac:dyDescent="0.25">
      <c r="A114" s="10"/>
      <c r="B114" s="14"/>
      <c r="C114" s="20" t="s">
        <v>1301</v>
      </c>
      <c r="D114" s="20"/>
      <c r="E114" s="20"/>
      <c r="F114" s="20"/>
      <c r="G114" s="20"/>
      <c r="H114" s="20"/>
      <c r="I114" s="20"/>
      <c r="J114" s="20"/>
      <c r="K114" s="14"/>
      <c r="L114" s="20"/>
      <c r="M114" s="114"/>
      <c r="N114" s="137"/>
      <c r="O114" s="135"/>
      <c r="P114" s="296"/>
    </row>
    <row r="115" spans="1:16" x14ac:dyDescent="0.25">
      <c r="A115" s="10"/>
      <c r="B115" s="14"/>
      <c r="C115" s="20" t="s">
        <v>1302</v>
      </c>
      <c r="D115" s="20"/>
      <c r="E115" s="20"/>
      <c r="F115" s="20"/>
      <c r="G115" s="20"/>
      <c r="H115" s="20"/>
      <c r="I115" s="20"/>
      <c r="J115" s="20"/>
      <c r="K115" s="14"/>
      <c r="L115" s="20"/>
      <c r="M115" s="114"/>
      <c r="N115" s="137"/>
      <c r="O115" s="135"/>
      <c r="P115" s="296"/>
    </row>
    <row r="116" spans="1:16" x14ac:dyDescent="0.25">
      <c r="A116" s="10"/>
      <c r="B116" s="14"/>
      <c r="C116" s="20" t="s">
        <v>1303</v>
      </c>
      <c r="D116" s="20"/>
      <c r="E116" s="20"/>
      <c r="F116" s="20"/>
      <c r="G116" s="20"/>
      <c r="H116" s="20"/>
      <c r="I116" s="20"/>
      <c r="J116" s="20"/>
      <c r="K116" s="14"/>
      <c r="L116" s="20"/>
      <c r="M116" s="114"/>
      <c r="N116" s="137"/>
      <c r="O116" s="135"/>
      <c r="P116" s="296"/>
    </row>
    <row r="117" spans="1:16" x14ac:dyDescent="0.25">
      <c r="A117" s="10"/>
      <c r="B117" s="14"/>
      <c r="C117" s="20" t="s">
        <v>1304</v>
      </c>
      <c r="D117" s="20"/>
      <c r="E117" s="20"/>
      <c r="F117" s="20"/>
      <c r="G117" s="20"/>
      <c r="H117" s="20"/>
      <c r="I117" s="20"/>
      <c r="J117" s="20"/>
      <c r="K117" s="14"/>
      <c r="L117" s="20"/>
      <c r="M117" s="114"/>
      <c r="N117" s="137"/>
      <c r="O117" s="135"/>
      <c r="P117" s="296"/>
    </row>
    <row r="118" spans="1:16" x14ac:dyDescent="0.25">
      <c r="A118" s="10"/>
      <c r="B118" s="14"/>
      <c r="C118" s="20" t="s">
        <v>578</v>
      </c>
      <c r="D118" s="20"/>
      <c r="E118" s="20"/>
      <c r="F118" s="20"/>
      <c r="G118" s="20"/>
      <c r="H118" s="20"/>
      <c r="I118" s="20"/>
      <c r="J118" s="20"/>
      <c r="K118" s="14"/>
      <c r="L118" s="20"/>
      <c r="M118" s="114"/>
      <c r="N118" s="137"/>
      <c r="O118" s="135"/>
      <c r="P118" s="296"/>
    </row>
    <row r="119" spans="1:16" x14ac:dyDescent="0.25">
      <c r="A119" s="10"/>
      <c r="B119" s="14"/>
      <c r="C119" s="20"/>
      <c r="D119" s="20"/>
      <c r="E119" s="20"/>
      <c r="F119" s="20"/>
      <c r="G119" s="20"/>
      <c r="H119" s="20"/>
      <c r="I119" s="20"/>
      <c r="J119" s="20"/>
      <c r="K119" s="14"/>
      <c r="L119" s="20"/>
      <c r="M119" s="114"/>
      <c r="N119" s="137"/>
      <c r="O119" s="135"/>
      <c r="P119" s="296"/>
    </row>
    <row r="120" spans="1:16" x14ac:dyDescent="0.25">
      <c r="A120" s="10" t="s">
        <v>25</v>
      </c>
      <c r="B120" s="15">
        <v>30</v>
      </c>
      <c r="C120" s="20" t="s">
        <v>1305</v>
      </c>
      <c r="D120" s="20"/>
      <c r="E120" s="20"/>
      <c r="F120" s="20"/>
      <c r="G120" s="20"/>
      <c r="H120" s="20"/>
      <c r="I120" s="20"/>
      <c r="J120" s="20"/>
      <c r="K120" s="14"/>
      <c r="L120" s="20"/>
      <c r="M120" s="114"/>
      <c r="N120" s="137"/>
      <c r="O120" s="135"/>
      <c r="P120" s="296"/>
    </row>
    <row r="121" spans="1:16" x14ac:dyDescent="0.25">
      <c r="A121" s="10"/>
      <c r="B121" s="14"/>
      <c r="C121" s="20" t="s">
        <v>1306</v>
      </c>
      <c r="D121" s="20"/>
      <c r="E121" s="20"/>
      <c r="F121" s="20"/>
      <c r="G121" s="20"/>
      <c r="H121" s="20"/>
      <c r="I121" s="20"/>
      <c r="J121" s="20"/>
      <c r="K121" s="14"/>
      <c r="L121" s="20"/>
      <c r="M121" s="114"/>
      <c r="N121" s="137"/>
      <c r="O121" s="135"/>
      <c r="P121" s="296"/>
    </row>
    <row r="122" spans="1:16" x14ac:dyDescent="0.25">
      <c r="A122" s="10"/>
      <c r="B122" s="14"/>
      <c r="C122" s="20" t="s">
        <v>1307</v>
      </c>
      <c r="D122" s="20"/>
      <c r="E122" s="20"/>
      <c r="F122" s="20"/>
      <c r="G122" s="20"/>
      <c r="H122" s="20"/>
      <c r="I122" s="20"/>
      <c r="J122" s="20"/>
      <c r="K122" s="15" t="s">
        <v>83</v>
      </c>
      <c r="L122" s="24">
        <f>$R$1*5</f>
        <v>50</v>
      </c>
      <c r="M122" s="135"/>
      <c r="N122" s="138"/>
      <c r="O122" s="135"/>
      <c r="P122" s="297"/>
    </row>
    <row r="123" spans="1:16" x14ac:dyDescent="0.25">
      <c r="A123" s="10"/>
      <c r="B123" s="14"/>
      <c r="C123" s="20"/>
      <c r="D123" s="20"/>
      <c r="E123" s="20"/>
      <c r="F123" s="20"/>
      <c r="G123" s="20"/>
      <c r="H123" s="20"/>
      <c r="I123" s="20"/>
      <c r="J123" s="20"/>
      <c r="K123" s="14"/>
      <c r="L123" s="20"/>
      <c r="M123" s="114"/>
      <c r="N123" s="137"/>
      <c r="O123" s="135"/>
      <c r="P123" s="296"/>
    </row>
    <row r="124" spans="1:16" x14ac:dyDescent="0.25">
      <c r="A124" s="10" t="s">
        <v>25</v>
      </c>
      <c r="B124" s="15">
        <v>31</v>
      </c>
      <c r="C124" s="20" t="s">
        <v>1308</v>
      </c>
      <c r="D124" s="20"/>
      <c r="E124" s="20"/>
      <c r="F124" s="20"/>
      <c r="G124" s="20"/>
      <c r="H124" s="20"/>
      <c r="I124" s="20"/>
      <c r="J124" s="20"/>
      <c r="K124" s="15"/>
      <c r="L124" s="24"/>
      <c r="M124" s="135"/>
      <c r="N124" s="138"/>
      <c r="O124" s="135"/>
      <c r="P124" s="297"/>
    </row>
    <row r="125" spans="1:16" x14ac:dyDescent="0.25">
      <c r="A125" s="10"/>
      <c r="B125" s="15"/>
      <c r="C125" s="20" t="s">
        <v>1309</v>
      </c>
      <c r="D125" s="20"/>
      <c r="E125" s="20"/>
      <c r="F125" s="20"/>
      <c r="G125" s="20"/>
      <c r="H125" s="20"/>
      <c r="I125" s="20"/>
      <c r="J125" s="20"/>
      <c r="K125" s="15"/>
      <c r="L125" s="24"/>
      <c r="M125" s="135"/>
      <c r="N125" s="138"/>
      <c r="O125" s="135"/>
      <c r="P125" s="297"/>
    </row>
    <row r="126" spans="1:16" x14ac:dyDescent="0.25">
      <c r="A126" s="10"/>
      <c r="B126" s="15"/>
      <c r="C126" s="20" t="s">
        <v>1310</v>
      </c>
      <c r="D126" s="20"/>
      <c r="E126" s="20"/>
      <c r="F126" s="20"/>
      <c r="G126" s="20"/>
      <c r="H126" s="20"/>
      <c r="I126" s="20"/>
      <c r="J126" s="20"/>
      <c r="K126" s="15"/>
      <c r="L126" s="24"/>
      <c r="M126" s="135"/>
      <c r="N126" s="138"/>
      <c r="O126" s="135"/>
      <c r="P126" s="297"/>
    </row>
    <row r="127" spans="1:16" x14ac:dyDescent="0.25">
      <c r="A127" s="10"/>
      <c r="B127" s="15"/>
      <c r="C127" s="20" t="s">
        <v>1307</v>
      </c>
      <c r="D127" s="20"/>
      <c r="E127" s="20"/>
      <c r="F127" s="20"/>
      <c r="G127" s="20"/>
      <c r="H127" s="20"/>
      <c r="I127" s="20"/>
      <c r="J127" s="20"/>
      <c r="K127" s="15" t="s">
        <v>83</v>
      </c>
      <c r="L127" s="24">
        <f>$R$1*5</f>
        <v>50</v>
      </c>
      <c r="M127" s="135"/>
      <c r="N127" s="138"/>
      <c r="O127" s="135"/>
      <c r="P127" s="297"/>
    </row>
    <row r="128" spans="1:16" x14ac:dyDescent="0.25">
      <c r="A128" s="10"/>
      <c r="B128" s="14"/>
      <c r="C128" s="19"/>
      <c r="D128" s="20"/>
      <c r="E128" s="20"/>
      <c r="F128" s="20"/>
      <c r="G128" s="20"/>
      <c r="H128" s="20"/>
      <c r="I128" s="20"/>
      <c r="J128" s="20"/>
      <c r="K128" s="14"/>
      <c r="L128" s="20"/>
      <c r="M128" s="114"/>
      <c r="N128" s="137"/>
      <c r="O128" s="135"/>
      <c r="P128" s="296"/>
    </row>
    <row r="129" spans="1:16" x14ac:dyDescent="0.25">
      <c r="A129" s="10"/>
      <c r="B129" s="14"/>
      <c r="C129" s="19"/>
      <c r="D129" s="20"/>
      <c r="E129" s="20"/>
      <c r="F129" s="20"/>
      <c r="G129" s="20"/>
      <c r="H129" s="20"/>
      <c r="I129" s="20"/>
      <c r="J129" s="20"/>
      <c r="K129" s="14"/>
      <c r="L129" s="20"/>
      <c r="M129" s="114"/>
      <c r="N129" s="137"/>
      <c r="O129" s="135"/>
      <c r="P129" s="296"/>
    </row>
    <row r="130" spans="1:16" x14ac:dyDescent="0.25">
      <c r="A130" s="10"/>
      <c r="B130" s="15"/>
      <c r="C130" s="20"/>
      <c r="D130" s="20"/>
      <c r="E130" s="20"/>
      <c r="F130" s="20"/>
      <c r="G130" s="20"/>
      <c r="H130" s="20"/>
      <c r="I130" s="20"/>
      <c r="J130" s="20"/>
      <c r="K130" s="15"/>
      <c r="L130" s="24"/>
      <c r="M130" s="114"/>
      <c r="N130" s="137"/>
      <c r="O130" s="135"/>
      <c r="P130" s="296"/>
    </row>
    <row r="131" spans="1:16" x14ac:dyDescent="0.25">
      <c r="A131" s="10"/>
      <c r="B131" s="16"/>
      <c r="C131" s="22" t="s">
        <v>1286</v>
      </c>
      <c r="D131" s="23"/>
      <c r="E131" s="23"/>
      <c r="F131" s="23"/>
      <c r="G131" s="23"/>
      <c r="H131" s="23"/>
      <c r="I131" s="23"/>
      <c r="J131" s="23"/>
      <c r="K131" s="16"/>
      <c r="L131" s="23"/>
      <c r="M131" s="144"/>
      <c r="N131" s="159"/>
      <c r="O131" s="144"/>
      <c r="P131" s="296"/>
    </row>
    <row r="132" spans="1:16" x14ac:dyDescent="0.25">
      <c r="A132" s="10"/>
      <c r="B132" s="12" t="s">
        <v>1</v>
      </c>
      <c r="C132" s="416" t="s">
        <v>2</v>
      </c>
      <c r="D132" s="416"/>
      <c r="E132" s="416"/>
      <c r="F132" s="416"/>
      <c r="G132" s="416"/>
      <c r="H132" s="416"/>
      <c r="I132" s="416"/>
      <c r="J132" s="416"/>
      <c r="K132" s="12"/>
      <c r="L132" s="69"/>
      <c r="M132" s="142"/>
      <c r="N132" s="163"/>
      <c r="O132" s="166" t="s">
        <v>120</v>
      </c>
      <c r="P132" s="298"/>
    </row>
    <row r="133" spans="1:16" x14ac:dyDescent="0.25">
      <c r="A133" s="10"/>
      <c r="B133" s="14"/>
      <c r="C133" s="19" t="s">
        <v>49</v>
      </c>
      <c r="D133" s="20"/>
      <c r="E133" s="20"/>
      <c r="F133" s="20"/>
      <c r="G133" s="20"/>
      <c r="H133" s="20"/>
      <c r="I133" s="20"/>
      <c r="J133" s="20"/>
      <c r="K133" s="14"/>
      <c r="L133" s="20"/>
      <c r="M133" s="114"/>
      <c r="N133" s="137"/>
      <c r="O133" s="135"/>
      <c r="P133" s="296"/>
    </row>
    <row r="134" spans="1:16" x14ac:dyDescent="0.25">
      <c r="A134" s="10"/>
      <c r="B134" s="14"/>
      <c r="C134" s="19" t="s">
        <v>1264</v>
      </c>
      <c r="D134" s="20"/>
      <c r="E134" s="20"/>
      <c r="F134" s="20"/>
      <c r="G134" s="20"/>
      <c r="H134" s="20"/>
      <c r="I134" s="20"/>
      <c r="J134" s="20"/>
      <c r="K134" s="14"/>
      <c r="L134" s="20"/>
      <c r="M134" s="114"/>
      <c r="N134" s="137"/>
      <c r="O134" s="135"/>
      <c r="P134" s="296"/>
    </row>
    <row r="135" spans="1:16" x14ac:dyDescent="0.25">
      <c r="A135" s="10"/>
      <c r="B135" s="14"/>
      <c r="C135" s="19"/>
      <c r="D135" s="20"/>
      <c r="E135" s="20"/>
      <c r="F135" s="20"/>
      <c r="G135" s="20"/>
      <c r="H135" s="20"/>
      <c r="I135" s="20"/>
      <c r="J135" s="20"/>
      <c r="K135" s="14"/>
      <c r="L135" s="20"/>
      <c r="M135" s="114"/>
      <c r="N135" s="137"/>
      <c r="O135" s="135"/>
      <c r="P135" s="296"/>
    </row>
    <row r="136" spans="1:16" x14ac:dyDescent="0.25">
      <c r="A136" s="10"/>
      <c r="B136" s="14"/>
      <c r="C136" s="405" t="s">
        <v>563</v>
      </c>
      <c r="D136" s="406"/>
      <c r="E136" s="406"/>
      <c r="F136" s="406"/>
      <c r="G136" s="406"/>
      <c r="H136" s="406"/>
      <c r="I136" s="406"/>
      <c r="J136" s="407"/>
      <c r="K136" s="14"/>
      <c r="L136" s="20"/>
      <c r="M136" s="114"/>
      <c r="N136" s="137"/>
      <c r="O136" s="135"/>
      <c r="P136" s="296"/>
    </row>
    <row r="137" spans="1:16" x14ac:dyDescent="0.25">
      <c r="A137" s="10"/>
      <c r="B137" s="14"/>
      <c r="C137" s="46"/>
      <c r="D137" s="47"/>
      <c r="E137" s="47"/>
      <c r="F137" s="47"/>
      <c r="G137" s="47"/>
      <c r="H137" s="47"/>
      <c r="I137" s="47"/>
      <c r="J137" s="48"/>
      <c r="K137" s="14"/>
      <c r="L137" s="20"/>
      <c r="M137" s="114"/>
      <c r="N137" s="137"/>
      <c r="O137" s="135"/>
      <c r="P137" s="296"/>
    </row>
    <row r="138" spans="1:16" x14ac:dyDescent="0.25">
      <c r="A138" s="10"/>
      <c r="B138" s="14"/>
      <c r="C138" s="405" t="s">
        <v>1265</v>
      </c>
      <c r="D138" s="406"/>
      <c r="E138" s="406"/>
      <c r="F138" s="406"/>
      <c r="G138" s="406"/>
      <c r="H138" s="406"/>
      <c r="I138" s="406"/>
      <c r="J138" s="407"/>
      <c r="K138" s="14"/>
      <c r="L138" s="20"/>
      <c r="M138" s="114"/>
      <c r="N138" s="137"/>
      <c r="O138" s="135"/>
      <c r="P138" s="296"/>
    </row>
    <row r="139" spans="1:16" x14ac:dyDescent="0.25">
      <c r="A139" s="10"/>
      <c r="B139" s="14"/>
      <c r="C139" s="47"/>
      <c r="D139" s="47"/>
      <c r="E139" s="47"/>
      <c r="F139" s="47"/>
      <c r="G139" s="47"/>
      <c r="H139" s="47"/>
      <c r="I139" s="47"/>
      <c r="J139" s="47"/>
      <c r="K139" s="14"/>
      <c r="L139" s="20"/>
      <c r="M139" s="114"/>
      <c r="N139" s="137"/>
      <c r="O139" s="135"/>
      <c r="P139" s="296"/>
    </row>
    <row r="140" spans="1:16" x14ac:dyDescent="0.25">
      <c r="A140" s="10"/>
      <c r="B140" s="14"/>
      <c r="C140" s="20" t="s">
        <v>1852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4"/>
      <c r="N140" s="137"/>
      <c r="O140" s="135"/>
      <c r="P140" s="296"/>
    </row>
    <row r="141" spans="1:16" x14ac:dyDescent="0.25">
      <c r="A141" s="10"/>
      <c r="B141" s="14"/>
      <c r="C141" s="20" t="s">
        <v>1853</v>
      </c>
      <c r="D141" s="20"/>
      <c r="E141" s="20"/>
      <c r="F141" s="20"/>
      <c r="G141" s="20"/>
      <c r="H141" s="20"/>
      <c r="I141" s="20"/>
      <c r="J141" s="20"/>
      <c r="K141" s="14"/>
      <c r="L141" s="20"/>
      <c r="M141" s="114"/>
      <c r="N141" s="137"/>
      <c r="O141" s="135"/>
      <c r="P141" s="296"/>
    </row>
    <row r="142" spans="1:16" x14ac:dyDescent="0.25">
      <c r="A142" s="10"/>
      <c r="B142" s="14"/>
      <c r="C142" s="20" t="s">
        <v>1854</v>
      </c>
      <c r="D142" s="20"/>
      <c r="E142" s="20"/>
      <c r="F142" s="20"/>
      <c r="G142" s="20"/>
      <c r="H142" s="20"/>
      <c r="I142" s="20"/>
      <c r="J142" s="20"/>
      <c r="K142" s="14"/>
      <c r="L142" s="20"/>
      <c r="M142" s="114"/>
      <c r="N142" s="137"/>
      <c r="O142" s="135"/>
      <c r="P142" s="296"/>
    </row>
    <row r="143" spans="1:16" x14ac:dyDescent="0.25">
      <c r="A143" s="10"/>
      <c r="B143" s="14"/>
      <c r="C143" s="20"/>
      <c r="D143" s="20"/>
      <c r="E143" s="20"/>
      <c r="F143" s="20"/>
      <c r="G143" s="20"/>
      <c r="H143" s="20"/>
      <c r="I143" s="20"/>
      <c r="J143" s="20"/>
      <c r="K143" s="14"/>
      <c r="L143" s="20"/>
      <c r="M143" s="114"/>
      <c r="N143" s="137"/>
      <c r="O143" s="135"/>
      <c r="P143" s="296"/>
    </row>
    <row r="144" spans="1:16" x14ac:dyDescent="0.25">
      <c r="A144" s="10"/>
      <c r="B144" s="14"/>
      <c r="C144" s="20"/>
      <c r="D144" s="20"/>
      <c r="E144" s="20"/>
      <c r="F144" s="20"/>
      <c r="G144" s="20"/>
      <c r="H144" s="20"/>
      <c r="I144" s="20"/>
      <c r="J144" s="20"/>
      <c r="K144" s="14"/>
      <c r="L144" s="20"/>
      <c r="M144" s="114"/>
      <c r="N144" s="137"/>
      <c r="O144" s="135"/>
      <c r="P144" s="296"/>
    </row>
    <row r="145" spans="1:16" x14ac:dyDescent="0.25">
      <c r="A145" s="10"/>
      <c r="B145" s="14"/>
      <c r="C145" s="20"/>
      <c r="D145" s="20"/>
      <c r="E145" s="20"/>
      <c r="F145" s="20"/>
      <c r="G145" s="20"/>
      <c r="H145" s="20"/>
      <c r="I145" s="20"/>
      <c r="J145" s="20"/>
      <c r="K145" s="14"/>
      <c r="L145" s="20"/>
      <c r="M145" s="114"/>
      <c r="N145" s="137"/>
      <c r="O145" s="135"/>
      <c r="P145" s="296"/>
    </row>
    <row r="146" spans="1:16" x14ac:dyDescent="0.25">
      <c r="A146" s="10"/>
      <c r="B146" s="14"/>
      <c r="C146" s="20"/>
      <c r="D146" s="20"/>
      <c r="E146" s="20"/>
      <c r="F146" s="20"/>
      <c r="G146" s="20"/>
      <c r="H146" s="20"/>
      <c r="I146" s="20"/>
      <c r="J146" s="20"/>
      <c r="K146" s="14"/>
      <c r="L146" s="20"/>
      <c r="M146" s="114"/>
      <c r="N146" s="137"/>
      <c r="O146" s="135"/>
      <c r="P146" s="296"/>
    </row>
    <row r="147" spans="1:16" x14ac:dyDescent="0.25">
      <c r="A147" s="10"/>
      <c r="B147" s="14"/>
      <c r="C147" s="20"/>
      <c r="D147" s="20"/>
      <c r="E147" s="20"/>
      <c r="F147" s="20"/>
      <c r="G147" s="20"/>
      <c r="H147" s="20"/>
      <c r="I147" s="20"/>
      <c r="J147" s="20"/>
      <c r="K147" s="14"/>
      <c r="L147" s="20"/>
      <c r="M147" s="114"/>
      <c r="N147" s="137"/>
      <c r="O147" s="135"/>
      <c r="P147" s="296"/>
    </row>
    <row r="148" spans="1:16" x14ac:dyDescent="0.25">
      <c r="A148" s="10"/>
      <c r="B148" s="14"/>
      <c r="C148" s="20"/>
      <c r="D148" s="20"/>
      <c r="E148" s="20"/>
      <c r="F148" s="20"/>
      <c r="G148" s="20"/>
      <c r="H148" s="20"/>
      <c r="I148" s="20"/>
      <c r="J148" s="20"/>
      <c r="K148" s="14"/>
      <c r="L148" s="20"/>
      <c r="M148" s="114"/>
      <c r="N148" s="137"/>
      <c r="O148" s="135"/>
      <c r="P148" s="296"/>
    </row>
    <row r="149" spans="1:16" x14ac:dyDescent="0.25">
      <c r="A149" s="10"/>
      <c r="B149" s="14"/>
      <c r="C149" s="20"/>
      <c r="D149" s="20"/>
      <c r="E149" s="20"/>
      <c r="F149" s="20"/>
      <c r="G149" s="20"/>
      <c r="H149" s="20"/>
      <c r="I149" s="20"/>
      <c r="J149" s="20"/>
      <c r="K149" s="14"/>
      <c r="L149" s="20"/>
      <c r="M149" s="114"/>
      <c r="N149" s="137"/>
      <c r="O149" s="135"/>
      <c r="P149" s="296"/>
    </row>
    <row r="150" spans="1:16" x14ac:dyDescent="0.25">
      <c r="A150" s="10"/>
      <c r="B150" s="14"/>
      <c r="C150" s="20"/>
      <c r="D150" s="20"/>
      <c r="E150" s="20"/>
      <c r="F150" s="20"/>
      <c r="G150" s="20"/>
      <c r="H150" s="20"/>
      <c r="I150" s="20"/>
      <c r="J150" s="20"/>
      <c r="K150" s="14"/>
      <c r="L150" s="20"/>
      <c r="M150" s="114"/>
      <c r="N150" s="137"/>
      <c r="O150" s="135"/>
      <c r="P150" s="296"/>
    </row>
    <row r="151" spans="1:16" x14ac:dyDescent="0.25">
      <c r="A151" s="10"/>
      <c r="B151" s="14"/>
      <c r="C151" s="20"/>
      <c r="D151" s="20"/>
      <c r="E151" s="20"/>
      <c r="F151" s="20"/>
      <c r="G151" s="20"/>
      <c r="H151" s="20"/>
      <c r="I151" s="20"/>
      <c r="J151" s="20"/>
      <c r="K151" s="14"/>
      <c r="L151" s="20"/>
      <c r="M151" s="114"/>
      <c r="N151" s="137"/>
      <c r="O151" s="135"/>
      <c r="P151" s="296"/>
    </row>
    <row r="152" spans="1:16" x14ac:dyDescent="0.25">
      <c r="A152" s="10"/>
      <c r="B152" s="14"/>
      <c r="C152" s="20"/>
      <c r="D152" s="20"/>
      <c r="E152" s="20"/>
      <c r="F152" s="20"/>
      <c r="G152" s="20"/>
      <c r="H152" s="20"/>
      <c r="I152" s="20"/>
      <c r="J152" s="20"/>
      <c r="K152" s="14"/>
      <c r="L152" s="20"/>
      <c r="M152" s="114"/>
      <c r="N152" s="137"/>
      <c r="O152" s="135"/>
      <c r="P152" s="296"/>
    </row>
    <row r="153" spans="1:16" x14ac:dyDescent="0.25">
      <c r="A153" s="10"/>
      <c r="B153" s="14"/>
      <c r="C153" s="20"/>
      <c r="D153" s="20"/>
      <c r="E153" s="20"/>
      <c r="F153" s="20"/>
      <c r="G153" s="20"/>
      <c r="H153" s="20"/>
      <c r="I153" s="20"/>
      <c r="J153" s="20"/>
      <c r="K153" s="14"/>
      <c r="L153" s="20"/>
      <c r="M153" s="114"/>
      <c r="N153" s="137"/>
      <c r="O153" s="135"/>
      <c r="P153" s="296"/>
    </row>
    <row r="154" spans="1:16" x14ac:dyDescent="0.25">
      <c r="A154" s="10"/>
      <c r="B154" s="14"/>
      <c r="C154" s="20"/>
      <c r="D154" s="20"/>
      <c r="E154" s="20"/>
      <c r="F154" s="20"/>
      <c r="G154" s="20"/>
      <c r="H154" s="20"/>
      <c r="I154" s="20"/>
      <c r="J154" s="20"/>
      <c r="K154" s="14"/>
      <c r="L154" s="20"/>
      <c r="M154" s="114"/>
      <c r="N154" s="137"/>
      <c r="O154" s="135"/>
      <c r="P154" s="296"/>
    </row>
    <row r="155" spans="1:16" x14ac:dyDescent="0.25">
      <c r="A155" s="10"/>
      <c r="B155" s="14"/>
      <c r="C155" s="20"/>
      <c r="D155" s="20"/>
      <c r="E155" s="20"/>
      <c r="F155" s="20"/>
      <c r="G155" s="20"/>
      <c r="H155" s="20"/>
      <c r="I155" s="20"/>
      <c r="J155" s="20"/>
      <c r="K155" s="14"/>
      <c r="L155" s="20"/>
      <c r="M155" s="114"/>
      <c r="N155" s="137"/>
      <c r="O155" s="135"/>
      <c r="P155" s="296"/>
    </row>
    <row r="156" spans="1:16" x14ac:dyDescent="0.25">
      <c r="A156" s="10"/>
      <c r="B156" s="14"/>
      <c r="C156" s="20"/>
      <c r="D156" s="20"/>
      <c r="E156" s="20"/>
      <c r="F156" s="20"/>
      <c r="G156" s="20"/>
      <c r="H156" s="20"/>
      <c r="I156" s="20"/>
      <c r="J156" s="20"/>
      <c r="K156" s="14"/>
      <c r="L156" s="20"/>
      <c r="M156" s="114"/>
      <c r="N156" s="137"/>
      <c r="O156" s="135"/>
      <c r="P156" s="296"/>
    </row>
    <row r="157" spans="1:16" x14ac:dyDescent="0.25">
      <c r="A157" s="10"/>
      <c r="B157" s="14"/>
      <c r="C157" s="20"/>
      <c r="D157" s="20"/>
      <c r="E157" s="20"/>
      <c r="F157" s="20"/>
      <c r="G157" s="20"/>
      <c r="H157" s="20"/>
      <c r="I157" s="20"/>
      <c r="J157" s="20"/>
      <c r="K157" s="14"/>
      <c r="L157" s="20"/>
      <c r="M157" s="114"/>
      <c r="N157" s="137"/>
      <c r="O157" s="135"/>
      <c r="P157" s="296"/>
    </row>
    <row r="158" spans="1:16" x14ac:dyDescent="0.25">
      <c r="A158" s="10"/>
      <c r="B158" s="14"/>
      <c r="C158" s="20"/>
      <c r="D158" s="20"/>
      <c r="E158" s="20"/>
      <c r="F158" s="20"/>
      <c r="G158" s="20"/>
      <c r="H158" s="20"/>
      <c r="I158" s="20"/>
      <c r="J158" s="20"/>
      <c r="K158" s="14"/>
      <c r="L158" s="20"/>
      <c r="M158" s="114"/>
      <c r="N158" s="137"/>
      <c r="O158" s="135"/>
      <c r="P158" s="296"/>
    </row>
    <row r="159" spans="1:16" x14ac:dyDescent="0.25">
      <c r="A159" s="10"/>
      <c r="B159" s="14"/>
      <c r="C159" s="20"/>
      <c r="D159" s="20"/>
      <c r="E159" s="20"/>
      <c r="F159" s="20"/>
      <c r="G159" s="20"/>
      <c r="H159" s="20"/>
      <c r="I159" s="20"/>
      <c r="J159" s="20"/>
      <c r="K159" s="14"/>
      <c r="L159" s="20"/>
      <c r="M159" s="114"/>
      <c r="N159" s="137"/>
      <c r="O159" s="135"/>
      <c r="P159" s="296"/>
    </row>
    <row r="160" spans="1:16" x14ac:dyDescent="0.25">
      <c r="A160" s="10"/>
      <c r="B160" s="14"/>
      <c r="C160" s="20"/>
      <c r="D160" s="20"/>
      <c r="E160" s="20"/>
      <c r="F160" s="20"/>
      <c r="G160" s="20"/>
      <c r="H160" s="20"/>
      <c r="I160" s="20"/>
      <c r="J160" s="20"/>
      <c r="K160" s="14"/>
      <c r="L160" s="20"/>
      <c r="M160" s="114"/>
      <c r="N160" s="137"/>
      <c r="O160" s="135"/>
      <c r="P160" s="296"/>
    </row>
    <row r="161" spans="1:16" x14ac:dyDescent="0.25">
      <c r="A161" s="10"/>
      <c r="B161" s="14"/>
      <c r="C161" s="20"/>
      <c r="D161" s="20"/>
      <c r="E161" s="20"/>
      <c r="F161" s="20"/>
      <c r="G161" s="20"/>
      <c r="H161" s="20"/>
      <c r="I161" s="20"/>
      <c r="J161" s="20"/>
      <c r="K161" s="14"/>
      <c r="L161" s="20"/>
      <c r="M161" s="114"/>
      <c r="N161" s="137"/>
      <c r="O161" s="135"/>
      <c r="P161" s="296"/>
    </row>
    <row r="162" spans="1:16" x14ac:dyDescent="0.25">
      <c r="A162" s="10"/>
      <c r="B162" s="14"/>
      <c r="C162" s="20"/>
      <c r="D162" s="20"/>
      <c r="E162" s="20"/>
      <c r="F162" s="20"/>
      <c r="G162" s="20"/>
      <c r="H162" s="20"/>
      <c r="I162" s="20"/>
      <c r="J162" s="20"/>
      <c r="K162" s="14"/>
      <c r="L162" s="20"/>
      <c r="M162" s="114"/>
      <c r="N162" s="137"/>
      <c r="O162" s="135"/>
      <c r="P162" s="296"/>
    </row>
    <row r="163" spans="1:16" x14ac:dyDescent="0.25">
      <c r="A163" s="10"/>
      <c r="B163" s="14"/>
      <c r="C163" s="20"/>
      <c r="D163" s="20"/>
      <c r="E163" s="20"/>
      <c r="F163" s="20"/>
      <c r="G163" s="20"/>
      <c r="H163" s="20"/>
      <c r="I163" s="20"/>
      <c r="J163" s="20"/>
      <c r="K163" s="14"/>
      <c r="L163" s="20"/>
      <c r="M163" s="114"/>
      <c r="N163" s="137"/>
      <c r="O163" s="135"/>
      <c r="P163" s="296"/>
    </row>
    <row r="164" spans="1:16" x14ac:dyDescent="0.25">
      <c r="A164" s="10"/>
      <c r="B164" s="14"/>
      <c r="C164" s="20"/>
      <c r="D164" s="20"/>
      <c r="E164" s="20"/>
      <c r="F164" s="20"/>
      <c r="G164" s="20"/>
      <c r="H164" s="20"/>
      <c r="I164" s="20"/>
      <c r="J164" s="20"/>
      <c r="K164" s="14"/>
      <c r="L164" s="20"/>
      <c r="M164" s="114"/>
      <c r="N164" s="137"/>
      <c r="O164" s="135"/>
      <c r="P164" s="296"/>
    </row>
    <row r="165" spans="1:16" x14ac:dyDescent="0.25">
      <c r="A165" s="10"/>
      <c r="B165" s="14"/>
      <c r="C165" s="20"/>
      <c r="D165" s="20"/>
      <c r="E165" s="20"/>
      <c r="F165" s="20"/>
      <c r="G165" s="20"/>
      <c r="H165" s="20"/>
      <c r="I165" s="20"/>
      <c r="J165" s="20"/>
      <c r="K165" s="14"/>
      <c r="L165" s="20"/>
      <c r="M165" s="114"/>
      <c r="N165" s="137"/>
      <c r="O165" s="135"/>
      <c r="P165" s="296"/>
    </row>
    <row r="166" spans="1:16" x14ac:dyDescent="0.25">
      <c r="A166" s="10"/>
      <c r="B166" s="14"/>
      <c r="C166" s="20"/>
      <c r="D166" s="20"/>
      <c r="E166" s="20"/>
      <c r="F166" s="20"/>
      <c r="G166" s="20"/>
      <c r="H166" s="20"/>
      <c r="I166" s="20"/>
      <c r="J166" s="20"/>
      <c r="K166" s="14"/>
      <c r="L166" s="20"/>
      <c r="M166" s="114"/>
      <c r="N166" s="137"/>
      <c r="O166" s="135"/>
      <c r="P166" s="296"/>
    </row>
    <row r="167" spans="1:16" x14ac:dyDescent="0.25">
      <c r="A167" s="10"/>
      <c r="B167" s="14"/>
      <c r="C167" s="20"/>
      <c r="D167" s="20"/>
      <c r="E167" s="20"/>
      <c r="F167" s="20"/>
      <c r="G167" s="20"/>
      <c r="H167" s="20"/>
      <c r="I167" s="20"/>
      <c r="J167" s="20"/>
      <c r="K167" s="14"/>
      <c r="L167" s="20"/>
      <c r="M167" s="114"/>
      <c r="N167" s="137"/>
      <c r="O167" s="135"/>
      <c r="P167" s="296"/>
    </row>
    <row r="168" spans="1:16" x14ac:dyDescent="0.25">
      <c r="A168" s="10"/>
      <c r="B168" s="14"/>
      <c r="C168" s="20"/>
      <c r="D168" s="20"/>
      <c r="E168" s="20"/>
      <c r="F168" s="20"/>
      <c r="G168" s="20"/>
      <c r="H168" s="20"/>
      <c r="I168" s="20"/>
      <c r="J168" s="20"/>
      <c r="K168" s="14"/>
      <c r="L168" s="20"/>
      <c r="M168" s="114"/>
      <c r="N168" s="137"/>
      <c r="O168" s="135"/>
      <c r="P168" s="296"/>
    </row>
    <row r="169" spans="1:16" x14ac:dyDescent="0.25">
      <c r="A169" s="10"/>
      <c r="B169" s="14"/>
      <c r="C169" s="19" t="s">
        <v>1311</v>
      </c>
      <c r="D169" s="20"/>
      <c r="E169" s="20"/>
      <c r="F169" s="20"/>
      <c r="G169" s="20"/>
      <c r="H169" s="20"/>
      <c r="I169" s="20"/>
      <c r="J169" s="20"/>
      <c r="K169" s="14"/>
      <c r="L169" s="20"/>
      <c r="M169" s="114"/>
      <c r="N169" s="137"/>
      <c r="O169" s="135"/>
      <c r="P169" s="296"/>
    </row>
    <row r="170" spans="1:16" ht="15.75" thickBot="1" x14ac:dyDescent="0.3">
      <c r="A170" s="11"/>
      <c r="B170" s="29"/>
      <c r="C170" s="79" t="s">
        <v>72</v>
      </c>
      <c r="D170" s="74"/>
      <c r="E170" s="74"/>
      <c r="F170" s="74"/>
      <c r="G170" s="74"/>
      <c r="H170" s="74"/>
      <c r="I170" s="74"/>
      <c r="J170" s="74"/>
      <c r="K170" s="29"/>
      <c r="L170" s="74"/>
      <c r="M170" s="139"/>
      <c r="N170" s="165"/>
      <c r="O170" s="149"/>
      <c r="P170" s="296"/>
    </row>
  </sheetData>
  <mergeCells count="8">
    <mergeCell ref="C136:J136"/>
    <mergeCell ref="C138:J138"/>
    <mergeCell ref="B1:O1"/>
    <mergeCell ref="C2:J2"/>
    <mergeCell ref="C5:J5"/>
    <mergeCell ref="C52:J52"/>
    <mergeCell ref="C110:J110"/>
    <mergeCell ref="C132:J132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F66D-548A-4FC4-909A-9B9B1E0ED16A}">
  <sheetPr>
    <tabColor theme="6"/>
    <pageSetUpPr fitToPage="1"/>
  </sheetPr>
  <dimension ref="A1:R47"/>
  <sheetViews>
    <sheetView workbookViewId="0">
      <selection activeCell="Q46" sqref="Q46"/>
    </sheetView>
  </sheetViews>
  <sheetFormatPr defaultRowHeight="15" x14ac:dyDescent="0.25"/>
  <cols>
    <col min="1" max="1" width="4.5703125" customWidth="1"/>
    <col min="2" max="2" width="4.7109375" customWidth="1"/>
    <col min="8" max="8" width="4.7109375" customWidth="1"/>
    <col min="9" max="9" width="4" customWidth="1"/>
    <col min="10" max="10" width="3.7109375" customWidth="1"/>
    <col min="11" max="11" width="6.7109375" customWidth="1"/>
    <col min="12" max="12" width="5.85546875" customWidth="1"/>
    <col min="13" max="13" width="8.5703125" style="145" customWidth="1"/>
    <col min="14" max="15" width="8.85546875" style="145" bestFit="1" customWidth="1"/>
    <col min="16" max="16" width="9.140625" style="281"/>
  </cols>
  <sheetData>
    <row r="1" spans="1:18" x14ac:dyDescent="0.25">
      <c r="A1" s="9"/>
      <c r="B1" s="411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3"/>
      <c r="P1" s="280">
        <v>1.0761000000000001</v>
      </c>
      <c r="R1" s="275">
        <v>10</v>
      </c>
    </row>
    <row r="2" spans="1:18" ht="36" x14ac:dyDescent="0.25">
      <c r="A2" s="10"/>
      <c r="B2" s="12" t="s">
        <v>1</v>
      </c>
      <c r="C2" s="415" t="s">
        <v>2</v>
      </c>
      <c r="D2" s="416"/>
      <c r="E2" s="416"/>
      <c r="F2" s="416"/>
      <c r="G2" s="416"/>
      <c r="H2" s="416"/>
      <c r="I2" s="416"/>
      <c r="J2" s="417"/>
      <c r="K2" s="12" t="s">
        <v>45</v>
      </c>
      <c r="L2" s="12" t="s">
        <v>46</v>
      </c>
      <c r="M2" s="142" t="s">
        <v>47</v>
      </c>
      <c r="N2" s="175" t="s">
        <v>73</v>
      </c>
      <c r="O2" s="166" t="s">
        <v>92</v>
      </c>
      <c r="P2" s="298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4"/>
      <c r="N3" s="137"/>
      <c r="O3" s="135"/>
      <c r="P3" s="296"/>
    </row>
    <row r="4" spans="1:18" x14ac:dyDescent="0.25">
      <c r="A4" s="10" t="s">
        <v>27</v>
      </c>
      <c r="B4" s="14"/>
      <c r="C4" s="19" t="s">
        <v>1316</v>
      </c>
      <c r="D4" s="20"/>
      <c r="E4" s="20"/>
      <c r="F4" s="20"/>
      <c r="G4" s="20"/>
      <c r="H4" s="20"/>
      <c r="I4" s="20"/>
      <c r="J4" s="20"/>
      <c r="K4" s="14"/>
      <c r="L4" s="20"/>
      <c r="M4" s="114"/>
      <c r="N4" s="137"/>
      <c r="O4" s="135"/>
      <c r="P4" s="296"/>
    </row>
    <row r="5" spans="1:18" x14ac:dyDescent="0.25">
      <c r="A5" s="10"/>
      <c r="B5" s="14"/>
      <c r="C5" s="405" t="s">
        <v>1317</v>
      </c>
      <c r="D5" s="406"/>
      <c r="E5" s="406"/>
      <c r="F5" s="406"/>
      <c r="G5" s="406"/>
      <c r="H5" s="406"/>
      <c r="I5" s="406"/>
      <c r="J5" s="407"/>
      <c r="K5" s="14"/>
      <c r="L5" s="20"/>
      <c r="M5" s="114"/>
      <c r="N5" s="137"/>
      <c r="O5" s="135"/>
      <c r="P5" s="296"/>
    </row>
    <row r="6" spans="1:18" x14ac:dyDescent="0.25">
      <c r="A6" s="10"/>
      <c r="B6" s="14"/>
      <c r="C6" s="405" t="s">
        <v>1318</v>
      </c>
      <c r="D6" s="406"/>
      <c r="E6" s="406"/>
      <c r="F6" s="406"/>
      <c r="G6" s="406"/>
      <c r="H6" s="406"/>
      <c r="I6" s="406"/>
      <c r="J6" s="407"/>
      <c r="K6" s="14"/>
      <c r="L6" s="20"/>
      <c r="M6" s="114"/>
      <c r="N6" s="137"/>
      <c r="O6" s="135"/>
      <c r="P6" s="296"/>
    </row>
    <row r="7" spans="1:18" x14ac:dyDescent="0.25">
      <c r="A7" s="10"/>
      <c r="B7" s="14"/>
      <c r="C7" s="20" t="s">
        <v>1319</v>
      </c>
      <c r="D7" s="20"/>
      <c r="E7" s="20"/>
      <c r="F7" s="20"/>
      <c r="G7" s="20"/>
      <c r="H7" s="20"/>
      <c r="I7" s="20"/>
      <c r="J7" s="20"/>
      <c r="K7" s="14"/>
      <c r="L7" s="20"/>
      <c r="M7" s="114"/>
      <c r="N7" s="137"/>
      <c r="O7" s="135"/>
      <c r="P7" s="296"/>
    </row>
    <row r="8" spans="1:18" x14ac:dyDescent="0.25">
      <c r="A8" s="10"/>
      <c r="B8" s="14"/>
      <c r="C8" s="20" t="s">
        <v>1320</v>
      </c>
      <c r="D8" s="20"/>
      <c r="E8" s="20"/>
      <c r="F8" s="20"/>
      <c r="G8" s="20"/>
      <c r="H8" s="20"/>
      <c r="I8" s="20"/>
      <c r="J8" s="20"/>
      <c r="K8" s="14"/>
      <c r="L8" s="20"/>
      <c r="M8" s="114"/>
      <c r="N8" s="137"/>
      <c r="O8" s="135"/>
      <c r="P8" s="296"/>
    </row>
    <row r="9" spans="1:18" x14ac:dyDescent="0.25">
      <c r="A9" s="10"/>
      <c r="B9" s="14"/>
      <c r="C9" s="20" t="s">
        <v>1321</v>
      </c>
      <c r="D9" s="20"/>
      <c r="E9" s="20"/>
      <c r="F9" s="20"/>
      <c r="G9" s="20"/>
      <c r="H9" s="20"/>
      <c r="I9" s="20"/>
      <c r="J9" s="20"/>
      <c r="K9" s="14"/>
      <c r="L9" s="20"/>
      <c r="M9" s="114"/>
      <c r="N9" s="137"/>
      <c r="O9" s="135"/>
      <c r="P9" s="296"/>
    </row>
    <row r="10" spans="1:18" x14ac:dyDescent="0.25">
      <c r="A10" s="10"/>
      <c r="B10" s="14"/>
      <c r="C10" s="20" t="s">
        <v>1322</v>
      </c>
      <c r="D10" s="20"/>
      <c r="E10" s="20"/>
      <c r="F10" s="20"/>
      <c r="G10" s="20"/>
      <c r="H10" s="20"/>
      <c r="I10" s="20"/>
      <c r="J10" s="20"/>
      <c r="K10" s="14"/>
      <c r="L10" s="20"/>
      <c r="M10" s="114"/>
      <c r="N10" s="137"/>
      <c r="O10" s="135"/>
      <c r="P10" s="296"/>
    </row>
    <row r="11" spans="1:18" x14ac:dyDescent="0.25">
      <c r="A11" s="10"/>
      <c r="B11" s="14"/>
      <c r="C11" s="20" t="s">
        <v>1323</v>
      </c>
      <c r="D11" s="20"/>
      <c r="E11" s="20"/>
      <c r="F11" s="20"/>
      <c r="G11" s="20"/>
      <c r="H11" s="20"/>
      <c r="I11" s="20"/>
      <c r="J11" s="20"/>
      <c r="K11" s="14"/>
      <c r="L11" s="20"/>
      <c r="M11" s="114"/>
      <c r="N11" s="137"/>
      <c r="O11" s="135"/>
      <c r="P11" s="296"/>
    </row>
    <row r="12" spans="1:18" x14ac:dyDescent="0.25">
      <c r="A12" s="10"/>
      <c r="B12" s="14"/>
      <c r="C12" s="20" t="s">
        <v>1324</v>
      </c>
      <c r="D12" s="20"/>
      <c r="E12" s="20"/>
      <c r="F12" s="20"/>
      <c r="G12" s="20"/>
      <c r="H12" s="20"/>
      <c r="I12" s="20"/>
      <c r="J12" s="20"/>
      <c r="K12" s="14"/>
      <c r="L12" s="20"/>
      <c r="M12" s="114"/>
      <c r="N12" s="137"/>
      <c r="O12" s="135"/>
      <c r="P12" s="296"/>
    </row>
    <row r="13" spans="1:18" x14ac:dyDescent="0.25">
      <c r="A13" s="10"/>
      <c r="B13" s="14"/>
      <c r="C13" s="20" t="s">
        <v>1325</v>
      </c>
      <c r="D13" s="20"/>
      <c r="E13" s="20"/>
      <c r="F13" s="20"/>
      <c r="G13" s="20"/>
      <c r="H13" s="20"/>
      <c r="I13" s="20"/>
      <c r="J13" s="20"/>
      <c r="K13" s="14"/>
      <c r="L13" s="20"/>
      <c r="M13" s="114"/>
      <c r="N13" s="137"/>
      <c r="O13" s="135"/>
      <c r="P13" s="296"/>
    </row>
    <row r="14" spans="1:18" x14ac:dyDescent="0.25">
      <c r="A14" s="10"/>
      <c r="B14" s="14"/>
      <c r="C14" s="20" t="s">
        <v>1326</v>
      </c>
      <c r="D14" s="20"/>
      <c r="E14" s="20"/>
      <c r="F14" s="20"/>
      <c r="G14" s="20"/>
      <c r="H14" s="20"/>
      <c r="I14" s="20"/>
      <c r="J14" s="20"/>
      <c r="K14" s="14"/>
      <c r="L14" s="20"/>
      <c r="M14" s="114"/>
      <c r="N14" s="137"/>
      <c r="O14" s="135"/>
      <c r="P14" s="296"/>
    </row>
    <row r="15" spans="1:18" x14ac:dyDescent="0.25">
      <c r="A15" s="10"/>
      <c r="B15" s="14"/>
      <c r="C15" s="20" t="s">
        <v>1327</v>
      </c>
      <c r="D15" s="20"/>
      <c r="E15" s="20"/>
      <c r="F15" s="20"/>
      <c r="G15" s="20"/>
      <c r="H15" s="20"/>
      <c r="I15" s="20"/>
      <c r="J15" s="20"/>
      <c r="K15" s="14"/>
      <c r="L15" s="20"/>
      <c r="M15" s="114"/>
      <c r="N15" s="137"/>
      <c r="O15" s="135"/>
      <c r="P15" s="296"/>
    </row>
    <row r="16" spans="1:18" x14ac:dyDescent="0.25">
      <c r="A16" s="10"/>
      <c r="B16" s="14"/>
      <c r="C16" s="20" t="s">
        <v>208</v>
      </c>
      <c r="D16" s="20"/>
      <c r="E16" s="20"/>
      <c r="F16" s="20"/>
      <c r="G16" s="20"/>
      <c r="H16" s="20"/>
      <c r="I16" s="20"/>
      <c r="J16" s="20"/>
      <c r="K16" s="14"/>
      <c r="L16" s="20"/>
      <c r="M16" s="114"/>
      <c r="N16" s="137"/>
      <c r="O16" s="135"/>
      <c r="P16" s="296"/>
    </row>
    <row r="17" spans="1:16" x14ac:dyDescent="0.25">
      <c r="A17" s="10"/>
      <c r="B17" s="14"/>
      <c r="C17" s="20" t="s">
        <v>1328</v>
      </c>
      <c r="D17" s="20"/>
      <c r="E17" s="20"/>
      <c r="F17" s="20"/>
      <c r="G17" s="20"/>
      <c r="H17" s="20"/>
      <c r="I17" s="20"/>
      <c r="J17" s="20"/>
      <c r="K17" s="14"/>
      <c r="L17" s="20"/>
      <c r="M17" s="114"/>
      <c r="N17" s="137"/>
      <c r="O17" s="135"/>
      <c r="P17" s="296"/>
    </row>
    <row r="18" spans="1:16" x14ac:dyDescent="0.25">
      <c r="A18" s="10"/>
      <c r="B18" s="14"/>
      <c r="C18" s="20" t="s">
        <v>1329</v>
      </c>
      <c r="D18" s="20"/>
      <c r="E18" s="20"/>
      <c r="F18" s="20"/>
      <c r="G18" s="20"/>
      <c r="H18" s="20"/>
      <c r="I18" s="20"/>
      <c r="J18" s="20"/>
      <c r="K18" s="14"/>
      <c r="L18" s="20"/>
      <c r="M18" s="114"/>
      <c r="N18" s="137"/>
      <c r="O18" s="135"/>
      <c r="P18" s="296"/>
    </row>
    <row r="19" spans="1:16" x14ac:dyDescent="0.25">
      <c r="A19" s="10"/>
      <c r="B19" s="14"/>
      <c r="C19" s="20" t="s">
        <v>1330</v>
      </c>
      <c r="D19" s="20"/>
      <c r="E19" s="20"/>
      <c r="F19" s="20"/>
      <c r="G19" s="20"/>
      <c r="H19" s="20"/>
      <c r="I19" s="20"/>
      <c r="J19" s="20"/>
      <c r="K19" s="14"/>
      <c r="L19" s="20"/>
      <c r="M19" s="114"/>
      <c r="N19" s="137"/>
      <c r="O19" s="135"/>
      <c r="P19" s="296"/>
    </row>
    <row r="20" spans="1:16" x14ac:dyDescent="0.25">
      <c r="A20" s="10"/>
      <c r="B20" s="14"/>
      <c r="C20" s="20" t="s">
        <v>1331</v>
      </c>
      <c r="D20" s="20"/>
      <c r="E20" s="20"/>
      <c r="F20" s="20"/>
      <c r="G20" s="20"/>
      <c r="H20" s="20"/>
      <c r="I20" s="20"/>
      <c r="J20" s="20"/>
      <c r="K20" s="14"/>
      <c r="L20" s="20"/>
      <c r="M20" s="114"/>
      <c r="N20" s="137"/>
      <c r="O20" s="135"/>
      <c r="P20" s="296"/>
    </row>
    <row r="21" spans="1:16" x14ac:dyDescent="0.25">
      <c r="A21" s="10"/>
      <c r="B21" s="14"/>
      <c r="C21" s="20" t="s">
        <v>1332</v>
      </c>
      <c r="D21" s="20"/>
      <c r="E21" s="20"/>
      <c r="F21" s="20"/>
      <c r="G21" s="20"/>
      <c r="H21" s="20"/>
      <c r="I21" s="20"/>
      <c r="J21" s="20"/>
      <c r="K21" s="14"/>
      <c r="L21" s="20"/>
      <c r="M21" s="114"/>
      <c r="N21" s="137"/>
      <c r="O21" s="135"/>
      <c r="P21" s="296"/>
    </row>
    <row r="22" spans="1:16" x14ac:dyDescent="0.25">
      <c r="A22" s="10"/>
      <c r="B22" s="14"/>
      <c r="C22" s="20" t="s">
        <v>1333</v>
      </c>
      <c r="D22" s="20"/>
      <c r="E22" s="20"/>
      <c r="F22" s="20"/>
      <c r="G22" s="20"/>
      <c r="H22" s="20"/>
      <c r="I22" s="20"/>
      <c r="J22" s="20"/>
      <c r="K22" s="14"/>
      <c r="L22" s="20"/>
      <c r="M22" s="114"/>
      <c r="N22" s="137"/>
      <c r="O22" s="135"/>
      <c r="P22" s="296"/>
    </row>
    <row r="23" spans="1:16" x14ac:dyDescent="0.25">
      <c r="A23" s="10"/>
      <c r="B23" s="14"/>
      <c r="C23" s="20" t="s">
        <v>1334</v>
      </c>
      <c r="D23" s="20"/>
      <c r="E23" s="20"/>
      <c r="F23" s="20"/>
      <c r="G23" s="20"/>
      <c r="H23" s="20"/>
      <c r="I23" s="20"/>
      <c r="J23" s="20"/>
      <c r="K23" s="14"/>
      <c r="L23" s="20"/>
      <c r="M23" s="114"/>
      <c r="N23" s="137"/>
      <c r="O23" s="135"/>
      <c r="P23" s="296"/>
    </row>
    <row r="24" spans="1:16" x14ac:dyDescent="0.25">
      <c r="A24" s="10" t="s">
        <v>27</v>
      </c>
      <c r="B24" s="15">
        <v>1</v>
      </c>
      <c r="C24" s="20" t="s">
        <v>1335</v>
      </c>
      <c r="D24" s="20"/>
      <c r="E24" s="20"/>
      <c r="F24" s="20"/>
      <c r="G24" s="20"/>
      <c r="H24" s="20"/>
      <c r="I24" s="20"/>
      <c r="J24" s="20"/>
      <c r="K24" s="15" t="s">
        <v>273</v>
      </c>
      <c r="L24" s="24">
        <f>$R$1*100</f>
        <v>1000</v>
      </c>
      <c r="M24" s="135"/>
      <c r="N24" s="137"/>
      <c r="O24" s="135"/>
      <c r="P24" s="297"/>
    </row>
    <row r="25" spans="1:16" x14ac:dyDescent="0.25">
      <c r="A25" s="10" t="s">
        <v>27</v>
      </c>
      <c r="B25" s="15">
        <f>B24+1</f>
        <v>2</v>
      </c>
      <c r="C25" s="20" t="s">
        <v>1336</v>
      </c>
      <c r="D25" s="20"/>
      <c r="E25" s="20"/>
      <c r="F25" s="20"/>
      <c r="G25" s="20"/>
      <c r="H25" s="20"/>
      <c r="I25" s="20"/>
      <c r="J25" s="20"/>
      <c r="K25" s="15" t="s">
        <v>273</v>
      </c>
      <c r="L25" s="24">
        <f>$R$1*50</f>
        <v>500</v>
      </c>
      <c r="M25" s="135"/>
      <c r="N25" s="137"/>
      <c r="O25" s="135"/>
      <c r="P25" s="297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4"/>
      <c r="N26" s="137"/>
      <c r="O26" s="135"/>
      <c r="P26" s="296"/>
    </row>
    <row r="27" spans="1:16" x14ac:dyDescent="0.25">
      <c r="A27" s="10"/>
      <c r="B27" s="14"/>
      <c r="C27" s="20" t="s">
        <v>1337</v>
      </c>
      <c r="D27" s="20"/>
      <c r="E27" s="20"/>
      <c r="F27" s="20"/>
      <c r="G27" s="20"/>
      <c r="H27" s="20"/>
      <c r="I27" s="20"/>
      <c r="J27" s="20"/>
      <c r="K27" s="14"/>
      <c r="L27" s="20"/>
      <c r="M27" s="114"/>
      <c r="N27" s="137"/>
      <c r="O27" s="135"/>
      <c r="P27" s="296"/>
    </row>
    <row r="28" spans="1:16" x14ac:dyDescent="0.25">
      <c r="A28" s="10" t="s">
        <v>27</v>
      </c>
      <c r="B28" s="15">
        <f>B25+1</f>
        <v>3</v>
      </c>
      <c r="C28" s="20" t="s">
        <v>1338</v>
      </c>
      <c r="D28" s="20"/>
      <c r="E28" s="20"/>
      <c r="F28" s="20"/>
      <c r="G28" s="20"/>
      <c r="H28" s="20"/>
      <c r="I28" s="20"/>
      <c r="J28" s="20"/>
      <c r="K28" s="15" t="s">
        <v>83</v>
      </c>
      <c r="L28" s="24">
        <f t="shared" ref="L28:L33" si="0">$R$1*100</f>
        <v>1000</v>
      </c>
      <c r="M28" s="135"/>
      <c r="N28" s="137"/>
      <c r="O28" s="135"/>
      <c r="P28" s="297"/>
    </row>
    <row r="29" spans="1:16" x14ac:dyDescent="0.25">
      <c r="A29" s="10" t="s">
        <v>27</v>
      </c>
      <c r="B29" s="15">
        <f>B28+1</f>
        <v>4</v>
      </c>
      <c r="C29" s="20" t="s">
        <v>1339</v>
      </c>
      <c r="D29" s="20"/>
      <c r="E29" s="20"/>
      <c r="F29" s="20"/>
      <c r="G29" s="20"/>
      <c r="H29" s="20"/>
      <c r="I29" s="20"/>
      <c r="J29" s="20"/>
      <c r="K29" s="15" t="s">
        <v>83</v>
      </c>
      <c r="L29" s="24">
        <f t="shared" si="0"/>
        <v>1000</v>
      </c>
      <c r="M29" s="135"/>
      <c r="N29" s="137"/>
      <c r="O29" s="135"/>
      <c r="P29" s="297"/>
    </row>
    <row r="30" spans="1:16" x14ac:dyDescent="0.25">
      <c r="A30" s="10" t="s">
        <v>27</v>
      </c>
      <c r="B30" s="15">
        <f>B29+1</f>
        <v>5</v>
      </c>
      <c r="C30" s="20" t="s">
        <v>1340</v>
      </c>
      <c r="D30" s="20"/>
      <c r="E30" s="20"/>
      <c r="F30" s="20"/>
      <c r="G30" s="20"/>
      <c r="H30" s="20"/>
      <c r="I30" s="20"/>
      <c r="J30" s="20"/>
      <c r="K30" s="15" t="s">
        <v>83</v>
      </c>
      <c r="L30" s="24">
        <f t="shared" si="0"/>
        <v>1000</v>
      </c>
      <c r="M30" s="135"/>
      <c r="N30" s="137"/>
      <c r="O30" s="135"/>
      <c r="P30" s="297"/>
    </row>
    <row r="31" spans="1:16" x14ac:dyDescent="0.25">
      <c r="A31" s="10" t="s">
        <v>27</v>
      </c>
      <c r="B31" s="15">
        <f>B30+1</f>
        <v>6</v>
      </c>
      <c r="C31" s="20" t="s">
        <v>1341</v>
      </c>
      <c r="D31" s="20"/>
      <c r="E31" s="20"/>
      <c r="F31" s="20"/>
      <c r="G31" s="20"/>
      <c r="H31" s="20"/>
      <c r="I31" s="20"/>
      <c r="J31" s="20"/>
      <c r="K31" s="15" t="s">
        <v>83</v>
      </c>
      <c r="L31" s="24">
        <f t="shared" si="0"/>
        <v>1000</v>
      </c>
      <c r="M31" s="135"/>
      <c r="N31" s="137"/>
      <c r="O31" s="135"/>
      <c r="P31" s="297"/>
    </row>
    <row r="32" spans="1:16" x14ac:dyDescent="0.25">
      <c r="A32" s="10" t="s">
        <v>27</v>
      </c>
      <c r="B32" s="15">
        <f>B31+1</f>
        <v>7</v>
      </c>
      <c r="C32" s="20" t="s">
        <v>1342</v>
      </c>
      <c r="D32" s="20"/>
      <c r="E32" s="20"/>
      <c r="F32" s="20"/>
      <c r="G32" s="20"/>
      <c r="H32" s="20"/>
      <c r="I32" s="20"/>
      <c r="J32" s="20"/>
      <c r="K32" s="15" t="s">
        <v>83</v>
      </c>
      <c r="L32" s="24">
        <f t="shared" si="0"/>
        <v>1000</v>
      </c>
      <c r="M32" s="135"/>
      <c r="N32" s="137"/>
      <c r="O32" s="135"/>
      <c r="P32" s="297"/>
    </row>
    <row r="33" spans="1:16" x14ac:dyDescent="0.25">
      <c r="A33" s="10" t="s">
        <v>27</v>
      </c>
      <c r="B33" s="15">
        <f>B32+1</f>
        <v>8</v>
      </c>
      <c r="C33" s="20" t="s">
        <v>1343</v>
      </c>
      <c r="D33" s="20"/>
      <c r="E33" s="20"/>
      <c r="F33" s="20"/>
      <c r="G33" s="20"/>
      <c r="H33" s="20"/>
      <c r="I33" s="20"/>
      <c r="J33" s="20"/>
      <c r="K33" s="15" t="s">
        <v>83</v>
      </c>
      <c r="L33" s="24">
        <f t="shared" si="0"/>
        <v>1000</v>
      </c>
      <c r="M33" s="114"/>
      <c r="N33" s="137"/>
      <c r="O33" s="135"/>
      <c r="P33" s="296"/>
    </row>
    <row r="34" spans="1:16" x14ac:dyDescent="0.25">
      <c r="A34" s="10"/>
      <c r="B34" s="14"/>
      <c r="C34" s="20" t="s">
        <v>704</v>
      </c>
      <c r="D34" s="20"/>
      <c r="E34" s="20"/>
      <c r="F34" s="20"/>
      <c r="G34" s="20"/>
      <c r="H34" s="20"/>
      <c r="I34" s="20"/>
      <c r="J34" s="20"/>
      <c r="K34" s="14"/>
      <c r="L34" s="20"/>
      <c r="M34" s="114"/>
      <c r="N34" s="137"/>
      <c r="O34" s="135"/>
      <c r="P34" s="296"/>
    </row>
    <row r="35" spans="1:16" x14ac:dyDescent="0.25">
      <c r="A35" s="10"/>
      <c r="B35" s="14"/>
      <c r="C35" s="20" t="s">
        <v>1344</v>
      </c>
      <c r="D35" s="20"/>
      <c r="E35" s="20"/>
      <c r="F35" s="20"/>
      <c r="G35" s="20"/>
      <c r="H35" s="20"/>
      <c r="I35" s="20"/>
      <c r="J35" s="20"/>
      <c r="K35" s="14"/>
      <c r="L35" s="20"/>
      <c r="M35" s="114"/>
      <c r="N35" s="137"/>
      <c r="O35" s="135"/>
      <c r="P35" s="296"/>
    </row>
    <row r="36" spans="1:16" x14ac:dyDescent="0.25">
      <c r="A36" s="10"/>
      <c r="B36" s="14"/>
      <c r="C36" s="20" t="s">
        <v>1345</v>
      </c>
      <c r="D36" s="20"/>
      <c r="E36" s="20"/>
      <c r="F36" s="20"/>
      <c r="G36" s="20"/>
      <c r="H36" s="20"/>
      <c r="I36" s="20"/>
      <c r="J36" s="20"/>
      <c r="K36" s="14"/>
      <c r="L36" s="20"/>
      <c r="M36" s="114"/>
      <c r="N36" s="137"/>
      <c r="O36" s="135"/>
      <c r="P36" s="296"/>
    </row>
    <row r="37" spans="1:16" x14ac:dyDescent="0.25">
      <c r="A37" s="10"/>
      <c r="B37" s="14"/>
      <c r="C37" s="20" t="s">
        <v>1346</v>
      </c>
      <c r="D37" s="20"/>
      <c r="E37" s="20"/>
      <c r="F37" s="20"/>
      <c r="G37" s="20"/>
      <c r="H37" s="20"/>
      <c r="I37" s="20"/>
      <c r="J37" s="20"/>
      <c r="K37" s="14"/>
      <c r="L37" s="20"/>
      <c r="M37" s="114"/>
      <c r="N37" s="137"/>
      <c r="O37" s="135"/>
      <c r="P37" s="296"/>
    </row>
    <row r="38" spans="1:16" x14ac:dyDescent="0.25">
      <c r="A38" s="10"/>
      <c r="B38" s="14"/>
      <c r="C38" s="20" t="s">
        <v>1347</v>
      </c>
      <c r="D38" s="20"/>
      <c r="E38" s="20"/>
      <c r="F38" s="20"/>
      <c r="G38" s="20"/>
      <c r="H38" s="20"/>
      <c r="I38" s="20"/>
      <c r="J38" s="20"/>
      <c r="K38" s="14"/>
      <c r="L38" s="20"/>
      <c r="M38" s="114"/>
      <c r="N38" s="137"/>
      <c r="O38" s="135"/>
      <c r="P38" s="296"/>
    </row>
    <row r="39" spans="1:16" x14ac:dyDescent="0.25">
      <c r="A39" s="10"/>
      <c r="B39" s="14"/>
      <c r="C39" s="20" t="s">
        <v>1348</v>
      </c>
      <c r="D39" s="20"/>
      <c r="E39" s="20"/>
      <c r="F39" s="20"/>
      <c r="G39" s="20"/>
      <c r="H39" s="20"/>
      <c r="I39" s="20"/>
      <c r="J39" s="20"/>
      <c r="K39" s="14"/>
      <c r="L39" s="20"/>
      <c r="M39" s="114"/>
      <c r="N39" s="137"/>
      <c r="O39" s="135"/>
      <c r="P39" s="296"/>
    </row>
    <row r="40" spans="1:16" x14ac:dyDescent="0.25">
      <c r="A40" s="10"/>
      <c r="B40" s="14"/>
      <c r="C40" s="20" t="s">
        <v>1349</v>
      </c>
      <c r="D40" s="20"/>
      <c r="E40" s="20"/>
      <c r="F40" s="20"/>
      <c r="G40" s="20"/>
      <c r="H40" s="20"/>
      <c r="I40" s="20"/>
      <c r="J40" s="20"/>
      <c r="K40" s="14"/>
      <c r="L40" s="20"/>
      <c r="M40" s="114"/>
      <c r="N40" s="137"/>
      <c r="O40" s="135"/>
      <c r="P40" s="296"/>
    </row>
    <row r="41" spans="1:16" x14ac:dyDescent="0.25">
      <c r="A41" s="10" t="s">
        <v>27</v>
      </c>
      <c r="B41" s="15">
        <v>9</v>
      </c>
      <c r="C41" s="20" t="s">
        <v>1350</v>
      </c>
      <c r="D41" s="20"/>
      <c r="E41" s="20"/>
      <c r="F41" s="20"/>
      <c r="G41" s="20"/>
      <c r="H41" s="20"/>
      <c r="I41" s="20"/>
      <c r="J41" s="20"/>
      <c r="K41" s="15" t="s">
        <v>1</v>
      </c>
      <c r="L41" s="24">
        <f>$R$1*60</f>
        <v>600</v>
      </c>
      <c r="M41" s="114"/>
      <c r="N41" s="137"/>
      <c r="O41" s="135"/>
      <c r="P41" s="296"/>
    </row>
    <row r="42" spans="1:16" x14ac:dyDescent="0.25">
      <c r="A42" s="10" t="s">
        <v>27</v>
      </c>
      <c r="B42" s="15">
        <v>10</v>
      </c>
      <c r="C42" s="20" t="s">
        <v>1351</v>
      </c>
      <c r="D42" s="20"/>
      <c r="E42" s="20"/>
      <c r="F42" s="20"/>
      <c r="G42" s="20"/>
      <c r="H42" s="20"/>
      <c r="I42" s="20"/>
      <c r="J42" s="20"/>
      <c r="K42" s="15" t="s">
        <v>1</v>
      </c>
      <c r="L42" s="24">
        <f>$R$1*60</f>
        <v>600</v>
      </c>
      <c r="M42" s="114"/>
      <c r="N42" s="137"/>
      <c r="O42" s="135"/>
      <c r="P42" s="296"/>
    </row>
    <row r="43" spans="1:16" x14ac:dyDescent="0.25">
      <c r="A43" s="10" t="s">
        <v>27</v>
      </c>
      <c r="B43" s="15">
        <v>11</v>
      </c>
      <c r="C43" s="20" t="s">
        <v>1352</v>
      </c>
      <c r="D43" s="20"/>
      <c r="E43" s="20"/>
      <c r="F43" s="20"/>
      <c r="G43" s="20"/>
      <c r="H43" s="20"/>
      <c r="I43" s="20"/>
      <c r="J43" s="20"/>
      <c r="K43" s="15" t="s">
        <v>1</v>
      </c>
      <c r="L43" s="24">
        <f>$R$1*100</f>
        <v>1000</v>
      </c>
      <c r="M43" s="114"/>
      <c r="N43" s="137"/>
      <c r="O43" s="135"/>
      <c r="P43" s="296"/>
    </row>
    <row r="44" spans="1:16" x14ac:dyDescent="0.25">
      <c r="A44" s="10" t="s">
        <v>27</v>
      </c>
      <c r="B44" s="15">
        <v>12</v>
      </c>
      <c r="C44" s="20" t="s">
        <v>1353</v>
      </c>
      <c r="D44" s="20"/>
      <c r="E44" s="20"/>
      <c r="F44" s="20"/>
      <c r="G44" s="20"/>
      <c r="H44" s="20"/>
      <c r="I44" s="20"/>
      <c r="J44" s="20"/>
      <c r="K44" s="15" t="s">
        <v>273</v>
      </c>
      <c r="L44" s="24">
        <f>$R$1*50</f>
        <v>500</v>
      </c>
      <c r="M44" s="114"/>
      <c r="N44" s="137"/>
      <c r="O44" s="135"/>
      <c r="P44" s="296"/>
    </row>
    <row r="45" spans="1:16" x14ac:dyDescent="0.25">
      <c r="A45" s="10"/>
      <c r="B45" s="15"/>
      <c r="C45" s="20"/>
      <c r="D45" s="20"/>
      <c r="E45" s="20"/>
      <c r="F45" s="20"/>
      <c r="G45" s="20"/>
      <c r="H45" s="20"/>
      <c r="I45" s="20"/>
      <c r="J45" s="20"/>
      <c r="K45" s="15"/>
      <c r="L45" s="24"/>
      <c r="M45" s="114"/>
      <c r="N45" s="137"/>
      <c r="O45" s="135"/>
      <c r="P45" s="296"/>
    </row>
    <row r="46" spans="1:16" x14ac:dyDescent="0.25">
      <c r="A46" s="10"/>
      <c r="B46" s="15"/>
      <c r="C46" s="428" t="s">
        <v>1354</v>
      </c>
      <c r="D46" s="429"/>
      <c r="E46" s="429"/>
      <c r="F46" s="429"/>
      <c r="G46" s="429"/>
      <c r="H46" s="429"/>
      <c r="I46" s="429"/>
      <c r="J46" s="430"/>
      <c r="K46" s="15"/>
      <c r="L46" s="24"/>
      <c r="M46" s="114"/>
      <c r="N46" s="137"/>
      <c r="O46" s="135"/>
      <c r="P46" s="296"/>
    </row>
    <row r="47" spans="1:16" ht="15.75" thickBot="1" x14ac:dyDescent="0.3">
      <c r="A47" s="11"/>
      <c r="B47" s="29"/>
      <c r="C47" s="79" t="s">
        <v>1812</v>
      </c>
      <c r="D47" s="74"/>
      <c r="E47" s="74"/>
      <c r="F47" s="74"/>
      <c r="G47" s="74"/>
      <c r="H47" s="74"/>
      <c r="I47" s="74"/>
      <c r="J47" s="74"/>
      <c r="K47" s="29"/>
      <c r="L47" s="74"/>
      <c r="M47" s="139"/>
      <c r="N47" s="165"/>
      <c r="O47" s="167"/>
      <c r="P47" s="296"/>
    </row>
  </sheetData>
  <mergeCells count="5">
    <mergeCell ref="B1:O1"/>
    <mergeCell ref="C2:J2"/>
    <mergeCell ref="C5:J5"/>
    <mergeCell ref="C6:J6"/>
    <mergeCell ref="C46:J46"/>
  </mergeCells>
  <pageMargins left="0.7" right="0.7" top="0.75" bottom="0.75" header="0.3" footer="0.3"/>
  <pageSetup paperSize="9" scale="83" fitToHeight="0" orientation="portrait" r:id="rId1"/>
  <headerFooter>
    <oddFooter>&amp;C_x000D_&amp;1#&amp;"Calibri"&amp;10&amp;K000000 Ethekwini | Classified as Restricted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F9AD-D42C-4BA4-AB49-1B0B220B32C6}">
  <sheetPr>
    <tabColor theme="6"/>
    <pageSetUpPr fitToPage="1"/>
  </sheetPr>
  <dimension ref="A1:R274"/>
  <sheetViews>
    <sheetView topLeftCell="A265" workbookViewId="0">
      <selection activeCell="R278" sqref="R278"/>
    </sheetView>
  </sheetViews>
  <sheetFormatPr defaultRowHeight="15" x14ac:dyDescent="0.25"/>
  <cols>
    <col min="1" max="1" width="4.28515625" customWidth="1"/>
    <col min="2" max="2" width="5.42578125" customWidth="1"/>
    <col min="8" max="8" width="4.140625" customWidth="1"/>
    <col min="9" max="9" width="3.7109375" customWidth="1"/>
    <col min="10" max="10" width="4.140625" customWidth="1"/>
    <col min="11" max="11" width="5.85546875" customWidth="1"/>
    <col min="12" max="12" width="6.28515625" customWidth="1"/>
    <col min="13" max="13" width="11.28515625" style="145" customWidth="1"/>
    <col min="14" max="14" width="9.140625" style="145" customWidth="1"/>
    <col min="15" max="15" width="8.85546875" style="145" bestFit="1" customWidth="1"/>
    <col min="16" max="16" width="9.140625" style="281"/>
  </cols>
  <sheetData>
    <row r="1" spans="1:18" x14ac:dyDescent="0.25">
      <c r="A1" s="9"/>
      <c r="B1" s="411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3"/>
      <c r="P1" s="280">
        <v>1.0761000000000001</v>
      </c>
      <c r="R1" s="275">
        <v>10</v>
      </c>
    </row>
    <row r="2" spans="1:18" ht="24" x14ac:dyDescent="0.25">
      <c r="A2" s="10"/>
      <c r="B2" s="12" t="s">
        <v>1</v>
      </c>
      <c r="C2" s="416" t="s">
        <v>2</v>
      </c>
      <c r="D2" s="416"/>
      <c r="E2" s="416"/>
      <c r="F2" s="416"/>
      <c r="G2" s="416"/>
      <c r="H2" s="416"/>
      <c r="I2" s="416"/>
      <c r="J2" s="416"/>
      <c r="K2" s="12" t="s">
        <v>45</v>
      </c>
      <c r="L2" s="69" t="s">
        <v>46</v>
      </c>
      <c r="M2" s="142" t="s">
        <v>47</v>
      </c>
      <c r="N2" s="163" t="s">
        <v>73</v>
      </c>
      <c r="O2" s="288" t="s">
        <v>120</v>
      </c>
      <c r="P2" s="298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4"/>
      <c r="N3" s="137"/>
      <c r="O3" s="135"/>
      <c r="P3" s="296"/>
    </row>
    <row r="4" spans="1:18" x14ac:dyDescent="0.25">
      <c r="A4" s="10" t="s">
        <v>29</v>
      </c>
      <c r="B4" s="14"/>
      <c r="C4" s="19" t="s">
        <v>1355</v>
      </c>
      <c r="D4" s="20"/>
      <c r="E4" s="20"/>
      <c r="F4" s="20"/>
      <c r="G4" s="20"/>
      <c r="H4" s="20"/>
      <c r="I4" s="20"/>
      <c r="J4" s="20"/>
      <c r="K4" s="14"/>
      <c r="L4" s="20"/>
      <c r="M4" s="114"/>
      <c r="N4" s="137"/>
      <c r="O4" s="135"/>
      <c r="P4" s="296"/>
    </row>
    <row r="5" spans="1:18" x14ac:dyDescent="0.25">
      <c r="A5" s="10"/>
      <c r="B5" s="14"/>
      <c r="C5" s="405" t="s">
        <v>1356</v>
      </c>
      <c r="D5" s="406"/>
      <c r="E5" s="406"/>
      <c r="F5" s="406"/>
      <c r="G5" s="406"/>
      <c r="H5" s="406"/>
      <c r="I5" s="406"/>
      <c r="J5" s="407"/>
      <c r="K5" s="14"/>
      <c r="L5" s="20"/>
      <c r="M5" s="114"/>
      <c r="N5" s="137"/>
      <c r="O5" s="135"/>
      <c r="P5" s="296"/>
    </row>
    <row r="6" spans="1:18" x14ac:dyDescent="0.25">
      <c r="A6" s="10"/>
      <c r="B6" s="14"/>
      <c r="C6" s="405" t="s">
        <v>1357</v>
      </c>
      <c r="D6" s="406"/>
      <c r="E6" s="406"/>
      <c r="F6" s="406"/>
      <c r="G6" s="406"/>
      <c r="H6" s="406"/>
      <c r="I6" s="406"/>
      <c r="J6" s="407"/>
      <c r="K6" s="14"/>
      <c r="L6" s="20"/>
      <c r="M6" s="114"/>
      <c r="N6" s="137"/>
      <c r="O6" s="135"/>
      <c r="P6" s="296"/>
    </row>
    <row r="7" spans="1:18" x14ac:dyDescent="0.25">
      <c r="A7" s="10"/>
      <c r="B7" s="14"/>
      <c r="C7" s="19" t="s">
        <v>1266</v>
      </c>
      <c r="D7" s="20"/>
      <c r="E7" s="20"/>
      <c r="F7" s="20"/>
      <c r="G7" s="20"/>
      <c r="H7" s="20"/>
      <c r="I7" s="20"/>
      <c r="J7" s="20"/>
      <c r="K7" s="14"/>
      <c r="L7" s="20"/>
      <c r="M7" s="114"/>
      <c r="N7" s="137"/>
      <c r="O7" s="135"/>
      <c r="P7" s="296"/>
    </row>
    <row r="8" spans="1:18" x14ac:dyDescent="0.25">
      <c r="A8" s="10"/>
      <c r="B8" s="14"/>
      <c r="C8" s="20" t="s">
        <v>1358</v>
      </c>
      <c r="D8" s="20"/>
      <c r="E8" s="20"/>
      <c r="F8" s="20"/>
      <c r="G8" s="20"/>
      <c r="H8" s="20"/>
      <c r="I8" s="20"/>
      <c r="J8" s="20"/>
      <c r="K8" s="14"/>
      <c r="L8" s="20"/>
      <c r="M8" s="114"/>
      <c r="N8" s="137"/>
      <c r="O8" s="135"/>
      <c r="P8" s="296"/>
    </row>
    <row r="9" spans="1:18" x14ac:dyDescent="0.25">
      <c r="A9" s="10"/>
      <c r="B9" s="14"/>
      <c r="C9" s="20" t="s">
        <v>1359</v>
      </c>
      <c r="D9" s="20"/>
      <c r="E9" s="20"/>
      <c r="F9" s="20"/>
      <c r="G9" s="20"/>
      <c r="H9" s="20"/>
      <c r="I9" s="20"/>
      <c r="J9" s="20"/>
      <c r="K9" s="14"/>
      <c r="L9" s="20"/>
      <c r="M9" s="114"/>
      <c r="N9" s="137"/>
      <c r="O9" s="135"/>
      <c r="P9" s="296"/>
    </row>
    <row r="10" spans="1:18" x14ac:dyDescent="0.25">
      <c r="A10" s="10"/>
      <c r="B10" s="14"/>
      <c r="C10" s="20" t="s">
        <v>1360</v>
      </c>
      <c r="D10" s="20"/>
      <c r="E10" s="20"/>
      <c r="F10" s="20"/>
      <c r="G10" s="20"/>
      <c r="H10" s="20"/>
      <c r="I10" s="20"/>
      <c r="J10" s="20"/>
      <c r="K10" s="14"/>
      <c r="L10" s="20"/>
      <c r="M10" s="114"/>
      <c r="N10" s="137"/>
      <c r="O10" s="135"/>
      <c r="P10" s="296"/>
    </row>
    <row r="11" spans="1:18" x14ac:dyDescent="0.25">
      <c r="A11" s="10"/>
      <c r="B11" s="14"/>
      <c r="C11" s="20" t="s">
        <v>1361</v>
      </c>
      <c r="D11" s="20"/>
      <c r="E11" s="20"/>
      <c r="F11" s="20"/>
      <c r="G11" s="20"/>
      <c r="H11" s="20"/>
      <c r="I11" s="20"/>
      <c r="J11" s="20"/>
      <c r="K11" s="14"/>
      <c r="L11" s="20"/>
      <c r="M11" s="114"/>
      <c r="N11" s="137"/>
      <c r="O11" s="135"/>
      <c r="P11" s="296"/>
    </row>
    <row r="12" spans="1:18" x14ac:dyDescent="0.25">
      <c r="A12" s="10"/>
      <c r="B12" s="14"/>
      <c r="C12" s="20" t="s">
        <v>1312</v>
      </c>
      <c r="D12" s="20"/>
      <c r="E12" s="20"/>
      <c r="F12" s="20"/>
      <c r="G12" s="20"/>
      <c r="H12" s="20"/>
      <c r="I12" s="20"/>
      <c r="J12" s="20"/>
      <c r="K12" s="14"/>
      <c r="L12" s="20"/>
      <c r="M12" s="114"/>
      <c r="N12" s="137"/>
      <c r="O12" s="135"/>
      <c r="P12" s="296"/>
    </row>
    <row r="13" spans="1:18" x14ac:dyDescent="0.25">
      <c r="A13" s="10"/>
      <c r="B13" s="14"/>
      <c r="C13" s="20" t="s">
        <v>1362</v>
      </c>
      <c r="D13" s="20"/>
      <c r="E13" s="20"/>
      <c r="F13" s="20"/>
      <c r="G13" s="20"/>
      <c r="H13" s="20"/>
      <c r="I13" s="20"/>
      <c r="J13" s="20"/>
      <c r="K13" s="14"/>
      <c r="L13" s="20"/>
      <c r="M13" s="114"/>
      <c r="N13" s="137"/>
      <c r="O13" s="135"/>
      <c r="P13" s="296"/>
    </row>
    <row r="14" spans="1:18" x14ac:dyDescent="0.25">
      <c r="A14" s="10"/>
      <c r="B14" s="14"/>
      <c r="C14" s="20" t="s">
        <v>1272</v>
      </c>
      <c r="D14" s="20"/>
      <c r="E14" s="20"/>
      <c r="F14" s="20"/>
      <c r="G14" s="20"/>
      <c r="H14" s="20"/>
      <c r="I14" s="20"/>
      <c r="J14" s="20"/>
      <c r="K14" s="14"/>
      <c r="L14" s="20"/>
      <c r="M14" s="114"/>
      <c r="N14" s="137"/>
      <c r="O14" s="135"/>
      <c r="P14" s="296"/>
    </row>
    <row r="15" spans="1:18" x14ac:dyDescent="0.25">
      <c r="A15" s="10"/>
      <c r="B15" s="14"/>
      <c r="C15" s="20" t="s">
        <v>1363</v>
      </c>
      <c r="D15" s="20"/>
      <c r="E15" s="20"/>
      <c r="F15" s="20"/>
      <c r="G15" s="20"/>
      <c r="H15" s="20"/>
      <c r="I15" s="20"/>
      <c r="J15" s="20"/>
      <c r="K15" s="14"/>
      <c r="L15" s="20"/>
      <c r="M15" s="114"/>
      <c r="N15" s="137"/>
      <c r="O15" s="135"/>
      <c r="P15" s="296"/>
    </row>
    <row r="16" spans="1:18" x14ac:dyDescent="0.25">
      <c r="A16" s="10"/>
      <c r="B16" s="14"/>
      <c r="C16" s="20" t="s">
        <v>1274</v>
      </c>
      <c r="D16" s="20"/>
      <c r="E16" s="20"/>
      <c r="F16" s="20"/>
      <c r="G16" s="20"/>
      <c r="H16" s="20"/>
      <c r="I16" s="20"/>
      <c r="J16" s="20"/>
      <c r="K16" s="14"/>
      <c r="L16" s="20"/>
      <c r="M16" s="114"/>
      <c r="N16" s="137"/>
      <c r="O16" s="135"/>
      <c r="P16" s="296"/>
    </row>
    <row r="17" spans="1:16" x14ac:dyDescent="0.25">
      <c r="A17" s="10"/>
      <c r="B17" s="14"/>
      <c r="C17" s="20" t="s">
        <v>1275</v>
      </c>
      <c r="D17" s="20"/>
      <c r="E17" s="20"/>
      <c r="F17" s="20"/>
      <c r="G17" s="20"/>
      <c r="H17" s="20"/>
      <c r="I17" s="20"/>
      <c r="J17" s="20"/>
      <c r="K17" s="14"/>
      <c r="L17" s="20"/>
      <c r="M17" s="114"/>
      <c r="N17" s="137"/>
      <c r="O17" s="135"/>
      <c r="P17" s="296"/>
    </row>
    <row r="18" spans="1:16" x14ac:dyDescent="0.25">
      <c r="A18" s="10"/>
      <c r="B18" s="14"/>
      <c r="C18" s="20" t="s">
        <v>1364</v>
      </c>
      <c r="D18" s="20"/>
      <c r="E18" s="20"/>
      <c r="F18" s="20"/>
      <c r="G18" s="20"/>
      <c r="H18" s="20"/>
      <c r="I18" s="20"/>
      <c r="J18" s="20"/>
      <c r="K18" s="14"/>
      <c r="L18" s="20"/>
      <c r="M18" s="114"/>
      <c r="N18" s="137"/>
      <c r="O18" s="135"/>
      <c r="P18" s="296"/>
    </row>
    <row r="19" spans="1:16" x14ac:dyDescent="0.25">
      <c r="A19" s="10"/>
      <c r="B19" s="14"/>
      <c r="C19" s="20" t="s">
        <v>578</v>
      </c>
      <c r="D19" s="20"/>
      <c r="E19" s="20"/>
      <c r="F19" s="20"/>
      <c r="G19" s="20"/>
      <c r="H19" s="20"/>
      <c r="I19" s="20"/>
      <c r="J19" s="20"/>
      <c r="K19" s="14"/>
      <c r="L19" s="20"/>
      <c r="M19" s="114"/>
      <c r="N19" s="137"/>
      <c r="O19" s="135"/>
      <c r="P19" s="296"/>
    </row>
    <row r="20" spans="1:16" x14ac:dyDescent="0.25">
      <c r="A20" s="10" t="s">
        <v>29</v>
      </c>
      <c r="B20" s="15">
        <v>1</v>
      </c>
      <c r="C20" s="20" t="s">
        <v>1365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 t="shared" ref="L20:L22" si="0">$R$1*100</f>
        <v>1000</v>
      </c>
      <c r="M20" s="170"/>
      <c r="N20" s="170"/>
      <c r="O20" s="114"/>
      <c r="P20" s="296"/>
    </row>
    <row r="21" spans="1:16" x14ac:dyDescent="0.25">
      <c r="A21" s="10" t="s">
        <v>29</v>
      </c>
      <c r="B21" s="15">
        <f>B20+1</f>
        <v>2</v>
      </c>
      <c r="C21" s="20" t="s">
        <v>1366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 t="shared" si="0"/>
        <v>1000</v>
      </c>
      <c r="M21" s="170"/>
      <c r="N21" s="170"/>
      <c r="O21" s="114"/>
      <c r="P21" s="296"/>
    </row>
    <row r="22" spans="1:16" x14ac:dyDescent="0.25">
      <c r="A22" s="10" t="s">
        <v>29</v>
      </c>
      <c r="B22" s="15">
        <f>B21+1</f>
        <v>3</v>
      </c>
      <c r="C22" s="20" t="s">
        <v>1339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 t="shared" si="0"/>
        <v>1000</v>
      </c>
      <c r="M22" s="170"/>
      <c r="N22" s="170"/>
      <c r="O22" s="114"/>
      <c r="P22" s="296"/>
    </row>
    <row r="23" spans="1:16" x14ac:dyDescent="0.25">
      <c r="A23" s="10"/>
      <c r="B23" s="15"/>
      <c r="C23" s="19" t="s">
        <v>1367</v>
      </c>
      <c r="D23" s="20"/>
      <c r="E23" s="20"/>
      <c r="F23" s="20"/>
      <c r="G23" s="20"/>
      <c r="H23" s="20"/>
      <c r="I23" s="20"/>
      <c r="J23" s="20"/>
      <c r="K23" s="15"/>
      <c r="L23" s="24"/>
      <c r="M23" s="114"/>
      <c r="N23" s="170"/>
      <c r="O23" s="114"/>
      <c r="P23" s="296"/>
    </row>
    <row r="24" spans="1:16" x14ac:dyDescent="0.25">
      <c r="A24" s="10" t="s">
        <v>29</v>
      </c>
      <c r="B24" s="15">
        <f>B22+1</f>
        <v>4</v>
      </c>
      <c r="C24" s="20" t="s">
        <v>1365</v>
      </c>
      <c r="D24" s="20"/>
      <c r="E24" s="20"/>
      <c r="F24" s="20"/>
      <c r="G24" s="20"/>
      <c r="H24" s="20"/>
      <c r="I24" s="20"/>
      <c r="J24" s="20"/>
      <c r="K24" s="15" t="s">
        <v>83</v>
      </c>
      <c r="L24" s="24">
        <f>$R$1*50</f>
        <v>500</v>
      </c>
      <c r="M24" s="170"/>
      <c r="N24" s="170"/>
      <c r="O24" s="114"/>
      <c r="P24" s="296"/>
    </row>
    <row r="25" spans="1:16" x14ac:dyDescent="0.25">
      <c r="A25" s="10" t="s">
        <v>29</v>
      </c>
      <c r="B25" s="15">
        <f>B24+1</f>
        <v>5</v>
      </c>
      <c r="C25" s="20" t="s">
        <v>1339</v>
      </c>
      <c r="D25" s="20"/>
      <c r="E25" s="20"/>
      <c r="F25" s="20"/>
      <c r="G25" s="20"/>
      <c r="H25" s="20"/>
      <c r="I25" s="20"/>
      <c r="J25" s="20"/>
      <c r="K25" s="15" t="s">
        <v>83</v>
      </c>
      <c r="L25" s="24">
        <f>$R$1*50</f>
        <v>500</v>
      </c>
      <c r="M25" s="170"/>
      <c r="N25" s="170"/>
      <c r="O25" s="114"/>
      <c r="P25" s="296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4"/>
      <c r="N26" s="137"/>
      <c r="O26" s="114"/>
      <c r="P26" s="296"/>
    </row>
    <row r="27" spans="1:16" x14ac:dyDescent="0.25">
      <c r="A27" s="10"/>
      <c r="B27" s="14"/>
      <c r="C27" s="19" t="s">
        <v>1368</v>
      </c>
      <c r="D27" s="20"/>
      <c r="E27" s="20"/>
      <c r="F27" s="20"/>
      <c r="G27" s="20"/>
      <c r="H27" s="20"/>
      <c r="I27" s="20"/>
      <c r="J27" s="20"/>
      <c r="K27" s="14"/>
      <c r="L27" s="20"/>
      <c r="M27" s="114"/>
      <c r="N27" s="137"/>
      <c r="O27" s="114"/>
      <c r="P27" s="296"/>
    </row>
    <row r="28" spans="1:16" x14ac:dyDescent="0.25">
      <c r="A28" s="10"/>
      <c r="B28" s="14"/>
      <c r="C28" s="20" t="s">
        <v>1267</v>
      </c>
      <c r="D28" s="20"/>
      <c r="E28" s="20"/>
      <c r="F28" s="20"/>
      <c r="G28" s="20"/>
      <c r="H28" s="20"/>
      <c r="I28" s="20"/>
      <c r="J28" s="20"/>
      <c r="K28" s="14"/>
      <c r="L28" s="20"/>
      <c r="M28" s="114"/>
      <c r="N28" s="137"/>
      <c r="O28" s="114"/>
      <c r="P28" s="296"/>
    </row>
    <row r="29" spans="1:16" x14ac:dyDescent="0.25">
      <c r="A29" s="10"/>
      <c r="B29" s="14"/>
      <c r="C29" s="20" t="s">
        <v>1369</v>
      </c>
      <c r="D29" s="20"/>
      <c r="E29" s="20"/>
      <c r="F29" s="20"/>
      <c r="G29" s="20"/>
      <c r="H29" s="20"/>
      <c r="I29" s="20"/>
      <c r="J29" s="20"/>
      <c r="K29" s="14"/>
      <c r="L29" s="20"/>
      <c r="M29" s="114"/>
      <c r="N29" s="137"/>
      <c r="O29" s="114"/>
      <c r="P29" s="296"/>
    </row>
    <row r="30" spans="1:16" x14ac:dyDescent="0.25">
      <c r="A30" s="10"/>
      <c r="B30" s="14"/>
      <c r="C30" s="20" t="s">
        <v>1360</v>
      </c>
      <c r="D30" s="20"/>
      <c r="E30" s="20"/>
      <c r="F30" s="20"/>
      <c r="G30" s="20"/>
      <c r="H30" s="20"/>
      <c r="I30" s="20"/>
      <c r="J30" s="20"/>
      <c r="K30" s="14"/>
      <c r="L30" s="20"/>
      <c r="M30" s="114"/>
      <c r="N30" s="137"/>
      <c r="O30" s="114"/>
      <c r="P30" s="296"/>
    </row>
    <row r="31" spans="1:16" x14ac:dyDescent="0.25">
      <c r="A31" s="10"/>
      <c r="B31" s="14"/>
      <c r="C31" s="20" t="s">
        <v>1361</v>
      </c>
      <c r="D31" s="20"/>
      <c r="E31" s="20"/>
      <c r="F31" s="20"/>
      <c r="G31" s="20"/>
      <c r="H31" s="20"/>
      <c r="I31" s="20"/>
      <c r="J31" s="20"/>
      <c r="K31" s="14"/>
      <c r="L31" s="20"/>
      <c r="M31" s="114"/>
      <c r="N31" s="137"/>
      <c r="O31" s="114"/>
      <c r="P31" s="296"/>
    </row>
    <row r="32" spans="1:16" x14ac:dyDescent="0.25">
      <c r="A32" s="10"/>
      <c r="B32" s="14"/>
      <c r="C32" s="20" t="s">
        <v>1461</v>
      </c>
      <c r="D32" s="20"/>
      <c r="E32" s="20"/>
      <c r="F32" s="20"/>
      <c r="G32" s="20"/>
      <c r="H32" s="20"/>
      <c r="I32" s="20"/>
      <c r="J32" s="20"/>
      <c r="K32" s="14"/>
      <c r="L32" s="20"/>
      <c r="M32" s="114"/>
      <c r="N32" s="137"/>
      <c r="O32" s="114"/>
      <c r="P32" s="296"/>
    </row>
    <row r="33" spans="1:16" x14ac:dyDescent="0.25">
      <c r="A33" s="10"/>
      <c r="B33" s="14"/>
      <c r="C33" s="20" t="s">
        <v>1370</v>
      </c>
      <c r="D33" s="20"/>
      <c r="E33" s="20"/>
      <c r="F33" s="20"/>
      <c r="G33" s="20"/>
      <c r="H33" s="20"/>
      <c r="I33" s="20"/>
      <c r="J33" s="20"/>
      <c r="K33" s="14"/>
      <c r="L33" s="20"/>
      <c r="M33" s="114"/>
      <c r="N33" s="137"/>
      <c r="O33" s="114"/>
      <c r="P33" s="296"/>
    </row>
    <row r="34" spans="1:16" x14ac:dyDescent="0.25">
      <c r="A34" s="10"/>
      <c r="B34" s="14"/>
      <c r="C34" s="20" t="s">
        <v>1272</v>
      </c>
      <c r="D34" s="20"/>
      <c r="E34" s="20"/>
      <c r="F34" s="20"/>
      <c r="G34" s="20"/>
      <c r="H34" s="20"/>
      <c r="I34" s="20"/>
      <c r="J34" s="20"/>
      <c r="K34" s="14"/>
      <c r="L34" s="20"/>
      <c r="M34" s="114"/>
      <c r="N34" s="137"/>
      <c r="O34" s="114"/>
      <c r="P34" s="296"/>
    </row>
    <row r="35" spans="1:16" x14ac:dyDescent="0.25">
      <c r="A35" s="10"/>
      <c r="B35" s="14"/>
      <c r="C35" s="20" t="s">
        <v>1371</v>
      </c>
      <c r="D35" s="20"/>
      <c r="E35" s="20"/>
      <c r="F35" s="20"/>
      <c r="G35" s="20"/>
      <c r="H35" s="20"/>
      <c r="I35" s="20"/>
      <c r="J35" s="20"/>
      <c r="K35" s="14"/>
      <c r="L35" s="20"/>
      <c r="M35" s="114"/>
      <c r="N35" s="137"/>
      <c r="O35" s="114"/>
      <c r="P35" s="296"/>
    </row>
    <row r="36" spans="1:16" x14ac:dyDescent="0.25">
      <c r="A36" s="10"/>
      <c r="B36" s="14"/>
      <c r="C36" s="20" t="s">
        <v>1274</v>
      </c>
      <c r="D36" s="20"/>
      <c r="E36" s="20"/>
      <c r="F36" s="20"/>
      <c r="G36" s="20"/>
      <c r="H36" s="20"/>
      <c r="I36" s="20"/>
      <c r="J36" s="20"/>
      <c r="K36" s="14"/>
      <c r="L36" s="20"/>
      <c r="M36" s="114"/>
      <c r="N36" s="137"/>
      <c r="O36" s="114"/>
      <c r="P36" s="296"/>
    </row>
    <row r="37" spans="1:16" x14ac:dyDescent="0.25">
      <c r="A37" s="10"/>
      <c r="B37" s="14"/>
      <c r="C37" s="20" t="s">
        <v>1275</v>
      </c>
      <c r="D37" s="20"/>
      <c r="E37" s="20"/>
      <c r="F37" s="20"/>
      <c r="G37" s="20"/>
      <c r="H37" s="20"/>
      <c r="I37" s="20"/>
      <c r="J37" s="20"/>
      <c r="K37" s="14"/>
      <c r="L37" s="20"/>
      <c r="M37" s="114"/>
      <c r="N37" s="137"/>
      <c r="O37" s="114"/>
      <c r="P37" s="296"/>
    </row>
    <row r="38" spans="1:16" x14ac:dyDescent="0.25">
      <c r="A38" s="10"/>
      <c r="B38" s="14"/>
      <c r="C38" s="20" t="s">
        <v>1276</v>
      </c>
      <c r="D38" s="20"/>
      <c r="E38" s="20"/>
      <c r="F38" s="20"/>
      <c r="G38" s="20"/>
      <c r="H38" s="20"/>
      <c r="I38" s="20"/>
      <c r="J38" s="20"/>
      <c r="K38" s="14"/>
      <c r="L38" s="20"/>
      <c r="M38" s="114"/>
      <c r="N38" s="137"/>
      <c r="O38" s="114"/>
      <c r="P38" s="296"/>
    </row>
    <row r="39" spans="1:16" x14ac:dyDescent="0.25">
      <c r="A39" s="10"/>
      <c r="B39" s="14"/>
      <c r="C39" s="20" t="s">
        <v>578</v>
      </c>
      <c r="D39" s="20"/>
      <c r="E39" s="20"/>
      <c r="F39" s="20"/>
      <c r="G39" s="20"/>
      <c r="H39" s="20"/>
      <c r="I39" s="20"/>
      <c r="J39" s="20"/>
      <c r="K39" s="14"/>
      <c r="L39" s="20"/>
      <c r="M39" s="114"/>
      <c r="N39" s="137"/>
      <c r="O39" s="114"/>
      <c r="P39" s="296"/>
    </row>
    <row r="40" spans="1:16" x14ac:dyDescent="0.25">
      <c r="A40" s="10"/>
      <c r="B40" s="14"/>
      <c r="C40" s="20"/>
      <c r="D40" s="20"/>
      <c r="E40" s="20"/>
      <c r="F40" s="20"/>
      <c r="G40" s="20"/>
      <c r="H40" s="20"/>
      <c r="I40" s="20"/>
      <c r="J40" s="20"/>
      <c r="K40" s="14"/>
      <c r="L40" s="20"/>
      <c r="M40" s="114"/>
      <c r="N40" s="137"/>
      <c r="O40" s="114"/>
      <c r="P40" s="296"/>
    </row>
    <row r="41" spans="1:16" x14ac:dyDescent="0.25">
      <c r="A41" s="10"/>
      <c r="B41" s="16"/>
      <c r="C41" s="22" t="s">
        <v>1372</v>
      </c>
      <c r="D41" s="23"/>
      <c r="E41" s="23"/>
      <c r="F41" s="23"/>
      <c r="G41" s="23"/>
      <c r="H41" s="23"/>
      <c r="I41" s="23"/>
      <c r="J41" s="23"/>
      <c r="K41" s="16"/>
      <c r="L41" s="23"/>
      <c r="M41" s="144"/>
      <c r="N41" s="159"/>
      <c r="O41" s="144"/>
      <c r="P41" s="296"/>
    </row>
    <row r="42" spans="1:16" ht="24" x14ac:dyDescent="0.25">
      <c r="A42" s="10"/>
      <c r="B42" s="12" t="s">
        <v>1</v>
      </c>
      <c r="C42" s="416" t="s">
        <v>2</v>
      </c>
      <c r="D42" s="416"/>
      <c r="E42" s="416"/>
      <c r="F42" s="416"/>
      <c r="G42" s="416"/>
      <c r="H42" s="416"/>
      <c r="I42" s="416"/>
      <c r="J42" s="416"/>
      <c r="K42" s="12" t="s">
        <v>45</v>
      </c>
      <c r="L42" s="69" t="s">
        <v>46</v>
      </c>
      <c r="M42" s="142" t="s">
        <v>47</v>
      </c>
      <c r="N42" s="163" t="s">
        <v>73</v>
      </c>
      <c r="O42" s="288" t="s">
        <v>120</v>
      </c>
      <c r="P42" s="298"/>
    </row>
    <row r="43" spans="1:16" x14ac:dyDescent="0.25">
      <c r="A43" s="10" t="s">
        <v>29</v>
      </c>
      <c r="B43" s="15">
        <f>B25+1</f>
        <v>6</v>
      </c>
      <c r="C43" s="20" t="s">
        <v>1365</v>
      </c>
      <c r="D43" s="20"/>
      <c r="E43" s="20"/>
      <c r="F43" s="20"/>
      <c r="G43" s="20"/>
      <c r="H43" s="20"/>
      <c r="I43" s="20"/>
      <c r="J43" s="20"/>
      <c r="K43" s="15" t="s">
        <v>83</v>
      </c>
      <c r="L43" s="24">
        <f t="shared" ref="L43:L47" si="1">$R$1*100</f>
        <v>1000</v>
      </c>
      <c r="M43" s="170"/>
      <c r="N43" s="170"/>
      <c r="O43" s="114"/>
      <c r="P43" s="296"/>
    </row>
    <row r="44" spans="1:16" x14ac:dyDescent="0.25">
      <c r="A44" s="10" t="s">
        <v>29</v>
      </c>
      <c r="B44" s="15">
        <f>B43+1</f>
        <v>7</v>
      </c>
      <c r="C44" s="20" t="s">
        <v>1366</v>
      </c>
      <c r="D44" s="20"/>
      <c r="E44" s="20"/>
      <c r="F44" s="20"/>
      <c r="G44" s="20"/>
      <c r="H44" s="20"/>
      <c r="I44" s="20"/>
      <c r="J44" s="20"/>
      <c r="K44" s="15" t="s">
        <v>83</v>
      </c>
      <c r="L44" s="24">
        <f t="shared" si="1"/>
        <v>1000</v>
      </c>
      <c r="M44" s="170"/>
      <c r="N44" s="170"/>
      <c r="O44" s="114"/>
      <c r="P44" s="296"/>
    </row>
    <row r="45" spans="1:16" x14ac:dyDescent="0.25">
      <c r="A45" s="10" t="s">
        <v>29</v>
      </c>
      <c r="B45" s="15">
        <f>B44+1</f>
        <v>8</v>
      </c>
      <c r="C45" s="20" t="s">
        <v>1339</v>
      </c>
      <c r="D45" s="20"/>
      <c r="E45" s="20"/>
      <c r="F45" s="20"/>
      <c r="G45" s="20"/>
      <c r="H45" s="20"/>
      <c r="I45" s="20"/>
      <c r="J45" s="20"/>
      <c r="K45" s="15" t="s">
        <v>83</v>
      </c>
      <c r="L45" s="24">
        <f t="shared" si="1"/>
        <v>1000</v>
      </c>
      <c r="M45" s="170"/>
      <c r="N45" s="170"/>
      <c r="O45" s="114"/>
      <c r="P45" s="296"/>
    </row>
    <row r="46" spans="1:16" x14ac:dyDescent="0.25">
      <c r="A46" s="10" t="s">
        <v>29</v>
      </c>
      <c r="B46" s="15">
        <f>B45+1</f>
        <v>9</v>
      </c>
      <c r="C46" s="20" t="s">
        <v>1373</v>
      </c>
      <c r="D46" s="20"/>
      <c r="E46" s="20"/>
      <c r="F46" s="20"/>
      <c r="G46" s="20"/>
      <c r="H46" s="20"/>
      <c r="I46" s="20"/>
      <c r="J46" s="20"/>
      <c r="K46" s="15" t="s">
        <v>83</v>
      </c>
      <c r="L46" s="24">
        <f t="shared" si="1"/>
        <v>1000</v>
      </c>
      <c r="M46" s="170"/>
      <c r="N46" s="170"/>
      <c r="O46" s="114"/>
      <c r="P46" s="296"/>
    </row>
    <row r="47" spans="1:16" x14ac:dyDescent="0.25">
      <c r="A47" s="10" t="s">
        <v>29</v>
      </c>
      <c r="B47" s="15">
        <f>B46+1</f>
        <v>10</v>
      </c>
      <c r="C47" s="20" t="s">
        <v>1374</v>
      </c>
      <c r="D47" s="20"/>
      <c r="E47" s="20"/>
      <c r="F47" s="20"/>
      <c r="G47" s="20"/>
      <c r="H47" s="20"/>
      <c r="I47" s="20"/>
      <c r="J47" s="20"/>
      <c r="K47" s="15" t="s">
        <v>83</v>
      </c>
      <c r="L47" s="24">
        <f t="shared" si="1"/>
        <v>1000</v>
      </c>
      <c r="M47" s="170"/>
      <c r="N47" s="170"/>
      <c r="O47" s="114"/>
      <c r="P47" s="296"/>
    </row>
    <row r="48" spans="1:16" x14ac:dyDescent="0.25">
      <c r="A48" s="10"/>
      <c r="B48" s="15"/>
      <c r="C48" s="19" t="s">
        <v>1367</v>
      </c>
      <c r="D48" s="20"/>
      <c r="E48" s="20"/>
      <c r="F48" s="20"/>
      <c r="G48" s="20"/>
      <c r="H48" s="20"/>
      <c r="I48" s="20"/>
      <c r="J48" s="20"/>
      <c r="K48" s="15"/>
      <c r="L48" s="24"/>
      <c r="M48" s="114"/>
      <c r="N48" s="170"/>
      <c r="O48" s="114"/>
      <c r="P48" s="296"/>
    </row>
    <row r="49" spans="1:16" x14ac:dyDescent="0.25">
      <c r="A49" s="10" t="s">
        <v>29</v>
      </c>
      <c r="B49" s="15">
        <f>B47+1</f>
        <v>11</v>
      </c>
      <c r="C49" s="20" t="s">
        <v>1365</v>
      </c>
      <c r="D49" s="20"/>
      <c r="E49" s="20"/>
      <c r="F49" s="20"/>
      <c r="G49" s="20"/>
      <c r="H49" s="20"/>
      <c r="I49" s="20"/>
      <c r="J49" s="20"/>
      <c r="K49" s="15" t="s">
        <v>83</v>
      </c>
      <c r="L49" s="24">
        <f t="shared" ref="L49:L50" si="2">$R$1*50</f>
        <v>500</v>
      </c>
      <c r="M49" s="170"/>
      <c r="N49" s="170"/>
      <c r="O49" s="114"/>
      <c r="P49" s="296"/>
    </row>
    <row r="50" spans="1:16" x14ac:dyDescent="0.25">
      <c r="A50" s="10" t="s">
        <v>29</v>
      </c>
      <c r="B50" s="15">
        <f>B49+1</f>
        <v>12</v>
      </c>
      <c r="C50" s="20" t="s">
        <v>1339</v>
      </c>
      <c r="D50" s="20"/>
      <c r="E50" s="20"/>
      <c r="F50" s="20"/>
      <c r="G50" s="20"/>
      <c r="H50" s="20"/>
      <c r="I50" s="20"/>
      <c r="J50" s="20"/>
      <c r="K50" s="15" t="s">
        <v>83</v>
      </c>
      <c r="L50" s="24">
        <f t="shared" si="2"/>
        <v>500</v>
      </c>
      <c r="M50" s="170"/>
      <c r="N50" s="170"/>
      <c r="O50" s="114"/>
      <c r="P50" s="296"/>
    </row>
    <row r="51" spans="1:16" x14ac:dyDescent="0.25">
      <c r="A51" s="10"/>
      <c r="B51" s="15"/>
      <c r="C51" s="20"/>
      <c r="D51" s="20"/>
      <c r="E51" s="20"/>
      <c r="F51" s="20"/>
      <c r="G51" s="20"/>
      <c r="H51" s="20"/>
      <c r="I51" s="20"/>
      <c r="J51" s="20"/>
      <c r="K51" s="15"/>
      <c r="L51" s="24"/>
      <c r="M51" s="114"/>
      <c r="N51" s="137"/>
      <c r="O51" s="114"/>
      <c r="P51" s="296"/>
    </row>
    <row r="52" spans="1:16" x14ac:dyDescent="0.25">
      <c r="A52" s="10"/>
      <c r="B52" s="14"/>
      <c r="C52" s="19" t="s">
        <v>1375</v>
      </c>
      <c r="D52" s="20"/>
      <c r="E52" s="20"/>
      <c r="F52" s="20"/>
      <c r="G52" s="20"/>
      <c r="H52" s="20"/>
      <c r="I52" s="20"/>
      <c r="J52" s="20"/>
      <c r="K52" s="14"/>
      <c r="L52" s="20"/>
      <c r="M52" s="114"/>
      <c r="N52" s="137"/>
      <c r="O52" s="114"/>
      <c r="P52" s="296"/>
    </row>
    <row r="53" spans="1:16" x14ac:dyDescent="0.25">
      <c r="A53" s="10"/>
      <c r="B53" s="14"/>
      <c r="C53" s="20" t="s">
        <v>1291</v>
      </c>
      <c r="D53" s="20"/>
      <c r="E53" s="20"/>
      <c r="F53" s="20"/>
      <c r="G53" s="20"/>
      <c r="H53" s="20"/>
      <c r="I53" s="20"/>
      <c r="J53" s="20"/>
      <c r="K53" s="14"/>
      <c r="L53" s="20"/>
      <c r="M53" s="114"/>
      <c r="N53" s="137"/>
      <c r="O53" s="114"/>
      <c r="P53" s="296"/>
    </row>
    <row r="54" spans="1:16" x14ac:dyDescent="0.25">
      <c r="A54" s="10"/>
      <c r="B54" s="14"/>
      <c r="C54" s="20" t="s">
        <v>1369</v>
      </c>
      <c r="D54" s="20"/>
      <c r="E54" s="20"/>
      <c r="F54" s="20"/>
      <c r="G54" s="20"/>
      <c r="H54" s="20"/>
      <c r="I54" s="20"/>
      <c r="J54" s="20"/>
      <c r="K54" s="14"/>
      <c r="L54" s="20"/>
      <c r="M54" s="114"/>
      <c r="N54" s="137"/>
      <c r="O54" s="114"/>
      <c r="P54" s="296"/>
    </row>
    <row r="55" spans="1:16" x14ac:dyDescent="0.25">
      <c r="A55" s="10"/>
      <c r="B55" s="14"/>
      <c r="C55" s="20" t="s">
        <v>1360</v>
      </c>
      <c r="D55" s="20"/>
      <c r="E55" s="20"/>
      <c r="F55" s="20"/>
      <c r="G55" s="20"/>
      <c r="H55" s="20"/>
      <c r="I55" s="20"/>
      <c r="J55" s="20"/>
      <c r="K55" s="14"/>
      <c r="L55" s="20"/>
      <c r="M55" s="114"/>
      <c r="N55" s="137"/>
      <c r="O55" s="114"/>
      <c r="P55" s="296"/>
    </row>
    <row r="56" spans="1:16" x14ac:dyDescent="0.25">
      <c r="A56" s="10"/>
      <c r="B56" s="14"/>
      <c r="C56" s="20" t="s">
        <v>1361</v>
      </c>
      <c r="D56" s="20"/>
      <c r="E56" s="20"/>
      <c r="F56" s="20"/>
      <c r="G56" s="20"/>
      <c r="H56" s="20"/>
      <c r="I56" s="20"/>
      <c r="J56" s="20"/>
      <c r="K56" s="14"/>
      <c r="L56" s="20"/>
      <c r="M56" s="114"/>
      <c r="N56" s="137"/>
      <c r="O56" s="114"/>
      <c r="P56" s="296"/>
    </row>
    <row r="57" spans="1:16" x14ac:dyDescent="0.25">
      <c r="A57" s="10"/>
      <c r="B57" s="14"/>
      <c r="C57" s="20" t="s">
        <v>1462</v>
      </c>
      <c r="D57" s="20"/>
      <c r="E57" s="20"/>
      <c r="F57" s="20"/>
      <c r="G57" s="20"/>
      <c r="H57" s="20"/>
      <c r="I57" s="20"/>
      <c r="J57" s="20"/>
      <c r="K57" s="14"/>
      <c r="L57" s="20"/>
      <c r="M57" s="114"/>
      <c r="N57" s="137"/>
      <c r="O57" s="114"/>
      <c r="P57" s="296"/>
    </row>
    <row r="58" spans="1:16" x14ac:dyDescent="0.25">
      <c r="A58" s="10"/>
      <c r="B58" s="14"/>
      <c r="C58" s="20" t="s">
        <v>1362</v>
      </c>
      <c r="D58" s="20"/>
      <c r="E58" s="20"/>
      <c r="F58" s="20"/>
      <c r="G58" s="20"/>
      <c r="H58" s="20"/>
      <c r="I58" s="20"/>
      <c r="J58" s="20"/>
      <c r="K58" s="14"/>
      <c r="L58" s="20"/>
      <c r="M58" s="114"/>
      <c r="N58" s="137"/>
      <c r="O58" s="114"/>
      <c r="P58" s="296"/>
    </row>
    <row r="59" spans="1:16" x14ac:dyDescent="0.25">
      <c r="A59" s="10"/>
      <c r="B59" s="14"/>
      <c r="C59" s="20" t="s">
        <v>1272</v>
      </c>
      <c r="D59" s="20"/>
      <c r="E59" s="20"/>
      <c r="F59" s="20"/>
      <c r="G59" s="20"/>
      <c r="H59" s="20"/>
      <c r="I59" s="20"/>
      <c r="J59" s="20"/>
      <c r="K59" s="14"/>
      <c r="L59" s="20"/>
      <c r="M59" s="114"/>
      <c r="N59" s="137"/>
      <c r="O59" s="114"/>
      <c r="P59" s="296"/>
    </row>
    <row r="60" spans="1:16" x14ac:dyDescent="0.25">
      <c r="A60" s="10"/>
      <c r="B60" s="14"/>
      <c r="C60" s="20" t="s">
        <v>1376</v>
      </c>
      <c r="D60" s="20"/>
      <c r="E60" s="20"/>
      <c r="F60" s="20"/>
      <c r="G60" s="20"/>
      <c r="H60" s="20"/>
      <c r="I60" s="20"/>
      <c r="J60" s="20"/>
      <c r="K60" s="14"/>
      <c r="L60" s="20"/>
      <c r="M60" s="114"/>
      <c r="N60" s="137"/>
      <c r="O60" s="114"/>
      <c r="P60" s="296"/>
    </row>
    <row r="61" spans="1:16" x14ac:dyDescent="0.25">
      <c r="A61" s="10"/>
      <c r="B61" s="14"/>
      <c r="C61" s="20" t="s">
        <v>1377</v>
      </c>
      <c r="D61" s="20"/>
      <c r="E61" s="20"/>
      <c r="F61" s="20"/>
      <c r="G61" s="20"/>
      <c r="H61" s="20"/>
      <c r="I61" s="20"/>
      <c r="J61" s="20"/>
      <c r="K61" s="14"/>
      <c r="L61" s="20"/>
      <c r="M61" s="114"/>
      <c r="N61" s="137"/>
      <c r="O61" s="114"/>
      <c r="P61" s="296"/>
    </row>
    <row r="62" spans="1:16" x14ac:dyDescent="0.25">
      <c r="A62" s="10"/>
      <c r="B62" s="14"/>
      <c r="C62" s="20" t="s">
        <v>1364</v>
      </c>
      <c r="D62" s="20"/>
      <c r="E62" s="20"/>
      <c r="F62" s="20"/>
      <c r="G62" s="20"/>
      <c r="H62" s="20"/>
      <c r="I62" s="20"/>
      <c r="J62" s="20"/>
      <c r="K62" s="14"/>
      <c r="L62" s="20"/>
      <c r="M62" s="114"/>
      <c r="N62" s="137"/>
      <c r="O62" s="114"/>
      <c r="P62" s="296"/>
    </row>
    <row r="63" spans="1:16" x14ac:dyDescent="0.25">
      <c r="A63" s="10"/>
      <c r="B63" s="14"/>
      <c r="C63" s="20" t="s">
        <v>578</v>
      </c>
      <c r="D63" s="20"/>
      <c r="E63" s="20"/>
      <c r="F63" s="20"/>
      <c r="G63" s="20"/>
      <c r="H63" s="20"/>
      <c r="I63" s="20"/>
      <c r="J63" s="20"/>
      <c r="K63" s="14"/>
      <c r="L63" s="20"/>
      <c r="M63" s="114"/>
      <c r="N63" s="137"/>
      <c r="O63" s="114"/>
      <c r="P63" s="296"/>
    </row>
    <row r="64" spans="1:16" x14ac:dyDescent="0.25">
      <c r="A64" s="10"/>
      <c r="B64" s="14"/>
      <c r="C64" s="20"/>
      <c r="D64" s="20"/>
      <c r="E64" s="20"/>
      <c r="F64" s="20"/>
      <c r="G64" s="20"/>
      <c r="H64" s="20"/>
      <c r="I64" s="20"/>
      <c r="J64" s="20"/>
      <c r="K64" s="14"/>
      <c r="L64" s="20"/>
      <c r="M64" s="114"/>
      <c r="N64" s="137"/>
      <c r="O64" s="114"/>
      <c r="P64" s="296"/>
    </row>
    <row r="65" spans="1:16" x14ac:dyDescent="0.25">
      <c r="A65" s="10"/>
      <c r="B65" s="14"/>
      <c r="C65" s="19" t="s">
        <v>1297</v>
      </c>
      <c r="D65" s="20"/>
      <c r="E65" s="20"/>
      <c r="F65" s="20"/>
      <c r="G65" s="20"/>
      <c r="H65" s="20"/>
      <c r="I65" s="20"/>
      <c r="J65" s="20"/>
      <c r="K65" s="14"/>
      <c r="L65" s="20"/>
      <c r="M65" s="114"/>
      <c r="N65" s="137"/>
      <c r="O65" s="114"/>
      <c r="P65" s="296"/>
    </row>
    <row r="66" spans="1:16" x14ac:dyDescent="0.25">
      <c r="A66" s="10" t="s">
        <v>29</v>
      </c>
      <c r="B66" s="15">
        <f>B50+1</f>
        <v>13</v>
      </c>
      <c r="C66" s="20" t="s">
        <v>1365</v>
      </c>
      <c r="D66" s="20"/>
      <c r="E66" s="20"/>
      <c r="F66" s="20"/>
      <c r="G66" s="20"/>
      <c r="H66" s="20"/>
      <c r="I66" s="20"/>
      <c r="J66" s="20"/>
      <c r="K66" s="15" t="s">
        <v>83</v>
      </c>
      <c r="L66" s="24">
        <f>$R$1*10</f>
        <v>100</v>
      </c>
      <c r="M66" s="170"/>
      <c r="N66" s="170"/>
      <c r="O66" s="114"/>
      <c r="P66" s="296"/>
    </row>
    <row r="67" spans="1:16" x14ac:dyDescent="0.25">
      <c r="A67" s="10" t="s">
        <v>29</v>
      </c>
      <c r="B67" s="15">
        <f>B66+1</f>
        <v>14</v>
      </c>
      <c r="C67" s="20" t="s">
        <v>1366</v>
      </c>
      <c r="D67" s="20"/>
      <c r="E67" s="20"/>
      <c r="F67" s="20"/>
      <c r="G67" s="20"/>
      <c r="H67" s="20"/>
      <c r="I67" s="20"/>
      <c r="J67" s="20"/>
      <c r="K67" s="15" t="s">
        <v>83</v>
      </c>
      <c r="L67" s="24">
        <f>$R$1*10</f>
        <v>100</v>
      </c>
      <c r="M67" s="170"/>
      <c r="N67" s="170"/>
      <c r="O67" s="114"/>
      <c r="P67" s="296"/>
    </row>
    <row r="68" spans="1:16" x14ac:dyDescent="0.25">
      <c r="A68" s="10"/>
      <c r="B68" s="15"/>
      <c r="C68" s="20"/>
      <c r="D68" s="20"/>
      <c r="E68" s="20"/>
      <c r="F68" s="20"/>
      <c r="G68" s="20"/>
      <c r="H68" s="20"/>
      <c r="I68" s="20"/>
      <c r="J68" s="20"/>
      <c r="K68" s="15"/>
      <c r="L68" s="24"/>
      <c r="M68" s="114"/>
      <c r="N68" s="137"/>
      <c r="O68" s="114"/>
      <c r="P68" s="296"/>
    </row>
    <row r="69" spans="1:16" x14ac:dyDescent="0.25">
      <c r="A69" s="10"/>
      <c r="B69" s="14"/>
      <c r="C69" s="19" t="s">
        <v>1290</v>
      </c>
      <c r="D69" s="20"/>
      <c r="E69" s="20"/>
      <c r="F69" s="20"/>
      <c r="G69" s="20"/>
      <c r="H69" s="20"/>
      <c r="I69" s="20"/>
      <c r="J69" s="20"/>
      <c r="K69" s="14"/>
      <c r="L69" s="20"/>
      <c r="M69" s="114"/>
      <c r="N69" s="137"/>
      <c r="O69" s="114"/>
      <c r="P69" s="296"/>
    </row>
    <row r="70" spans="1:16" x14ac:dyDescent="0.25">
      <c r="A70" s="10"/>
      <c r="B70" s="14"/>
      <c r="C70" s="20" t="s">
        <v>1291</v>
      </c>
      <c r="D70" s="20"/>
      <c r="E70" s="20"/>
      <c r="F70" s="20"/>
      <c r="G70" s="20"/>
      <c r="H70" s="20"/>
      <c r="I70" s="20"/>
      <c r="J70" s="20"/>
      <c r="K70" s="14"/>
      <c r="L70" s="20"/>
      <c r="M70" s="114"/>
      <c r="N70" s="137"/>
      <c r="O70" s="114"/>
      <c r="P70" s="296"/>
    </row>
    <row r="71" spans="1:16" x14ac:dyDescent="0.25">
      <c r="A71" s="10"/>
      <c r="B71" s="14"/>
      <c r="C71" s="20" t="s">
        <v>1378</v>
      </c>
      <c r="D71" s="20"/>
      <c r="E71" s="20"/>
      <c r="F71" s="20"/>
      <c r="G71" s="20"/>
      <c r="H71" s="20"/>
      <c r="I71" s="20"/>
      <c r="J71" s="20"/>
      <c r="K71" s="14"/>
      <c r="L71" s="20"/>
      <c r="M71" s="114"/>
      <c r="N71" s="137"/>
      <c r="O71" s="114"/>
      <c r="P71" s="296"/>
    </row>
    <row r="72" spans="1:16" x14ac:dyDescent="0.25">
      <c r="A72" s="10"/>
      <c r="B72" s="14"/>
      <c r="C72" s="20" t="s">
        <v>1293</v>
      </c>
      <c r="D72" s="20"/>
      <c r="E72" s="20"/>
      <c r="F72" s="20"/>
      <c r="G72" s="20"/>
      <c r="H72" s="20"/>
      <c r="I72" s="20"/>
      <c r="J72" s="20"/>
      <c r="K72" s="14"/>
      <c r="L72" s="20"/>
      <c r="M72" s="114"/>
      <c r="N72" s="137"/>
      <c r="O72" s="114"/>
      <c r="P72" s="296"/>
    </row>
    <row r="73" spans="1:16" x14ac:dyDescent="0.25">
      <c r="A73" s="10"/>
      <c r="B73" s="14"/>
      <c r="C73" s="20" t="s">
        <v>1379</v>
      </c>
      <c r="D73" s="20"/>
      <c r="E73" s="20"/>
      <c r="F73" s="20"/>
      <c r="G73" s="20"/>
      <c r="H73" s="20"/>
      <c r="I73" s="20"/>
      <c r="J73" s="20"/>
      <c r="K73" s="14"/>
      <c r="L73" s="20"/>
      <c r="M73" s="114"/>
      <c r="N73" s="137"/>
      <c r="O73" s="114"/>
      <c r="P73" s="296"/>
    </row>
    <row r="74" spans="1:16" x14ac:dyDescent="0.25">
      <c r="A74" s="10"/>
      <c r="B74" s="14"/>
      <c r="C74" s="20" t="s">
        <v>1361</v>
      </c>
      <c r="D74" s="20"/>
      <c r="E74" s="20"/>
      <c r="F74" s="20"/>
      <c r="G74" s="20"/>
      <c r="H74" s="20"/>
      <c r="I74" s="20"/>
      <c r="J74" s="20"/>
      <c r="K74" s="14"/>
      <c r="L74" s="20"/>
      <c r="M74" s="114"/>
      <c r="N74" s="137"/>
      <c r="O74" s="114"/>
      <c r="P74" s="296"/>
    </row>
    <row r="75" spans="1:16" x14ac:dyDescent="0.25">
      <c r="A75" s="10"/>
      <c r="B75" s="14"/>
      <c r="C75" s="20" t="s">
        <v>1463</v>
      </c>
      <c r="D75" s="20"/>
      <c r="E75" s="20"/>
      <c r="F75" s="20"/>
      <c r="G75" s="20"/>
      <c r="H75" s="20"/>
      <c r="I75" s="20"/>
      <c r="J75" s="20"/>
      <c r="K75" s="14"/>
      <c r="L75" s="20"/>
      <c r="M75" s="114"/>
      <c r="N75" s="137"/>
      <c r="O75" s="114"/>
      <c r="P75" s="296"/>
    </row>
    <row r="76" spans="1:16" x14ac:dyDescent="0.25">
      <c r="A76" s="10"/>
      <c r="B76" s="14"/>
      <c r="C76" s="20" t="s">
        <v>1362</v>
      </c>
      <c r="D76" s="20"/>
      <c r="E76" s="20"/>
      <c r="F76" s="20"/>
      <c r="G76" s="20"/>
      <c r="H76" s="20"/>
      <c r="I76" s="20"/>
      <c r="J76" s="20"/>
      <c r="K76" s="14"/>
      <c r="L76" s="20"/>
      <c r="M76" s="114"/>
      <c r="N76" s="137"/>
      <c r="O76" s="114"/>
      <c r="P76" s="296"/>
    </row>
    <row r="77" spans="1:16" x14ac:dyDescent="0.25">
      <c r="A77" s="10"/>
      <c r="B77" s="14"/>
      <c r="C77" s="20" t="s">
        <v>1272</v>
      </c>
      <c r="D77" s="20"/>
      <c r="E77" s="20"/>
      <c r="F77" s="20"/>
      <c r="G77" s="20"/>
      <c r="H77" s="20"/>
      <c r="I77" s="20"/>
      <c r="J77" s="20"/>
      <c r="K77" s="14"/>
      <c r="L77" s="20"/>
      <c r="M77" s="114"/>
      <c r="N77" s="137"/>
      <c r="O77" s="114"/>
      <c r="P77" s="296"/>
    </row>
    <row r="78" spans="1:16" x14ac:dyDescent="0.25">
      <c r="A78" s="10"/>
      <c r="B78" s="14"/>
      <c r="C78" s="20" t="s">
        <v>1376</v>
      </c>
      <c r="D78" s="20"/>
      <c r="E78" s="20"/>
      <c r="F78" s="20"/>
      <c r="G78" s="20"/>
      <c r="H78" s="20"/>
      <c r="I78" s="20"/>
      <c r="J78" s="20"/>
      <c r="K78" s="14"/>
      <c r="L78" s="20"/>
      <c r="M78" s="114"/>
      <c r="N78" s="137"/>
      <c r="O78" s="114"/>
      <c r="P78" s="296"/>
    </row>
    <row r="79" spans="1:16" x14ac:dyDescent="0.25">
      <c r="A79" s="10"/>
      <c r="B79" s="14"/>
      <c r="C79" s="20" t="s">
        <v>1377</v>
      </c>
      <c r="D79" s="20"/>
      <c r="E79" s="20"/>
      <c r="F79" s="20"/>
      <c r="G79" s="20"/>
      <c r="H79" s="20"/>
      <c r="I79" s="20"/>
      <c r="J79" s="20"/>
      <c r="K79" s="14"/>
      <c r="L79" s="20"/>
      <c r="M79" s="114"/>
      <c r="N79" s="137"/>
      <c r="O79" s="114"/>
      <c r="P79" s="296"/>
    </row>
    <row r="80" spans="1:16" x14ac:dyDescent="0.25">
      <c r="A80" s="10"/>
      <c r="B80" s="14"/>
      <c r="C80" s="20" t="s">
        <v>1276</v>
      </c>
      <c r="D80" s="20"/>
      <c r="E80" s="20"/>
      <c r="F80" s="20"/>
      <c r="G80" s="20"/>
      <c r="H80" s="20"/>
      <c r="I80" s="20"/>
      <c r="J80" s="20"/>
      <c r="K80" s="14"/>
      <c r="L80" s="20"/>
      <c r="M80" s="114"/>
      <c r="N80" s="137"/>
      <c r="O80" s="114"/>
      <c r="P80" s="296"/>
    </row>
    <row r="81" spans="1:16" x14ac:dyDescent="0.25">
      <c r="A81" s="10"/>
      <c r="B81" s="14"/>
      <c r="C81" s="20" t="s">
        <v>578</v>
      </c>
      <c r="D81" s="20"/>
      <c r="E81" s="20"/>
      <c r="F81" s="20"/>
      <c r="G81" s="20"/>
      <c r="H81" s="20"/>
      <c r="I81" s="20"/>
      <c r="J81" s="20"/>
      <c r="K81" s="14"/>
      <c r="L81" s="20"/>
      <c r="M81" s="114"/>
      <c r="N81" s="137"/>
      <c r="O81" s="114"/>
      <c r="P81" s="296"/>
    </row>
    <row r="82" spans="1:16" x14ac:dyDescent="0.25">
      <c r="A82" s="10"/>
      <c r="B82" s="14"/>
      <c r="C82" s="20"/>
      <c r="D82" s="20"/>
      <c r="E82" s="20"/>
      <c r="F82" s="20"/>
      <c r="G82" s="20"/>
      <c r="H82" s="20"/>
      <c r="I82" s="20"/>
      <c r="J82" s="20"/>
      <c r="K82" s="14"/>
      <c r="L82" s="20"/>
      <c r="M82" s="114"/>
      <c r="N82" s="137"/>
      <c r="O82" s="114"/>
      <c r="P82" s="296"/>
    </row>
    <row r="83" spans="1:16" x14ac:dyDescent="0.25">
      <c r="A83" s="63"/>
      <c r="B83" s="16"/>
      <c r="C83" s="22" t="s">
        <v>1372</v>
      </c>
      <c r="D83" s="23"/>
      <c r="E83" s="23"/>
      <c r="F83" s="23"/>
      <c r="G83" s="23"/>
      <c r="H83" s="23"/>
      <c r="I83" s="23"/>
      <c r="J83" s="23"/>
      <c r="K83" s="16"/>
      <c r="L83" s="23"/>
      <c r="M83" s="144"/>
      <c r="N83" s="159"/>
      <c r="O83" s="160"/>
      <c r="P83" s="296"/>
    </row>
    <row r="84" spans="1:16" ht="24" x14ac:dyDescent="0.25">
      <c r="A84" s="63"/>
      <c r="B84" s="12" t="s">
        <v>1</v>
      </c>
      <c r="C84" s="416" t="s">
        <v>2</v>
      </c>
      <c r="D84" s="416"/>
      <c r="E84" s="416"/>
      <c r="F84" s="416"/>
      <c r="G84" s="416"/>
      <c r="H84" s="416"/>
      <c r="I84" s="416"/>
      <c r="J84" s="416"/>
      <c r="K84" s="12" t="s">
        <v>45</v>
      </c>
      <c r="L84" s="69" t="s">
        <v>46</v>
      </c>
      <c r="M84" s="142" t="s">
        <v>47</v>
      </c>
      <c r="N84" s="163" t="s">
        <v>73</v>
      </c>
      <c r="O84" s="288" t="s">
        <v>120</v>
      </c>
      <c r="P84" s="298"/>
    </row>
    <row r="85" spans="1:16" x14ac:dyDescent="0.25">
      <c r="A85" s="10"/>
      <c r="B85" s="14"/>
      <c r="C85" s="19" t="s">
        <v>1297</v>
      </c>
      <c r="D85" s="20"/>
      <c r="E85" s="20"/>
      <c r="F85" s="20"/>
      <c r="G85" s="20"/>
      <c r="H85" s="20"/>
      <c r="I85" s="20"/>
      <c r="J85" s="20"/>
      <c r="K85" s="14"/>
      <c r="L85" s="20"/>
      <c r="M85" s="114"/>
      <c r="N85" s="137"/>
      <c r="O85" s="114"/>
      <c r="P85" s="296"/>
    </row>
    <row r="86" spans="1:16" x14ac:dyDescent="0.25">
      <c r="A86" s="10" t="s">
        <v>29</v>
      </c>
      <c r="B86" s="15">
        <f>B67+1</f>
        <v>15</v>
      </c>
      <c r="C86" s="20" t="s">
        <v>1365</v>
      </c>
      <c r="D86" s="20"/>
      <c r="E86" s="20"/>
      <c r="F86" s="20"/>
      <c r="G86" s="20"/>
      <c r="H86" s="20"/>
      <c r="I86" s="20"/>
      <c r="J86" s="20"/>
      <c r="K86" s="15" t="s">
        <v>83</v>
      </c>
      <c r="L86" s="24">
        <f>$R$1*5</f>
        <v>50</v>
      </c>
      <c r="M86" s="170"/>
      <c r="N86" s="170"/>
      <c r="O86" s="114"/>
      <c r="P86" s="296"/>
    </row>
    <row r="87" spans="1:16" x14ac:dyDescent="0.25">
      <c r="A87" s="10"/>
      <c r="B87" s="15"/>
      <c r="C87" s="20"/>
      <c r="D87" s="20"/>
      <c r="E87" s="20"/>
      <c r="F87" s="20"/>
      <c r="G87" s="20"/>
      <c r="H87" s="20"/>
      <c r="I87" s="20"/>
      <c r="J87" s="20"/>
      <c r="K87" s="15"/>
      <c r="L87" s="24"/>
      <c r="M87" s="114"/>
      <c r="N87" s="137"/>
      <c r="O87" s="114"/>
      <c r="P87" s="296"/>
    </row>
    <row r="88" spans="1:16" x14ac:dyDescent="0.25">
      <c r="A88" s="10"/>
      <c r="B88" s="15"/>
      <c r="C88" s="19" t="s">
        <v>1299</v>
      </c>
      <c r="D88" s="20"/>
      <c r="E88" s="20"/>
      <c r="F88" s="20"/>
      <c r="G88" s="20"/>
      <c r="H88" s="20"/>
      <c r="I88" s="20"/>
      <c r="J88" s="20"/>
      <c r="K88" s="14"/>
      <c r="L88" s="20"/>
      <c r="M88" s="114"/>
      <c r="N88" s="137"/>
      <c r="O88" s="114"/>
      <c r="P88" s="296"/>
    </row>
    <row r="89" spans="1:16" x14ac:dyDescent="0.25">
      <c r="A89" s="10" t="s">
        <v>29</v>
      </c>
      <c r="B89" s="15">
        <f>B86+1</f>
        <v>16</v>
      </c>
      <c r="C89" s="20" t="s">
        <v>1365</v>
      </c>
      <c r="D89" s="20"/>
      <c r="E89" s="20"/>
      <c r="F89" s="20"/>
      <c r="G89" s="20"/>
      <c r="H89" s="20"/>
      <c r="I89" s="20"/>
      <c r="J89" s="20"/>
      <c r="K89" s="15" t="s">
        <v>83</v>
      </c>
      <c r="L89" s="24">
        <f>$R$1*5</f>
        <v>50</v>
      </c>
      <c r="M89" s="170"/>
      <c r="N89" s="170"/>
      <c r="O89" s="114"/>
      <c r="P89" s="296"/>
    </row>
    <row r="90" spans="1:16" x14ac:dyDescent="0.25">
      <c r="A90" s="10"/>
      <c r="B90" s="15"/>
      <c r="C90" s="20"/>
      <c r="D90" s="20"/>
      <c r="E90" s="20"/>
      <c r="F90" s="20"/>
      <c r="G90" s="20"/>
      <c r="H90" s="20"/>
      <c r="I90" s="20"/>
      <c r="J90" s="20"/>
      <c r="K90" s="15"/>
      <c r="L90" s="24"/>
      <c r="M90" s="114"/>
      <c r="N90" s="137"/>
      <c r="O90" s="114"/>
      <c r="P90" s="296"/>
    </row>
    <row r="91" spans="1:16" x14ac:dyDescent="0.25">
      <c r="A91" s="10"/>
      <c r="B91" s="15"/>
      <c r="C91" s="19" t="s">
        <v>1380</v>
      </c>
      <c r="D91" s="20"/>
      <c r="E91" s="20"/>
      <c r="F91" s="20"/>
      <c r="G91" s="20"/>
      <c r="H91" s="20"/>
      <c r="I91" s="20"/>
      <c r="J91" s="20"/>
      <c r="K91" s="15"/>
      <c r="L91" s="24"/>
      <c r="M91" s="114"/>
      <c r="N91" s="137"/>
      <c r="O91" s="114"/>
      <c r="P91" s="296"/>
    </row>
    <row r="92" spans="1:16" x14ac:dyDescent="0.25">
      <c r="A92" s="10" t="s">
        <v>29</v>
      </c>
      <c r="B92" s="15">
        <f>B89+1</f>
        <v>17</v>
      </c>
      <c r="C92" s="20" t="s">
        <v>1381</v>
      </c>
      <c r="D92" s="20"/>
      <c r="E92" s="20"/>
      <c r="F92" s="20"/>
      <c r="G92" s="20"/>
      <c r="H92" s="20"/>
      <c r="I92" s="20"/>
      <c r="J92" s="20"/>
      <c r="K92" s="15"/>
      <c r="L92" s="24"/>
      <c r="M92" s="114"/>
      <c r="N92" s="137"/>
      <c r="O92" s="114"/>
      <c r="P92" s="296"/>
    </row>
    <row r="93" spans="1:16" x14ac:dyDescent="0.25">
      <c r="A93" s="10"/>
      <c r="B93" s="14"/>
      <c r="C93" s="20" t="s">
        <v>1382</v>
      </c>
      <c r="D93" s="20"/>
      <c r="E93" s="20"/>
      <c r="F93" s="20"/>
      <c r="G93" s="20"/>
      <c r="H93" s="20"/>
      <c r="I93" s="20"/>
      <c r="J93" s="20"/>
      <c r="K93" s="15" t="s">
        <v>83</v>
      </c>
      <c r="L93" s="24">
        <f>$R$1*5</f>
        <v>50</v>
      </c>
      <c r="M93" s="114"/>
      <c r="N93" s="137"/>
      <c r="O93" s="114"/>
      <c r="P93" s="296"/>
    </row>
    <row r="94" spans="1:16" x14ac:dyDescent="0.25">
      <c r="A94" s="10" t="s">
        <v>29</v>
      </c>
      <c r="B94" s="15">
        <f>B92+1</f>
        <v>18</v>
      </c>
      <c r="C94" s="20" t="s">
        <v>1383</v>
      </c>
      <c r="D94" s="20"/>
      <c r="E94" s="20"/>
      <c r="F94" s="20"/>
      <c r="G94" s="20"/>
      <c r="H94" s="20"/>
      <c r="I94" s="20"/>
      <c r="J94" s="20"/>
      <c r="K94" s="15" t="s">
        <v>83</v>
      </c>
      <c r="L94" s="24">
        <f t="shared" ref="L94:L96" si="3">$R$1*50</f>
        <v>500</v>
      </c>
      <c r="M94" s="114"/>
      <c r="N94" s="137"/>
      <c r="O94" s="114"/>
      <c r="P94" s="296"/>
    </row>
    <row r="95" spans="1:16" x14ac:dyDescent="0.25">
      <c r="A95" s="10" t="s">
        <v>29</v>
      </c>
      <c r="B95" s="15">
        <f>B94+1</f>
        <v>19</v>
      </c>
      <c r="C95" s="20" t="s">
        <v>1384</v>
      </c>
      <c r="D95" s="20"/>
      <c r="E95" s="20"/>
      <c r="F95" s="20"/>
      <c r="G95" s="20"/>
      <c r="H95" s="20"/>
      <c r="I95" s="20"/>
      <c r="J95" s="20"/>
      <c r="K95" s="15" t="s">
        <v>83</v>
      </c>
      <c r="L95" s="24">
        <f t="shared" si="3"/>
        <v>500</v>
      </c>
      <c r="M95" s="114"/>
      <c r="N95" s="137"/>
      <c r="O95" s="114"/>
      <c r="P95" s="296"/>
    </row>
    <row r="96" spans="1:16" x14ac:dyDescent="0.25">
      <c r="A96" s="10" t="s">
        <v>29</v>
      </c>
      <c r="B96" s="15">
        <f>B95+1</f>
        <v>20</v>
      </c>
      <c r="C96" s="20" t="s">
        <v>1385</v>
      </c>
      <c r="D96" s="20"/>
      <c r="E96" s="20"/>
      <c r="F96" s="20"/>
      <c r="G96" s="20"/>
      <c r="H96" s="20"/>
      <c r="I96" s="20"/>
      <c r="J96" s="20"/>
      <c r="K96" s="15" t="s">
        <v>83</v>
      </c>
      <c r="L96" s="24">
        <f t="shared" si="3"/>
        <v>500</v>
      </c>
      <c r="M96" s="114"/>
      <c r="N96" s="137"/>
      <c r="O96" s="114"/>
      <c r="P96" s="296"/>
    </row>
    <row r="97" spans="1:16" x14ac:dyDescent="0.25">
      <c r="A97" s="10" t="s">
        <v>29</v>
      </c>
      <c r="B97" s="15">
        <f>B96+1</f>
        <v>21</v>
      </c>
      <c r="C97" s="20" t="s">
        <v>1386</v>
      </c>
      <c r="D97" s="20"/>
      <c r="E97" s="20"/>
      <c r="F97" s="20"/>
      <c r="G97" s="20"/>
      <c r="H97" s="20"/>
      <c r="I97" s="20"/>
      <c r="J97" s="20"/>
      <c r="K97" s="15" t="s">
        <v>83</v>
      </c>
      <c r="L97" s="24">
        <f>$R$1*5</f>
        <v>50</v>
      </c>
      <c r="M97" s="114"/>
      <c r="N97" s="137"/>
      <c r="O97" s="114"/>
      <c r="P97" s="296"/>
    </row>
    <row r="98" spans="1:16" x14ac:dyDescent="0.25">
      <c r="A98" s="10"/>
      <c r="B98" s="15"/>
      <c r="C98" s="20"/>
      <c r="D98" s="20"/>
      <c r="E98" s="20"/>
      <c r="F98" s="20"/>
      <c r="G98" s="20"/>
      <c r="H98" s="20"/>
      <c r="I98" s="20"/>
      <c r="J98" s="20"/>
      <c r="K98" s="15"/>
      <c r="L98" s="24"/>
      <c r="M98" s="114"/>
      <c r="N98" s="137"/>
      <c r="O98" s="114"/>
      <c r="P98" s="296"/>
    </row>
    <row r="99" spans="1:16" x14ac:dyDescent="0.25">
      <c r="A99" s="10"/>
      <c r="B99" s="15"/>
      <c r="C99" s="19" t="s">
        <v>1387</v>
      </c>
      <c r="D99" s="20"/>
      <c r="E99" s="20"/>
      <c r="F99" s="20"/>
      <c r="G99" s="20"/>
      <c r="H99" s="20"/>
      <c r="I99" s="20"/>
      <c r="J99" s="20"/>
      <c r="K99" s="14"/>
      <c r="L99" s="20"/>
      <c r="M99" s="114"/>
      <c r="N99" s="137"/>
      <c r="O99" s="114"/>
      <c r="P99" s="296"/>
    </row>
    <row r="100" spans="1:16" x14ac:dyDescent="0.25">
      <c r="A100" s="10"/>
      <c r="B100" s="15"/>
      <c r="C100" s="19" t="s">
        <v>1388</v>
      </c>
      <c r="D100" s="20"/>
      <c r="E100" s="20"/>
      <c r="F100" s="20"/>
      <c r="G100" s="20"/>
      <c r="H100" s="20"/>
      <c r="I100" s="20"/>
      <c r="J100" s="20"/>
      <c r="K100" s="14"/>
      <c r="L100" s="20"/>
      <c r="M100" s="114"/>
      <c r="N100" s="137"/>
      <c r="O100" s="114"/>
      <c r="P100" s="296"/>
    </row>
    <row r="101" spans="1:16" x14ac:dyDescent="0.25">
      <c r="A101" s="10"/>
      <c r="B101" s="15"/>
      <c r="C101" s="20" t="s">
        <v>1389</v>
      </c>
      <c r="D101" s="20"/>
      <c r="E101" s="20"/>
      <c r="F101" s="20"/>
      <c r="G101" s="20"/>
      <c r="H101" s="20"/>
      <c r="I101" s="20"/>
      <c r="J101" s="20"/>
      <c r="K101" s="14"/>
      <c r="L101" s="20"/>
      <c r="M101" s="114"/>
      <c r="N101" s="137"/>
      <c r="O101" s="114"/>
      <c r="P101" s="296"/>
    </row>
    <row r="102" spans="1:16" x14ac:dyDescent="0.25">
      <c r="A102" s="10"/>
      <c r="B102" s="15"/>
      <c r="C102" s="20" t="s">
        <v>1390</v>
      </c>
      <c r="D102" s="20"/>
      <c r="E102" s="20"/>
      <c r="F102" s="20"/>
      <c r="G102" s="20"/>
      <c r="H102" s="20"/>
      <c r="I102" s="20"/>
      <c r="J102" s="20"/>
      <c r="K102" s="14"/>
      <c r="L102" s="20"/>
      <c r="M102" s="114"/>
      <c r="N102" s="137"/>
      <c r="O102" s="114"/>
      <c r="P102" s="296"/>
    </row>
    <row r="103" spans="1:16" x14ac:dyDescent="0.25">
      <c r="A103" s="10"/>
      <c r="B103" s="15"/>
      <c r="C103" s="20" t="s">
        <v>1391</v>
      </c>
      <c r="D103" s="20"/>
      <c r="E103" s="20"/>
      <c r="F103" s="20"/>
      <c r="G103" s="20"/>
      <c r="H103" s="20"/>
      <c r="I103" s="20"/>
      <c r="J103" s="20"/>
      <c r="K103" s="14"/>
      <c r="L103" s="20"/>
      <c r="M103" s="114"/>
      <c r="N103" s="137"/>
      <c r="O103" s="114"/>
      <c r="P103" s="296"/>
    </row>
    <row r="104" spans="1:16" x14ac:dyDescent="0.25">
      <c r="A104" s="10"/>
      <c r="B104" s="15"/>
      <c r="C104" s="20" t="s">
        <v>1392</v>
      </c>
      <c r="D104" s="20"/>
      <c r="E104" s="20"/>
      <c r="F104" s="20"/>
      <c r="G104" s="20"/>
      <c r="H104" s="20"/>
      <c r="I104" s="20"/>
      <c r="J104" s="20"/>
      <c r="K104" s="14"/>
      <c r="L104" s="20"/>
      <c r="M104" s="114"/>
      <c r="N104" s="137"/>
      <c r="O104" s="114"/>
      <c r="P104" s="296"/>
    </row>
    <row r="105" spans="1:16" x14ac:dyDescent="0.25">
      <c r="A105" s="10"/>
      <c r="B105" s="15"/>
      <c r="C105" s="20" t="s">
        <v>1393</v>
      </c>
      <c r="D105" s="20"/>
      <c r="E105" s="20"/>
      <c r="F105" s="20"/>
      <c r="G105" s="20"/>
      <c r="H105" s="20"/>
      <c r="I105" s="20"/>
      <c r="J105" s="20"/>
      <c r="K105" s="14"/>
      <c r="L105" s="20"/>
      <c r="M105" s="114"/>
      <c r="N105" s="137"/>
      <c r="O105" s="114"/>
      <c r="P105" s="296"/>
    </row>
    <row r="106" spans="1:16" x14ac:dyDescent="0.25">
      <c r="A106" s="10" t="s">
        <v>29</v>
      </c>
      <c r="B106" s="15">
        <f>B97+1</f>
        <v>22</v>
      </c>
      <c r="C106" s="20" t="s">
        <v>1394</v>
      </c>
      <c r="D106" s="20"/>
      <c r="E106" s="20"/>
      <c r="F106" s="20"/>
      <c r="G106" s="20"/>
      <c r="H106" s="20"/>
      <c r="I106" s="20"/>
      <c r="J106" s="20"/>
      <c r="K106" s="15" t="s">
        <v>83</v>
      </c>
      <c r="L106" s="24">
        <f t="shared" ref="L106:L113" si="4">$R$1*5</f>
        <v>50</v>
      </c>
      <c r="M106" s="114"/>
      <c r="N106" s="137"/>
      <c r="O106" s="114"/>
      <c r="P106" s="296"/>
    </row>
    <row r="107" spans="1:16" x14ac:dyDescent="0.25">
      <c r="A107" s="10" t="s">
        <v>29</v>
      </c>
      <c r="B107" s="15">
        <f t="shared" ref="B107:B113" si="5">B106+1</f>
        <v>23</v>
      </c>
      <c r="C107" s="20" t="s">
        <v>1395</v>
      </c>
      <c r="D107" s="20"/>
      <c r="E107" s="20"/>
      <c r="F107" s="20"/>
      <c r="G107" s="20"/>
      <c r="H107" s="20"/>
      <c r="I107" s="20"/>
      <c r="J107" s="20"/>
      <c r="K107" s="15" t="s">
        <v>83</v>
      </c>
      <c r="L107" s="24">
        <f t="shared" si="4"/>
        <v>50</v>
      </c>
      <c r="M107" s="114"/>
      <c r="N107" s="137"/>
      <c r="O107" s="114"/>
      <c r="P107" s="296"/>
    </row>
    <row r="108" spans="1:16" x14ac:dyDescent="0.25">
      <c r="A108" s="10" t="s">
        <v>29</v>
      </c>
      <c r="B108" s="15">
        <f t="shared" si="5"/>
        <v>24</v>
      </c>
      <c r="C108" s="20" t="s">
        <v>1396</v>
      </c>
      <c r="D108" s="20"/>
      <c r="E108" s="20"/>
      <c r="F108" s="20"/>
      <c r="G108" s="20"/>
      <c r="H108" s="20"/>
      <c r="I108" s="20"/>
      <c r="J108" s="20"/>
      <c r="K108" s="15" t="s">
        <v>83</v>
      </c>
      <c r="L108" s="24">
        <f t="shared" si="4"/>
        <v>50</v>
      </c>
      <c r="M108" s="114"/>
      <c r="N108" s="137"/>
      <c r="O108" s="114"/>
      <c r="P108" s="296"/>
    </row>
    <row r="109" spans="1:16" x14ac:dyDescent="0.25">
      <c r="A109" s="10" t="s">
        <v>29</v>
      </c>
      <c r="B109" s="15">
        <f t="shared" si="5"/>
        <v>25</v>
      </c>
      <c r="C109" s="20" t="s">
        <v>1397</v>
      </c>
      <c r="D109" s="20"/>
      <c r="E109" s="20"/>
      <c r="F109" s="20"/>
      <c r="G109" s="20"/>
      <c r="H109" s="20"/>
      <c r="I109" s="20"/>
      <c r="J109" s="20"/>
      <c r="K109" s="15" t="s">
        <v>83</v>
      </c>
      <c r="L109" s="24">
        <f t="shared" si="4"/>
        <v>50</v>
      </c>
      <c r="M109" s="114"/>
      <c r="N109" s="137"/>
      <c r="O109" s="114"/>
      <c r="P109" s="296"/>
    </row>
    <row r="110" spans="1:16" x14ac:dyDescent="0.25">
      <c r="A110" s="10" t="s">
        <v>29</v>
      </c>
      <c r="B110" s="15">
        <f t="shared" si="5"/>
        <v>26</v>
      </c>
      <c r="C110" s="20" t="s">
        <v>1398</v>
      </c>
      <c r="D110" s="20"/>
      <c r="E110" s="20"/>
      <c r="F110" s="20"/>
      <c r="G110" s="20"/>
      <c r="H110" s="20"/>
      <c r="I110" s="20"/>
      <c r="J110" s="20"/>
      <c r="K110" s="15" t="s">
        <v>83</v>
      </c>
      <c r="L110" s="24">
        <f t="shared" si="4"/>
        <v>50</v>
      </c>
      <c r="M110" s="114"/>
      <c r="N110" s="137"/>
      <c r="O110" s="114"/>
      <c r="P110" s="296"/>
    </row>
    <row r="111" spans="1:16" x14ac:dyDescent="0.25">
      <c r="A111" s="10" t="s">
        <v>29</v>
      </c>
      <c r="B111" s="15">
        <f t="shared" si="5"/>
        <v>27</v>
      </c>
      <c r="C111" s="20" t="s">
        <v>1399</v>
      </c>
      <c r="D111" s="20"/>
      <c r="E111" s="20"/>
      <c r="F111" s="20"/>
      <c r="G111" s="20"/>
      <c r="H111" s="20"/>
      <c r="I111" s="20"/>
      <c r="J111" s="20"/>
      <c r="K111" s="15" t="s">
        <v>83</v>
      </c>
      <c r="L111" s="24">
        <f t="shared" si="4"/>
        <v>50</v>
      </c>
      <c r="M111" s="114"/>
      <c r="N111" s="137"/>
      <c r="O111" s="114"/>
      <c r="P111" s="296"/>
    </row>
    <row r="112" spans="1:16" x14ac:dyDescent="0.25">
      <c r="A112" s="10" t="s">
        <v>29</v>
      </c>
      <c r="B112" s="15">
        <f t="shared" si="5"/>
        <v>28</v>
      </c>
      <c r="C112" s="20" t="s">
        <v>1400</v>
      </c>
      <c r="D112" s="20"/>
      <c r="E112" s="20"/>
      <c r="F112" s="20"/>
      <c r="G112" s="20"/>
      <c r="H112" s="20"/>
      <c r="I112" s="20"/>
      <c r="J112" s="20"/>
      <c r="K112" s="15" t="s">
        <v>83</v>
      </c>
      <c r="L112" s="24">
        <f t="shared" si="4"/>
        <v>50</v>
      </c>
      <c r="M112" s="114"/>
      <c r="N112" s="137"/>
      <c r="O112" s="114"/>
      <c r="P112" s="296"/>
    </row>
    <row r="113" spans="1:16" x14ac:dyDescent="0.25">
      <c r="A113" s="10" t="s">
        <v>29</v>
      </c>
      <c r="B113" s="15">
        <f t="shared" si="5"/>
        <v>29</v>
      </c>
      <c r="C113" s="20" t="s">
        <v>1401</v>
      </c>
      <c r="D113" s="20"/>
      <c r="E113" s="20"/>
      <c r="F113" s="20"/>
      <c r="G113" s="20"/>
      <c r="H113" s="20"/>
      <c r="I113" s="20"/>
      <c r="J113" s="20"/>
      <c r="K113" s="15" t="s">
        <v>83</v>
      </c>
      <c r="L113" s="24">
        <f t="shared" si="4"/>
        <v>50</v>
      </c>
      <c r="M113" s="114"/>
      <c r="N113" s="137"/>
      <c r="O113" s="114"/>
      <c r="P113" s="296"/>
    </row>
    <row r="114" spans="1:16" x14ac:dyDescent="0.25">
      <c r="A114" s="10"/>
      <c r="B114" s="15"/>
      <c r="C114" s="19" t="s">
        <v>483</v>
      </c>
      <c r="D114" s="20"/>
      <c r="E114" s="20"/>
      <c r="F114" s="20"/>
      <c r="G114" s="20"/>
      <c r="H114" s="20"/>
      <c r="I114" s="20"/>
      <c r="J114" s="20"/>
      <c r="K114" s="14"/>
      <c r="L114" s="20"/>
      <c r="M114" s="114"/>
      <c r="N114" s="137"/>
      <c r="O114" s="114"/>
      <c r="P114" s="296"/>
    </row>
    <row r="115" spans="1:16" x14ac:dyDescent="0.25">
      <c r="A115" s="10"/>
      <c r="B115" s="15"/>
      <c r="C115" s="20" t="s">
        <v>564</v>
      </c>
      <c r="D115" s="20"/>
      <c r="E115" s="20"/>
      <c r="F115" s="20"/>
      <c r="G115" s="20"/>
      <c r="H115" s="20"/>
      <c r="I115" s="20"/>
      <c r="J115" s="20"/>
      <c r="K115" s="14"/>
      <c r="L115" s="20"/>
      <c r="M115" s="114"/>
      <c r="N115" s="137"/>
      <c r="O115" s="114"/>
      <c r="P115" s="296"/>
    </row>
    <row r="116" spans="1:16" x14ac:dyDescent="0.25">
      <c r="A116" s="10"/>
      <c r="B116" s="15"/>
      <c r="C116" s="20" t="s">
        <v>484</v>
      </c>
      <c r="D116" s="20"/>
      <c r="E116" s="20"/>
      <c r="F116" s="20"/>
      <c r="G116" s="20"/>
      <c r="H116" s="20"/>
      <c r="I116" s="20"/>
      <c r="J116" s="20"/>
      <c r="K116" s="14"/>
      <c r="L116" s="20"/>
      <c r="M116" s="114"/>
      <c r="N116" s="137"/>
      <c r="O116" s="114"/>
      <c r="P116" s="296"/>
    </row>
    <row r="117" spans="1:16" x14ac:dyDescent="0.25">
      <c r="A117" s="10"/>
      <c r="B117" s="15"/>
      <c r="C117" s="20" t="s">
        <v>485</v>
      </c>
      <c r="D117" s="20"/>
      <c r="E117" s="20"/>
      <c r="F117" s="20"/>
      <c r="G117" s="20"/>
      <c r="H117" s="20"/>
      <c r="I117" s="20"/>
      <c r="J117" s="20"/>
      <c r="K117" s="14"/>
      <c r="L117" s="20"/>
      <c r="M117" s="114"/>
      <c r="N117" s="137"/>
      <c r="O117" s="114"/>
      <c r="P117" s="296"/>
    </row>
    <row r="118" spans="1:16" x14ac:dyDescent="0.25">
      <c r="A118" s="10"/>
      <c r="B118" s="15"/>
      <c r="C118" s="20" t="s">
        <v>486</v>
      </c>
      <c r="D118" s="20"/>
      <c r="E118" s="20"/>
      <c r="F118" s="20"/>
      <c r="G118" s="20"/>
      <c r="H118" s="20"/>
      <c r="I118" s="20"/>
      <c r="J118" s="20"/>
      <c r="K118" s="14"/>
      <c r="L118" s="20"/>
      <c r="M118" s="114"/>
      <c r="N118" s="137"/>
      <c r="O118" s="114"/>
      <c r="P118" s="296"/>
    </row>
    <row r="119" spans="1:16" x14ac:dyDescent="0.25">
      <c r="A119" s="10"/>
      <c r="B119" s="15"/>
      <c r="C119" s="20" t="s">
        <v>487</v>
      </c>
      <c r="D119" s="20"/>
      <c r="E119" s="20"/>
      <c r="F119" s="20"/>
      <c r="G119" s="20"/>
      <c r="H119" s="20"/>
      <c r="I119" s="20"/>
      <c r="J119" s="20"/>
      <c r="K119" s="14"/>
      <c r="L119" s="20"/>
      <c r="M119" s="114"/>
      <c r="N119" s="137"/>
      <c r="O119" s="114"/>
      <c r="P119" s="296"/>
    </row>
    <row r="120" spans="1:16" x14ac:dyDescent="0.25">
      <c r="A120" s="10" t="s">
        <v>29</v>
      </c>
      <c r="B120" s="15">
        <f>B113+1</f>
        <v>30</v>
      </c>
      <c r="C120" s="20" t="s">
        <v>488</v>
      </c>
      <c r="D120" s="20"/>
      <c r="E120" s="20"/>
      <c r="F120" s="20"/>
      <c r="G120" s="20"/>
      <c r="H120" s="20"/>
      <c r="I120" s="20"/>
      <c r="J120" s="20"/>
      <c r="K120" s="15" t="s">
        <v>83</v>
      </c>
      <c r="L120" s="24">
        <v>100</v>
      </c>
      <c r="M120" s="114"/>
      <c r="N120" s="137"/>
      <c r="O120" s="114"/>
      <c r="P120" s="296"/>
    </row>
    <row r="121" spans="1:16" x14ac:dyDescent="0.25">
      <c r="A121" s="10" t="s">
        <v>29</v>
      </c>
      <c r="B121" s="15">
        <f>B120+1</f>
        <v>31</v>
      </c>
      <c r="C121" s="20" t="s">
        <v>489</v>
      </c>
      <c r="D121" s="20"/>
      <c r="E121" s="20"/>
      <c r="F121" s="20"/>
      <c r="G121" s="20"/>
      <c r="H121" s="20"/>
      <c r="I121" s="20"/>
      <c r="J121" s="20"/>
      <c r="K121" s="15" t="s">
        <v>83</v>
      </c>
      <c r="L121" s="24">
        <v>100</v>
      </c>
      <c r="M121" s="114"/>
      <c r="N121" s="137"/>
      <c r="O121" s="114"/>
      <c r="P121" s="296"/>
    </row>
    <row r="122" spans="1:16" x14ac:dyDescent="0.25">
      <c r="A122" s="10"/>
      <c r="B122" s="15"/>
      <c r="C122" s="20"/>
      <c r="D122" s="20"/>
      <c r="E122" s="20"/>
      <c r="F122" s="20"/>
      <c r="G122" s="20"/>
      <c r="H122" s="20"/>
      <c r="I122" s="20"/>
      <c r="J122" s="20"/>
      <c r="K122" s="15"/>
      <c r="L122" s="24"/>
      <c r="M122" s="114"/>
      <c r="N122" s="137"/>
      <c r="O122" s="114"/>
      <c r="P122" s="296"/>
    </row>
    <row r="123" spans="1:16" x14ac:dyDescent="0.25">
      <c r="A123" s="63"/>
      <c r="B123" s="16"/>
      <c r="C123" s="22" t="s">
        <v>1372</v>
      </c>
      <c r="D123" s="23"/>
      <c r="E123" s="23"/>
      <c r="F123" s="23"/>
      <c r="G123" s="23"/>
      <c r="H123" s="23"/>
      <c r="I123" s="23"/>
      <c r="J123" s="23"/>
      <c r="K123" s="16"/>
      <c r="L123" s="23"/>
      <c r="M123" s="144"/>
      <c r="N123" s="159"/>
      <c r="O123" s="160"/>
      <c r="P123" s="296"/>
    </row>
    <row r="124" spans="1:16" ht="24" x14ac:dyDescent="0.25">
      <c r="A124" s="10"/>
      <c r="B124" s="25" t="s">
        <v>1</v>
      </c>
      <c r="C124" s="404" t="s">
        <v>2</v>
      </c>
      <c r="D124" s="404"/>
      <c r="E124" s="404"/>
      <c r="F124" s="404"/>
      <c r="G124" s="404"/>
      <c r="H124" s="404"/>
      <c r="I124" s="404"/>
      <c r="J124" s="404"/>
      <c r="K124" s="25" t="s">
        <v>45</v>
      </c>
      <c r="L124" s="27" t="s">
        <v>46</v>
      </c>
      <c r="M124" s="142" t="s">
        <v>47</v>
      </c>
      <c r="N124" s="163" t="s">
        <v>73</v>
      </c>
      <c r="O124" s="288" t="s">
        <v>120</v>
      </c>
      <c r="P124" s="298"/>
    </row>
    <row r="125" spans="1:16" x14ac:dyDescent="0.25">
      <c r="A125" s="10"/>
      <c r="B125" s="15"/>
      <c r="C125" s="19" t="s">
        <v>483</v>
      </c>
      <c r="D125" s="20"/>
      <c r="E125" s="20"/>
      <c r="F125" s="20"/>
      <c r="G125" s="20"/>
      <c r="H125" s="20"/>
      <c r="I125" s="20"/>
      <c r="J125" s="20"/>
      <c r="K125" s="14"/>
      <c r="L125" s="20"/>
      <c r="M125" s="114"/>
      <c r="N125" s="137"/>
      <c r="O125" s="114"/>
      <c r="P125" s="296"/>
    </row>
    <row r="126" spans="1:16" x14ac:dyDescent="0.25">
      <c r="A126" s="10"/>
      <c r="B126" s="15"/>
      <c r="C126" s="20" t="s">
        <v>1402</v>
      </c>
      <c r="D126" s="20"/>
      <c r="E126" s="20"/>
      <c r="F126" s="20"/>
      <c r="G126" s="20"/>
      <c r="H126" s="20"/>
      <c r="I126" s="20"/>
      <c r="J126" s="20"/>
      <c r="K126" s="14"/>
      <c r="L126" s="20"/>
      <c r="M126" s="114"/>
      <c r="N126" s="137"/>
      <c r="O126" s="114"/>
      <c r="P126" s="296"/>
    </row>
    <row r="127" spans="1:16" x14ac:dyDescent="0.25">
      <c r="A127" s="10"/>
      <c r="B127" s="15"/>
      <c r="C127" s="20" t="s">
        <v>1403</v>
      </c>
      <c r="D127" s="20"/>
      <c r="E127" s="20"/>
      <c r="F127" s="20"/>
      <c r="G127" s="20"/>
      <c r="H127" s="20"/>
      <c r="I127" s="20"/>
      <c r="J127" s="20"/>
      <c r="K127" s="14"/>
      <c r="L127" s="20"/>
      <c r="M127" s="114"/>
      <c r="N127" s="137"/>
      <c r="O127" s="114"/>
      <c r="P127" s="296"/>
    </row>
    <row r="128" spans="1:16" x14ac:dyDescent="0.25">
      <c r="A128" s="10"/>
      <c r="B128" s="15"/>
      <c r="C128" s="20" t="s">
        <v>486</v>
      </c>
      <c r="D128" s="20"/>
      <c r="E128" s="20"/>
      <c r="F128" s="20"/>
      <c r="G128" s="20"/>
      <c r="H128" s="20"/>
      <c r="I128" s="20"/>
      <c r="J128" s="20"/>
      <c r="K128" s="14"/>
      <c r="L128" s="20"/>
      <c r="M128" s="114"/>
      <c r="N128" s="137"/>
      <c r="O128" s="114"/>
      <c r="P128" s="296"/>
    </row>
    <row r="129" spans="1:16" x14ac:dyDescent="0.25">
      <c r="A129" s="10"/>
      <c r="B129" s="15"/>
      <c r="C129" s="20" t="s">
        <v>487</v>
      </c>
      <c r="D129" s="20"/>
      <c r="E129" s="20"/>
      <c r="F129" s="20"/>
      <c r="G129" s="20"/>
      <c r="H129" s="20"/>
      <c r="I129" s="20"/>
      <c r="J129" s="20"/>
      <c r="K129" s="14"/>
      <c r="L129" s="20"/>
      <c r="M129" s="114"/>
      <c r="N129" s="137"/>
      <c r="O129" s="114"/>
      <c r="P129" s="296"/>
    </row>
    <row r="130" spans="1:16" x14ac:dyDescent="0.25">
      <c r="A130" s="10"/>
      <c r="B130" s="15"/>
      <c r="C130" s="20" t="s">
        <v>1404</v>
      </c>
      <c r="D130" s="20"/>
      <c r="E130" s="20"/>
      <c r="F130" s="20"/>
      <c r="G130" s="20"/>
      <c r="H130" s="20"/>
      <c r="I130" s="20"/>
      <c r="J130" s="20"/>
      <c r="K130" s="14"/>
      <c r="L130" s="20"/>
      <c r="M130" s="114"/>
      <c r="N130" s="137"/>
      <c r="O130" s="114"/>
      <c r="P130" s="296"/>
    </row>
    <row r="131" spans="1:16" x14ac:dyDescent="0.25">
      <c r="A131" s="10" t="s">
        <v>29</v>
      </c>
      <c r="B131" s="15">
        <f>B121+1</f>
        <v>32</v>
      </c>
      <c r="C131" s="20" t="s">
        <v>1405</v>
      </c>
      <c r="D131" s="20"/>
      <c r="E131" s="20"/>
      <c r="F131" s="20"/>
      <c r="G131" s="20"/>
      <c r="H131" s="20"/>
      <c r="I131" s="20"/>
      <c r="J131" s="20"/>
      <c r="K131" s="15" t="s">
        <v>83</v>
      </c>
      <c r="L131" s="24">
        <f t="shared" ref="L131:L132" si="6">$R$1*5</f>
        <v>50</v>
      </c>
      <c r="M131" s="114"/>
      <c r="N131" s="137"/>
      <c r="O131" s="114"/>
      <c r="P131" s="296"/>
    </row>
    <row r="132" spans="1:16" x14ac:dyDescent="0.25">
      <c r="A132" s="10" t="s">
        <v>29</v>
      </c>
      <c r="B132" s="15">
        <f>B131+1</f>
        <v>33</v>
      </c>
      <c r="C132" s="20" t="s">
        <v>1406</v>
      </c>
      <c r="D132" s="20"/>
      <c r="E132" s="20"/>
      <c r="F132" s="20"/>
      <c r="G132" s="20"/>
      <c r="H132" s="20"/>
      <c r="I132" s="20"/>
      <c r="J132" s="20"/>
      <c r="K132" s="15" t="s">
        <v>83</v>
      </c>
      <c r="L132" s="24">
        <f t="shared" si="6"/>
        <v>50</v>
      </c>
      <c r="M132" s="114"/>
      <c r="N132" s="137"/>
      <c r="O132" s="114"/>
      <c r="P132" s="296"/>
    </row>
    <row r="133" spans="1:16" x14ac:dyDescent="0.25">
      <c r="A133" s="10"/>
      <c r="B133" s="15"/>
      <c r="C133" s="19" t="s">
        <v>1407</v>
      </c>
      <c r="D133" s="20"/>
      <c r="E133" s="20"/>
      <c r="F133" s="20"/>
      <c r="G133" s="20"/>
      <c r="H133" s="20"/>
      <c r="I133" s="20"/>
      <c r="J133" s="20"/>
      <c r="K133" s="14"/>
      <c r="L133" s="20"/>
      <c r="M133" s="114"/>
      <c r="N133" s="137"/>
      <c r="O133" s="114"/>
      <c r="P133" s="296"/>
    </row>
    <row r="134" spans="1:16" x14ac:dyDescent="0.25">
      <c r="A134" s="10"/>
      <c r="B134" s="15"/>
      <c r="C134" s="19" t="s">
        <v>1297</v>
      </c>
      <c r="D134" s="20"/>
      <c r="E134" s="20"/>
      <c r="F134" s="20"/>
      <c r="G134" s="20"/>
      <c r="H134" s="20"/>
      <c r="I134" s="20"/>
      <c r="J134" s="20"/>
      <c r="K134" s="14"/>
      <c r="L134" s="20"/>
      <c r="M134" s="114"/>
      <c r="N134" s="137"/>
      <c r="O134" s="114"/>
      <c r="P134" s="296"/>
    </row>
    <row r="135" spans="1:16" x14ac:dyDescent="0.25">
      <c r="A135" s="10" t="s">
        <v>29</v>
      </c>
      <c r="B135" s="15">
        <f>B132+1</f>
        <v>34</v>
      </c>
      <c r="C135" s="20" t="s">
        <v>488</v>
      </c>
      <c r="D135" s="20"/>
      <c r="E135" s="20"/>
      <c r="F135" s="20"/>
      <c r="G135" s="20"/>
      <c r="H135" s="20"/>
      <c r="I135" s="20"/>
      <c r="J135" s="20"/>
      <c r="K135" s="15" t="s">
        <v>83</v>
      </c>
      <c r="L135" s="24">
        <f t="shared" ref="L135:L136" si="7">$R$1*100</f>
        <v>1000</v>
      </c>
      <c r="M135" s="114"/>
      <c r="N135" s="137"/>
      <c r="O135" s="114"/>
      <c r="P135" s="296"/>
    </row>
    <row r="136" spans="1:16" x14ac:dyDescent="0.25">
      <c r="A136" s="10" t="s">
        <v>29</v>
      </c>
      <c r="B136" s="15">
        <f>B135+1</f>
        <v>35</v>
      </c>
      <c r="C136" s="20" t="s">
        <v>489</v>
      </c>
      <c r="D136" s="20"/>
      <c r="E136" s="20"/>
      <c r="F136" s="20"/>
      <c r="G136" s="20"/>
      <c r="H136" s="20"/>
      <c r="I136" s="20"/>
      <c r="J136" s="20"/>
      <c r="K136" s="15" t="s">
        <v>83</v>
      </c>
      <c r="L136" s="24">
        <f t="shared" si="7"/>
        <v>1000</v>
      </c>
      <c r="M136" s="114"/>
      <c r="N136" s="137"/>
      <c r="O136" s="114"/>
      <c r="P136" s="296"/>
    </row>
    <row r="137" spans="1:16" x14ac:dyDescent="0.25">
      <c r="A137" s="10"/>
      <c r="B137" s="15"/>
      <c r="C137" s="19" t="s">
        <v>1299</v>
      </c>
      <c r="D137" s="20"/>
      <c r="E137" s="20"/>
      <c r="F137" s="20"/>
      <c r="G137" s="20"/>
      <c r="H137" s="20"/>
      <c r="I137" s="20"/>
      <c r="J137" s="20"/>
      <c r="K137" s="14"/>
      <c r="L137" s="20"/>
      <c r="M137" s="114"/>
      <c r="N137" s="137"/>
      <c r="O137" s="114"/>
      <c r="P137" s="296"/>
    </row>
    <row r="138" spans="1:16" x14ac:dyDescent="0.25">
      <c r="A138" s="10" t="s">
        <v>29</v>
      </c>
      <c r="B138" s="15">
        <f>B136+1</f>
        <v>36</v>
      </c>
      <c r="C138" s="20" t="s">
        <v>488</v>
      </c>
      <c r="D138" s="20"/>
      <c r="E138" s="20"/>
      <c r="F138" s="20"/>
      <c r="G138" s="20"/>
      <c r="H138" s="20"/>
      <c r="I138" s="20"/>
      <c r="J138" s="20"/>
      <c r="K138" s="15" t="s">
        <v>83</v>
      </c>
      <c r="L138" s="24">
        <f t="shared" ref="L138:L139" si="8">$R$1*100</f>
        <v>1000</v>
      </c>
      <c r="M138" s="114"/>
      <c r="N138" s="137"/>
      <c r="O138" s="114"/>
      <c r="P138" s="296"/>
    </row>
    <row r="139" spans="1:16" x14ac:dyDescent="0.25">
      <c r="A139" s="10" t="s">
        <v>29</v>
      </c>
      <c r="B139" s="15">
        <f>B138+1</f>
        <v>37</v>
      </c>
      <c r="C139" s="20" t="s">
        <v>489</v>
      </c>
      <c r="D139" s="20"/>
      <c r="E139" s="20"/>
      <c r="F139" s="20"/>
      <c r="G139" s="20"/>
      <c r="H139" s="20"/>
      <c r="I139" s="20"/>
      <c r="J139" s="20"/>
      <c r="K139" s="15" t="s">
        <v>83</v>
      </c>
      <c r="L139" s="24">
        <f t="shared" si="8"/>
        <v>1000</v>
      </c>
      <c r="M139" s="114"/>
      <c r="N139" s="137"/>
      <c r="O139" s="114"/>
      <c r="P139" s="296"/>
    </row>
    <row r="140" spans="1:16" x14ac:dyDescent="0.25">
      <c r="A140" s="10"/>
      <c r="B140" s="15"/>
      <c r="C140" s="19" t="s">
        <v>1408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4"/>
      <c r="N140" s="137"/>
      <c r="O140" s="114"/>
      <c r="P140" s="296"/>
    </row>
    <row r="141" spans="1:16" x14ac:dyDescent="0.25">
      <c r="A141" s="10"/>
      <c r="B141" s="15"/>
      <c r="C141" s="20" t="s">
        <v>1409</v>
      </c>
      <c r="D141" s="20"/>
      <c r="E141" s="20"/>
      <c r="F141" s="20"/>
      <c r="G141" s="20"/>
      <c r="H141" s="20"/>
      <c r="I141" s="20"/>
      <c r="J141" s="20"/>
      <c r="K141" s="14"/>
      <c r="L141" s="20"/>
      <c r="M141" s="114"/>
      <c r="N141" s="137"/>
      <c r="O141" s="114"/>
      <c r="P141" s="296"/>
    </row>
    <row r="142" spans="1:16" x14ac:dyDescent="0.25">
      <c r="A142" s="10"/>
      <c r="B142" s="15"/>
      <c r="C142" s="20" t="s">
        <v>1410</v>
      </c>
      <c r="D142" s="20"/>
      <c r="E142" s="20"/>
      <c r="F142" s="20"/>
      <c r="G142" s="20"/>
      <c r="H142" s="20"/>
      <c r="I142" s="20"/>
      <c r="J142" s="20"/>
      <c r="K142" s="14"/>
      <c r="L142" s="20"/>
      <c r="M142" s="114"/>
      <c r="N142" s="137"/>
      <c r="O142" s="114"/>
      <c r="P142" s="296"/>
    </row>
    <row r="143" spans="1:16" x14ac:dyDescent="0.25">
      <c r="A143" s="10"/>
      <c r="B143" s="15"/>
      <c r="C143" s="20" t="s">
        <v>1411</v>
      </c>
      <c r="D143" s="20"/>
      <c r="E143" s="20"/>
      <c r="F143" s="20"/>
      <c r="G143" s="20"/>
      <c r="H143" s="20"/>
      <c r="I143" s="20"/>
      <c r="J143" s="20"/>
      <c r="K143" s="14"/>
      <c r="L143" s="20"/>
      <c r="M143" s="114"/>
      <c r="N143" s="137"/>
      <c r="O143" s="114"/>
      <c r="P143" s="296"/>
    </row>
    <row r="144" spans="1:16" x14ac:dyDescent="0.25">
      <c r="A144" s="10"/>
      <c r="B144" s="15"/>
      <c r="C144" s="20" t="s">
        <v>1412</v>
      </c>
      <c r="D144" s="20"/>
      <c r="E144" s="20"/>
      <c r="F144" s="20"/>
      <c r="G144" s="20"/>
      <c r="H144" s="20"/>
      <c r="I144" s="20"/>
      <c r="J144" s="20"/>
      <c r="K144" s="14"/>
      <c r="L144" s="20"/>
      <c r="M144" s="114"/>
      <c r="N144" s="137"/>
      <c r="O144" s="114"/>
      <c r="P144" s="296"/>
    </row>
    <row r="145" spans="1:16" x14ac:dyDescent="0.25">
      <c r="A145" s="10"/>
      <c r="B145" s="15"/>
      <c r="C145" s="20" t="s">
        <v>1413</v>
      </c>
      <c r="D145" s="20"/>
      <c r="E145" s="20"/>
      <c r="F145" s="20"/>
      <c r="G145" s="20"/>
      <c r="H145" s="20"/>
      <c r="I145" s="20"/>
      <c r="J145" s="20"/>
      <c r="K145" s="14"/>
      <c r="L145" s="20"/>
      <c r="M145" s="114"/>
      <c r="N145" s="137"/>
      <c r="O145" s="114"/>
      <c r="P145" s="296"/>
    </row>
    <row r="146" spans="1:16" x14ac:dyDescent="0.25">
      <c r="A146" s="10"/>
      <c r="B146" s="15"/>
      <c r="C146" s="20" t="s">
        <v>1414</v>
      </c>
      <c r="D146" s="20"/>
      <c r="E146" s="20"/>
      <c r="F146" s="20"/>
      <c r="G146" s="20"/>
      <c r="H146" s="20"/>
      <c r="I146" s="20"/>
      <c r="J146" s="20"/>
      <c r="K146" s="14"/>
      <c r="L146" s="20"/>
      <c r="M146" s="114"/>
      <c r="N146" s="137"/>
      <c r="O146" s="114"/>
      <c r="P146" s="296"/>
    </row>
    <row r="147" spans="1:16" x14ac:dyDescent="0.25">
      <c r="A147" s="10"/>
      <c r="B147" s="15"/>
      <c r="C147" s="20" t="s">
        <v>1415</v>
      </c>
      <c r="D147" s="20"/>
      <c r="E147" s="20"/>
      <c r="F147" s="20"/>
      <c r="G147" s="20"/>
      <c r="H147" s="20"/>
      <c r="I147" s="20"/>
      <c r="J147" s="20"/>
      <c r="K147" s="14"/>
      <c r="L147" s="20"/>
      <c r="M147" s="114"/>
      <c r="N147" s="137"/>
      <c r="O147" s="114"/>
      <c r="P147" s="296"/>
    </row>
    <row r="148" spans="1:16" x14ac:dyDescent="0.25">
      <c r="A148" s="10" t="s">
        <v>29</v>
      </c>
      <c r="B148" s="15">
        <f>B139+1</f>
        <v>38</v>
      </c>
      <c r="C148" s="20" t="s">
        <v>1416</v>
      </c>
      <c r="D148" s="20"/>
      <c r="E148" s="20"/>
      <c r="F148" s="20"/>
      <c r="G148" s="20"/>
      <c r="H148" s="20"/>
      <c r="I148" s="20"/>
      <c r="J148" s="20"/>
      <c r="K148" s="15" t="s">
        <v>83</v>
      </c>
      <c r="L148" s="24">
        <f t="shared" ref="L148:L149" si="9">$R$1*5</f>
        <v>50</v>
      </c>
      <c r="M148" s="114"/>
      <c r="N148" s="137"/>
      <c r="O148" s="114"/>
      <c r="P148" s="296"/>
    </row>
    <row r="149" spans="1:16" x14ac:dyDescent="0.25">
      <c r="A149" s="10" t="s">
        <v>29</v>
      </c>
      <c r="B149" s="15">
        <f>B148+1</f>
        <v>39</v>
      </c>
      <c r="C149" s="20" t="s">
        <v>1417</v>
      </c>
      <c r="D149" s="20"/>
      <c r="E149" s="20"/>
      <c r="F149" s="20"/>
      <c r="G149" s="20"/>
      <c r="H149" s="20"/>
      <c r="I149" s="20"/>
      <c r="J149" s="20"/>
      <c r="K149" s="15" t="s">
        <v>83</v>
      </c>
      <c r="L149" s="24">
        <f t="shared" si="9"/>
        <v>50</v>
      </c>
      <c r="M149" s="114"/>
      <c r="N149" s="137"/>
      <c r="O149" s="114"/>
      <c r="P149" s="296"/>
    </row>
    <row r="150" spans="1:16" x14ac:dyDescent="0.25">
      <c r="A150" s="10"/>
      <c r="B150" s="15"/>
      <c r="C150" s="19" t="s">
        <v>1418</v>
      </c>
      <c r="D150" s="20"/>
      <c r="E150" s="20"/>
      <c r="F150" s="20"/>
      <c r="G150" s="20"/>
      <c r="H150" s="20"/>
      <c r="I150" s="20"/>
      <c r="J150" s="20"/>
      <c r="K150" s="14"/>
      <c r="L150" s="20"/>
      <c r="M150" s="114"/>
      <c r="N150" s="137"/>
      <c r="O150" s="114"/>
      <c r="P150" s="296"/>
    </row>
    <row r="151" spans="1:16" x14ac:dyDescent="0.25">
      <c r="A151" s="10"/>
      <c r="B151" s="15"/>
      <c r="C151" s="19" t="s">
        <v>1419</v>
      </c>
      <c r="D151" s="20"/>
      <c r="E151" s="20"/>
      <c r="F151" s="20"/>
      <c r="G151" s="20"/>
      <c r="H151" s="20"/>
      <c r="I151" s="20"/>
      <c r="J151" s="20"/>
      <c r="K151" s="14"/>
      <c r="L151" s="20"/>
      <c r="M151" s="114"/>
      <c r="N151" s="137"/>
      <c r="O151" s="114"/>
      <c r="P151" s="296"/>
    </row>
    <row r="152" spans="1:16" x14ac:dyDescent="0.25">
      <c r="A152" s="10"/>
      <c r="B152" s="15"/>
      <c r="C152" s="20" t="s">
        <v>1420</v>
      </c>
      <c r="D152" s="20"/>
      <c r="E152" s="20"/>
      <c r="F152" s="20"/>
      <c r="G152" s="20"/>
      <c r="H152" s="20"/>
      <c r="I152" s="20"/>
      <c r="J152" s="20"/>
      <c r="K152" s="14"/>
      <c r="L152" s="20"/>
      <c r="M152" s="114"/>
      <c r="N152" s="137"/>
      <c r="O152" s="114"/>
      <c r="P152" s="296"/>
    </row>
    <row r="153" spans="1:16" x14ac:dyDescent="0.25">
      <c r="A153" s="10"/>
      <c r="B153" s="15"/>
      <c r="C153" s="20" t="s">
        <v>1421</v>
      </c>
      <c r="D153" s="20"/>
      <c r="E153" s="20"/>
      <c r="F153" s="20"/>
      <c r="G153" s="20"/>
      <c r="H153" s="20"/>
      <c r="I153" s="20"/>
      <c r="J153" s="20"/>
      <c r="K153" s="14"/>
      <c r="L153" s="20"/>
      <c r="M153" s="114"/>
      <c r="N153" s="137"/>
      <c r="O153" s="114"/>
      <c r="P153" s="296"/>
    </row>
    <row r="154" spans="1:16" x14ac:dyDescent="0.25">
      <c r="A154" s="10"/>
      <c r="B154" s="15"/>
      <c r="C154" s="20" t="s">
        <v>1422</v>
      </c>
      <c r="D154" s="20"/>
      <c r="E154" s="20"/>
      <c r="F154" s="20"/>
      <c r="G154" s="20"/>
      <c r="H154" s="20"/>
      <c r="I154" s="20"/>
      <c r="J154" s="20"/>
      <c r="K154" s="14"/>
      <c r="L154" s="20"/>
      <c r="M154" s="114"/>
      <c r="N154" s="137"/>
      <c r="O154" s="114"/>
      <c r="P154" s="296"/>
    </row>
    <row r="155" spans="1:16" x14ac:dyDescent="0.25">
      <c r="A155" s="10"/>
      <c r="B155" s="15"/>
      <c r="C155" s="20" t="s">
        <v>1423</v>
      </c>
      <c r="D155" s="20"/>
      <c r="E155" s="20"/>
      <c r="F155" s="20"/>
      <c r="G155" s="20"/>
      <c r="H155" s="20"/>
      <c r="I155" s="20"/>
      <c r="J155" s="20"/>
      <c r="K155" s="14"/>
      <c r="L155" s="20"/>
      <c r="M155" s="114"/>
      <c r="N155" s="137"/>
      <c r="O155" s="114"/>
      <c r="P155" s="296"/>
    </row>
    <row r="156" spans="1:16" x14ac:dyDescent="0.25">
      <c r="A156" s="10"/>
      <c r="B156" s="15"/>
      <c r="C156" s="20" t="s">
        <v>1424</v>
      </c>
      <c r="D156" s="20"/>
      <c r="E156" s="20"/>
      <c r="F156" s="20"/>
      <c r="G156" s="20"/>
      <c r="H156" s="20"/>
      <c r="I156" s="20"/>
      <c r="J156" s="20"/>
      <c r="K156" s="14"/>
      <c r="L156" s="20"/>
      <c r="M156" s="114"/>
      <c r="N156" s="137"/>
      <c r="O156" s="114"/>
      <c r="P156" s="296"/>
    </row>
    <row r="157" spans="1:16" x14ac:dyDescent="0.25">
      <c r="A157" s="10"/>
      <c r="B157" s="15"/>
      <c r="C157" s="20" t="s">
        <v>1425</v>
      </c>
      <c r="D157" s="20"/>
      <c r="E157" s="20"/>
      <c r="F157" s="20"/>
      <c r="G157" s="20"/>
      <c r="H157" s="20"/>
      <c r="I157" s="20"/>
      <c r="J157" s="20"/>
      <c r="K157" s="14"/>
      <c r="L157" s="20"/>
      <c r="M157" s="114"/>
      <c r="N157" s="137"/>
      <c r="O157" s="114"/>
      <c r="P157" s="296"/>
    </row>
    <row r="158" spans="1:16" x14ac:dyDescent="0.25">
      <c r="A158" s="10"/>
      <c r="B158" s="15"/>
      <c r="C158" s="20" t="s">
        <v>1426</v>
      </c>
      <c r="D158" s="20"/>
      <c r="E158" s="20"/>
      <c r="F158" s="20"/>
      <c r="G158" s="20"/>
      <c r="H158" s="20"/>
      <c r="I158" s="20"/>
      <c r="J158" s="20"/>
      <c r="K158" s="14"/>
      <c r="L158" s="20"/>
      <c r="M158" s="114"/>
      <c r="N158" s="137"/>
      <c r="O158" s="114"/>
      <c r="P158" s="296"/>
    </row>
    <row r="159" spans="1:16" x14ac:dyDescent="0.25">
      <c r="A159" s="10"/>
      <c r="B159" s="15"/>
      <c r="C159" s="20" t="s">
        <v>1415</v>
      </c>
      <c r="D159" s="20"/>
      <c r="E159" s="20"/>
      <c r="F159" s="20"/>
      <c r="G159" s="20"/>
      <c r="H159" s="20"/>
      <c r="I159" s="20"/>
      <c r="J159" s="20"/>
      <c r="K159" s="14"/>
      <c r="L159" s="20"/>
      <c r="M159" s="114"/>
      <c r="N159" s="137"/>
      <c r="O159" s="114"/>
      <c r="P159" s="296"/>
    </row>
    <row r="160" spans="1:16" x14ac:dyDescent="0.25">
      <c r="A160" s="10" t="s">
        <v>29</v>
      </c>
      <c r="B160" s="15">
        <f>B149+1</f>
        <v>40</v>
      </c>
      <c r="C160" s="20" t="s">
        <v>1427</v>
      </c>
      <c r="D160" s="20"/>
      <c r="E160" s="20"/>
      <c r="F160" s="20"/>
      <c r="G160" s="20"/>
      <c r="H160" s="20"/>
      <c r="I160" s="20"/>
      <c r="J160" s="20"/>
      <c r="K160" s="15" t="s">
        <v>83</v>
      </c>
      <c r="L160" s="24">
        <f>$R$1*5</f>
        <v>50</v>
      </c>
      <c r="M160" s="114"/>
      <c r="N160" s="137"/>
      <c r="O160" s="114"/>
      <c r="P160" s="296"/>
    </row>
    <row r="161" spans="1:16" x14ac:dyDescent="0.25">
      <c r="A161" s="10"/>
      <c r="B161" s="15"/>
      <c r="C161" s="20"/>
      <c r="D161" s="20"/>
      <c r="E161" s="20"/>
      <c r="F161" s="20"/>
      <c r="G161" s="20"/>
      <c r="H161" s="20"/>
      <c r="I161" s="20"/>
      <c r="J161" s="20"/>
      <c r="K161" s="15"/>
      <c r="L161" s="24"/>
      <c r="M161" s="114"/>
      <c r="N161" s="137"/>
      <c r="O161" s="114"/>
      <c r="P161" s="296"/>
    </row>
    <row r="162" spans="1:16" x14ac:dyDescent="0.25">
      <c r="A162" s="10"/>
      <c r="B162" s="16"/>
      <c r="C162" s="22" t="s">
        <v>1372</v>
      </c>
      <c r="D162" s="23"/>
      <c r="E162" s="23"/>
      <c r="F162" s="23"/>
      <c r="G162" s="23"/>
      <c r="H162" s="23"/>
      <c r="I162" s="23"/>
      <c r="J162" s="23"/>
      <c r="K162" s="16"/>
      <c r="L162" s="23"/>
      <c r="M162" s="144"/>
      <c r="N162" s="159"/>
      <c r="O162" s="160"/>
      <c r="P162" s="296"/>
    </row>
    <row r="163" spans="1:16" ht="24" x14ac:dyDescent="0.25">
      <c r="A163" s="10"/>
      <c r="B163" s="12" t="s">
        <v>1</v>
      </c>
      <c r="C163" s="416" t="s">
        <v>2</v>
      </c>
      <c r="D163" s="416"/>
      <c r="E163" s="416"/>
      <c r="F163" s="416"/>
      <c r="G163" s="416"/>
      <c r="H163" s="416"/>
      <c r="I163" s="416"/>
      <c r="J163" s="416"/>
      <c r="K163" s="12" t="s">
        <v>45</v>
      </c>
      <c r="L163" s="69" t="s">
        <v>46</v>
      </c>
      <c r="M163" s="142" t="s">
        <v>47</v>
      </c>
      <c r="N163" s="163" t="s">
        <v>73</v>
      </c>
      <c r="O163" s="288" t="s">
        <v>120</v>
      </c>
      <c r="P163" s="298"/>
    </row>
    <row r="164" spans="1:16" x14ac:dyDescent="0.25">
      <c r="A164" s="10"/>
      <c r="B164" s="15"/>
      <c r="C164" s="19" t="s">
        <v>1428</v>
      </c>
      <c r="D164" s="20"/>
      <c r="E164" s="20"/>
      <c r="F164" s="20"/>
      <c r="G164" s="20"/>
      <c r="H164" s="20"/>
      <c r="I164" s="20"/>
      <c r="J164" s="20"/>
      <c r="K164" s="14"/>
      <c r="L164" s="20"/>
      <c r="M164" s="114"/>
      <c r="N164" s="137"/>
      <c r="O164" s="114"/>
      <c r="P164" s="296"/>
    </row>
    <row r="165" spans="1:16" x14ac:dyDescent="0.25">
      <c r="A165" s="10"/>
      <c r="B165" s="15"/>
      <c r="C165" s="20" t="s">
        <v>1420</v>
      </c>
      <c r="D165" s="20"/>
      <c r="E165" s="20"/>
      <c r="F165" s="20"/>
      <c r="G165" s="20"/>
      <c r="H165" s="20"/>
      <c r="I165" s="20"/>
      <c r="J165" s="20"/>
      <c r="K165" s="14"/>
      <c r="L165" s="20"/>
      <c r="M165" s="114"/>
      <c r="N165" s="137"/>
      <c r="O165" s="114"/>
      <c r="P165" s="296"/>
    </row>
    <row r="166" spans="1:16" x14ac:dyDescent="0.25">
      <c r="A166" s="10"/>
      <c r="B166" s="15"/>
      <c r="C166" s="20" t="s">
        <v>1429</v>
      </c>
      <c r="D166" s="20"/>
      <c r="E166" s="20"/>
      <c r="F166" s="20"/>
      <c r="G166" s="20"/>
      <c r="H166" s="20"/>
      <c r="I166" s="20"/>
      <c r="J166" s="20"/>
      <c r="K166" s="14"/>
      <c r="L166" s="20"/>
      <c r="M166" s="114"/>
      <c r="N166" s="137"/>
      <c r="O166" s="114"/>
      <c r="P166" s="296"/>
    </row>
    <row r="167" spans="1:16" x14ac:dyDescent="0.25">
      <c r="A167" s="10"/>
      <c r="B167" s="15"/>
      <c r="C167" s="20" t="s">
        <v>1430</v>
      </c>
      <c r="D167" s="20"/>
      <c r="E167" s="20"/>
      <c r="F167" s="20"/>
      <c r="G167" s="20"/>
      <c r="H167" s="20"/>
      <c r="I167" s="20"/>
      <c r="J167" s="20"/>
      <c r="K167" s="14"/>
      <c r="L167" s="20"/>
      <c r="M167" s="114"/>
      <c r="N167" s="137"/>
      <c r="O167" s="114"/>
      <c r="P167" s="296"/>
    </row>
    <row r="168" spans="1:16" x14ac:dyDescent="0.25">
      <c r="A168" s="10"/>
      <c r="B168" s="15"/>
      <c r="C168" s="20" t="s">
        <v>1431</v>
      </c>
      <c r="D168" s="20"/>
      <c r="E168" s="20"/>
      <c r="F168" s="20"/>
      <c r="G168" s="20"/>
      <c r="H168" s="20"/>
      <c r="I168" s="20"/>
      <c r="J168" s="20"/>
      <c r="K168" s="14"/>
      <c r="L168" s="20"/>
      <c r="M168" s="114"/>
      <c r="N168" s="137"/>
      <c r="O168" s="114"/>
      <c r="P168" s="296"/>
    </row>
    <row r="169" spans="1:16" x14ac:dyDescent="0.25">
      <c r="A169" s="10"/>
      <c r="B169" s="15"/>
      <c r="C169" s="20" t="s">
        <v>1423</v>
      </c>
      <c r="D169" s="20"/>
      <c r="E169" s="20"/>
      <c r="F169" s="20"/>
      <c r="G169" s="20"/>
      <c r="H169" s="20"/>
      <c r="I169" s="20"/>
      <c r="J169" s="20"/>
      <c r="K169" s="14"/>
      <c r="L169" s="20"/>
      <c r="M169" s="114"/>
      <c r="N169" s="137"/>
      <c r="O169" s="114"/>
      <c r="P169" s="296"/>
    </row>
    <row r="170" spans="1:16" x14ac:dyDescent="0.25">
      <c r="A170" s="10"/>
      <c r="B170" s="15"/>
      <c r="C170" s="20" t="s">
        <v>1432</v>
      </c>
      <c r="D170" s="20"/>
      <c r="E170" s="20"/>
      <c r="F170" s="20"/>
      <c r="G170" s="20"/>
      <c r="H170" s="20"/>
      <c r="I170" s="20"/>
      <c r="J170" s="20"/>
      <c r="K170" s="14"/>
      <c r="L170" s="20"/>
      <c r="M170" s="114"/>
      <c r="N170" s="137"/>
      <c r="O170" s="114"/>
      <c r="P170" s="296"/>
    </row>
    <row r="171" spans="1:16" x14ac:dyDescent="0.25">
      <c r="A171" s="10"/>
      <c r="B171" s="15"/>
      <c r="C171" s="20" t="s">
        <v>1424</v>
      </c>
      <c r="D171" s="20"/>
      <c r="E171" s="20"/>
      <c r="F171" s="20"/>
      <c r="G171" s="20"/>
      <c r="H171" s="20"/>
      <c r="I171" s="20"/>
      <c r="J171" s="20"/>
      <c r="K171" s="14"/>
      <c r="L171" s="20"/>
      <c r="M171" s="114"/>
      <c r="N171" s="137"/>
      <c r="O171" s="114"/>
      <c r="P171" s="296"/>
    </row>
    <row r="172" spans="1:16" x14ac:dyDescent="0.25">
      <c r="A172" s="10"/>
      <c r="B172" s="15"/>
      <c r="C172" s="20" t="s">
        <v>1425</v>
      </c>
      <c r="D172" s="20"/>
      <c r="E172" s="20"/>
      <c r="F172" s="20"/>
      <c r="G172" s="20"/>
      <c r="H172" s="20"/>
      <c r="I172" s="20"/>
      <c r="J172" s="20"/>
      <c r="K172" s="14"/>
      <c r="L172" s="20"/>
      <c r="M172" s="114"/>
      <c r="N172" s="137"/>
      <c r="O172" s="114"/>
      <c r="P172" s="296"/>
    </row>
    <row r="173" spans="1:16" x14ac:dyDescent="0.25">
      <c r="A173" s="10"/>
      <c r="B173" s="15"/>
      <c r="C173" s="20" t="s">
        <v>1433</v>
      </c>
      <c r="D173" s="20"/>
      <c r="E173" s="20"/>
      <c r="F173" s="20"/>
      <c r="G173" s="20"/>
      <c r="H173" s="20"/>
      <c r="I173" s="20"/>
      <c r="J173" s="20"/>
      <c r="K173" s="14"/>
      <c r="L173" s="20"/>
      <c r="M173" s="114"/>
      <c r="N173" s="137"/>
      <c r="O173" s="114"/>
      <c r="P173" s="296"/>
    </row>
    <row r="174" spans="1:16" x14ac:dyDescent="0.25">
      <c r="A174" s="10"/>
      <c r="B174" s="15"/>
      <c r="C174" s="20" t="s">
        <v>1434</v>
      </c>
      <c r="D174" s="20"/>
      <c r="E174" s="20"/>
      <c r="F174" s="20"/>
      <c r="G174" s="20"/>
      <c r="H174" s="20"/>
      <c r="I174" s="20"/>
      <c r="J174" s="20"/>
      <c r="K174" s="14"/>
      <c r="L174" s="20"/>
      <c r="M174" s="114"/>
      <c r="N174" s="137"/>
      <c r="O174" s="114"/>
      <c r="P174" s="296"/>
    </row>
    <row r="175" spans="1:16" x14ac:dyDescent="0.25">
      <c r="A175" s="10"/>
      <c r="B175" s="15"/>
      <c r="C175" s="20" t="s">
        <v>1415</v>
      </c>
      <c r="D175" s="20"/>
      <c r="E175" s="20"/>
      <c r="F175" s="20"/>
      <c r="G175" s="20"/>
      <c r="H175" s="20"/>
      <c r="I175" s="20"/>
      <c r="J175" s="20"/>
      <c r="K175" s="14"/>
      <c r="L175" s="20"/>
      <c r="M175" s="114"/>
      <c r="N175" s="137"/>
      <c r="O175" s="114"/>
      <c r="P175" s="296"/>
    </row>
    <row r="176" spans="1:16" x14ac:dyDescent="0.25">
      <c r="A176" s="10" t="s">
        <v>29</v>
      </c>
      <c r="B176" s="15">
        <f>B160+1</f>
        <v>41</v>
      </c>
      <c r="C176" s="20" t="s">
        <v>1435</v>
      </c>
      <c r="D176" s="20"/>
      <c r="E176" s="20"/>
      <c r="F176" s="20"/>
      <c r="G176" s="20"/>
      <c r="H176" s="20"/>
      <c r="I176" s="20"/>
      <c r="J176" s="20"/>
      <c r="K176" s="15" t="s">
        <v>83</v>
      </c>
      <c r="L176" s="24">
        <f>$R$1*5</f>
        <v>50</v>
      </c>
      <c r="M176" s="114"/>
      <c r="N176" s="137"/>
      <c r="O176" s="114"/>
      <c r="P176" s="296"/>
    </row>
    <row r="177" spans="1:16" x14ac:dyDescent="0.25">
      <c r="A177" s="10"/>
      <c r="B177" s="15"/>
      <c r="C177" s="20"/>
      <c r="D177" s="20"/>
      <c r="E177" s="20"/>
      <c r="F177" s="20"/>
      <c r="G177" s="20"/>
      <c r="H177" s="20"/>
      <c r="I177" s="20"/>
      <c r="J177" s="20"/>
      <c r="K177" s="15"/>
      <c r="L177" s="24"/>
      <c r="M177" s="114"/>
      <c r="N177" s="137"/>
      <c r="O177" s="114"/>
      <c r="P177" s="296"/>
    </row>
    <row r="178" spans="1:16" x14ac:dyDescent="0.25">
      <c r="A178" s="10"/>
      <c r="B178" s="15"/>
      <c r="C178" s="19" t="s">
        <v>1436</v>
      </c>
      <c r="D178" s="20"/>
      <c r="E178" s="20"/>
      <c r="F178" s="20"/>
      <c r="G178" s="20"/>
      <c r="H178" s="20"/>
      <c r="I178" s="20"/>
      <c r="J178" s="20"/>
      <c r="K178" s="14"/>
      <c r="L178" s="20"/>
      <c r="M178" s="114"/>
      <c r="N178" s="137"/>
      <c r="O178" s="114"/>
      <c r="P178" s="296"/>
    </row>
    <row r="179" spans="1:16" x14ac:dyDescent="0.25">
      <c r="A179" s="10"/>
      <c r="B179" s="15"/>
      <c r="C179" s="20" t="s">
        <v>1437</v>
      </c>
      <c r="D179" s="20"/>
      <c r="E179" s="20"/>
      <c r="F179" s="20"/>
      <c r="G179" s="20"/>
      <c r="H179" s="20"/>
      <c r="I179" s="20"/>
      <c r="J179" s="20"/>
      <c r="K179" s="14"/>
      <c r="L179" s="20"/>
      <c r="M179" s="114"/>
      <c r="N179" s="137"/>
      <c r="O179" s="114"/>
      <c r="P179" s="296"/>
    </row>
    <row r="180" spans="1:16" x14ac:dyDescent="0.25">
      <c r="A180" s="10"/>
      <c r="B180" s="15"/>
      <c r="C180" s="20" t="s">
        <v>1438</v>
      </c>
      <c r="D180" s="20"/>
      <c r="E180" s="20"/>
      <c r="F180" s="20"/>
      <c r="G180" s="20"/>
      <c r="H180" s="20"/>
      <c r="I180" s="20"/>
      <c r="J180" s="20"/>
      <c r="K180" s="14"/>
      <c r="L180" s="20"/>
      <c r="M180" s="114"/>
      <c r="N180" s="137"/>
      <c r="O180" s="114"/>
      <c r="P180" s="296"/>
    </row>
    <row r="181" spans="1:16" x14ac:dyDescent="0.25">
      <c r="A181" s="10"/>
      <c r="B181" s="15"/>
      <c r="C181" s="20" t="s">
        <v>1434</v>
      </c>
      <c r="D181" s="20"/>
      <c r="E181" s="20"/>
      <c r="F181" s="20"/>
      <c r="G181" s="20"/>
      <c r="H181" s="20"/>
      <c r="I181" s="20"/>
      <c r="J181" s="20"/>
      <c r="K181" s="14"/>
      <c r="L181" s="20"/>
      <c r="M181" s="114"/>
      <c r="N181" s="137"/>
      <c r="O181" s="114"/>
      <c r="P181" s="296"/>
    </row>
    <row r="182" spans="1:16" x14ac:dyDescent="0.25">
      <c r="A182" s="10"/>
      <c r="B182" s="15"/>
      <c r="C182" s="20" t="s">
        <v>1415</v>
      </c>
      <c r="D182" s="20"/>
      <c r="E182" s="20"/>
      <c r="F182" s="20"/>
      <c r="G182" s="20"/>
      <c r="H182" s="20"/>
      <c r="I182" s="20"/>
      <c r="J182" s="20"/>
      <c r="K182" s="14"/>
      <c r="L182" s="20"/>
      <c r="M182" s="114"/>
      <c r="N182" s="137"/>
      <c r="O182" s="114"/>
      <c r="P182" s="296"/>
    </row>
    <row r="183" spans="1:16" x14ac:dyDescent="0.25">
      <c r="A183" s="10" t="s">
        <v>29</v>
      </c>
      <c r="B183" s="15">
        <f>B176+1</f>
        <v>42</v>
      </c>
      <c r="C183" s="20" t="s">
        <v>1439</v>
      </c>
      <c r="D183" s="20"/>
      <c r="E183" s="20"/>
      <c r="F183" s="20"/>
      <c r="G183" s="20"/>
      <c r="H183" s="20"/>
      <c r="I183" s="20"/>
      <c r="J183" s="20"/>
      <c r="K183" s="15" t="s">
        <v>83</v>
      </c>
      <c r="L183" s="24">
        <f>$R$1*5</f>
        <v>50</v>
      </c>
      <c r="M183" s="114"/>
      <c r="N183" s="137"/>
      <c r="O183" s="114"/>
      <c r="P183" s="296"/>
    </row>
    <row r="184" spans="1:16" x14ac:dyDescent="0.25">
      <c r="A184" s="10"/>
      <c r="B184" s="15"/>
      <c r="C184" s="20"/>
      <c r="D184" s="20"/>
      <c r="E184" s="20"/>
      <c r="F184" s="20"/>
      <c r="G184" s="20"/>
      <c r="H184" s="20"/>
      <c r="I184" s="20"/>
      <c r="J184" s="20"/>
      <c r="K184" s="15"/>
      <c r="L184" s="24"/>
      <c r="M184" s="114"/>
      <c r="N184" s="137"/>
      <c r="O184" s="114"/>
      <c r="P184" s="296"/>
    </row>
    <row r="185" spans="1:16" x14ac:dyDescent="0.25">
      <c r="A185" s="10"/>
      <c r="B185" s="15"/>
      <c r="C185" s="19" t="s">
        <v>1440</v>
      </c>
      <c r="D185" s="20"/>
      <c r="E185" s="20"/>
      <c r="F185" s="20"/>
      <c r="G185" s="20"/>
      <c r="H185" s="20"/>
      <c r="I185" s="20"/>
      <c r="J185" s="20"/>
      <c r="K185" s="14"/>
      <c r="L185" s="20"/>
      <c r="M185" s="114"/>
      <c r="N185" s="137"/>
      <c r="O185" s="114"/>
      <c r="P185" s="296"/>
    </row>
    <row r="186" spans="1:16" x14ac:dyDescent="0.25">
      <c r="A186" s="10"/>
      <c r="B186" s="15"/>
      <c r="C186" s="19" t="s">
        <v>1441</v>
      </c>
      <c r="D186" s="20"/>
      <c r="E186" s="20"/>
      <c r="F186" s="20"/>
      <c r="G186" s="20"/>
      <c r="H186" s="20"/>
      <c r="I186" s="20"/>
      <c r="J186" s="20"/>
      <c r="K186" s="14"/>
      <c r="L186" s="20"/>
      <c r="M186" s="114"/>
      <c r="N186" s="137"/>
      <c r="O186" s="114"/>
      <c r="P186" s="296"/>
    </row>
    <row r="187" spans="1:16" x14ac:dyDescent="0.25">
      <c r="A187" s="10"/>
      <c r="B187" s="15"/>
      <c r="C187" s="20" t="s">
        <v>1442</v>
      </c>
      <c r="D187" s="20"/>
      <c r="E187" s="20"/>
      <c r="F187" s="20"/>
      <c r="G187" s="20"/>
      <c r="H187" s="20"/>
      <c r="I187" s="20"/>
      <c r="J187" s="20"/>
      <c r="K187" s="14"/>
      <c r="L187" s="20"/>
      <c r="M187" s="114"/>
      <c r="N187" s="137"/>
      <c r="O187" s="114"/>
      <c r="P187" s="296"/>
    </row>
    <row r="188" spans="1:16" x14ac:dyDescent="0.25">
      <c r="A188" s="10"/>
      <c r="B188" s="15"/>
      <c r="C188" s="20" t="s">
        <v>1411</v>
      </c>
      <c r="D188" s="20"/>
      <c r="E188" s="20"/>
      <c r="F188" s="20"/>
      <c r="G188" s="20"/>
      <c r="H188" s="20"/>
      <c r="I188" s="20"/>
      <c r="J188" s="20"/>
      <c r="K188" s="14"/>
      <c r="L188" s="20"/>
      <c r="M188" s="114"/>
      <c r="N188" s="137"/>
      <c r="O188" s="114"/>
      <c r="P188" s="296"/>
    </row>
    <row r="189" spans="1:16" x14ac:dyDescent="0.25">
      <c r="A189" s="10"/>
      <c r="B189" s="15"/>
      <c r="C189" s="20" t="s">
        <v>1412</v>
      </c>
      <c r="D189" s="20"/>
      <c r="E189" s="20"/>
      <c r="F189" s="20"/>
      <c r="G189" s="20"/>
      <c r="H189" s="20"/>
      <c r="I189" s="20"/>
      <c r="J189" s="20"/>
      <c r="K189" s="14"/>
      <c r="L189" s="20"/>
      <c r="M189" s="114"/>
      <c r="N189" s="137"/>
      <c r="O189" s="114"/>
      <c r="P189" s="296"/>
    </row>
    <row r="190" spans="1:16" x14ac:dyDescent="0.25">
      <c r="A190" s="10"/>
      <c r="B190" s="15"/>
      <c r="C190" s="20" t="s">
        <v>1443</v>
      </c>
      <c r="D190" s="20"/>
      <c r="E190" s="20"/>
      <c r="F190" s="20"/>
      <c r="G190" s="20"/>
      <c r="H190" s="20"/>
      <c r="I190" s="20"/>
      <c r="J190" s="20"/>
      <c r="K190" s="14"/>
      <c r="L190" s="20"/>
      <c r="M190" s="114"/>
      <c r="N190" s="137"/>
      <c r="O190" s="114"/>
      <c r="P190" s="296"/>
    </row>
    <row r="191" spans="1:16" x14ac:dyDescent="0.25">
      <c r="A191" s="10"/>
      <c r="B191" s="15"/>
      <c r="C191" s="20" t="s">
        <v>1444</v>
      </c>
      <c r="D191" s="20"/>
      <c r="E191" s="20"/>
      <c r="F191" s="20"/>
      <c r="G191" s="20"/>
      <c r="H191" s="20"/>
      <c r="I191" s="20"/>
      <c r="J191" s="20"/>
      <c r="K191" s="14"/>
      <c r="L191" s="20"/>
      <c r="M191" s="114"/>
      <c r="N191" s="137"/>
      <c r="O191" s="114"/>
      <c r="P191" s="296"/>
    </row>
    <row r="192" spans="1:16" x14ac:dyDescent="0.25">
      <c r="A192" s="10"/>
      <c r="B192" s="15"/>
      <c r="C192" s="20" t="s">
        <v>1434</v>
      </c>
      <c r="D192" s="20"/>
      <c r="E192" s="20"/>
      <c r="F192" s="20"/>
      <c r="G192" s="20"/>
      <c r="H192" s="20"/>
      <c r="I192" s="20"/>
      <c r="J192" s="20"/>
      <c r="K192" s="14"/>
      <c r="L192" s="20"/>
      <c r="M192" s="114"/>
      <c r="N192" s="137"/>
      <c r="O192" s="114"/>
      <c r="P192" s="296"/>
    </row>
    <row r="193" spans="1:16" x14ac:dyDescent="0.25">
      <c r="A193" s="10"/>
      <c r="B193" s="15"/>
      <c r="C193" s="20" t="s">
        <v>1415</v>
      </c>
      <c r="D193" s="20"/>
      <c r="E193" s="20"/>
      <c r="F193" s="20"/>
      <c r="G193" s="20"/>
      <c r="H193" s="20"/>
      <c r="I193" s="20"/>
      <c r="J193" s="20"/>
      <c r="K193" s="14"/>
      <c r="L193" s="20"/>
      <c r="M193" s="114"/>
      <c r="N193" s="137"/>
      <c r="O193" s="114"/>
      <c r="P193" s="296"/>
    </row>
    <row r="194" spans="1:16" x14ac:dyDescent="0.25">
      <c r="A194" s="10" t="s">
        <v>29</v>
      </c>
      <c r="B194" s="15">
        <f>B183+1</f>
        <v>43</v>
      </c>
      <c r="C194" s="20" t="s">
        <v>1445</v>
      </c>
      <c r="D194" s="20"/>
      <c r="E194" s="20"/>
      <c r="F194" s="20"/>
      <c r="G194" s="20"/>
      <c r="H194" s="20"/>
      <c r="I194" s="20"/>
      <c r="J194" s="20"/>
      <c r="K194" s="15" t="s">
        <v>83</v>
      </c>
      <c r="L194" s="24">
        <f t="shared" ref="L194:L197" si="10">$R$1*5</f>
        <v>50</v>
      </c>
      <c r="M194" s="114"/>
      <c r="N194" s="137"/>
      <c r="O194" s="114"/>
      <c r="P194" s="296"/>
    </row>
    <row r="195" spans="1:16" x14ac:dyDescent="0.25">
      <c r="A195" s="10" t="s">
        <v>29</v>
      </c>
      <c r="B195" s="15">
        <f>B194+1</f>
        <v>44</v>
      </c>
      <c r="C195" s="20" t="s">
        <v>1446</v>
      </c>
      <c r="D195" s="20"/>
      <c r="E195" s="20"/>
      <c r="F195" s="20"/>
      <c r="G195" s="20"/>
      <c r="H195" s="20"/>
      <c r="I195" s="20"/>
      <c r="J195" s="20"/>
      <c r="K195" s="15" t="s">
        <v>83</v>
      </c>
      <c r="L195" s="24">
        <f t="shared" si="10"/>
        <v>50</v>
      </c>
      <c r="M195" s="114"/>
      <c r="N195" s="137"/>
      <c r="O195" s="114"/>
      <c r="P195" s="296"/>
    </row>
    <row r="196" spans="1:16" x14ac:dyDescent="0.25">
      <c r="A196" s="10" t="s">
        <v>29</v>
      </c>
      <c r="B196" s="15">
        <f>B195+1</f>
        <v>45</v>
      </c>
      <c r="C196" s="20" t="s">
        <v>1447</v>
      </c>
      <c r="D196" s="20"/>
      <c r="E196" s="20"/>
      <c r="F196" s="20"/>
      <c r="G196" s="20"/>
      <c r="H196" s="20"/>
      <c r="I196" s="20"/>
      <c r="J196" s="20"/>
      <c r="K196" s="15" t="s">
        <v>83</v>
      </c>
      <c r="L196" s="24">
        <f t="shared" si="10"/>
        <v>50</v>
      </c>
      <c r="M196" s="114"/>
      <c r="N196" s="137"/>
      <c r="O196" s="114"/>
      <c r="P196" s="296"/>
    </row>
    <row r="197" spans="1:16" x14ac:dyDescent="0.25">
      <c r="A197" s="10" t="s">
        <v>29</v>
      </c>
      <c r="B197" s="15">
        <f>B196+1</f>
        <v>46</v>
      </c>
      <c r="C197" s="20" t="s">
        <v>1448</v>
      </c>
      <c r="D197" s="20"/>
      <c r="E197" s="20"/>
      <c r="F197" s="20"/>
      <c r="G197" s="20"/>
      <c r="H197" s="20"/>
      <c r="I197" s="20"/>
      <c r="J197" s="20"/>
      <c r="K197" s="15" t="s">
        <v>83</v>
      </c>
      <c r="L197" s="24">
        <f t="shared" si="10"/>
        <v>50</v>
      </c>
      <c r="M197" s="114"/>
      <c r="N197" s="137"/>
      <c r="O197" s="114"/>
      <c r="P197" s="296"/>
    </row>
    <row r="198" spans="1:16" x14ac:dyDescent="0.25">
      <c r="A198" s="10"/>
      <c r="B198" s="15"/>
      <c r="C198" s="20"/>
      <c r="D198" s="20"/>
      <c r="E198" s="20"/>
      <c r="F198" s="20"/>
      <c r="G198" s="20"/>
      <c r="H198" s="20"/>
      <c r="I198" s="20"/>
      <c r="J198" s="20"/>
      <c r="K198" s="15"/>
      <c r="L198" s="24"/>
      <c r="M198" s="114"/>
      <c r="N198" s="137"/>
      <c r="O198" s="114"/>
      <c r="P198" s="296"/>
    </row>
    <row r="199" spans="1:16" x14ac:dyDescent="0.25">
      <c r="A199" s="10"/>
      <c r="B199" s="15"/>
      <c r="C199" s="20"/>
      <c r="D199" s="20"/>
      <c r="E199" s="20"/>
      <c r="F199" s="20"/>
      <c r="G199" s="20"/>
      <c r="H199" s="20"/>
      <c r="I199" s="20"/>
      <c r="J199" s="20"/>
      <c r="K199" s="15"/>
      <c r="L199" s="24"/>
      <c r="M199" s="114"/>
      <c r="N199" s="137"/>
      <c r="O199" s="114"/>
      <c r="P199" s="296"/>
    </row>
    <row r="200" spans="1:16" x14ac:dyDescent="0.25">
      <c r="A200" s="10"/>
      <c r="B200" s="15"/>
      <c r="C200" s="20"/>
      <c r="D200" s="20"/>
      <c r="E200" s="20"/>
      <c r="F200" s="20"/>
      <c r="G200" s="20"/>
      <c r="H200" s="20"/>
      <c r="I200" s="20"/>
      <c r="J200" s="20"/>
      <c r="K200" s="15"/>
      <c r="L200" s="24"/>
      <c r="M200" s="114"/>
      <c r="N200" s="137"/>
      <c r="O200" s="114"/>
      <c r="P200" s="296"/>
    </row>
    <row r="201" spans="1:16" x14ac:dyDescent="0.25">
      <c r="A201" s="10"/>
      <c r="B201" s="15"/>
      <c r="C201" s="20"/>
      <c r="D201" s="20"/>
      <c r="E201" s="20"/>
      <c r="F201" s="20"/>
      <c r="G201" s="20"/>
      <c r="H201" s="20"/>
      <c r="I201" s="20"/>
      <c r="J201" s="20"/>
      <c r="K201" s="15"/>
      <c r="L201" s="24"/>
      <c r="M201" s="114"/>
      <c r="N201" s="137"/>
      <c r="O201" s="114"/>
      <c r="P201" s="296"/>
    </row>
    <row r="202" spans="1:16" x14ac:dyDescent="0.25">
      <c r="A202" s="10"/>
      <c r="B202" s="16"/>
      <c r="C202" s="22" t="s">
        <v>1372</v>
      </c>
      <c r="D202" s="23"/>
      <c r="E202" s="23"/>
      <c r="F202" s="23"/>
      <c r="G202" s="23"/>
      <c r="H202" s="23"/>
      <c r="I202" s="23"/>
      <c r="J202" s="23"/>
      <c r="K202" s="16"/>
      <c r="L202" s="23"/>
      <c r="M202" s="144"/>
      <c r="N202" s="159"/>
      <c r="O202" s="160"/>
      <c r="P202" s="296"/>
    </row>
    <row r="203" spans="1:16" ht="24" x14ac:dyDescent="0.25">
      <c r="A203" s="10"/>
      <c r="B203" s="12" t="s">
        <v>1</v>
      </c>
      <c r="C203" s="414" t="s">
        <v>2</v>
      </c>
      <c r="D203" s="414"/>
      <c r="E203" s="414"/>
      <c r="F203" s="414"/>
      <c r="G203" s="414"/>
      <c r="H203" s="414"/>
      <c r="I203" s="414"/>
      <c r="J203" s="414"/>
      <c r="K203" s="12" t="s">
        <v>45</v>
      </c>
      <c r="L203" s="12" t="s">
        <v>46</v>
      </c>
      <c r="M203" s="142" t="s">
        <v>47</v>
      </c>
      <c r="N203" s="175" t="s">
        <v>73</v>
      </c>
      <c r="O203" s="288" t="s">
        <v>120</v>
      </c>
      <c r="P203" s="298"/>
    </row>
    <row r="204" spans="1:16" x14ac:dyDescent="0.25">
      <c r="A204" s="10"/>
      <c r="B204" s="15"/>
      <c r="C204" s="19" t="s">
        <v>1449</v>
      </c>
      <c r="D204" s="20"/>
      <c r="E204" s="20"/>
      <c r="F204" s="20"/>
      <c r="G204" s="20"/>
      <c r="H204" s="20"/>
      <c r="I204" s="20"/>
      <c r="J204" s="20"/>
      <c r="K204" s="14"/>
      <c r="L204" s="20"/>
      <c r="M204" s="114"/>
      <c r="N204" s="137"/>
      <c r="O204" s="114"/>
      <c r="P204" s="296"/>
    </row>
    <row r="205" spans="1:16" x14ac:dyDescent="0.25">
      <c r="A205" s="10"/>
      <c r="B205" s="15"/>
      <c r="C205" s="20" t="s">
        <v>1450</v>
      </c>
      <c r="D205" s="20"/>
      <c r="E205" s="20"/>
      <c r="F205" s="20"/>
      <c r="G205" s="20"/>
      <c r="H205" s="20"/>
      <c r="I205" s="20"/>
      <c r="J205" s="20"/>
      <c r="K205" s="14"/>
      <c r="L205" s="20"/>
      <c r="M205" s="114"/>
      <c r="N205" s="137"/>
      <c r="O205" s="114"/>
      <c r="P205" s="296"/>
    </row>
    <row r="206" spans="1:16" x14ac:dyDescent="0.25">
      <c r="A206" s="10"/>
      <c r="B206" s="15"/>
      <c r="C206" s="20" t="s">
        <v>1411</v>
      </c>
      <c r="D206" s="20"/>
      <c r="E206" s="20"/>
      <c r="F206" s="20"/>
      <c r="G206" s="20"/>
      <c r="H206" s="20"/>
      <c r="I206" s="20"/>
      <c r="J206" s="20"/>
      <c r="K206" s="14"/>
      <c r="L206" s="20"/>
      <c r="M206" s="114"/>
      <c r="N206" s="137"/>
      <c r="O206" s="114"/>
      <c r="P206" s="296"/>
    </row>
    <row r="207" spans="1:16" x14ac:dyDescent="0.25">
      <c r="A207" s="10"/>
      <c r="B207" s="15"/>
      <c r="C207" s="20" t="s">
        <v>1412</v>
      </c>
      <c r="D207" s="20"/>
      <c r="E207" s="20"/>
      <c r="F207" s="20"/>
      <c r="G207" s="20"/>
      <c r="H207" s="20"/>
      <c r="I207" s="20"/>
      <c r="J207" s="20"/>
      <c r="K207" s="14"/>
      <c r="L207" s="20"/>
      <c r="M207" s="114"/>
      <c r="N207" s="137"/>
      <c r="O207" s="114"/>
      <c r="P207" s="296"/>
    </row>
    <row r="208" spans="1:16" x14ac:dyDescent="0.25">
      <c r="A208" s="10"/>
      <c r="B208" s="15"/>
      <c r="C208" s="20" t="s">
        <v>1464</v>
      </c>
      <c r="D208" s="20"/>
      <c r="E208" s="20"/>
      <c r="F208" s="20"/>
      <c r="G208" s="20"/>
      <c r="H208" s="20"/>
      <c r="I208" s="20"/>
      <c r="J208" s="20"/>
      <c r="K208" s="14"/>
      <c r="L208" s="20"/>
      <c r="M208" s="114"/>
      <c r="N208" s="137"/>
      <c r="O208" s="114"/>
      <c r="P208" s="296"/>
    </row>
    <row r="209" spans="1:16" x14ac:dyDescent="0.25">
      <c r="A209" s="10"/>
      <c r="B209" s="15"/>
      <c r="C209" s="20" t="s">
        <v>1465</v>
      </c>
      <c r="D209" s="20"/>
      <c r="E209" s="20"/>
      <c r="F209" s="20"/>
      <c r="G209" s="20"/>
      <c r="H209" s="20"/>
      <c r="I209" s="20"/>
      <c r="J209" s="20"/>
      <c r="K209" s="14"/>
      <c r="L209" s="20"/>
      <c r="M209" s="114"/>
      <c r="N209" s="137"/>
      <c r="O209" s="114"/>
      <c r="P209" s="296"/>
    </row>
    <row r="210" spans="1:16" x14ac:dyDescent="0.25">
      <c r="A210" s="10"/>
      <c r="B210" s="15"/>
      <c r="C210" s="20" t="s">
        <v>1451</v>
      </c>
      <c r="D210" s="20"/>
      <c r="E210" s="20"/>
      <c r="F210" s="20"/>
      <c r="G210" s="20"/>
      <c r="H210" s="20"/>
      <c r="I210" s="20"/>
      <c r="J210" s="20"/>
      <c r="K210" s="14"/>
      <c r="L210" s="20"/>
      <c r="M210" s="114"/>
      <c r="N210" s="137"/>
      <c r="O210" s="114"/>
      <c r="P210" s="296"/>
    </row>
    <row r="211" spans="1:16" x14ac:dyDescent="0.25">
      <c r="A211" s="10"/>
      <c r="B211" s="15"/>
      <c r="C211" s="20" t="s">
        <v>1415</v>
      </c>
      <c r="D211" s="20"/>
      <c r="E211" s="20"/>
      <c r="F211" s="20"/>
      <c r="G211" s="20"/>
      <c r="H211" s="20"/>
      <c r="I211" s="20"/>
      <c r="J211" s="20"/>
      <c r="K211" s="14"/>
      <c r="L211" s="20"/>
      <c r="M211" s="114"/>
      <c r="N211" s="137"/>
      <c r="O211" s="114"/>
      <c r="P211" s="296"/>
    </row>
    <row r="212" spans="1:16" x14ac:dyDescent="0.25">
      <c r="A212" s="10" t="s">
        <v>29</v>
      </c>
      <c r="B212" s="15">
        <f>B197+1</f>
        <v>47</v>
      </c>
      <c r="C212" s="20" t="s">
        <v>1452</v>
      </c>
      <c r="D212" s="20"/>
      <c r="E212" s="20"/>
      <c r="F212" s="20"/>
      <c r="G212" s="20"/>
      <c r="H212" s="20"/>
      <c r="I212" s="20"/>
      <c r="J212" s="20"/>
      <c r="K212" s="15" t="s">
        <v>83</v>
      </c>
      <c r="L212" s="24">
        <f t="shared" ref="L212:L218" si="11">$R$1*5</f>
        <v>50</v>
      </c>
      <c r="M212" s="114"/>
      <c r="N212" s="137"/>
      <c r="O212" s="114"/>
      <c r="P212" s="296"/>
    </row>
    <row r="213" spans="1:16" x14ac:dyDescent="0.25">
      <c r="A213" s="10" t="s">
        <v>29</v>
      </c>
      <c r="B213" s="15">
        <f t="shared" ref="B213:B218" si="12">B212+1</f>
        <v>48</v>
      </c>
      <c r="C213" s="20" t="s">
        <v>1453</v>
      </c>
      <c r="D213" s="20"/>
      <c r="E213" s="20"/>
      <c r="F213" s="20"/>
      <c r="G213" s="20"/>
      <c r="H213" s="20"/>
      <c r="I213" s="20"/>
      <c r="J213" s="20"/>
      <c r="K213" s="15" t="s">
        <v>83</v>
      </c>
      <c r="L213" s="24">
        <f t="shared" si="11"/>
        <v>50</v>
      </c>
      <c r="M213" s="114"/>
      <c r="N213" s="137"/>
      <c r="O213" s="114"/>
      <c r="P213" s="296"/>
    </row>
    <row r="214" spans="1:16" x14ac:dyDescent="0.25">
      <c r="A214" s="10" t="s">
        <v>29</v>
      </c>
      <c r="B214" s="15">
        <f t="shared" si="12"/>
        <v>49</v>
      </c>
      <c r="C214" s="20" t="s">
        <v>1454</v>
      </c>
      <c r="D214" s="20"/>
      <c r="E214" s="20"/>
      <c r="F214" s="20"/>
      <c r="G214" s="20"/>
      <c r="H214" s="20"/>
      <c r="I214" s="20"/>
      <c r="J214" s="20"/>
      <c r="K214" s="15" t="s">
        <v>83</v>
      </c>
      <c r="L214" s="24">
        <f t="shared" si="11"/>
        <v>50</v>
      </c>
      <c r="M214" s="114"/>
      <c r="N214" s="137"/>
      <c r="O214" s="114"/>
      <c r="P214" s="296"/>
    </row>
    <row r="215" spans="1:16" x14ac:dyDescent="0.25">
      <c r="A215" s="10" t="s">
        <v>29</v>
      </c>
      <c r="B215" s="15">
        <f t="shared" si="12"/>
        <v>50</v>
      </c>
      <c r="C215" s="20" t="s">
        <v>1455</v>
      </c>
      <c r="D215" s="20"/>
      <c r="E215" s="20"/>
      <c r="F215" s="20"/>
      <c r="G215" s="20"/>
      <c r="H215" s="20"/>
      <c r="I215" s="20"/>
      <c r="J215" s="20"/>
      <c r="K215" s="15" t="s">
        <v>83</v>
      </c>
      <c r="L215" s="24">
        <f t="shared" si="11"/>
        <v>50</v>
      </c>
      <c r="M215" s="114"/>
      <c r="N215" s="137"/>
      <c r="O215" s="114"/>
      <c r="P215" s="296"/>
    </row>
    <row r="216" spans="1:16" x14ac:dyDescent="0.25">
      <c r="A216" s="10" t="s">
        <v>29</v>
      </c>
      <c r="B216" s="15">
        <f t="shared" si="12"/>
        <v>51</v>
      </c>
      <c r="C216" s="20" t="s">
        <v>1456</v>
      </c>
      <c r="D216" s="20"/>
      <c r="E216" s="20"/>
      <c r="F216" s="20"/>
      <c r="G216" s="20"/>
      <c r="H216" s="20"/>
      <c r="I216" s="20"/>
      <c r="J216" s="20"/>
      <c r="K216" s="15" t="s">
        <v>83</v>
      </c>
      <c r="L216" s="24">
        <f t="shared" si="11"/>
        <v>50</v>
      </c>
      <c r="M216" s="114"/>
      <c r="N216" s="137"/>
      <c r="O216" s="114"/>
      <c r="P216" s="296"/>
    </row>
    <row r="217" spans="1:16" x14ac:dyDescent="0.25">
      <c r="A217" s="10" t="s">
        <v>29</v>
      </c>
      <c r="B217" s="15">
        <f t="shared" si="12"/>
        <v>52</v>
      </c>
      <c r="C217" s="20" t="s">
        <v>1457</v>
      </c>
      <c r="D217" s="20"/>
      <c r="E217" s="20"/>
      <c r="F217" s="20"/>
      <c r="G217" s="20"/>
      <c r="H217" s="20"/>
      <c r="I217" s="20"/>
      <c r="J217" s="20"/>
      <c r="K217" s="15" t="s">
        <v>83</v>
      </c>
      <c r="L217" s="24">
        <f t="shared" si="11"/>
        <v>50</v>
      </c>
      <c r="M217" s="114"/>
      <c r="N217" s="137"/>
      <c r="O217" s="114"/>
      <c r="P217" s="296"/>
    </row>
    <row r="218" spans="1:16" x14ac:dyDescent="0.25">
      <c r="A218" s="10" t="s">
        <v>29</v>
      </c>
      <c r="B218" s="15">
        <f t="shared" si="12"/>
        <v>53</v>
      </c>
      <c r="C218" s="20" t="s">
        <v>1458</v>
      </c>
      <c r="D218" s="20"/>
      <c r="E218" s="20"/>
      <c r="F218" s="20"/>
      <c r="G218" s="20"/>
      <c r="H218" s="20"/>
      <c r="I218" s="20"/>
      <c r="J218" s="20"/>
      <c r="K218" s="15" t="s">
        <v>83</v>
      </c>
      <c r="L218" s="24">
        <f t="shared" si="11"/>
        <v>50</v>
      </c>
      <c r="M218" s="114"/>
      <c r="N218" s="137"/>
      <c r="O218" s="114"/>
      <c r="P218" s="296"/>
    </row>
    <row r="219" spans="1:16" x14ac:dyDescent="0.25">
      <c r="A219" s="10"/>
      <c r="B219" s="15"/>
      <c r="C219" s="20"/>
      <c r="D219" s="20"/>
      <c r="E219" s="20"/>
      <c r="F219" s="20"/>
      <c r="G219" s="20"/>
      <c r="H219" s="20"/>
      <c r="I219" s="20"/>
      <c r="J219" s="20"/>
      <c r="K219" s="15"/>
      <c r="L219" s="24"/>
      <c r="M219" s="114"/>
      <c r="N219" s="137"/>
      <c r="O219" s="114"/>
      <c r="P219" s="296"/>
    </row>
    <row r="220" spans="1:16" x14ac:dyDescent="0.25">
      <c r="A220" s="10"/>
      <c r="B220" s="15"/>
      <c r="C220" s="19" t="s">
        <v>1449</v>
      </c>
      <c r="D220" s="20"/>
      <c r="E220" s="20"/>
      <c r="F220" s="20"/>
      <c r="G220" s="20"/>
      <c r="H220" s="20"/>
      <c r="I220" s="20"/>
      <c r="J220" s="20"/>
      <c r="K220" s="14"/>
      <c r="L220" s="20"/>
      <c r="M220" s="114"/>
      <c r="N220" s="137"/>
      <c r="O220" s="114"/>
      <c r="P220" s="296"/>
    </row>
    <row r="221" spans="1:16" x14ac:dyDescent="0.25">
      <c r="A221" s="10"/>
      <c r="B221" s="15"/>
      <c r="C221" s="20" t="s">
        <v>1450</v>
      </c>
      <c r="D221" s="20"/>
      <c r="E221" s="20"/>
      <c r="F221" s="20"/>
      <c r="G221" s="20"/>
      <c r="H221" s="20"/>
      <c r="I221" s="20"/>
      <c r="J221" s="20"/>
      <c r="K221" s="14"/>
      <c r="L221" s="20"/>
      <c r="M221" s="114"/>
      <c r="N221" s="137"/>
      <c r="O221" s="114"/>
      <c r="P221" s="296"/>
    </row>
    <row r="222" spans="1:16" x14ac:dyDescent="0.25">
      <c r="A222" s="10"/>
      <c r="B222" s="15"/>
      <c r="C222" s="20" t="s">
        <v>1411</v>
      </c>
      <c r="D222" s="20"/>
      <c r="E222" s="20"/>
      <c r="F222" s="20"/>
      <c r="G222" s="20"/>
      <c r="H222" s="20"/>
      <c r="I222" s="20"/>
      <c r="J222" s="20"/>
      <c r="K222" s="14"/>
      <c r="L222" s="20"/>
      <c r="M222" s="114"/>
      <c r="N222" s="137"/>
      <c r="O222" s="114"/>
      <c r="P222" s="296"/>
    </row>
    <row r="223" spans="1:16" x14ac:dyDescent="0.25">
      <c r="A223" s="10"/>
      <c r="B223" s="15"/>
      <c r="C223" s="20" t="s">
        <v>1412</v>
      </c>
      <c r="D223" s="20"/>
      <c r="E223" s="20"/>
      <c r="F223" s="20"/>
      <c r="G223" s="20"/>
      <c r="H223" s="20"/>
      <c r="I223" s="20"/>
      <c r="J223" s="20"/>
      <c r="K223" s="14"/>
      <c r="L223" s="20"/>
      <c r="M223" s="114"/>
      <c r="N223" s="137"/>
      <c r="O223" s="114"/>
      <c r="P223" s="296"/>
    </row>
    <row r="224" spans="1:16" x14ac:dyDescent="0.25">
      <c r="A224" s="10"/>
      <c r="B224" s="15"/>
      <c r="C224" s="20" t="s">
        <v>1464</v>
      </c>
      <c r="D224" s="20"/>
      <c r="E224" s="20"/>
      <c r="F224" s="20"/>
      <c r="G224" s="20"/>
      <c r="H224" s="20"/>
      <c r="I224" s="20"/>
      <c r="J224" s="20"/>
      <c r="K224" s="14"/>
      <c r="L224" s="20"/>
      <c r="M224" s="114"/>
      <c r="N224" s="137"/>
      <c r="O224" s="114"/>
      <c r="P224" s="296"/>
    </row>
    <row r="225" spans="1:16" x14ac:dyDescent="0.25">
      <c r="A225" s="10"/>
      <c r="B225" s="15"/>
      <c r="C225" s="20" t="s">
        <v>1466</v>
      </c>
      <c r="D225" s="20"/>
      <c r="E225" s="20"/>
      <c r="F225" s="20"/>
      <c r="G225" s="20"/>
      <c r="H225" s="20"/>
      <c r="I225" s="20"/>
      <c r="J225" s="20"/>
      <c r="K225" s="14"/>
      <c r="L225" s="20"/>
      <c r="M225" s="114"/>
      <c r="N225" s="137"/>
      <c r="O225" s="114"/>
      <c r="P225" s="296"/>
    </row>
    <row r="226" spans="1:16" x14ac:dyDescent="0.25">
      <c r="A226" s="10"/>
      <c r="B226" s="15"/>
      <c r="C226" s="20" t="s">
        <v>1451</v>
      </c>
      <c r="D226" s="20"/>
      <c r="E226" s="20"/>
      <c r="F226" s="20"/>
      <c r="G226" s="20"/>
      <c r="H226" s="20"/>
      <c r="I226" s="20"/>
      <c r="J226" s="20"/>
      <c r="K226" s="14"/>
      <c r="L226" s="20"/>
      <c r="M226" s="114"/>
      <c r="N226" s="137"/>
      <c r="O226" s="114"/>
      <c r="P226" s="296"/>
    </row>
    <row r="227" spans="1:16" x14ac:dyDescent="0.25">
      <c r="A227" s="10"/>
      <c r="B227" s="15"/>
      <c r="C227" s="20" t="s">
        <v>1415</v>
      </c>
      <c r="D227" s="20"/>
      <c r="E227" s="20"/>
      <c r="F227" s="20"/>
      <c r="G227" s="20"/>
      <c r="H227" s="20"/>
      <c r="I227" s="20"/>
      <c r="J227" s="20"/>
      <c r="K227" s="14"/>
      <c r="L227" s="20"/>
      <c r="M227" s="114"/>
      <c r="N227" s="137"/>
      <c r="O227" s="114"/>
      <c r="P227" s="296"/>
    </row>
    <row r="228" spans="1:16" x14ac:dyDescent="0.25">
      <c r="A228" s="10" t="s">
        <v>29</v>
      </c>
      <c r="B228" s="15">
        <f>B218+1</f>
        <v>54</v>
      </c>
      <c r="C228" s="20" t="s">
        <v>1452</v>
      </c>
      <c r="D228" s="20"/>
      <c r="E228" s="20"/>
      <c r="F228" s="20"/>
      <c r="G228" s="20"/>
      <c r="H228" s="20"/>
      <c r="I228" s="20"/>
      <c r="J228" s="20"/>
      <c r="K228" s="15" t="s">
        <v>83</v>
      </c>
      <c r="L228" s="24">
        <f t="shared" ref="L228:L234" si="13">$R$1*5</f>
        <v>50</v>
      </c>
      <c r="M228" s="114"/>
      <c r="N228" s="137"/>
      <c r="O228" s="114"/>
      <c r="P228" s="296"/>
    </row>
    <row r="229" spans="1:16" x14ac:dyDescent="0.25">
      <c r="A229" s="10" t="s">
        <v>29</v>
      </c>
      <c r="B229" s="15">
        <f t="shared" ref="B229:B234" si="14">B228+1</f>
        <v>55</v>
      </c>
      <c r="C229" s="20" t="s">
        <v>1453</v>
      </c>
      <c r="D229" s="20"/>
      <c r="E229" s="20"/>
      <c r="F229" s="20"/>
      <c r="G229" s="20"/>
      <c r="H229" s="20"/>
      <c r="I229" s="20"/>
      <c r="J229" s="20"/>
      <c r="K229" s="15" t="s">
        <v>83</v>
      </c>
      <c r="L229" s="24">
        <f t="shared" si="13"/>
        <v>50</v>
      </c>
      <c r="M229" s="114"/>
      <c r="N229" s="137"/>
      <c r="O229" s="114"/>
      <c r="P229" s="296"/>
    </row>
    <row r="230" spans="1:16" x14ac:dyDescent="0.25">
      <c r="A230" s="10" t="s">
        <v>29</v>
      </c>
      <c r="B230" s="15">
        <f t="shared" si="14"/>
        <v>56</v>
      </c>
      <c r="C230" s="20" t="s">
        <v>1454</v>
      </c>
      <c r="D230" s="20"/>
      <c r="E230" s="20"/>
      <c r="F230" s="20"/>
      <c r="G230" s="20"/>
      <c r="H230" s="20"/>
      <c r="I230" s="20"/>
      <c r="J230" s="20"/>
      <c r="K230" s="15" t="s">
        <v>83</v>
      </c>
      <c r="L230" s="24">
        <f t="shared" si="13"/>
        <v>50</v>
      </c>
      <c r="M230" s="114"/>
      <c r="N230" s="137"/>
      <c r="O230" s="114"/>
      <c r="P230" s="296"/>
    </row>
    <row r="231" spans="1:16" x14ac:dyDescent="0.25">
      <c r="A231" s="10" t="s">
        <v>29</v>
      </c>
      <c r="B231" s="15">
        <f t="shared" si="14"/>
        <v>57</v>
      </c>
      <c r="C231" s="20" t="s">
        <v>1455</v>
      </c>
      <c r="D231" s="20"/>
      <c r="E231" s="20"/>
      <c r="F231" s="20"/>
      <c r="G231" s="20"/>
      <c r="H231" s="20"/>
      <c r="I231" s="20"/>
      <c r="J231" s="20"/>
      <c r="K231" s="15" t="s">
        <v>83</v>
      </c>
      <c r="L231" s="24">
        <f t="shared" si="13"/>
        <v>50</v>
      </c>
      <c r="M231" s="114"/>
      <c r="N231" s="137"/>
      <c r="O231" s="114"/>
      <c r="P231" s="296"/>
    </row>
    <row r="232" spans="1:16" x14ac:dyDescent="0.25">
      <c r="A232" s="10" t="s">
        <v>29</v>
      </c>
      <c r="B232" s="15">
        <f t="shared" si="14"/>
        <v>58</v>
      </c>
      <c r="C232" s="20" t="s">
        <v>1456</v>
      </c>
      <c r="D232" s="20"/>
      <c r="E232" s="20"/>
      <c r="F232" s="20"/>
      <c r="G232" s="20"/>
      <c r="H232" s="20"/>
      <c r="I232" s="20"/>
      <c r="J232" s="20"/>
      <c r="K232" s="15" t="s">
        <v>83</v>
      </c>
      <c r="L232" s="24">
        <f t="shared" si="13"/>
        <v>50</v>
      </c>
      <c r="M232" s="114"/>
      <c r="N232" s="137"/>
      <c r="O232" s="114"/>
      <c r="P232" s="296"/>
    </row>
    <row r="233" spans="1:16" x14ac:dyDescent="0.25">
      <c r="A233" s="10" t="s">
        <v>29</v>
      </c>
      <c r="B233" s="15">
        <f t="shared" si="14"/>
        <v>59</v>
      </c>
      <c r="C233" s="20" t="s">
        <v>1457</v>
      </c>
      <c r="D233" s="20"/>
      <c r="E233" s="20"/>
      <c r="F233" s="20"/>
      <c r="G233" s="20"/>
      <c r="H233" s="20"/>
      <c r="I233" s="20"/>
      <c r="J233" s="20"/>
      <c r="K233" s="15" t="s">
        <v>83</v>
      </c>
      <c r="L233" s="24">
        <f t="shared" si="13"/>
        <v>50</v>
      </c>
      <c r="M233" s="114"/>
      <c r="N233" s="137"/>
      <c r="O233" s="114"/>
      <c r="P233" s="296"/>
    </row>
    <row r="234" spans="1:16" x14ac:dyDescent="0.25">
      <c r="A234" s="10" t="s">
        <v>29</v>
      </c>
      <c r="B234" s="15">
        <f t="shared" si="14"/>
        <v>60</v>
      </c>
      <c r="C234" s="20" t="s">
        <v>1458</v>
      </c>
      <c r="D234" s="20"/>
      <c r="E234" s="20"/>
      <c r="F234" s="20"/>
      <c r="G234" s="20"/>
      <c r="H234" s="20"/>
      <c r="I234" s="20"/>
      <c r="J234" s="20"/>
      <c r="K234" s="15" t="s">
        <v>83</v>
      </c>
      <c r="L234" s="24">
        <f t="shared" si="13"/>
        <v>50</v>
      </c>
      <c r="M234" s="114"/>
      <c r="N234" s="137"/>
      <c r="O234" s="114"/>
      <c r="P234" s="296"/>
    </row>
    <row r="235" spans="1:16" x14ac:dyDescent="0.25">
      <c r="A235" s="10"/>
      <c r="B235" s="15"/>
      <c r="C235" s="20"/>
      <c r="D235" s="20"/>
      <c r="E235" s="20"/>
      <c r="F235" s="20"/>
      <c r="G235" s="20"/>
      <c r="H235" s="20"/>
      <c r="I235" s="20"/>
      <c r="J235" s="20"/>
      <c r="K235" s="15"/>
      <c r="L235" s="24"/>
      <c r="M235" s="114"/>
      <c r="N235" s="137"/>
      <c r="O235" s="114"/>
      <c r="P235" s="296"/>
    </row>
    <row r="236" spans="1:16" x14ac:dyDescent="0.25">
      <c r="A236" s="10"/>
      <c r="B236" s="15"/>
      <c r="C236" s="20"/>
      <c r="D236" s="20"/>
      <c r="E236" s="20"/>
      <c r="F236" s="20"/>
      <c r="G236" s="20"/>
      <c r="H236" s="20"/>
      <c r="I236" s="20"/>
      <c r="J236" s="20"/>
      <c r="K236" s="15"/>
      <c r="L236" s="24"/>
      <c r="M236" s="114"/>
      <c r="N236" s="137"/>
      <c r="O236" s="114"/>
      <c r="P236" s="296"/>
    </row>
    <row r="237" spans="1:16" x14ac:dyDescent="0.25">
      <c r="A237" s="10"/>
      <c r="B237" s="15"/>
      <c r="C237" s="20"/>
      <c r="D237" s="20"/>
      <c r="E237" s="20"/>
      <c r="F237" s="20"/>
      <c r="G237" s="20"/>
      <c r="H237" s="20"/>
      <c r="I237" s="20"/>
      <c r="J237" s="20"/>
      <c r="K237" s="15"/>
      <c r="L237" s="24"/>
      <c r="M237" s="114"/>
      <c r="N237" s="137"/>
      <c r="O237" s="114"/>
      <c r="P237" s="296"/>
    </row>
    <row r="238" spans="1:16" x14ac:dyDescent="0.25">
      <c r="A238" s="10"/>
      <c r="B238" s="15"/>
      <c r="C238" s="20"/>
      <c r="D238" s="20"/>
      <c r="E238" s="20"/>
      <c r="F238" s="20"/>
      <c r="G238" s="20"/>
      <c r="H238" s="20"/>
      <c r="I238" s="20"/>
      <c r="J238" s="20"/>
      <c r="K238" s="15"/>
      <c r="L238" s="24"/>
      <c r="M238" s="114"/>
      <c r="N238" s="137"/>
      <c r="O238" s="114"/>
      <c r="P238" s="296"/>
    </row>
    <row r="239" spans="1:16" x14ac:dyDescent="0.25">
      <c r="A239" s="10"/>
      <c r="B239" s="16"/>
      <c r="C239" s="22" t="s">
        <v>1372</v>
      </c>
      <c r="D239" s="23"/>
      <c r="E239" s="23"/>
      <c r="F239" s="23"/>
      <c r="G239" s="23"/>
      <c r="H239" s="23"/>
      <c r="I239" s="23"/>
      <c r="J239" s="23"/>
      <c r="K239" s="16"/>
      <c r="L239" s="23"/>
      <c r="M239" s="144"/>
      <c r="N239" s="159"/>
      <c r="O239" s="160"/>
      <c r="P239" s="296"/>
    </row>
    <row r="240" spans="1:16" x14ac:dyDescent="0.25">
      <c r="A240" s="10"/>
      <c r="B240" s="12" t="s">
        <v>1</v>
      </c>
      <c r="C240" s="414" t="s">
        <v>2</v>
      </c>
      <c r="D240" s="414"/>
      <c r="E240" s="414"/>
      <c r="F240" s="414"/>
      <c r="G240" s="414"/>
      <c r="H240" s="414"/>
      <c r="I240" s="414"/>
      <c r="J240" s="414"/>
      <c r="K240" s="12"/>
      <c r="L240" s="12"/>
      <c r="M240" s="142"/>
      <c r="N240" s="175"/>
      <c r="O240" s="288" t="s">
        <v>120</v>
      </c>
      <c r="P240" s="298"/>
    </row>
    <row r="241" spans="1:16" x14ac:dyDescent="0.25">
      <c r="A241" s="10"/>
      <c r="B241" s="14"/>
      <c r="C241" s="19" t="s">
        <v>49</v>
      </c>
      <c r="D241" s="20"/>
      <c r="E241" s="20"/>
      <c r="F241" s="20"/>
      <c r="G241" s="20"/>
      <c r="H241" s="20"/>
      <c r="I241" s="20"/>
      <c r="J241" s="20"/>
      <c r="K241" s="14"/>
      <c r="L241" s="20"/>
      <c r="M241" s="114"/>
      <c r="N241" s="137"/>
      <c r="O241" s="114"/>
      <c r="P241" s="296"/>
    </row>
    <row r="242" spans="1:16" x14ac:dyDescent="0.25">
      <c r="A242" s="10"/>
      <c r="B242" s="14"/>
      <c r="C242" s="19" t="s">
        <v>1355</v>
      </c>
      <c r="D242" s="20"/>
      <c r="E242" s="20"/>
      <c r="F242" s="20"/>
      <c r="G242" s="20"/>
      <c r="H242" s="20"/>
      <c r="I242" s="20"/>
      <c r="J242" s="20"/>
      <c r="K242" s="14"/>
      <c r="L242" s="20"/>
      <c r="M242" s="114"/>
      <c r="N242" s="137"/>
      <c r="O242" s="114"/>
      <c r="P242" s="296"/>
    </row>
    <row r="243" spans="1:16" x14ac:dyDescent="0.25">
      <c r="A243" s="10"/>
      <c r="B243" s="14"/>
      <c r="C243" s="19"/>
      <c r="D243" s="20"/>
      <c r="E243" s="20"/>
      <c r="F243" s="20"/>
      <c r="G243" s="20"/>
      <c r="H243" s="20"/>
      <c r="I243" s="20"/>
      <c r="J243" s="20"/>
      <c r="K243" s="14"/>
      <c r="L243" s="20"/>
      <c r="M243" s="114"/>
      <c r="N243" s="137"/>
      <c r="O243" s="114"/>
      <c r="P243" s="296"/>
    </row>
    <row r="244" spans="1:16" x14ac:dyDescent="0.25">
      <c r="A244" s="10"/>
      <c r="B244" s="14"/>
      <c r="C244" s="405" t="s">
        <v>307</v>
      </c>
      <c r="D244" s="406"/>
      <c r="E244" s="406"/>
      <c r="F244" s="406"/>
      <c r="G244" s="406"/>
      <c r="H244" s="406"/>
      <c r="I244" s="406"/>
      <c r="J244" s="407"/>
      <c r="K244" s="14"/>
      <c r="L244" s="20"/>
      <c r="M244" s="114"/>
      <c r="N244" s="137"/>
      <c r="O244" s="114"/>
      <c r="P244" s="296"/>
    </row>
    <row r="245" spans="1:16" x14ac:dyDescent="0.25">
      <c r="A245" s="10"/>
      <c r="B245" s="14"/>
      <c r="C245" s="405" t="s">
        <v>1356</v>
      </c>
      <c r="D245" s="406"/>
      <c r="E245" s="406"/>
      <c r="F245" s="406"/>
      <c r="G245" s="406"/>
      <c r="H245" s="406"/>
      <c r="I245" s="406"/>
      <c r="J245" s="407"/>
      <c r="K245" s="14"/>
      <c r="L245" s="20"/>
      <c r="M245" s="114"/>
      <c r="N245" s="137"/>
      <c r="O245" s="114"/>
      <c r="P245" s="296"/>
    </row>
    <row r="246" spans="1:16" x14ac:dyDescent="0.25">
      <c r="A246" s="10"/>
      <c r="B246" s="14"/>
      <c r="C246" s="405" t="s">
        <v>1357</v>
      </c>
      <c r="D246" s="406"/>
      <c r="E246" s="406"/>
      <c r="F246" s="406"/>
      <c r="G246" s="406"/>
      <c r="H246" s="406"/>
      <c r="I246" s="406"/>
      <c r="J246" s="407"/>
      <c r="K246" s="14"/>
      <c r="L246" s="20"/>
      <c r="M246" s="114"/>
      <c r="N246" s="137"/>
      <c r="O246" s="114"/>
      <c r="P246" s="296"/>
    </row>
    <row r="247" spans="1:16" x14ac:dyDescent="0.25">
      <c r="A247" s="10"/>
      <c r="B247" s="14"/>
      <c r="C247" s="47"/>
      <c r="D247" s="47"/>
      <c r="E247" s="47"/>
      <c r="F247" s="47"/>
      <c r="G247" s="47"/>
      <c r="H247" s="47"/>
      <c r="I247" s="47"/>
      <c r="J247" s="47"/>
      <c r="K247" s="14"/>
      <c r="L247" s="20"/>
      <c r="M247" s="114"/>
      <c r="N247" s="137"/>
      <c r="O247" s="114"/>
      <c r="P247" s="296"/>
    </row>
    <row r="248" spans="1:16" x14ac:dyDescent="0.25">
      <c r="A248" s="10"/>
      <c r="B248" s="14"/>
      <c r="C248" s="20" t="s">
        <v>1855</v>
      </c>
      <c r="D248" s="47"/>
      <c r="E248" s="47"/>
      <c r="F248" s="47"/>
      <c r="G248" s="47"/>
      <c r="H248" s="47"/>
      <c r="I248" s="47"/>
      <c r="J248" s="47"/>
      <c r="K248" s="14"/>
      <c r="L248" s="20"/>
      <c r="M248" s="114"/>
      <c r="N248" s="137"/>
      <c r="O248" s="114"/>
      <c r="P248" s="296"/>
    </row>
    <row r="249" spans="1:16" x14ac:dyDescent="0.25">
      <c r="A249" s="10"/>
      <c r="B249" s="14"/>
      <c r="C249" s="20" t="s">
        <v>1856</v>
      </c>
      <c r="D249" s="20"/>
      <c r="E249" s="20"/>
      <c r="F249" s="20"/>
      <c r="G249" s="20"/>
      <c r="H249" s="20"/>
      <c r="I249" s="20"/>
      <c r="J249" s="20"/>
      <c r="K249" s="14"/>
      <c r="L249" s="20"/>
      <c r="M249" s="114"/>
      <c r="N249" s="137"/>
      <c r="O249" s="114"/>
      <c r="P249" s="296"/>
    </row>
    <row r="250" spans="1:16" x14ac:dyDescent="0.25">
      <c r="A250" s="10"/>
      <c r="B250" s="14"/>
      <c r="C250" s="20" t="s">
        <v>1857</v>
      </c>
      <c r="D250" s="20"/>
      <c r="E250" s="20"/>
      <c r="F250" s="20"/>
      <c r="G250" s="20"/>
      <c r="H250" s="20"/>
      <c r="I250" s="20"/>
      <c r="J250" s="20"/>
      <c r="K250" s="14"/>
      <c r="L250" s="20"/>
      <c r="M250" s="114"/>
      <c r="N250" s="137"/>
      <c r="O250" s="114"/>
      <c r="P250" s="296"/>
    </row>
    <row r="251" spans="1:16" x14ac:dyDescent="0.25">
      <c r="A251" s="10"/>
      <c r="B251" s="14"/>
      <c r="C251" s="20" t="s">
        <v>1858</v>
      </c>
      <c r="D251" s="20"/>
      <c r="E251" s="20"/>
      <c r="F251" s="20"/>
      <c r="G251" s="20"/>
      <c r="H251" s="20"/>
      <c r="I251" s="20"/>
      <c r="J251" s="20"/>
      <c r="K251" s="14"/>
      <c r="L251" s="20"/>
      <c r="M251" s="114"/>
      <c r="N251" s="137"/>
      <c r="O251" s="114"/>
      <c r="P251" s="296"/>
    </row>
    <row r="252" spans="1:16" x14ac:dyDescent="0.25">
      <c r="A252" s="10"/>
      <c r="B252" s="14"/>
      <c r="C252" s="20" t="s">
        <v>1859</v>
      </c>
      <c r="D252" s="20"/>
      <c r="E252" s="20"/>
      <c r="F252" s="20"/>
      <c r="G252" s="20"/>
      <c r="H252" s="20"/>
      <c r="I252" s="20"/>
      <c r="J252" s="20"/>
      <c r="K252" s="14"/>
      <c r="L252" s="20"/>
      <c r="M252" s="114"/>
      <c r="N252" s="137"/>
      <c r="O252" s="114"/>
      <c r="P252" s="296"/>
    </row>
    <row r="253" spans="1:16" x14ac:dyDescent="0.25">
      <c r="A253" s="10"/>
      <c r="B253" s="14"/>
      <c r="C253" s="20" t="s">
        <v>1860</v>
      </c>
      <c r="D253" s="20"/>
      <c r="E253" s="20"/>
      <c r="F253" s="20"/>
      <c r="G253" s="20"/>
      <c r="H253" s="20"/>
      <c r="I253" s="20"/>
      <c r="J253" s="20"/>
      <c r="K253" s="14"/>
      <c r="L253" s="20"/>
      <c r="M253" s="114"/>
      <c r="N253" s="137"/>
      <c r="O253" s="114"/>
      <c r="P253" s="296"/>
    </row>
    <row r="254" spans="1:16" x14ac:dyDescent="0.25">
      <c r="A254" s="10"/>
      <c r="B254" s="14"/>
      <c r="C254" s="20"/>
      <c r="D254" s="20"/>
      <c r="E254" s="20"/>
      <c r="F254" s="20"/>
      <c r="G254" s="20"/>
      <c r="H254" s="20"/>
      <c r="I254" s="20"/>
      <c r="J254" s="20"/>
      <c r="K254" s="14"/>
      <c r="L254" s="20"/>
      <c r="M254" s="114"/>
      <c r="N254" s="137"/>
      <c r="O254" s="114"/>
      <c r="P254" s="296"/>
    </row>
    <row r="255" spans="1:16" x14ac:dyDescent="0.25">
      <c r="A255" s="10"/>
      <c r="B255" s="14"/>
      <c r="C255" s="20"/>
      <c r="D255" s="20"/>
      <c r="E255" s="20"/>
      <c r="F255" s="20"/>
      <c r="G255" s="20"/>
      <c r="H255" s="20"/>
      <c r="I255" s="20"/>
      <c r="J255" s="20"/>
      <c r="K255" s="14"/>
      <c r="L255" s="20"/>
      <c r="M255" s="114"/>
      <c r="N255" s="137"/>
      <c r="O255" s="114"/>
      <c r="P255" s="296"/>
    </row>
    <row r="256" spans="1:16" x14ac:dyDescent="0.25">
      <c r="A256" s="10"/>
      <c r="B256" s="14"/>
      <c r="C256" s="20"/>
      <c r="D256" s="20"/>
      <c r="E256" s="20"/>
      <c r="F256" s="20"/>
      <c r="G256" s="20"/>
      <c r="H256" s="20"/>
      <c r="I256" s="20"/>
      <c r="J256" s="20"/>
      <c r="K256" s="14"/>
      <c r="L256" s="20"/>
      <c r="M256" s="114"/>
      <c r="N256" s="137"/>
      <c r="O256" s="114"/>
      <c r="P256" s="296"/>
    </row>
    <row r="257" spans="1:16" x14ac:dyDescent="0.25">
      <c r="A257" s="10"/>
      <c r="B257" s="14"/>
      <c r="C257" s="20"/>
      <c r="D257" s="20"/>
      <c r="E257" s="20"/>
      <c r="F257" s="20"/>
      <c r="G257" s="20"/>
      <c r="H257" s="20"/>
      <c r="I257" s="20"/>
      <c r="J257" s="20"/>
      <c r="K257" s="14"/>
      <c r="L257" s="20"/>
      <c r="M257" s="114"/>
      <c r="N257" s="137"/>
      <c r="O257" s="114"/>
      <c r="P257" s="296"/>
    </row>
    <row r="258" spans="1:16" x14ac:dyDescent="0.25">
      <c r="A258" s="10"/>
      <c r="B258" s="14"/>
      <c r="C258" s="20"/>
      <c r="D258" s="20"/>
      <c r="E258" s="20"/>
      <c r="F258" s="20"/>
      <c r="G258" s="20"/>
      <c r="H258" s="20"/>
      <c r="I258" s="20"/>
      <c r="J258" s="20"/>
      <c r="K258" s="14"/>
      <c r="L258" s="20"/>
      <c r="M258" s="114"/>
      <c r="N258" s="137"/>
      <c r="O258" s="114"/>
      <c r="P258" s="296"/>
    </row>
    <row r="259" spans="1:16" x14ac:dyDescent="0.25">
      <c r="A259" s="10"/>
      <c r="B259" s="14"/>
      <c r="C259" s="20"/>
      <c r="D259" s="20"/>
      <c r="E259" s="20"/>
      <c r="F259" s="20"/>
      <c r="G259" s="20"/>
      <c r="H259" s="20"/>
      <c r="I259" s="20"/>
      <c r="J259" s="20"/>
      <c r="K259" s="14"/>
      <c r="L259" s="20"/>
      <c r="M259" s="114"/>
      <c r="N259" s="137"/>
      <c r="O259" s="114"/>
      <c r="P259" s="296"/>
    </row>
    <row r="260" spans="1:16" x14ac:dyDescent="0.25">
      <c r="A260" s="10"/>
      <c r="B260" s="14"/>
      <c r="C260" s="20"/>
      <c r="D260" s="20"/>
      <c r="E260" s="20"/>
      <c r="F260" s="20"/>
      <c r="G260" s="20"/>
      <c r="H260" s="20"/>
      <c r="I260" s="20"/>
      <c r="J260" s="20"/>
      <c r="K260" s="14"/>
      <c r="L260" s="20"/>
      <c r="M260" s="114"/>
      <c r="N260" s="137"/>
      <c r="O260" s="114"/>
      <c r="P260" s="296"/>
    </row>
    <row r="261" spans="1:16" x14ac:dyDescent="0.25">
      <c r="A261" s="10"/>
      <c r="B261" s="14"/>
      <c r="C261" s="20"/>
      <c r="D261" s="20"/>
      <c r="E261" s="20"/>
      <c r="F261" s="20"/>
      <c r="G261" s="20"/>
      <c r="H261" s="20"/>
      <c r="I261" s="20"/>
      <c r="J261" s="20"/>
      <c r="K261" s="14"/>
      <c r="L261" s="20"/>
      <c r="M261" s="114"/>
      <c r="N261" s="137"/>
      <c r="O261" s="114"/>
      <c r="P261" s="296"/>
    </row>
    <row r="262" spans="1:16" x14ac:dyDescent="0.25">
      <c r="A262" s="10"/>
      <c r="B262" s="14"/>
      <c r="C262" s="20"/>
      <c r="D262" s="20"/>
      <c r="E262" s="20"/>
      <c r="F262" s="20"/>
      <c r="G262" s="20"/>
      <c r="H262" s="20"/>
      <c r="I262" s="20"/>
      <c r="J262" s="20"/>
      <c r="K262" s="14"/>
      <c r="L262" s="20"/>
      <c r="M262" s="114"/>
      <c r="N262" s="137"/>
      <c r="O262" s="114"/>
      <c r="P262" s="296"/>
    </row>
    <row r="263" spans="1:16" x14ac:dyDescent="0.25">
      <c r="A263" s="10"/>
      <c r="B263" s="14"/>
      <c r="C263" s="20"/>
      <c r="D263" s="20"/>
      <c r="E263" s="20"/>
      <c r="F263" s="20"/>
      <c r="G263" s="20"/>
      <c r="H263" s="20"/>
      <c r="I263" s="20"/>
      <c r="J263" s="20"/>
      <c r="K263" s="14"/>
      <c r="L263" s="20"/>
      <c r="M263" s="114"/>
      <c r="N263" s="137"/>
      <c r="O263" s="114"/>
      <c r="P263" s="296"/>
    </row>
    <row r="264" spans="1:16" x14ac:dyDescent="0.25">
      <c r="A264" s="10"/>
      <c r="B264" s="14"/>
      <c r="C264" s="20"/>
      <c r="D264" s="20"/>
      <c r="E264" s="20"/>
      <c r="F264" s="20"/>
      <c r="G264" s="20"/>
      <c r="H264" s="20"/>
      <c r="I264" s="20"/>
      <c r="J264" s="20"/>
      <c r="K264" s="14"/>
      <c r="L264" s="20"/>
      <c r="M264" s="114"/>
      <c r="N264" s="137"/>
      <c r="O264" s="114"/>
      <c r="P264" s="296"/>
    </row>
    <row r="265" spans="1:16" x14ac:dyDescent="0.25">
      <c r="A265" s="10"/>
      <c r="B265" s="14"/>
      <c r="C265" s="20"/>
      <c r="D265" s="20"/>
      <c r="E265" s="20"/>
      <c r="F265" s="20"/>
      <c r="G265" s="20"/>
      <c r="H265" s="20"/>
      <c r="I265" s="20"/>
      <c r="J265" s="20"/>
      <c r="K265" s="14"/>
      <c r="L265" s="20"/>
      <c r="M265" s="114"/>
      <c r="N265" s="137"/>
      <c r="O265" s="114"/>
      <c r="P265" s="296"/>
    </row>
    <row r="266" spans="1:16" x14ac:dyDescent="0.25">
      <c r="A266" s="10"/>
      <c r="B266" s="14"/>
      <c r="C266" s="20"/>
      <c r="D266" s="20"/>
      <c r="E266" s="20"/>
      <c r="F266" s="20"/>
      <c r="G266" s="20"/>
      <c r="H266" s="20"/>
      <c r="I266" s="20"/>
      <c r="J266" s="20"/>
      <c r="K266" s="14"/>
      <c r="L266" s="20"/>
      <c r="M266" s="114"/>
      <c r="N266" s="137"/>
      <c r="O266" s="114"/>
      <c r="P266" s="296"/>
    </row>
    <row r="267" spans="1:16" x14ac:dyDescent="0.25">
      <c r="A267" s="10"/>
      <c r="B267" s="14"/>
      <c r="C267" s="20"/>
      <c r="D267" s="20"/>
      <c r="E267" s="20"/>
      <c r="F267" s="20"/>
      <c r="G267" s="20"/>
      <c r="H267" s="20"/>
      <c r="I267" s="20"/>
      <c r="J267" s="20"/>
      <c r="K267" s="14"/>
      <c r="L267" s="20"/>
      <c r="M267" s="114"/>
      <c r="N267" s="137"/>
      <c r="O267" s="114"/>
      <c r="P267" s="296"/>
    </row>
    <row r="268" spans="1:16" x14ac:dyDescent="0.25">
      <c r="A268" s="10"/>
      <c r="B268" s="14"/>
      <c r="C268" s="20"/>
      <c r="D268" s="20"/>
      <c r="E268" s="20"/>
      <c r="F268" s="20"/>
      <c r="G268" s="20"/>
      <c r="H268" s="20"/>
      <c r="I268" s="20"/>
      <c r="J268" s="20"/>
      <c r="K268" s="14"/>
      <c r="L268" s="20"/>
      <c r="M268" s="114"/>
      <c r="N268" s="137"/>
      <c r="O268" s="114"/>
      <c r="P268" s="296"/>
    </row>
    <row r="269" spans="1:16" x14ac:dyDescent="0.25">
      <c r="A269" s="10"/>
      <c r="B269" s="14"/>
      <c r="C269" s="20"/>
      <c r="D269" s="20"/>
      <c r="E269" s="20"/>
      <c r="F269" s="20"/>
      <c r="G269" s="20"/>
      <c r="H269" s="20"/>
      <c r="I269" s="20"/>
      <c r="J269" s="20"/>
      <c r="K269" s="14"/>
      <c r="L269" s="20"/>
      <c r="M269" s="114"/>
      <c r="N269" s="137"/>
      <c r="O269" s="114"/>
      <c r="P269" s="296"/>
    </row>
    <row r="270" spans="1:16" x14ac:dyDescent="0.25">
      <c r="A270" s="10"/>
      <c r="B270" s="14"/>
      <c r="C270" s="20"/>
      <c r="D270" s="20"/>
      <c r="E270" s="20"/>
      <c r="F270" s="20"/>
      <c r="G270" s="20"/>
      <c r="H270" s="20"/>
      <c r="I270" s="20"/>
      <c r="J270" s="20"/>
      <c r="K270" s="14"/>
      <c r="L270" s="20"/>
      <c r="M270" s="114"/>
      <c r="N270" s="137"/>
      <c r="O270" s="114"/>
      <c r="P270" s="296"/>
    </row>
    <row r="271" spans="1:16" x14ac:dyDescent="0.25">
      <c r="A271" s="10"/>
      <c r="B271" s="14"/>
      <c r="C271" s="19" t="s">
        <v>1459</v>
      </c>
      <c r="D271" s="20"/>
      <c r="E271" s="20"/>
      <c r="F271" s="20"/>
      <c r="G271" s="20"/>
      <c r="H271" s="20"/>
      <c r="I271" s="20"/>
      <c r="J271" s="20"/>
      <c r="K271" s="14"/>
      <c r="L271" s="20"/>
      <c r="M271" s="114"/>
      <c r="N271" s="137"/>
      <c r="O271" s="114"/>
      <c r="P271" s="296"/>
    </row>
    <row r="272" spans="1:16" x14ac:dyDescent="0.25">
      <c r="A272" s="10"/>
      <c r="B272" s="14"/>
      <c r="C272" s="19" t="s">
        <v>1460</v>
      </c>
      <c r="D272" s="20"/>
      <c r="E272" s="20"/>
      <c r="F272" s="20"/>
      <c r="G272" s="20"/>
      <c r="H272" s="20"/>
      <c r="I272" s="20"/>
      <c r="J272" s="20"/>
      <c r="K272" s="14"/>
      <c r="L272" s="20"/>
      <c r="M272" s="114"/>
      <c r="N272" s="137"/>
      <c r="O272" s="114"/>
      <c r="P272" s="296"/>
    </row>
    <row r="273" spans="1:16" x14ac:dyDescent="0.25">
      <c r="A273" s="10"/>
      <c r="B273" s="14"/>
      <c r="C273" s="101" t="s">
        <v>1812</v>
      </c>
      <c r="D273" s="102"/>
      <c r="E273" s="20"/>
      <c r="F273" s="20"/>
      <c r="G273" s="20"/>
      <c r="H273" s="20"/>
      <c r="I273" s="20"/>
      <c r="J273" s="20"/>
      <c r="K273" s="14"/>
      <c r="L273" s="20"/>
      <c r="M273" s="114"/>
      <c r="N273" s="137"/>
      <c r="O273" s="114"/>
      <c r="P273" s="296"/>
    </row>
    <row r="274" spans="1:16" ht="15.75" thickBot="1" x14ac:dyDescent="0.3">
      <c r="A274" s="11"/>
      <c r="B274" s="29"/>
      <c r="C274" s="74"/>
      <c r="D274" s="74"/>
      <c r="E274" s="74"/>
      <c r="F274" s="74"/>
      <c r="G274" s="74"/>
      <c r="H274" s="74"/>
      <c r="I274" s="74"/>
      <c r="J274" s="74"/>
      <c r="K274" s="29"/>
      <c r="L274" s="74"/>
      <c r="M274" s="139"/>
      <c r="N274" s="165"/>
      <c r="O274" s="144"/>
      <c r="P274" s="296"/>
    </row>
  </sheetData>
  <mergeCells count="13">
    <mergeCell ref="C84:J84"/>
    <mergeCell ref="B1:O1"/>
    <mergeCell ref="C2:J2"/>
    <mergeCell ref="C5:J5"/>
    <mergeCell ref="C6:J6"/>
    <mergeCell ref="C42:J42"/>
    <mergeCell ref="C246:J246"/>
    <mergeCell ref="C124:J124"/>
    <mergeCell ref="C163:J163"/>
    <mergeCell ref="C203:J203"/>
    <mergeCell ref="C240:J240"/>
    <mergeCell ref="C244:J244"/>
    <mergeCell ref="C245:J245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3E78-F074-4C15-901F-0820C937E637}">
  <sheetPr>
    <tabColor theme="6"/>
    <pageSetUpPr fitToPage="1"/>
  </sheetPr>
  <dimension ref="A1:U38"/>
  <sheetViews>
    <sheetView workbookViewId="0">
      <selection activeCell="S17" sqref="S17"/>
    </sheetView>
  </sheetViews>
  <sheetFormatPr defaultRowHeight="15" x14ac:dyDescent="0.25"/>
  <cols>
    <col min="1" max="1" width="4.5703125" customWidth="1"/>
    <col min="2" max="2" width="5.7109375" customWidth="1"/>
    <col min="8" max="8" width="5.28515625" customWidth="1"/>
    <col min="9" max="9" width="3.7109375" customWidth="1"/>
    <col min="10" max="10" width="3.42578125" customWidth="1"/>
    <col min="11" max="11" width="5.28515625" customWidth="1"/>
    <col min="12" max="12" width="6.140625" customWidth="1"/>
    <col min="13" max="13" width="10.42578125" style="145" bestFit="1" customWidth="1"/>
    <col min="14" max="14" width="9.7109375" style="145" bestFit="1" customWidth="1"/>
    <col min="15" max="15" width="8.85546875" style="145" bestFit="1" customWidth="1"/>
    <col min="16" max="16" width="15.85546875" customWidth="1"/>
  </cols>
  <sheetData>
    <row r="1" spans="1:18" x14ac:dyDescent="0.25">
      <c r="A1" s="9"/>
      <c r="B1" s="411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3"/>
      <c r="P1" s="207">
        <v>1.077</v>
      </c>
      <c r="R1" s="275">
        <v>10</v>
      </c>
    </row>
    <row r="2" spans="1:18" ht="24" x14ac:dyDescent="0.25">
      <c r="A2" s="10"/>
      <c r="B2" s="12" t="s">
        <v>1</v>
      </c>
      <c r="C2" s="416" t="s">
        <v>2</v>
      </c>
      <c r="D2" s="416"/>
      <c r="E2" s="416"/>
      <c r="F2" s="416"/>
      <c r="G2" s="416"/>
      <c r="H2" s="416"/>
      <c r="I2" s="416"/>
      <c r="J2" s="416"/>
      <c r="K2" s="12" t="s">
        <v>45</v>
      </c>
      <c r="L2" s="69" t="s">
        <v>46</v>
      </c>
      <c r="M2" s="142" t="s">
        <v>47</v>
      </c>
      <c r="N2" s="163" t="s">
        <v>73</v>
      </c>
      <c r="O2" s="188" t="s">
        <v>92</v>
      </c>
      <c r="P2" s="300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4"/>
      <c r="N3" s="137"/>
      <c r="O3" s="114"/>
    </row>
    <row r="4" spans="1:18" x14ac:dyDescent="0.25">
      <c r="A4" s="10" t="s">
        <v>31</v>
      </c>
      <c r="B4" s="14"/>
      <c r="C4" s="19" t="s">
        <v>1467</v>
      </c>
      <c r="D4" s="20"/>
      <c r="E4" s="20"/>
      <c r="F4" s="20"/>
      <c r="G4" s="20"/>
      <c r="H4" s="20"/>
      <c r="I4" s="20"/>
      <c r="J4" s="20"/>
      <c r="K4" s="14"/>
      <c r="L4" s="20"/>
      <c r="M4" s="114"/>
      <c r="N4" s="137"/>
      <c r="O4" s="114"/>
    </row>
    <row r="5" spans="1:18" x14ac:dyDescent="0.25">
      <c r="A5" s="10"/>
      <c r="B5" s="14"/>
      <c r="C5" s="405" t="s">
        <v>1468</v>
      </c>
      <c r="D5" s="406"/>
      <c r="E5" s="406"/>
      <c r="F5" s="406"/>
      <c r="G5" s="406"/>
      <c r="H5" s="406"/>
      <c r="I5" s="406"/>
      <c r="J5" s="407"/>
      <c r="K5" s="14"/>
      <c r="L5" s="20"/>
      <c r="M5" s="114"/>
      <c r="N5" s="137"/>
      <c r="O5" s="114"/>
    </row>
    <row r="6" spans="1:18" x14ac:dyDescent="0.25">
      <c r="A6" s="10"/>
      <c r="B6" s="14"/>
      <c r="C6" s="20" t="s">
        <v>1469</v>
      </c>
      <c r="D6" s="20"/>
      <c r="E6" s="20"/>
      <c r="F6" s="20"/>
      <c r="G6" s="20"/>
      <c r="H6" s="20"/>
      <c r="I6" s="20"/>
      <c r="J6" s="20"/>
      <c r="K6" s="14"/>
      <c r="L6" s="20"/>
      <c r="M6" s="114"/>
      <c r="N6" s="137"/>
      <c r="O6" s="114"/>
    </row>
    <row r="7" spans="1:18" x14ac:dyDescent="0.25">
      <c r="A7" s="10"/>
      <c r="B7" s="14"/>
      <c r="C7" s="20" t="s">
        <v>1470</v>
      </c>
      <c r="D7" s="20"/>
      <c r="E7" s="20"/>
      <c r="F7" s="20"/>
      <c r="G7" s="20"/>
      <c r="H7" s="20"/>
      <c r="I7" s="20"/>
      <c r="J7" s="20"/>
      <c r="K7" s="14"/>
      <c r="L7" s="20"/>
      <c r="M7" s="114"/>
      <c r="N7" s="137"/>
      <c r="O7" s="114"/>
    </row>
    <row r="8" spans="1:18" x14ac:dyDescent="0.25">
      <c r="A8" s="10"/>
      <c r="B8" s="14"/>
      <c r="C8" s="20" t="s">
        <v>1471</v>
      </c>
      <c r="D8" s="20"/>
      <c r="E8" s="20"/>
      <c r="F8" s="20"/>
      <c r="G8" s="20"/>
      <c r="H8" s="20"/>
      <c r="I8" s="20"/>
      <c r="J8" s="20"/>
      <c r="K8" s="14"/>
      <c r="L8" s="20"/>
      <c r="M8" s="114"/>
      <c r="N8" s="137"/>
      <c r="O8" s="114"/>
    </row>
    <row r="9" spans="1:18" x14ac:dyDescent="0.25">
      <c r="A9" s="10"/>
      <c r="B9" s="14"/>
      <c r="C9" s="20" t="s">
        <v>1472</v>
      </c>
      <c r="D9" s="20"/>
      <c r="E9" s="20"/>
      <c r="F9" s="20"/>
      <c r="G9" s="20"/>
      <c r="H9" s="20"/>
      <c r="I9" s="20"/>
      <c r="J9" s="20"/>
      <c r="K9" s="14"/>
      <c r="L9" s="20"/>
      <c r="M9" s="114"/>
      <c r="N9" s="137"/>
      <c r="O9" s="114"/>
    </row>
    <row r="10" spans="1:18" x14ac:dyDescent="0.25">
      <c r="A10" s="10"/>
      <c r="B10" s="14"/>
      <c r="C10" s="20" t="s">
        <v>1473</v>
      </c>
      <c r="D10" s="20"/>
      <c r="E10" s="20"/>
      <c r="F10" s="20"/>
      <c r="G10" s="20"/>
      <c r="H10" s="20"/>
      <c r="I10" s="20"/>
      <c r="J10" s="20"/>
      <c r="K10" s="14"/>
      <c r="L10" s="20"/>
      <c r="M10" s="114"/>
      <c r="N10" s="137"/>
      <c r="O10" s="114"/>
    </row>
    <row r="11" spans="1:18" x14ac:dyDescent="0.25">
      <c r="A11" s="10"/>
      <c r="B11" s="14"/>
      <c r="C11" s="20" t="s">
        <v>1474</v>
      </c>
      <c r="D11" s="20"/>
      <c r="E11" s="20"/>
      <c r="F11" s="20"/>
      <c r="G11" s="20"/>
      <c r="H11" s="20"/>
      <c r="I11" s="20"/>
      <c r="J11" s="20"/>
      <c r="K11" s="14"/>
      <c r="L11" s="20"/>
      <c r="M11" s="114"/>
      <c r="N11" s="137"/>
      <c r="O11" s="114"/>
    </row>
    <row r="12" spans="1:18" x14ac:dyDescent="0.25">
      <c r="A12" s="10"/>
      <c r="B12" s="14"/>
      <c r="C12" s="20" t="s">
        <v>1475</v>
      </c>
      <c r="D12" s="20"/>
      <c r="E12" s="20"/>
      <c r="F12" s="20"/>
      <c r="G12" s="20"/>
      <c r="H12" s="20"/>
      <c r="I12" s="20"/>
      <c r="J12" s="20"/>
      <c r="K12" s="14"/>
      <c r="L12" s="20"/>
      <c r="M12" s="114"/>
      <c r="N12" s="137"/>
      <c r="O12" s="114"/>
    </row>
    <row r="13" spans="1:18" x14ac:dyDescent="0.25">
      <c r="A13" s="10"/>
      <c r="B13" s="14"/>
      <c r="C13" s="20" t="s">
        <v>1476</v>
      </c>
      <c r="D13" s="20"/>
      <c r="E13" s="20"/>
      <c r="F13" s="20"/>
      <c r="G13" s="20"/>
      <c r="H13" s="20"/>
      <c r="I13" s="20"/>
      <c r="J13" s="20"/>
      <c r="K13" s="14"/>
      <c r="L13" s="20"/>
      <c r="M13" s="114"/>
      <c r="N13" s="137"/>
      <c r="O13" s="114"/>
    </row>
    <row r="14" spans="1:18" x14ac:dyDescent="0.25">
      <c r="A14" s="10"/>
      <c r="B14" s="14"/>
      <c r="C14" s="20" t="s">
        <v>1477</v>
      </c>
      <c r="D14" s="20"/>
      <c r="E14" s="20"/>
      <c r="F14" s="20"/>
      <c r="G14" s="20"/>
      <c r="H14" s="20"/>
      <c r="I14" s="20"/>
      <c r="J14" s="20"/>
      <c r="K14" s="14"/>
      <c r="L14" s="20"/>
      <c r="M14" s="114"/>
      <c r="N14" s="137"/>
      <c r="O14" s="114"/>
    </row>
    <row r="15" spans="1:18" x14ac:dyDescent="0.25">
      <c r="A15" s="10"/>
      <c r="B15" s="14"/>
      <c r="C15" s="20" t="s">
        <v>1478</v>
      </c>
      <c r="D15" s="20"/>
      <c r="E15" s="20"/>
      <c r="F15" s="20"/>
      <c r="G15" s="20"/>
      <c r="H15" s="20"/>
      <c r="I15" s="20"/>
      <c r="J15" s="20"/>
      <c r="K15" s="14"/>
      <c r="L15" s="20"/>
      <c r="M15" s="114"/>
      <c r="N15" s="137"/>
      <c r="O15" s="114"/>
    </row>
    <row r="16" spans="1:18" x14ac:dyDescent="0.25">
      <c r="A16" s="10"/>
      <c r="B16" s="14"/>
      <c r="C16" s="20" t="s">
        <v>1479</v>
      </c>
      <c r="D16" s="20"/>
      <c r="E16" s="20"/>
      <c r="F16" s="20"/>
      <c r="G16" s="20"/>
      <c r="H16" s="20"/>
      <c r="I16" s="20"/>
      <c r="J16" s="20"/>
      <c r="K16" s="14"/>
      <c r="L16" s="20"/>
      <c r="M16" s="114"/>
      <c r="N16" s="137"/>
      <c r="O16" s="114"/>
    </row>
    <row r="17" spans="1:21" x14ac:dyDescent="0.25">
      <c r="A17" s="10"/>
      <c r="B17" s="15"/>
      <c r="C17" s="20" t="s">
        <v>1480</v>
      </c>
      <c r="D17" s="20"/>
      <c r="E17" s="20"/>
      <c r="F17" s="20"/>
      <c r="G17" s="20"/>
      <c r="H17" s="20"/>
      <c r="I17" s="20"/>
      <c r="J17" s="20"/>
      <c r="K17" s="14"/>
      <c r="L17" s="20"/>
      <c r="M17" s="114"/>
      <c r="N17" s="137"/>
      <c r="O17" s="114"/>
    </row>
    <row r="18" spans="1:21" x14ac:dyDescent="0.25">
      <c r="A18" s="10" t="s">
        <v>31</v>
      </c>
      <c r="B18" s="15">
        <v>1</v>
      </c>
      <c r="C18" s="20" t="s">
        <v>1481</v>
      </c>
      <c r="D18" s="20"/>
      <c r="E18" s="20"/>
      <c r="F18" s="20"/>
      <c r="G18" s="20"/>
      <c r="H18" s="20"/>
      <c r="I18" s="20"/>
      <c r="J18" s="20"/>
      <c r="K18" s="15" t="s">
        <v>83</v>
      </c>
      <c r="L18" s="24">
        <f>$R$1*10</f>
        <v>100</v>
      </c>
      <c r="M18" s="114"/>
      <c r="N18" s="137"/>
      <c r="O18" s="114"/>
      <c r="P18" s="281"/>
      <c r="S18" s="274"/>
    </row>
    <row r="19" spans="1:21" x14ac:dyDescent="0.25">
      <c r="A19" s="10" t="s">
        <v>31</v>
      </c>
      <c r="B19" s="15">
        <f t="shared" ref="B19:B24" si="0">B18+1</f>
        <v>2</v>
      </c>
      <c r="C19" s="20" t="s">
        <v>1482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 t="shared" ref="L19:L20" si="1">$R$1*10</f>
        <v>100</v>
      </c>
      <c r="M19" s="114"/>
      <c r="N19" s="137"/>
      <c r="O19" s="114"/>
      <c r="P19" s="281"/>
      <c r="S19" s="274"/>
    </row>
    <row r="20" spans="1:21" x14ac:dyDescent="0.25">
      <c r="A20" s="10" t="s">
        <v>31</v>
      </c>
      <c r="B20" s="15">
        <f t="shared" si="0"/>
        <v>3</v>
      </c>
      <c r="C20" s="20" t="s">
        <v>1483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 t="shared" si="1"/>
        <v>100</v>
      </c>
      <c r="M20" s="114"/>
      <c r="N20" s="137"/>
      <c r="O20" s="114"/>
      <c r="P20" s="281"/>
      <c r="S20" s="274"/>
    </row>
    <row r="21" spans="1:21" x14ac:dyDescent="0.25">
      <c r="A21" s="10" t="s">
        <v>31</v>
      </c>
      <c r="B21" s="15">
        <f t="shared" si="0"/>
        <v>4</v>
      </c>
      <c r="C21" s="20" t="s">
        <v>1484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>$R$1*20</f>
        <v>200</v>
      </c>
      <c r="M21" s="114"/>
      <c r="N21" s="137"/>
      <c r="O21" s="114"/>
      <c r="P21" s="281"/>
      <c r="S21" s="274"/>
      <c r="U21" s="275"/>
    </row>
    <row r="22" spans="1:21" x14ac:dyDescent="0.25">
      <c r="A22" s="10" t="s">
        <v>31</v>
      </c>
      <c r="B22" s="15">
        <f t="shared" si="0"/>
        <v>5</v>
      </c>
      <c r="C22" s="20" t="s">
        <v>1485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 t="shared" ref="L22:L24" si="2">$R$1*10</f>
        <v>100</v>
      </c>
      <c r="M22" s="114"/>
      <c r="N22" s="137"/>
      <c r="O22" s="114"/>
      <c r="P22" s="281"/>
      <c r="S22" s="274"/>
    </row>
    <row r="23" spans="1:21" x14ac:dyDescent="0.25">
      <c r="A23" s="10" t="s">
        <v>31</v>
      </c>
      <c r="B23" s="15">
        <f t="shared" si="0"/>
        <v>6</v>
      </c>
      <c r="C23" s="20" t="s">
        <v>1486</v>
      </c>
      <c r="D23" s="20"/>
      <c r="E23" s="20"/>
      <c r="F23" s="20"/>
      <c r="G23" s="20"/>
      <c r="H23" s="20"/>
      <c r="I23" s="20"/>
      <c r="J23" s="20"/>
      <c r="K23" s="15" t="s">
        <v>83</v>
      </c>
      <c r="L23" s="24">
        <f t="shared" si="2"/>
        <v>100</v>
      </c>
      <c r="M23" s="114"/>
      <c r="N23" s="137"/>
      <c r="O23" s="114"/>
      <c r="P23" s="281"/>
      <c r="S23" s="274"/>
    </row>
    <row r="24" spans="1:21" x14ac:dyDescent="0.25">
      <c r="A24" s="10" t="s">
        <v>31</v>
      </c>
      <c r="B24" s="15">
        <f t="shared" si="0"/>
        <v>7</v>
      </c>
      <c r="C24" s="20" t="s">
        <v>1487</v>
      </c>
      <c r="D24" s="20"/>
      <c r="E24" s="20"/>
      <c r="F24" s="20"/>
      <c r="G24" s="20"/>
      <c r="H24" s="20"/>
      <c r="I24" s="20"/>
      <c r="J24" s="20"/>
      <c r="K24" s="15" t="s">
        <v>83</v>
      </c>
      <c r="L24" s="24">
        <f t="shared" si="2"/>
        <v>100</v>
      </c>
      <c r="M24" s="114"/>
      <c r="N24" s="137"/>
      <c r="O24" s="114"/>
      <c r="P24" s="281"/>
      <c r="S24" s="274"/>
    </row>
    <row r="25" spans="1:21" x14ac:dyDescent="0.25">
      <c r="A25" s="10"/>
      <c r="B25" s="15"/>
      <c r="C25" s="20"/>
      <c r="D25" s="20"/>
      <c r="E25" s="20"/>
      <c r="F25" s="20"/>
      <c r="G25" s="20"/>
      <c r="H25" s="20"/>
      <c r="I25" s="20"/>
      <c r="J25" s="20"/>
      <c r="K25" s="15"/>
      <c r="L25" s="24"/>
      <c r="M25" s="114"/>
      <c r="N25" s="137"/>
      <c r="O25" s="114"/>
      <c r="P25" s="281"/>
    </row>
    <row r="26" spans="1:21" x14ac:dyDescent="0.25">
      <c r="A26" s="10"/>
      <c r="B26" s="15"/>
      <c r="C26" s="20" t="s">
        <v>1488</v>
      </c>
      <c r="D26" s="20"/>
      <c r="E26" s="20"/>
      <c r="F26" s="20"/>
      <c r="G26" s="20"/>
      <c r="H26" s="20"/>
      <c r="I26" s="20"/>
      <c r="J26" s="20"/>
      <c r="K26" s="15"/>
      <c r="L26" s="24"/>
      <c r="M26" s="114"/>
      <c r="N26" s="137"/>
      <c r="O26" s="114"/>
      <c r="P26" s="281"/>
    </row>
    <row r="27" spans="1:21" x14ac:dyDescent="0.25">
      <c r="A27" s="10" t="s">
        <v>31</v>
      </c>
      <c r="B27" s="15">
        <f>B24+1</f>
        <v>8</v>
      </c>
      <c r="C27" s="20" t="s">
        <v>1489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$R$1*10</f>
        <v>100</v>
      </c>
      <c r="M27" s="114"/>
      <c r="N27" s="137"/>
      <c r="O27" s="114"/>
      <c r="P27" s="281"/>
    </row>
    <row r="28" spans="1:21" x14ac:dyDescent="0.25">
      <c r="A28" s="10"/>
      <c r="B28" s="15"/>
      <c r="C28" s="20"/>
      <c r="D28" s="20"/>
      <c r="E28" s="20"/>
      <c r="F28" s="20"/>
      <c r="G28" s="20"/>
      <c r="H28" s="20"/>
      <c r="I28" s="20"/>
      <c r="J28" s="20"/>
      <c r="K28" s="15"/>
      <c r="L28" s="24"/>
      <c r="M28" s="114"/>
      <c r="N28" s="137"/>
      <c r="O28" s="114"/>
      <c r="P28" s="281"/>
    </row>
    <row r="29" spans="1:21" x14ac:dyDescent="0.25">
      <c r="A29" s="10"/>
      <c r="B29" s="15"/>
      <c r="C29" s="20" t="s">
        <v>506</v>
      </c>
      <c r="D29" s="20"/>
      <c r="E29" s="20"/>
      <c r="F29" s="20"/>
      <c r="G29" s="20"/>
      <c r="H29" s="20"/>
      <c r="I29" s="20"/>
      <c r="J29" s="20"/>
      <c r="K29" s="15"/>
      <c r="L29" s="24"/>
      <c r="M29" s="114"/>
      <c r="N29" s="137"/>
      <c r="O29" s="114"/>
      <c r="P29" s="281"/>
    </row>
    <row r="30" spans="1:21" x14ac:dyDescent="0.25">
      <c r="A30" s="10" t="s">
        <v>31</v>
      </c>
      <c r="B30" s="15">
        <f>B27+1</f>
        <v>9</v>
      </c>
      <c r="C30" s="20" t="s">
        <v>1490</v>
      </c>
      <c r="D30" s="20"/>
      <c r="E30" s="20"/>
      <c r="F30" s="20"/>
      <c r="G30" s="20"/>
      <c r="H30" s="20"/>
      <c r="I30" s="20"/>
      <c r="J30" s="20"/>
      <c r="K30" s="15" t="s">
        <v>83</v>
      </c>
      <c r="L30" s="24">
        <f>$R$1*10</f>
        <v>100</v>
      </c>
      <c r="M30" s="114"/>
      <c r="N30" s="137"/>
      <c r="O30" s="114"/>
      <c r="P30" s="281"/>
    </row>
    <row r="31" spans="1:21" x14ac:dyDescent="0.25">
      <c r="A31" s="10"/>
      <c r="B31" s="14"/>
      <c r="C31" s="19"/>
      <c r="D31" s="20"/>
      <c r="E31" s="20"/>
      <c r="F31" s="20"/>
      <c r="G31" s="20"/>
      <c r="H31" s="20"/>
      <c r="I31" s="20"/>
      <c r="J31" s="20"/>
      <c r="K31" s="14"/>
      <c r="L31" s="20"/>
      <c r="M31" s="114"/>
      <c r="N31" s="137"/>
      <c r="O31" s="114"/>
      <c r="P31" s="281"/>
    </row>
    <row r="32" spans="1:21" x14ac:dyDescent="0.25">
      <c r="A32" s="10"/>
      <c r="B32" s="13"/>
      <c r="C32" s="431"/>
      <c r="D32" s="431"/>
      <c r="E32" s="431"/>
      <c r="F32" s="431"/>
      <c r="G32" s="431"/>
      <c r="H32" s="431"/>
      <c r="I32" s="431"/>
      <c r="J32" s="431"/>
      <c r="K32" s="13"/>
      <c r="L32" s="18"/>
      <c r="M32" s="114"/>
      <c r="N32" s="147"/>
      <c r="O32" s="114"/>
      <c r="P32" s="281"/>
    </row>
    <row r="33" spans="1:16" x14ac:dyDescent="0.25">
      <c r="A33" s="10"/>
      <c r="B33" s="14"/>
      <c r="C33" s="19"/>
      <c r="D33" s="20"/>
      <c r="E33" s="20"/>
      <c r="F33" s="20"/>
      <c r="G33" s="20"/>
      <c r="H33" s="20"/>
      <c r="I33" s="20"/>
      <c r="J33" s="20"/>
      <c r="K33" s="14"/>
      <c r="L33" s="20"/>
      <c r="M33" s="114"/>
      <c r="N33" s="137"/>
      <c r="O33" s="114"/>
      <c r="P33" s="281"/>
    </row>
    <row r="34" spans="1:16" x14ac:dyDescent="0.25">
      <c r="A34" s="10"/>
      <c r="B34" s="14"/>
      <c r="C34" s="19"/>
      <c r="D34" s="20"/>
      <c r="E34" s="20"/>
      <c r="F34" s="20"/>
      <c r="G34" s="20"/>
      <c r="H34" s="20"/>
      <c r="I34" s="20"/>
      <c r="J34" s="20"/>
      <c r="K34" s="14"/>
      <c r="L34" s="20"/>
      <c r="M34" s="114"/>
      <c r="N34" s="137"/>
      <c r="O34" s="114"/>
      <c r="P34" s="281"/>
    </row>
    <row r="35" spans="1:16" x14ac:dyDescent="0.25">
      <c r="A35" s="10"/>
      <c r="B35" s="14"/>
      <c r="C35" s="20"/>
      <c r="D35" s="20"/>
      <c r="E35" s="20"/>
      <c r="F35" s="20"/>
      <c r="G35" s="20"/>
      <c r="H35" s="20"/>
      <c r="I35" s="20"/>
      <c r="J35" s="20"/>
      <c r="K35" s="14"/>
      <c r="L35" s="20"/>
      <c r="M35" s="114"/>
      <c r="N35" s="137"/>
      <c r="O35" s="114"/>
      <c r="P35" s="281"/>
    </row>
    <row r="36" spans="1:16" x14ac:dyDescent="0.25">
      <c r="A36" s="10"/>
      <c r="B36" s="14"/>
      <c r="C36" s="20"/>
      <c r="D36" s="20"/>
      <c r="E36" s="20"/>
      <c r="F36" s="20"/>
      <c r="G36" s="20"/>
      <c r="H36" s="20"/>
      <c r="I36" s="20"/>
      <c r="J36" s="20"/>
      <c r="K36" s="14"/>
      <c r="L36" s="20"/>
      <c r="M36" s="114"/>
      <c r="N36" s="137"/>
      <c r="O36" s="114"/>
      <c r="P36" s="281"/>
    </row>
    <row r="37" spans="1:16" x14ac:dyDescent="0.25">
      <c r="A37" s="10"/>
      <c r="B37" s="14"/>
      <c r="C37" s="408" t="s">
        <v>1468</v>
      </c>
      <c r="D37" s="409"/>
      <c r="E37" s="409"/>
      <c r="F37" s="409"/>
      <c r="G37" s="409"/>
      <c r="H37" s="409"/>
      <c r="I37" s="409"/>
      <c r="J37" s="410"/>
      <c r="K37" s="14"/>
      <c r="L37" s="20"/>
      <c r="M37" s="114"/>
      <c r="N37" s="137"/>
      <c r="O37" s="114"/>
      <c r="P37" s="281"/>
    </row>
    <row r="38" spans="1:16" ht="15.75" thickBot="1" x14ac:dyDescent="0.3">
      <c r="A38" s="103"/>
      <c r="B38" s="29"/>
      <c r="C38" s="79" t="s">
        <v>1799</v>
      </c>
      <c r="D38" s="74"/>
      <c r="E38" s="74"/>
      <c r="F38" s="74"/>
      <c r="G38" s="74"/>
      <c r="H38" s="74"/>
      <c r="I38" s="74"/>
      <c r="J38" s="74"/>
      <c r="K38" s="29"/>
      <c r="L38" s="74"/>
      <c r="M38" s="139"/>
      <c r="N38" s="144"/>
      <c r="O38" s="144"/>
    </row>
  </sheetData>
  <mergeCells count="5">
    <mergeCell ref="B1:O1"/>
    <mergeCell ref="C2:J2"/>
    <mergeCell ref="C5:J5"/>
    <mergeCell ref="C32:J32"/>
    <mergeCell ref="C37:J37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576B-166D-41D8-9A55-FDB5BCFDCA9D}">
  <sheetPr>
    <tabColor theme="6"/>
    <pageSetUpPr fitToPage="1"/>
  </sheetPr>
  <dimension ref="A1:R39"/>
  <sheetViews>
    <sheetView topLeftCell="A13" workbookViewId="0">
      <selection activeCell="Q8" sqref="Q8"/>
    </sheetView>
  </sheetViews>
  <sheetFormatPr defaultRowHeight="15" x14ac:dyDescent="0.25"/>
  <cols>
    <col min="1" max="1" width="4.42578125" customWidth="1"/>
    <col min="2" max="2" width="5.5703125" customWidth="1"/>
    <col min="7" max="7" width="7" customWidth="1"/>
    <col min="8" max="8" width="4.42578125" customWidth="1"/>
    <col min="9" max="9" width="3.85546875" customWidth="1"/>
    <col min="10" max="10" width="4" customWidth="1"/>
    <col min="11" max="11" width="5.85546875" customWidth="1"/>
    <col min="12" max="12" width="6.140625" customWidth="1"/>
    <col min="13" max="13" width="13.5703125" style="145" bestFit="1" customWidth="1"/>
    <col min="14" max="14" width="9.7109375" style="145" bestFit="1" customWidth="1"/>
    <col min="15" max="15" width="8.85546875" style="145" bestFit="1" customWidth="1"/>
    <col min="16" max="16" width="13.7109375" customWidth="1"/>
  </cols>
  <sheetData>
    <row r="1" spans="1:18" x14ac:dyDescent="0.25">
      <c r="A1" s="9"/>
      <c r="B1" s="411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3"/>
      <c r="P1" s="207">
        <v>1.077</v>
      </c>
      <c r="R1" s="275">
        <v>10</v>
      </c>
    </row>
    <row r="2" spans="1:18" ht="24" x14ac:dyDescent="0.25">
      <c r="A2" s="10"/>
      <c r="B2" s="12" t="s">
        <v>1</v>
      </c>
      <c r="C2" s="416" t="s">
        <v>2</v>
      </c>
      <c r="D2" s="416"/>
      <c r="E2" s="416"/>
      <c r="F2" s="416"/>
      <c r="G2" s="416"/>
      <c r="H2" s="416"/>
      <c r="I2" s="416"/>
      <c r="J2" s="416"/>
      <c r="K2" s="12" t="s">
        <v>45</v>
      </c>
      <c r="L2" s="69" t="s">
        <v>46</v>
      </c>
      <c r="M2" s="142" t="s">
        <v>47</v>
      </c>
      <c r="N2" s="163" t="s">
        <v>73</v>
      </c>
      <c r="O2" s="188" t="s">
        <v>92</v>
      </c>
      <c r="P2" s="300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4"/>
      <c r="N3" s="137"/>
      <c r="O3" s="114"/>
    </row>
    <row r="4" spans="1:18" x14ac:dyDescent="0.25">
      <c r="A4" s="10" t="s">
        <v>33</v>
      </c>
      <c r="B4" s="14"/>
      <c r="C4" s="19" t="s">
        <v>1491</v>
      </c>
      <c r="D4" s="20"/>
      <c r="E4" s="20"/>
      <c r="F4" s="20"/>
      <c r="G4" s="20"/>
      <c r="H4" s="20"/>
      <c r="I4" s="20"/>
      <c r="J4" s="20"/>
      <c r="K4" s="14"/>
      <c r="L4" s="20"/>
      <c r="M4" s="114"/>
      <c r="N4" s="137"/>
      <c r="O4" s="114"/>
    </row>
    <row r="5" spans="1:18" x14ac:dyDescent="0.25">
      <c r="A5" s="10"/>
      <c r="B5" s="14"/>
      <c r="C5" s="405" t="s">
        <v>1492</v>
      </c>
      <c r="D5" s="406"/>
      <c r="E5" s="406"/>
      <c r="F5" s="406"/>
      <c r="G5" s="406"/>
      <c r="H5" s="406"/>
      <c r="I5" s="406"/>
      <c r="J5" s="407"/>
      <c r="K5" s="14"/>
      <c r="L5" s="20"/>
      <c r="M5" s="114"/>
      <c r="N5" s="137"/>
      <c r="O5" s="114"/>
    </row>
    <row r="6" spans="1:18" x14ac:dyDescent="0.25">
      <c r="A6" s="10"/>
      <c r="B6" s="14"/>
      <c r="C6" s="20" t="s">
        <v>1493</v>
      </c>
      <c r="D6" s="20"/>
      <c r="E6" s="20"/>
      <c r="F6" s="20"/>
      <c r="G6" s="20"/>
      <c r="H6" s="20"/>
      <c r="I6" s="20"/>
      <c r="J6" s="20"/>
      <c r="K6" s="14"/>
      <c r="L6" s="20"/>
      <c r="M6" s="114"/>
      <c r="N6" s="137"/>
      <c r="O6" s="114"/>
    </row>
    <row r="7" spans="1:18" x14ac:dyDescent="0.25">
      <c r="A7" s="10"/>
      <c r="B7" s="14"/>
      <c r="C7" s="20" t="s">
        <v>1470</v>
      </c>
      <c r="D7" s="20"/>
      <c r="E7" s="20"/>
      <c r="F7" s="20"/>
      <c r="G7" s="20"/>
      <c r="H7" s="20"/>
      <c r="I7" s="20"/>
      <c r="J7" s="20"/>
      <c r="K7" s="14"/>
      <c r="L7" s="20"/>
      <c r="M7" s="114"/>
      <c r="N7" s="137"/>
      <c r="O7" s="114"/>
    </row>
    <row r="8" spans="1:18" x14ac:dyDescent="0.25">
      <c r="A8" s="10"/>
      <c r="B8" s="14"/>
      <c r="C8" s="20" t="s">
        <v>1494</v>
      </c>
      <c r="D8" s="20"/>
      <c r="E8" s="20"/>
      <c r="F8" s="20"/>
      <c r="G8" s="20"/>
      <c r="H8" s="20"/>
      <c r="I8" s="20"/>
      <c r="J8" s="20"/>
      <c r="K8" s="14"/>
      <c r="L8" s="20"/>
      <c r="M8" s="114"/>
      <c r="N8" s="137"/>
      <c r="O8" s="114"/>
    </row>
    <row r="9" spans="1:18" x14ac:dyDescent="0.25">
      <c r="A9" s="10"/>
      <c r="B9" s="14"/>
      <c r="C9" s="20" t="s">
        <v>1495</v>
      </c>
      <c r="D9" s="20"/>
      <c r="E9" s="20"/>
      <c r="F9" s="20"/>
      <c r="G9" s="20"/>
      <c r="H9" s="20"/>
      <c r="I9" s="20"/>
      <c r="J9" s="20"/>
      <c r="K9" s="14"/>
      <c r="L9" s="20"/>
      <c r="M9" s="114"/>
      <c r="N9" s="137"/>
      <c r="O9" s="114"/>
    </row>
    <row r="10" spans="1:18" x14ac:dyDescent="0.25">
      <c r="A10" s="10"/>
      <c r="B10" s="14"/>
      <c r="C10" s="20" t="s">
        <v>1496</v>
      </c>
      <c r="D10" s="20"/>
      <c r="E10" s="20"/>
      <c r="F10" s="20"/>
      <c r="G10" s="20"/>
      <c r="H10" s="20"/>
      <c r="I10" s="20"/>
      <c r="J10" s="20"/>
      <c r="K10" s="14"/>
      <c r="L10" s="20"/>
      <c r="M10" s="114"/>
      <c r="N10" s="137"/>
      <c r="O10" s="114"/>
    </row>
    <row r="11" spans="1:18" x14ac:dyDescent="0.25">
      <c r="A11" s="10"/>
      <c r="B11" s="14"/>
      <c r="C11" s="20" t="s">
        <v>1497</v>
      </c>
      <c r="D11" s="20"/>
      <c r="E11" s="20"/>
      <c r="F11" s="20"/>
      <c r="G11" s="20"/>
      <c r="H11" s="20"/>
      <c r="I11" s="20"/>
      <c r="J11" s="20"/>
      <c r="K11" s="14"/>
      <c r="L11" s="20"/>
      <c r="M11" s="114"/>
      <c r="N11" s="137"/>
      <c r="O11" s="114"/>
    </row>
    <row r="12" spans="1:18" x14ac:dyDescent="0.25">
      <c r="A12" s="10"/>
      <c r="B12" s="14"/>
      <c r="C12" s="20" t="s">
        <v>1498</v>
      </c>
      <c r="D12" s="20"/>
      <c r="E12" s="20"/>
      <c r="F12" s="20"/>
      <c r="G12" s="20"/>
      <c r="H12" s="20"/>
      <c r="I12" s="20"/>
      <c r="J12" s="20"/>
      <c r="K12" s="14"/>
      <c r="L12" s="20"/>
      <c r="M12" s="114"/>
      <c r="N12" s="137"/>
      <c r="O12" s="114"/>
    </row>
    <row r="13" spans="1:18" x14ac:dyDescent="0.25">
      <c r="A13" s="10"/>
      <c r="B13" s="14"/>
      <c r="C13" s="20" t="s">
        <v>1499</v>
      </c>
      <c r="D13" s="20"/>
      <c r="E13" s="20"/>
      <c r="F13" s="20"/>
      <c r="G13" s="20"/>
      <c r="H13" s="20"/>
      <c r="I13" s="20"/>
      <c r="J13" s="20"/>
      <c r="K13" s="14"/>
      <c r="L13" s="20"/>
      <c r="M13" s="114"/>
      <c r="N13" s="137"/>
      <c r="O13" s="114"/>
    </row>
    <row r="14" spans="1:18" x14ac:dyDescent="0.25">
      <c r="A14" s="10"/>
      <c r="B14" s="14"/>
      <c r="C14" s="20" t="s">
        <v>1500</v>
      </c>
      <c r="D14" s="20"/>
      <c r="E14" s="20"/>
      <c r="F14" s="20"/>
      <c r="G14" s="20"/>
      <c r="H14" s="20"/>
      <c r="I14" s="20"/>
      <c r="J14" s="20"/>
      <c r="K14" s="14"/>
      <c r="L14" s="20"/>
      <c r="M14" s="114"/>
      <c r="N14" s="137"/>
      <c r="O14" s="114"/>
    </row>
    <row r="15" spans="1:18" x14ac:dyDescent="0.25">
      <c r="A15" s="10"/>
      <c r="B15" s="14"/>
      <c r="C15" s="20" t="s">
        <v>1477</v>
      </c>
      <c r="D15" s="20"/>
      <c r="E15" s="20"/>
      <c r="F15" s="20"/>
      <c r="G15" s="20"/>
      <c r="H15" s="20"/>
      <c r="I15" s="20"/>
      <c r="J15" s="20"/>
      <c r="K15" s="14"/>
      <c r="L15" s="20"/>
      <c r="M15" s="114"/>
      <c r="N15" s="137"/>
      <c r="O15" s="114"/>
    </row>
    <row r="16" spans="1:18" x14ac:dyDescent="0.25">
      <c r="A16" s="10"/>
      <c r="B16" s="14"/>
      <c r="C16" s="20" t="s">
        <v>1478</v>
      </c>
      <c r="D16" s="20"/>
      <c r="E16" s="20"/>
      <c r="F16" s="20"/>
      <c r="G16" s="20"/>
      <c r="H16" s="20"/>
      <c r="I16" s="20"/>
      <c r="J16" s="20"/>
      <c r="K16" s="14"/>
      <c r="L16" s="20"/>
      <c r="M16" s="114"/>
      <c r="N16" s="137"/>
      <c r="O16" s="114"/>
    </row>
    <row r="17" spans="1:16" x14ac:dyDescent="0.25">
      <c r="A17" s="10"/>
      <c r="B17" s="14"/>
      <c r="C17" s="20" t="s">
        <v>1501</v>
      </c>
      <c r="D17" s="20"/>
      <c r="E17" s="20"/>
      <c r="F17" s="20"/>
      <c r="G17" s="20"/>
      <c r="H17" s="20"/>
      <c r="I17" s="20"/>
      <c r="J17" s="20"/>
      <c r="K17" s="14"/>
      <c r="L17" s="20"/>
      <c r="M17" s="114"/>
      <c r="N17" s="137"/>
      <c r="O17" s="114"/>
    </row>
    <row r="18" spans="1:16" x14ac:dyDescent="0.25">
      <c r="A18" s="10" t="s">
        <v>33</v>
      </c>
      <c r="B18" s="15">
        <v>1</v>
      </c>
      <c r="C18" s="20" t="s">
        <v>1502</v>
      </c>
      <c r="D18" s="20"/>
      <c r="E18" s="20"/>
      <c r="F18" s="20"/>
      <c r="G18" s="20"/>
      <c r="H18" s="20"/>
      <c r="I18" s="20"/>
      <c r="J18" s="20"/>
      <c r="K18" s="15" t="s">
        <v>83</v>
      </c>
      <c r="L18" s="24">
        <f>$R$1*1</f>
        <v>10</v>
      </c>
      <c r="M18" s="114"/>
      <c r="N18" s="137"/>
      <c r="O18" s="114"/>
      <c r="P18" s="291"/>
    </row>
    <row r="19" spans="1:16" x14ac:dyDescent="0.25">
      <c r="A19" s="10" t="s">
        <v>33</v>
      </c>
      <c r="B19" s="15">
        <f>B18+1</f>
        <v>2</v>
      </c>
      <c r="C19" s="20" t="s">
        <v>1503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>$R$1*5</f>
        <v>50</v>
      </c>
      <c r="M19" s="114"/>
      <c r="N19" s="137"/>
      <c r="O19" s="114"/>
      <c r="P19" s="291"/>
    </row>
    <row r="20" spans="1:16" x14ac:dyDescent="0.25">
      <c r="A20" s="10" t="s">
        <v>33</v>
      </c>
      <c r="B20" s="15">
        <f>B19+1</f>
        <v>3</v>
      </c>
      <c r="C20" s="20" t="s">
        <v>1504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 t="shared" ref="L20:L23" si="0">$R$1*1</f>
        <v>10</v>
      </c>
      <c r="M20" s="114"/>
      <c r="N20" s="137"/>
      <c r="O20" s="114"/>
      <c r="P20" s="291"/>
    </row>
    <row r="21" spans="1:16" x14ac:dyDescent="0.25">
      <c r="A21" s="10" t="s">
        <v>33</v>
      </c>
      <c r="B21" s="15">
        <f>B20+1</f>
        <v>4</v>
      </c>
      <c r="C21" s="20" t="s">
        <v>1505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 t="shared" si="0"/>
        <v>10</v>
      </c>
      <c r="M21" s="114"/>
      <c r="N21" s="137"/>
      <c r="O21" s="114"/>
      <c r="P21" s="291"/>
    </row>
    <row r="22" spans="1:16" x14ac:dyDescent="0.25">
      <c r="A22" s="10" t="s">
        <v>33</v>
      </c>
      <c r="B22" s="15">
        <f>B21+1</f>
        <v>5</v>
      </c>
      <c r="C22" s="20" t="s">
        <v>1506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 t="shared" si="0"/>
        <v>10</v>
      </c>
      <c r="M22" s="114"/>
      <c r="N22" s="137"/>
      <c r="O22" s="114"/>
      <c r="P22" s="291"/>
    </row>
    <row r="23" spans="1:16" x14ac:dyDescent="0.25">
      <c r="A23" s="10" t="s">
        <v>33</v>
      </c>
      <c r="B23" s="15">
        <v>6</v>
      </c>
      <c r="C23" s="20" t="s">
        <v>1507</v>
      </c>
      <c r="D23" s="20"/>
      <c r="E23" s="20"/>
      <c r="F23" s="20"/>
      <c r="G23" s="20"/>
      <c r="H23" s="20"/>
      <c r="I23" s="20"/>
      <c r="J23" s="20"/>
      <c r="K23" s="15" t="s">
        <v>83</v>
      </c>
      <c r="L23" s="24">
        <f t="shared" si="0"/>
        <v>10</v>
      </c>
      <c r="M23" s="114"/>
      <c r="N23" s="137"/>
      <c r="O23" s="114"/>
      <c r="P23" s="291"/>
    </row>
    <row r="24" spans="1:16" x14ac:dyDescent="0.25">
      <c r="A24" s="10"/>
      <c r="B24" s="15"/>
      <c r="C24" s="67"/>
      <c r="D24" s="20"/>
      <c r="E24" s="20"/>
      <c r="F24" s="20"/>
      <c r="G24" s="20"/>
      <c r="H24" s="20"/>
      <c r="I24" s="20"/>
      <c r="J24" s="20"/>
      <c r="K24" s="15"/>
      <c r="L24" s="24"/>
      <c r="M24" s="114"/>
      <c r="N24" s="137"/>
      <c r="O24" s="114"/>
      <c r="P24" s="291"/>
    </row>
    <row r="25" spans="1:16" x14ac:dyDescent="0.25">
      <c r="A25" s="10"/>
      <c r="B25" s="14"/>
      <c r="C25" s="20" t="s">
        <v>1508</v>
      </c>
      <c r="D25" s="20"/>
      <c r="E25" s="20"/>
      <c r="F25" s="20"/>
      <c r="G25" s="20"/>
      <c r="H25" s="20"/>
      <c r="I25" s="20"/>
      <c r="J25" s="20"/>
      <c r="K25" s="14"/>
      <c r="L25" s="20"/>
      <c r="M25" s="114"/>
      <c r="N25" s="137"/>
      <c r="O25" s="114"/>
      <c r="P25" s="291"/>
    </row>
    <row r="26" spans="1:16" x14ac:dyDescent="0.25">
      <c r="A26" s="10" t="s">
        <v>33</v>
      </c>
      <c r="B26" s="15">
        <v>7</v>
      </c>
      <c r="C26" s="20" t="s">
        <v>1502</v>
      </c>
      <c r="D26" s="20"/>
      <c r="E26" s="20"/>
      <c r="F26" s="20"/>
      <c r="G26" s="20"/>
      <c r="H26" s="20"/>
      <c r="I26" s="20"/>
      <c r="J26" s="20"/>
      <c r="K26" s="15" t="s">
        <v>83</v>
      </c>
      <c r="L26" s="24">
        <f>$R$1*1</f>
        <v>10</v>
      </c>
      <c r="M26" s="114"/>
      <c r="N26" s="137"/>
      <c r="O26" s="114"/>
      <c r="P26" s="291"/>
    </row>
    <row r="27" spans="1:16" x14ac:dyDescent="0.25">
      <c r="A27" s="10" t="s">
        <v>33</v>
      </c>
      <c r="B27" s="15">
        <f>B26+1</f>
        <v>8</v>
      </c>
      <c r="C27" s="20" t="s">
        <v>1503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$R$1*5</f>
        <v>50</v>
      </c>
      <c r="M27" s="114"/>
      <c r="N27" s="137"/>
      <c r="O27" s="114"/>
      <c r="P27" s="291"/>
    </row>
    <row r="28" spans="1:16" x14ac:dyDescent="0.25">
      <c r="A28" s="10" t="s">
        <v>33</v>
      </c>
      <c r="B28" s="15">
        <f>B27+1</f>
        <v>9</v>
      </c>
      <c r="C28" s="20" t="s">
        <v>1504</v>
      </c>
      <c r="D28" s="20"/>
      <c r="E28" s="20"/>
      <c r="F28" s="20"/>
      <c r="G28" s="20"/>
      <c r="H28" s="20"/>
      <c r="I28" s="20"/>
      <c r="J28" s="20"/>
      <c r="K28" s="15" t="s">
        <v>83</v>
      </c>
      <c r="L28" s="24">
        <f t="shared" ref="L28:L31" si="1">$R$1*1</f>
        <v>10</v>
      </c>
      <c r="M28" s="114"/>
      <c r="N28" s="137"/>
      <c r="O28" s="114"/>
      <c r="P28" s="291"/>
    </row>
    <row r="29" spans="1:16" x14ac:dyDescent="0.25">
      <c r="A29" s="10" t="s">
        <v>33</v>
      </c>
      <c r="B29" s="15">
        <f>B28+1</f>
        <v>10</v>
      </c>
      <c r="C29" s="20" t="s">
        <v>1505</v>
      </c>
      <c r="D29" s="20"/>
      <c r="E29" s="20"/>
      <c r="F29" s="20"/>
      <c r="G29" s="20"/>
      <c r="H29" s="20"/>
      <c r="I29" s="20"/>
      <c r="J29" s="20"/>
      <c r="K29" s="15" t="s">
        <v>83</v>
      </c>
      <c r="L29" s="24">
        <f t="shared" si="1"/>
        <v>10</v>
      </c>
      <c r="M29" s="114"/>
      <c r="N29" s="137"/>
      <c r="O29" s="114"/>
      <c r="P29" s="291"/>
    </row>
    <row r="30" spans="1:16" x14ac:dyDescent="0.25">
      <c r="A30" s="10" t="s">
        <v>33</v>
      </c>
      <c r="B30" s="15">
        <f>B29+1</f>
        <v>11</v>
      </c>
      <c r="C30" s="20" t="s">
        <v>1506</v>
      </c>
      <c r="D30" s="20"/>
      <c r="E30" s="20"/>
      <c r="F30" s="20"/>
      <c r="G30" s="20"/>
      <c r="H30" s="20"/>
      <c r="I30" s="20"/>
      <c r="J30" s="20"/>
      <c r="K30" s="15" t="s">
        <v>83</v>
      </c>
      <c r="L30" s="24">
        <f t="shared" si="1"/>
        <v>10</v>
      </c>
      <c r="M30" s="114"/>
      <c r="N30" s="137"/>
      <c r="O30" s="114"/>
      <c r="P30" s="291"/>
    </row>
    <row r="31" spans="1:16" x14ac:dyDescent="0.25">
      <c r="A31" s="10" t="s">
        <v>33</v>
      </c>
      <c r="B31" s="15">
        <v>12</v>
      </c>
      <c r="C31" s="20" t="s">
        <v>1507</v>
      </c>
      <c r="D31" s="20"/>
      <c r="E31" s="20"/>
      <c r="F31" s="20"/>
      <c r="G31" s="20"/>
      <c r="H31" s="20"/>
      <c r="I31" s="20"/>
      <c r="J31" s="20"/>
      <c r="K31" s="15" t="s">
        <v>83</v>
      </c>
      <c r="L31" s="24">
        <f t="shared" si="1"/>
        <v>10</v>
      </c>
      <c r="M31" s="114"/>
      <c r="N31" s="137"/>
      <c r="O31" s="114"/>
      <c r="P31" s="291"/>
    </row>
    <row r="32" spans="1:16" x14ac:dyDescent="0.25">
      <c r="A32" s="10"/>
      <c r="B32" s="13"/>
      <c r="C32" s="431"/>
      <c r="D32" s="431"/>
      <c r="E32" s="431"/>
      <c r="F32" s="431"/>
      <c r="G32" s="431"/>
      <c r="H32" s="431"/>
      <c r="I32" s="431"/>
      <c r="J32" s="431"/>
      <c r="K32" s="13"/>
      <c r="L32" s="18"/>
      <c r="M32" s="143"/>
      <c r="N32" s="147"/>
      <c r="O32" s="114"/>
      <c r="P32" s="223"/>
    </row>
    <row r="33" spans="1:16" x14ac:dyDescent="0.25">
      <c r="A33" s="10"/>
      <c r="B33" s="14"/>
      <c r="C33" s="19"/>
      <c r="D33" s="20"/>
      <c r="E33" s="20"/>
      <c r="F33" s="20"/>
      <c r="G33" s="20"/>
      <c r="H33" s="20"/>
      <c r="I33" s="20"/>
      <c r="J33" s="20"/>
      <c r="K33" s="14"/>
      <c r="L33" s="20"/>
      <c r="M33" s="114"/>
      <c r="N33" s="137"/>
      <c r="O33" s="114"/>
      <c r="P33" s="223"/>
    </row>
    <row r="34" spans="1:16" x14ac:dyDescent="0.25">
      <c r="A34" s="10"/>
      <c r="B34" s="14"/>
      <c r="C34" s="19"/>
      <c r="D34" s="20"/>
      <c r="E34" s="20"/>
      <c r="F34" s="20"/>
      <c r="G34" s="20"/>
      <c r="H34" s="20"/>
      <c r="I34" s="20"/>
      <c r="J34" s="20"/>
      <c r="K34" s="14"/>
      <c r="L34" s="20"/>
      <c r="M34" s="114"/>
      <c r="N34" s="137"/>
      <c r="O34" s="114"/>
      <c r="P34" s="223"/>
    </row>
    <row r="35" spans="1:16" x14ac:dyDescent="0.25">
      <c r="A35" s="10"/>
      <c r="B35" s="14"/>
      <c r="C35" s="405"/>
      <c r="D35" s="406"/>
      <c r="E35" s="406"/>
      <c r="F35" s="406"/>
      <c r="G35" s="406"/>
      <c r="H35" s="406"/>
      <c r="I35" s="406"/>
      <c r="J35" s="407"/>
      <c r="K35" s="14"/>
      <c r="L35" s="20"/>
      <c r="M35" s="114"/>
      <c r="N35" s="137"/>
      <c r="O35" s="114"/>
      <c r="P35" s="223"/>
    </row>
    <row r="36" spans="1:16" x14ac:dyDescent="0.25">
      <c r="A36" s="10"/>
      <c r="B36" s="14"/>
      <c r="C36" s="20"/>
      <c r="D36" s="20"/>
      <c r="E36" s="20"/>
      <c r="F36" s="20"/>
      <c r="G36" s="20"/>
      <c r="H36" s="20"/>
      <c r="I36" s="20"/>
      <c r="J36" s="20"/>
      <c r="K36" s="14"/>
      <c r="L36" s="20"/>
      <c r="M36" s="114"/>
      <c r="N36" s="137"/>
      <c r="O36" s="114"/>
      <c r="P36" s="223"/>
    </row>
    <row r="37" spans="1:16" x14ac:dyDescent="0.25">
      <c r="A37" s="10"/>
      <c r="B37" s="14"/>
      <c r="C37" s="20"/>
      <c r="D37" s="20"/>
      <c r="E37" s="20"/>
      <c r="F37" s="20"/>
      <c r="G37" s="20"/>
      <c r="H37" s="20"/>
      <c r="I37" s="20"/>
      <c r="J37" s="20"/>
      <c r="K37" s="14"/>
      <c r="L37" s="20"/>
      <c r="M37" s="114"/>
      <c r="N37" s="137"/>
      <c r="O37" s="114"/>
      <c r="P37" s="223"/>
    </row>
    <row r="38" spans="1:16" x14ac:dyDescent="0.25">
      <c r="A38" s="10"/>
      <c r="B38" s="14"/>
      <c r="C38" s="408" t="s">
        <v>1492</v>
      </c>
      <c r="D38" s="409"/>
      <c r="E38" s="409"/>
      <c r="F38" s="409"/>
      <c r="G38" s="409"/>
      <c r="H38" s="409"/>
      <c r="I38" s="409"/>
      <c r="J38" s="410"/>
      <c r="K38" s="14"/>
      <c r="L38" s="20"/>
      <c r="M38" s="114"/>
      <c r="N38" s="137"/>
      <c r="O38" s="114"/>
    </row>
    <row r="39" spans="1:16" ht="15.75" thickBot="1" x14ac:dyDescent="0.3">
      <c r="A39" s="11"/>
      <c r="B39" s="29"/>
      <c r="C39" s="79" t="s">
        <v>1799</v>
      </c>
      <c r="D39" s="74"/>
      <c r="E39" s="74"/>
      <c r="F39" s="74"/>
      <c r="G39" s="74"/>
      <c r="H39" s="74"/>
      <c r="I39" s="74"/>
      <c r="J39" s="74"/>
      <c r="K39" s="29"/>
      <c r="L39" s="74"/>
      <c r="M39" s="139"/>
      <c r="N39" s="165"/>
      <c r="O39" s="139"/>
    </row>
  </sheetData>
  <mergeCells count="6">
    <mergeCell ref="C38:J38"/>
    <mergeCell ref="B1:O1"/>
    <mergeCell ref="C2:J2"/>
    <mergeCell ref="C5:J5"/>
    <mergeCell ref="C32:J32"/>
    <mergeCell ref="C35:J35"/>
  </mergeCells>
  <pageMargins left="0.7" right="0.7" top="0.75" bottom="0.75" header="0.3" footer="0.3"/>
  <pageSetup paperSize="9" scale="80" fitToHeight="0" orientation="portrait" r:id="rId1"/>
  <headerFooter>
    <oddFooter>&amp;C_x000D_&amp;1#&amp;"Calibri"&amp;10&amp;K000000 Ethekwini | Classified as Restricted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D1EE-2AA4-44FF-8FAB-7FE52989FED3}">
  <sheetPr>
    <tabColor theme="6"/>
    <pageSetUpPr fitToPage="1"/>
  </sheetPr>
  <dimension ref="A1:S151"/>
  <sheetViews>
    <sheetView zoomScale="98" zoomScaleNormal="98" workbookViewId="0">
      <selection activeCell="R20" sqref="R20"/>
    </sheetView>
  </sheetViews>
  <sheetFormatPr defaultRowHeight="15" x14ac:dyDescent="0.25"/>
  <cols>
    <col min="1" max="1" width="4.42578125" customWidth="1"/>
    <col min="2" max="2" width="5.85546875" customWidth="1"/>
    <col min="8" max="8" width="4.42578125" customWidth="1"/>
    <col min="9" max="9" width="3.85546875" customWidth="1"/>
    <col min="10" max="10" width="4" customWidth="1"/>
    <col min="11" max="11" width="6" customWidth="1"/>
    <col min="12" max="12" width="5.28515625" customWidth="1"/>
    <col min="13" max="13" width="11.5703125" style="145" bestFit="1" customWidth="1"/>
    <col min="14" max="15" width="8.85546875" style="145" bestFit="1" customWidth="1"/>
    <col min="16" max="16" width="14.140625" customWidth="1"/>
  </cols>
  <sheetData>
    <row r="1" spans="1:18" x14ac:dyDescent="0.25">
      <c r="A1" s="80"/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3"/>
      <c r="P1" s="207">
        <v>1.077</v>
      </c>
      <c r="R1" s="275">
        <v>10</v>
      </c>
    </row>
    <row r="2" spans="1:18" ht="24" x14ac:dyDescent="0.25">
      <c r="A2" s="81"/>
      <c r="B2" s="104" t="s">
        <v>1</v>
      </c>
      <c r="C2" s="434" t="s">
        <v>2</v>
      </c>
      <c r="D2" s="434"/>
      <c r="E2" s="434"/>
      <c r="F2" s="434"/>
      <c r="G2" s="434"/>
      <c r="H2" s="434"/>
      <c r="I2" s="434"/>
      <c r="J2" s="434"/>
      <c r="K2" s="104" t="s">
        <v>45</v>
      </c>
      <c r="L2" s="105" t="s">
        <v>46</v>
      </c>
      <c r="M2" s="189" t="s">
        <v>47</v>
      </c>
      <c r="N2" s="190" t="s">
        <v>73</v>
      </c>
      <c r="O2" s="188" t="s">
        <v>120</v>
      </c>
      <c r="P2" s="300"/>
    </row>
    <row r="3" spans="1:18" x14ac:dyDescent="0.25">
      <c r="A3" s="81"/>
      <c r="B3" s="84"/>
      <c r="C3" s="85" t="s">
        <v>49</v>
      </c>
      <c r="D3" s="86"/>
      <c r="E3" s="86"/>
      <c r="F3" s="86"/>
      <c r="G3" s="86"/>
      <c r="H3" s="86"/>
      <c r="I3" s="86"/>
      <c r="J3" s="86"/>
      <c r="K3" s="84"/>
      <c r="L3" s="86"/>
      <c r="M3" s="172"/>
      <c r="N3" s="180"/>
      <c r="O3" s="172"/>
    </row>
    <row r="4" spans="1:18" x14ac:dyDescent="0.25">
      <c r="A4" s="81" t="s">
        <v>35</v>
      </c>
      <c r="B4" s="84"/>
      <c r="C4" s="85" t="s">
        <v>1509</v>
      </c>
      <c r="D4" s="86"/>
      <c r="E4" s="86"/>
      <c r="F4" s="86"/>
      <c r="G4" s="86"/>
      <c r="H4" s="86"/>
      <c r="I4" s="86"/>
      <c r="J4" s="86"/>
      <c r="K4" s="84"/>
      <c r="L4" s="86"/>
      <c r="M4" s="172"/>
      <c r="N4" s="180"/>
      <c r="O4" s="172"/>
    </row>
    <row r="5" spans="1:18" x14ac:dyDescent="0.25">
      <c r="A5" s="81"/>
      <c r="B5" s="84"/>
      <c r="C5" s="418" t="s">
        <v>1510</v>
      </c>
      <c r="D5" s="419"/>
      <c r="E5" s="419"/>
      <c r="F5" s="419"/>
      <c r="G5" s="419"/>
      <c r="H5" s="419"/>
      <c r="I5" s="419"/>
      <c r="J5" s="420"/>
      <c r="K5" s="84"/>
      <c r="L5" s="86"/>
      <c r="M5" s="172"/>
      <c r="N5" s="180"/>
      <c r="O5" s="172"/>
    </row>
    <row r="6" spans="1:18" x14ac:dyDescent="0.25">
      <c r="A6" s="81"/>
      <c r="B6" s="84"/>
      <c r="C6" s="86" t="s">
        <v>1511</v>
      </c>
      <c r="D6" s="86"/>
      <c r="E6" s="86"/>
      <c r="F6" s="86"/>
      <c r="G6" s="86"/>
      <c r="H6" s="86"/>
      <c r="I6" s="86"/>
      <c r="J6" s="86"/>
      <c r="K6" s="84"/>
      <c r="L6" s="86"/>
      <c r="M6" s="172"/>
      <c r="N6" s="180"/>
      <c r="O6" s="172"/>
    </row>
    <row r="7" spans="1:18" x14ac:dyDescent="0.25">
      <c r="A7" s="81"/>
      <c r="B7" s="84"/>
      <c r="C7" s="86" t="s">
        <v>1512</v>
      </c>
      <c r="D7" s="86"/>
      <c r="E7" s="86"/>
      <c r="F7" s="86"/>
      <c r="G7" s="86"/>
      <c r="H7" s="86"/>
      <c r="I7" s="86"/>
      <c r="J7" s="86"/>
      <c r="K7" s="84"/>
      <c r="L7" s="86"/>
      <c r="M7" s="172"/>
      <c r="N7" s="180"/>
      <c r="O7" s="172"/>
    </row>
    <row r="8" spans="1:18" x14ac:dyDescent="0.25">
      <c r="A8" s="81"/>
      <c r="B8" s="84"/>
      <c r="C8" s="86" t="s">
        <v>1470</v>
      </c>
      <c r="D8" s="86"/>
      <c r="E8" s="86"/>
      <c r="F8" s="86"/>
      <c r="G8" s="86"/>
      <c r="H8" s="86"/>
      <c r="I8" s="86"/>
      <c r="J8" s="86"/>
      <c r="K8" s="84"/>
      <c r="L8" s="86"/>
      <c r="M8" s="172"/>
      <c r="N8" s="180"/>
      <c r="O8" s="172"/>
    </row>
    <row r="9" spans="1:18" x14ac:dyDescent="0.25">
      <c r="A9" s="81"/>
      <c r="B9" s="84"/>
      <c r="C9" s="86" t="s">
        <v>1494</v>
      </c>
      <c r="D9" s="86"/>
      <c r="E9" s="86"/>
      <c r="F9" s="86"/>
      <c r="G9" s="86"/>
      <c r="H9" s="86"/>
      <c r="I9" s="86"/>
      <c r="J9" s="86"/>
      <c r="K9" s="84"/>
      <c r="L9" s="86"/>
      <c r="M9" s="172"/>
      <c r="N9" s="180"/>
      <c r="O9" s="172"/>
    </row>
    <row r="10" spans="1:18" x14ac:dyDescent="0.25">
      <c r="A10" s="81"/>
      <c r="B10" s="84"/>
      <c r="C10" s="86" t="s">
        <v>1477</v>
      </c>
      <c r="D10" s="86"/>
      <c r="E10" s="86"/>
      <c r="F10" s="86"/>
      <c r="G10" s="86"/>
      <c r="H10" s="86"/>
      <c r="I10" s="86"/>
      <c r="J10" s="86"/>
      <c r="K10" s="84"/>
      <c r="L10" s="86"/>
      <c r="M10" s="172"/>
      <c r="N10" s="180"/>
      <c r="O10" s="172"/>
    </row>
    <row r="11" spans="1:18" x14ac:dyDescent="0.25">
      <c r="A11" s="81"/>
      <c r="B11" s="84"/>
      <c r="C11" s="86" t="s">
        <v>1478</v>
      </c>
      <c r="D11" s="86"/>
      <c r="E11" s="86"/>
      <c r="F11" s="86"/>
      <c r="G11" s="86"/>
      <c r="H11" s="86"/>
      <c r="I11" s="86"/>
      <c r="J11" s="86"/>
      <c r="K11" s="84"/>
      <c r="L11" s="86"/>
      <c r="M11" s="172"/>
      <c r="N11" s="180"/>
      <c r="O11" s="172"/>
    </row>
    <row r="12" spans="1:18" x14ac:dyDescent="0.25">
      <c r="A12" s="81"/>
      <c r="B12" s="84"/>
      <c r="C12" s="86"/>
      <c r="D12" s="86"/>
      <c r="E12" s="86"/>
      <c r="F12" s="86"/>
      <c r="G12" s="86"/>
      <c r="H12" s="86"/>
      <c r="I12" s="86"/>
      <c r="J12" s="86"/>
      <c r="K12" s="84"/>
      <c r="L12" s="86"/>
      <c r="M12" s="172"/>
      <c r="N12" s="180"/>
      <c r="O12" s="172"/>
    </row>
    <row r="13" spans="1:18" x14ac:dyDescent="0.25">
      <c r="A13" s="81"/>
      <c r="B13" s="84"/>
      <c r="C13" s="86" t="s">
        <v>1513</v>
      </c>
      <c r="D13" s="86"/>
      <c r="E13" s="86"/>
      <c r="F13" s="86"/>
      <c r="G13" s="86"/>
      <c r="H13" s="86"/>
      <c r="I13" s="86"/>
      <c r="J13" s="86"/>
      <c r="K13" s="84"/>
      <c r="L13" s="86"/>
      <c r="M13" s="172"/>
      <c r="N13" s="180"/>
      <c r="O13" s="172"/>
    </row>
    <row r="14" spans="1:18" x14ac:dyDescent="0.25">
      <c r="A14" s="81"/>
      <c r="B14" s="84"/>
      <c r="C14" s="86" t="s">
        <v>1514</v>
      </c>
      <c r="D14" s="86"/>
      <c r="E14" s="86"/>
      <c r="F14" s="86"/>
      <c r="G14" s="86"/>
      <c r="H14" s="86"/>
      <c r="I14" s="86"/>
      <c r="J14" s="86"/>
      <c r="K14" s="84"/>
      <c r="L14" s="86"/>
      <c r="M14" s="172"/>
      <c r="N14" s="180"/>
      <c r="O14" s="172"/>
    </row>
    <row r="15" spans="1:18" x14ac:dyDescent="0.25">
      <c r="A15" s="81"/>
      <c r="B15" s="87"/>
      <c r="C15" s="86" t="s">
        <v>1515</v>
      </c>
      <c r="D15" s="86"/>
      <c r="E15" s="86"/>
      <c r="F15" s="86"/>
      <c r="G15" s="86"/>
      <c r="H15" s="86"/>
      <c r="I15" s="86"/>
      <c r="J15" s="86"/>
      <c r="K15" s="87"/>
      <c r="L15" s="88"/>
      <c r="M15" s="172"/>
      <c r="N15" s="180"/>
      <c r="O15" s="172"/>
    </row>
    <row r="16" spans="1:18" x14ac:dyDescent="0.25">
      <c r="A16" s="81"/>
      <c r="B16" s="87"/>
      <c r="C16" s="86" t="s">
        <v>1516</v>
      </c>
      <c r="D16" s="86"/>
      <c r="E16" s="86"/>
      <c r="F16" s="86"/>
      <c r="G16" s="86"/>
      <c r="H16" s="86"/>
      <c r="I16" s="86"/>
      <c r="J16" s="86"/>
      <c r="K16" s="84"/>
      <c r="L16" s="86"/>
      <c r="M16" s="172"/>
      <c r="N16" s="180"/>
      <c r="O16" s="172"/>
    </row>
    <row r="17" spans="1:19" x14ac:dyDescent="0.25">
      <c r="A17" s="81"/>
      <c r="B17" s="87"/>
      <c r="C17" s="86" t="s">
        <v>1517</v>
      </c>
      <c r="D17" s="86"/>
      <c r="E17" s="86"/>
      <c r="F17" s="86"/>
      <c r="G17" s="86"/>
      <c r="H17" s="86"/>
      <c r="I17" s="86"/>
      <c r="J17" s="86"/>
      <c r="K17" s="84"/>
      <c r="L17" s="86"/>
      <c r="M17" s="172"/>
      <c r="N17" s="180"/>
      <c r="O17" s="172"/>
    </row>
    <row r="18" spans="1:19" x14ac:dyDescent="0.25">
      <c r="A18" s="81"/>
      <c r="B18" s="87"/>
      <c r="C18" s="86" t="s">
        <v>1518</v>
      </c>
      <c r="D18" s="86"/>
      <c r="E18" s="86"/>
      <c r="F18" s="86"/>
      <c r="G18" s="86"/>
      <c r="H18" s="86"/>
      <c r="I18" s="86"/>
      <c r="J18" s="86"/>
      <c r="K18" s="87"/>
      <c r="L18" s="88"/>
      <c r="M18" s="172"/>
      <c r="N18" s="180"/>
      <c r="O18" s="172"/>
    </row>
    <row r="19" spans="1:19" x14ac:dyDescent="0.25">
      <c r="A19" s="81"/>
      <c r="B19" s="87"/>
      <c r="C19" s="86" t="s">
        <v>1519</v>
      </c>
      <c r="D19" s="86"/>
      <c r="E19" s="86"/>
      <c r="F19" s="86"/>
      <c r="G19" s="86"/>
      <c r="H19" s="86"/>
      <c r="I19" s="86"/>
      <c r="J19" s="86"/>
      <c r="K19" s="84"/>
      <c r="L19" s="86"/>
      <c r="M19" s="172"/>
      <c r="N19" s="180"/>
      <c r="O19" s="172"/>
    </row>
    <row r="20" spans="1:19" x14ac:dyDescent="0.25">
      <c r="A20" s="81"/>
      <c r="B20" s="87"/>
      <c r="C20" s="86" t="s">
        <v>1520</v>
      </c>
      <c r="D20" s="86"/>
      <c r="E20" s="86"/>
      <c r="F20" s="86"/>
      <c r="G20" s="86"/>
      <c r="H20" s="86"/>
      <c r="I20" s="86"/>
      <c r="J20" s="86"/>
      <c r="K20" s="84"/>
      <c r="L20" s="86"/>
      <c r="M20" s="172"/>
      <c r="N20" s="180"/>
      <c r="O20" s="172"/>
    </row>
    <row r="21" spans="1:19" x14ac:dyDescent="0.25">
      <c r="A21" s="81"/>
      <c r="B21" s="87"/>
      <c r="C21" s="86" t="s">
        <v>1521</v>
      </c>
      <c r="D21" s="86"/>
      <c r="E21" s="86"/>
      <c r="F21" s="86"/>
      <c r="G21" s="86"/>
      <c r="H21" s="86"/>
      <c r="I21" s="86"/>
      <c r="J21" s="86"/>
      <c r="K21" s="84"/>
      <c r="L21" s="86"/>
      <c r="M21" s="172"/>
      <c r="N21" s="180"/>
      <c r="O21" s="172"/>
    </row>
    <row r="22" spans="1:19" x14ac:dyDescent="0.25">
      <c r="A22" s="81"/>
      <c r="B22" s="87"/>
      <c r="C22" s="86" t="s">
        <v>1522</v>
      </c>
      <c r="D22" s="86"/>
      <c r="E22" s="86"/>
      <c r="F22" s="86"/>
      <c r="G22" s="86"/>
      <c r="H22" s="86"/>
      <c r="I22" s="86"/>
      <c r="J22" s="86"/>
      <c r="K22" s="84"/>
      <c r="L22" s="86"/>
      <c r="M22" s="172"/>
      <c r="N22" s="180"/>
      <c r="O22" s="172"/>
    </row>
    <row r="23" spans="1:19" x14ac:dyDescent="0.25">
      <c r="A23" s="81"/>
      <c r="B23" s="87"/>
      <c r="C23" s="86" t="s">
        <v>1523</v>
      </c>
      <c r="D23" s="86"/>
      <c r="E23" s="86"/>
      <c r="F23" s="86"/>
      <c r="G23" s="86"/>
      <c r="H23" s="86"/>
      <c r="I23" s="86"/>
      <c r="J23" s="86"/>
      <c r="K23" s="84"/>
      <c r="L23" s="86"/>
      <c r="M23" s="172"/>
      <c r="N23" s="180"/>
      <c r="O23" s="172"/>
    </row>
    <row r="24" spans="1:19" x14ac:dyDescent="0.25">
      <c r="A24" s="81"/>
      <c r="B24" s="87"/>
      <c r="C24" s="86" t="s">
        <v>1524</v>
      </c>
      <c r="D24" s="86"/>
      <c r="E24" s="86"/>
      <c r="F24" s="86"/>
      <c r="G24" s="86"/>
      <c r="H24" s="86"/>
      <c r="I24" s="86"/>
      <c r="J24" s="86"/>
      <c r="K24" s="87"/>
      <c r="L24" s="88"/>
      <c r="M24" s="172"/>
      <c r="N24" s="180"/>
      <c r="O24" s="172"/>
    </row>
    <row r="25" spans="1:19" x14ac:dyDescent="0.25">
      <c r="A25" s="81"/>
      <c r="B25" s="87"/>
      <c r="C25" s="86" t="s">
        <v>1525</v>
      </c>
      <c r="D25" s="86"/>
      <c r="E25" s="86"/>
      <c r="F25" s="86"/>
      <c r="G25" s="86"/>
      <c r="H25" s="86"/>
      <c r="I25" s="86"/>
      <c r="J25" s="86"/>
      <c r="K25" s="87"/>
      <c r="L25" s="88"/>
      <c r="M25" s="172"/>
      <c r="N25" s="180"/>
      <c r="O25" s="172"/>
    </row>
    <row r="26" spans="1:19" x14ac:dyDescent="0.25">
      <c r="A26" s="81"/>
      <c r="B26" s="87"/>
      <c r="C26" s="86" t="s">
        <v>1526</v>
      </c>
      <c r="D26" s="86"/>
      <c r="E26" s="86"/>
      <c r="F26" s="86"/>
      <c r="G26" s="86"/>
      <c r="H26" s="86"/>
      <c r="I26" s="86"/>
      <c r="J26" s="86"/>
      <c r="K26" s="87"/>
      <c r="L26" s="88"/>
      <c r="M26" s="172"/>
      <c r="N26" s="180"/>
      <c r="O26" s="172"/>
    </row>
    <row r="27" spans="1:19" x14ac:dyDescent="0.25">
      <c r="A27" s="81"/>
      <c r="B27" s="87"/>
      <c r="C27" s="86" t="s">
        <v>1527</v>
      </c>
      <c r="D27" s="86"/>
      <c r="E27" s="86"/>
      <c r="F27" s="86"/>
      <c r="G27" s="86"/>
      <c r="H27" s="86"/>
      <c r="I27" s="86"/>
      <c r="J27" s="86"/>
      <c r="K27" s="84"/>
      <c r="L27" s="86"/>
      <c r="M27" s="172"/>
      <c r="N27" s="180"/>
      <c r="O27" s="172"/>
    </row>
    <row r="28" spans="1:19" x14ac:dyDescent="0.25">
      <c r="A28" s="81" t="s">
        <v>35</v>
      </c>
      <c r="B28" s="87">
        <v>1</v>
      </c>
      <c r="C28" s="86" t="s">
        <v>1528</v>
      </c>
      <c r="D28" s="86"/>
      <c r="E28" s="86"/>
      <c r="F28" s="86"/>
      <c r="G28" s="86"/>
      <c r="H28" s="86"/>
      <c r="I28" s="86"/>
      <c r="J28" s="86"/>
      <c r="K28" s="87" t="s">
        <v>83</v>
      </c>
      <c r="L28" s="24">
        <f>$R$1*5</f>
        <v>50</v>
      </c>
      <c r="M28" s="172"/>
      <c r="N28" s="180"/>
      <c r="O28" s="172"/>
      <c r="P28" s="281"/>
      <c r="S28" s="145"/>
    </row>
    <row r="29" spans="1:19" x14ac:dyDescent="0.25">
      <c r="A29" s="81" t="s">
        <v>35</v>
      </c>
      <c r="B29" s="87">
        <f>B28+1</f>
        <v>2</v>
      </c>
      <c r="C29" s="86" t="s">
        <v>1529</v>
      </c>
      <c r="D29" s="86"/>
      <c r="E29" s="86"/>
      <c r="F29" s="86"/>
      <c r="G29" s="86"/>
      <c r="H29" s="86"/>
      <c r="I29" s="86"/>
      <c r="J29" s="86"/>
      <c r="K29" s="87" t="s">
        <v>83</v>
      </c>
      <c r="L29" s="24">
        <f>$R$1*5</f>
        <v>50</v>
      </c>
      <c r="M29" s="172"/>
      <c r="N29" s="180"/>
      <c r="O29" s="172"/>
      <c r="P29" s="281"/>
      <c r="S29" s="145"/>
    </row>
    <row r="30" spans="1:19" x14ac:dyDescent="0.25">
      <c r="A30" s="81" t="s">
        <v>35</v>
      </c>
      <c r="B30" s="87">
        <f>B29+1</f>
        <v>3</v>
      </c>
      <c r="C30" s="86" t="s">
        <v>1530</v>
      </c>
      <c r="D30" s="86"/>
      <c r="E30" s="86"/>
      <c r="F30" s="86"/>
      <c r="G30" s="86"/>
      <c r="H30" s="86"/>
      <c r="I30" s="86"/>
      <c r="J30" s="86"/>
      <c r="K30" s="87" t="s">
        <v>83</v>
      </c>
      <c r="L30" s="24">
        <f>$R$1*5</f>
        <v>50</v>
      </c>
      <c r="M30" s="172"/>
      <c r="N30" s="180"/>
      <c r="O30" s="172"/>
      <c r="P30" s="281"/>
      <c r="S30" s="145"/>
    </row>
    <row r="31" spans="1:19" x14ac:dyDescent="0.25">
      <c r="A31" s="81"/>
      <c r="B31" s="87"/>
      <c r="C31" s="86"/>
      <c r="D31" s="86"/>
      <c r="E31" s="86"/>
      <c r="F31" s="86"/>
      <c r="G31" s="86"/>
      <c r="H31" s="86"/>
      <c r="I31" s="86"/>
      <c r="J31" s="86"/>
      <c r="K31" s="87"/>
      <c r="L31" s="88"/>
      <c r="M31" s="172"/>
      <c r="N31" s="180"/>
      <c r="O31" s="172"/>
    </row>
    <row r="32" spans="1:19" x14ac:dyDescent="0.25">
      <c r="A32" s="81"/>
      <c r="B32" s="87"/>
      <c r="C32" s="86"/>
      <c r="D32" s="86"/>
      <c r="E32" s="86"/>
      <c r="F32" s="86"/>
      <c r="G32" s="86"/>
      <c r="H32" s="86"/>
      <c r="I32" s="86"/>
      <c r="J32" s="86"/>
      <c r="K32" s="87"/>
      <c r="L32" s="88"/>
      <c r="M32" s="172"/>
      <c r="N32" s="180"/>
      <c r="O32" s="172"/>
    </row>
    <row r="33" spans="1:15" x14ac:dyDescent="0.25">
      <c r="A33" s="81"/>
      <c r="B33" s="87"/>
      <c r="C33" s="86"/>
      <c r="D33" s="86"/>
      <c r="E33" s="86"/>
      <c r="F33" s="86"/>
      <c r="G33" s="86"/>
      <c r="H33" s="86"/>
      <c r="I33" s="86"/>
      <c r="J33" s="86"/>
      <c r="K33" s="87"/>
      <c r="L33" s="88"/>
      <c r="M33" s="172"/>
      <c r="N33" s="180"/>
      <c r="O33" s="172"/>
    </row>
    <row r="34" spans="1:15" x14ac:dyDescent="0.25">
      <c r="A34" s="81"/>
      <c r="B34" s="87"/>
      <c r="C34" s="86"/>
      <c r="D34" s="86"/>
      <c r="E34" s="86"/>
      <c r="F34" s="86"/>
      <c r="G34" s="86"/>
      <c r="H34" s="86"/>
      <c r="I34" s="86"/>
      <c r="J34" s="86"/>
      <c r="K34" s="87"/>
      <c r="L34" s="88"/>
      <c r="M34" s="172"/>
      <c r="N34" s="180"/>
      <c r="O34" s="172"/>
    </row>
    <row r="35" spans="1:15" x14ac:dyDescent="0.25">
      <c r="A35" s="81"/>
      <c r="B35" s="87"/>
      <c r="C35" s="86"/>
      <c r="D35" s="86"/>
      <c r="E35" s="86"/>
      <c r="F35" s="86"/>
      <c r="G35" s="86"/>
      <c r="H35" s="86"/>
      <c r="I35" s="86"/>
      <c r="J35" s="86"/>
      <c r="K35" s="87"/>
      <c r="L35" s="88"/>
      <c r="M35" s="172"/>
      <c r="N35" s="180"/>
      <c r="O35" s="172"/>
    </row>
    <row r="36" spans="1:15" x14ac:dyDescent="0.25">
      <c r="A36" s="81"/>
      <c r="B36" s="87"/>
      <c r="C36" s="86"/>
      <c r="D36" s="86"/>
      <c r="E36" s="86"/>
      <c r="F36" s="86"/>
      <c r="G36" s="86"/>
      <c r="H36" s="86"/>
      <c r="I36" s="86"/>
      <c r="J36" s="86"/>
      <c r="K36" s="87"/>
      <c r="L36" s="88"/>
      <c r="M36" s="172"/>
      <c r="N36" s="180"/>
      <c r="O36" s="172"/>
    </row>
    <row r="37" spans="1:15" x14ac:dyDescent="0.25">
      <c r="A37" s="81"/>
      <c r="B37" s="87"/>
      <c r="C37" s="86"/>
      <c r="D37" s="86"/>
      <c r="E37" s="86"/>
      <c r="F37" s="86"/>
      <c r="G37" s="86"/>
      <c r="H37" s="86"/>
      <c r="I37" s="86"/>
      <c r="J37" s="86"/>
      <c r="K37" s="87"/>
      <c r="L37" s="88"/>
      <c r="M37" s="172"/>
      <c r="N37" s="180"/>
      <c r="O37" s="172"/>
    </row>
    <row r="38" spans="1:15" x14ac:dyDescent="0.25">
      <c r="A38" s="81"/>
      <c r="B38" s="89"/>
      <c r="C38" s="90" t="s">
        <v>1531</v>
      </c>
      <c r="D38" s="91"/>
      <c r="E38" s="91"/>
      <c r="F38" s="91"/>
      <c r="G38" s="91"/>
      <c r="H38" s="91"/>
      <c r="I38" s="91"/>
      <c r="J38" s="91"/>
      <c r="K38" s="89"/>
      <c r="L38" s="91"/>
      <c r="M38" s="174"/>
      <c r="N38" s="181"/>
      <c r="O38" s="174"/>
    </row>
    <row r="39" spans="1:15" ht="24" x14ac:dyDescent="0.25">
      <c r="A39" s="81"/>
      <c r="B39" s="104" t="s">
        <v>1</v>
      </c>
      <c r="C39" s="434" t="s">
        <v>2</v>
      </c>
      <c r="D39" s="434"/>
      <c r="E39" s="434"/>
      <c r="F39" s="434"/>
      <c r="G39" s="434"/>
      <c r="H39" s="434"/>
      <c r="I39" s="434"/>
      <c r="J39" s="434"/>
      <c r="K39" s="104" t="s">
        <v>45</v>
      </c>
      <c r="L39" s="105" t="s">
        <v>46</v>
      </c>
      <c r="M39" s="189" t="s">
        <v>47</v>
      </c>
      <c r="N39" s="190" t="s">
        <v>73</v>
      </c>
      <c r="O39" s="188" t="s">
        <v>120</v>
      </c>
    </row>
    <row r="40" spans="1:15" x14ac:dyDescent="0.25">
      <c r="A40" s="81"/>
      <c r="B40" s="106"/>
      <c r="C40" s="86" t="s">
        <v>1532</v>
      </c>
      <c r="D40" s="86"/>
      <c r="E40" s="86"/>
      <c r="F40" s="86"/>
      <c r="G40" s="86"/>
      <c r="H40" s="86"/>
      <c r="I40" s="86"/>
      <c r="J40" s="86"/>
      <c r="K40" s="106"/>
      <c r="L40" s="107"/>
      <c r="M40" s="191"/>
      <c r="N40" s="192"/>
      <c r="O40" s="172"/>
    </row>
    <row r="41" spans="1:15" x14ac:dyDescent="0.25">
      <c r="A41" s="81"/>
      <c r="B41" s="106"/>
      <c r="C41" s="86" t="s">
        <v>1533</v>
      </c>
      <c r="D41" s="86"/>
      <c r="E41" s="86"/>
      <c r="F41" s="86"/>
      <c r="G41" s="86"/>
      <c r="H41" s="86"/>
      <c r="I41" s="86"/>
      <c r="J41" s="86"/>
      <c r="K41" s="106"/>
      <c r="L41" s="107"/>
      <c r="M41" s="191"/>
      <c r="N41" s="192"/>
      <c r="O41" s="172"/>
    </row>
    <row r="42" spans="1:15" x14ac:dyDescent="0.25">
      <c r="A42" s="81"/>
      <c r="B42" s="106"/>
      <c r="C42" s="86" t="s">
        <v>1534</v>
      </c>
      <c r="D42" s="86"/>
      <c r="E42" s="86"/>
      <c r="F42" s="86"/>
      <c r="G42" s="86"/>
      <c r="H42" s="86"/>
      <c r="I42" s="86"/>
      <c r="J42" s="86"/>
      <c r="K42" s="106"/>
      <c r="L42" s="107"/>
      <c r="M42" s="191"/>
      <c r="N42" s="192"/>
      <c r="O42" s="172"/>
    </row>
    <row r="43" spans="1:15" x14ac:dyDescent="0.25">
      <c r="A43" s="81"/>
      <c r="B43" s="106"/>
      <c r="C43" s="86" t="s">
        <v>1535</v>
      </c>
      <c r="D43" s="86"/>
      <c r="E43" s="86"/>
      <c r="F43" s="86"/>
      <c r="G43" s="86"/>
      <c r="H43" s="86"/>
      <c r="I43" s="86"/>
      <c r="J43" s="86"/>
      <c r="K43" s="106"/>
      <c r="L43" s="107"/>
      <c r="M43" s="191"/>
      <c r="N43" s="192"/>
      <c r="O43" s="172"/>
    </row>
    <row r="44" spans="1:15" x14ac:dyDescent="0.25">
      <c r="A44" s="81"/>
      <c r="B44" s="106"/>
      <c r="C44" s="86" t="s">
        <v>1536</v>
      </c>
      <c r="D44" s="86"/>
      <c r="E44" s="86"/>
      <c r="F44" s="86"/>
      <c r="G44" s="86"/>
      <c r="H44" s="86"/>
      <c r="I44" s="86"/>
      <c r="J44" s="86"/>
      <c r="K44" s="106"/>
      <c r="L44" s="107"/>
      <c r="M44" s="191"/>
      <c r="N44" s="192"/>
      <c r="O44" s="172"/>
    </row>
    <row r="45" spans="1:15" x14ac:dyDescent="0.25">
      <c r="A45" s="81"/>
      <c r="B45" s="106"/>
      <c r="C45" s="86" t="s">
        <v>1537</v>
      </c>
      <c r="D45" s="86"/>
      <c r="E45" s="86"/>
      <c r="F45" s="86"/>
      <c r="G45" s="86"/>
      <c r="H45" s="86"/>
      <c r="I45" s="86"/>
      <c r="J45" s="86"/>
      <c r="K45" s="106"/>
      <c r="L45" s="107"/>
      <c r="M45" s="191"/>
      <c r="N45" s="192"/>
      <c r="O45" s="172"/>
    </row>
    <row r="46" spans="1:15" x14ac:dyDescent="0.25">
      <c r="A46" s="81"/>
      <c r="B46" s="106"/>
      <c r="C46" s="86" t="s">
        <v>1538</v>
      </c>
      <c r="D46" s="86"/>
      <c r="E46" s="86"/>
      <c r="F46" s="86"/>
      <c r="G46" s="86"/>
      <c r="H46" s="86"/>
      <c r="I46" s="86"/>
      <c r="J46" s="86"/>
      <c r="K46" s="106"/>
      <c r="L46" s="107"/>
      <c r="M46" s="191"/>
      <c r="N46" s="192"/>
      <c r="O46" s="172"/>
    </row>
    <row r="47" spans="1:15" x14ac:dyDescent="0.25">
      <c r="A47" s="81"/>
      <c r="B47" s="106"/>
      <c r="C47" s="86" t="s">
        <v>1539</v>
      </c>
      <c r="D47" s="86"/>
      <c r="E47" s="86"/>
      <c r="F47" s="86"/>
      <c r="G47" s="86"/>
      <c r="H47" s="86"/>
      <c r="I47" s="86"/>
      <c r="J47" s="86"/>
      <c r="K47" s="106"/>
      <c r="L47" s="107"/>
      <c r="M47" s="191"/>
      <c r="N47" s="192"/>
      <c r="O47" s="172"/>
    </row>
    <row r="48" spans="1:15" x14ac:dyDescent="0.25">
      <c r="A48" s="81"/>
      <c r="B48" s="106"/>
      <c r="C48" s="86" t="s">
        <v>1540</v>
      </c>
      <c r="D48" s="86"/>
      <c r="E48" s="86"/>
      <c r="F48" s="86"/>
      <c r="G48" s="86"/>
      <c r="H48" s="86"/>
      <c r="I48" s="86"/>
      <c r="J48" s="86"/>
      <c r="K48" s="106"/>
      <c r="L48" s="107"/>
      <c r="M48" s="191"/>
      <c r="N48" s="192"/>
      <c r="O48" s="172"/>
    </row>
    <row r="49" spans="1:17" x14ac:dyDescent="0.25">
      <c r="A49" s="81"/>
      <c r="B49" s="106"/>
      <c r="C49" s="86" t="s">
        <v>1527</v>
      </c>
      <c r="D49" s="86"/>
      <c r="E49" s="86"/>
      <c r="F49" s="86"/>
      <c r="G49" s="86"/>
      <c r="H49" s="86"/>
      <c r="I49" s="86"/>
      <c r="J49" s="86"/>
      <c r="K49" s="106"/>
      <c r="L49" s="107"/>
      <c r="M49" s="191"/>
      <c r="N49" s="192"/>
      <c r="O49" s="172"/>
    </row>
    <row r="50" spans="1:17" x14ac:dyDescent="0.25">
      <c r="A50" s="81"/>
      <c r="B50" s="106"/>
      <c r="C50" s="107"/>
      <c r="D50" s="107"/>
      <c r="E50" s="107"/>
      <c r="F50" s="107"/>
      <c r="G50" s="107"/>
      <c r="H50" s="107"/>
      <c r="I50" s="107"/>
      <c r="J50" s="107"/>
      <c r="K50" s="106"/>
      <c r="L50" s="107"/>
      <c r="M50" s="191"/>
      <c r="N50" s="192"/>
      <c r="O50" s="172"/>
    </row>
    <row r="51" spans="1:17" x14ac:dyDescent="0.25">
      <c r="A51" s="81" t="s">
        <v>35</v>
      </c>
      <c r="B51" s="87">
        <v>4</v>
      </c>
      <c r="C51" s="86" t="s">
        <v>1541</v>
      </c>
      <c r="D51" s="86"/>
      <c r="E51" s="86"/>
      <c r="F51" s="86"/>
      <c r="G51" s="86"/>
      <c r="H51" s="86"/>
      <c r="I51" s="86"/>
      <c r="J51" s="86"/>
      <c r="K51" s="87" t="s">
        <v>83</v>
      </c>
      <c r="L51" s="24">
        <f>$R$1*5</f>
        <v>50</v>
      </c>
      <c r="M51" s="172"/>
      <c r="N51" s="180"/>
      <c r="O51" s="172"/>
      <c r="P51" s="281"/>
      <c r="Q51" t="s">
        <v>1884</v>
      </c>
    </row>
    <row r="52" spans="1:17" x14ac:dyDescent="0.25">
      <c r="A52" s="81"/>
      <c r="B52" s="87"/>
      <c r="C52" s="86" t="s">
        <v>1542</v>
      </c>
      <c r="D52" s="86"/>
      <c r="E52" s="86"/>
      <c r="F52" s="86"/>
      <c r="G52" s="86"/>
      <c r="H52" s="86"/>
      <c r="I52" s="86"/>
      <c r="J52" s="86"/>
      <c r="K52" s="87"/>
      <c r="L52" s="88"/>
      <c r="M52" s="172"/>
      <c r="N52" s="180"/>
      <c r="O52" s="172"/>
    </row>
    <row r="53" spans="1:17" x14ac:dyDescent="0.25">
      <c r="A53" s="81"/>
      <c r="B53" s="87"/>
      <c r="C53" s="86" t="s">
        <v>1543</v>
      </c>
      <c r="D53" s="86"/>
      <c r="E53" s="86"/>
      <c r="F53" s="86"/>
      <c r="G53" s="86"/>
      <c r="H53" s="86"/>
      <c r="I53" s="86"/>
      <c r="J53" s="86"/>
      <c r="K53" s="87"/>
      <c r="L53" s="88"/>
      <c r="M53" s="172"/>
      <c r="N53" s="180"/>
      <c r="O53" s="172"/>
    </row>
    <row r="54" spans="1:17" x14ac:dyDescent="0.25">
      <c r="A54" s="81"/>
      <c r="B54" s="87"/>
      <c r="C54" s="86" t="s">
        <v>1544</v>
      </c>
      <c r="D54" s="86"/>
      <c r="E54" s="86"/>
      <c r="F54" s="86"/>
      <c r="G54" s="86"/>
      <c r="H54" s="86"/>
      <c r="I54" s="86"/>
      <c r="J54" s="86"/>
      <c r="K54" s="87"/>
      <c r="L54" s="88"/>
      <c r="M54" s="172"/>
      <c r="N54" s="180"/>
      <c r="O54" s="172"/>
    </row>
    <row r="55" spans="1:17" x14ac:dyDescent="0.25">
      <c r="A55" s="81"/>
      <c r="B55" s="87"/>
      <c r="C55" s="86" t="s">
        <v>1545</v>
      </c>
      <c r="D55" s="86"/>
      <c r="E55" s="86"/>
      <c r="F55" s="86"/>
      <c r="G55" s="86"/>
      <c r="H55" s="86"/>
      <c r="I55" s="86"/>
      <c r="J55" s="86"/>
      <c r="K55" s="87"/>
      <c r="L55" s="88"/>
      <c r="M55" s="172"/>
      <c r="N55" s="180"/>
      <c r="O55" s="172"/>
    </row>
    <row r="56" spans="1:17" x14ac:dyDescent="0.25">
      <c r="A56" s="81"/>
      <c r="B56" s="87"/>
      <c r="C56" s="86" t="s">
        <v>1546</v>
      </c>
      <c r="D56" s="86"/>
      <c r="E56" s="86"/>
      <c r="F56" s="86"/>
      <c r="G56" s="86"/>
      <c r="H56" s="86"/>
      <c r="I56" s="86"/>
      <c r="J56" s="86"/>
      <c r="K56" s="87"/>
      <c r="L56" s="88"/>
      <c r="M56" s="172"/>
      <c r="N56" s="180"/>
      <c r="O56" s="172"/>
    </row>
    <row r="57" spans="1:17" x14ac:dyDescent="0.25">
      <c r="A57" s="81"/>
      <c r="B57" s="87"/>
      <c r="C57" s="86" t="s">
        <v>1547</v>
      </c>
      <c r="D57" s="86"/>
      <c r="E57" s="86"/>
      <c r="F57" s="86"/>
      <c r="G57" s="86"/>
      <c r="H57" s="86"/>
      <c r="I57" s="86"/>
      <c r="J57" s="86"/>
      <c r="K57" s="87"/>
      <c r="L57" s="88"/>
      <c r="M57" s="172"/>
      <c r="N57" s="180"/>
      <c r="O57" s="172"/>
    </row>
    <row r="58" spans="1:17" x14ac:dyDescent="0.25">
      <c r="A58" s="81"/>
      <c r="B58" s="87"/>
      <c r="C58" s="86" t="s">
        <v>1548</v>
      </c>
      <c r="D58" s="86"/>
      <c r="E58" s="86"/>
      <c r="F58" s="86"/>
      <c r="G58" s="86"/>
      <c r="H58" s="86"/>
      <c r="I58" s="86"/>
      <c r="J58" s="86"/>
      <c r="K58" s="87"/>
      <c r="L58" s="88"/>
      <c r="M58" s="172"/>
      <c r="N58" s="180"/>
      <c r="O58" s="172"/>
    </row>
    <row r="59" spans="1:17" x14ac:dyDescent="0.25">
      <c r="A59" s="81"/>
      <c r="B59" s="87"/>
      <c r="C59" s="86" t="s">
        <v>1549</v>
      </c>
      <c r="D59" s="86"/>
      <c r="E59" s="86"/>
      <c r="F59" s="86"/>
      <c r="G59" s="86"/>
      <c r="H59" s="86"/>
      <c r="I59" s="86"/>
      <c r="J59" s="86"/>
      <c r="K59" s="87"/>
      <c r="L59" s="88"/>
      <c r="M59" s="172"/>
      <c r="N59" s="180"/>
      <c r="O59" s="172"/>
    </row>
    <row r="60" spans="1:17" x14ac:dyDescent="0.25">
      <c r="A60" s="81"/>
      <c r="B60" s="87"/>
      <c r="C60" s="86" t="s">
        <v>1550</v>
      </c>
      <c r="D60" s="86"/>
      <c r="E60" s="86"/>
      <c r="F60" s="86"/>
      <c r="G60" s="86"/>
      <c r="H60" s="86"/>
      <c r="I60" s="86"/>
      <c r="J60" s="86"/>
      <c r="K60" s="87"/>
      <c r="L60" s="88"/>
      <c r="M60" s="172"/>
      <c r="N60" s="180"/>
      <c r="O60" s="172"/>
    </row>
    <row r="61" spans="1:17" x14ac:dyDescent="0.25">
      <c r="A61" s="81"/>
      <c r="B61" s="87"/>
      <c r="C61" s="86" t="s">
        <v>1551</v>
      </c>
      <c r="D61" s="86"/>
      <c r="E61" s="86"/>
      <c r="F61" s="86"/>
      <c r="G61" s="86"/>
      <c r="H61" s="86"/>
      <c r="I61" s="86"/>
      <c r="J61" s="86"/>
      <c r="K61" s="87"/>
      <c r="L61" s="88"/>
      <c r="M61" s="172"/>
      <c r="N61" s="180"/>
      <c r="O61" s="172"/>
    </row>
    <row r="62" spans="1:17" x14ac:dyDescent="0.25">
      <c r="A62" s="81"/>
      <c r="B62" s="87"/>
      <c r="C62" s="86" t="s">
        <v>1552</v>
      </c>
      <c r="D62" s="86"/>
      <c r="E62" s="86"/>
      <c r="F62" s="86"/>
      <c r="G62" s="86"/>
      <c r="H62" s="86"/>
      <c r="I62" s="86"/>
      <c r="J62" s="86"/>
      <c r="K62" s="87"/>
      <c r="L62" s="88"/>
      <c r="M62" s="172"/>
      <c r="N62" s="180"/>
      <c r="O62" s="172"/>
    </row>
    <row r="63" spans="1:17" x14ac:dyDescent="0.25">
      <c r="A63" s="81"/>
      <c r="B63" s="87"/>
      <c r="C63" s="86" t="s">
        <v>1553</v>
      </c>
      <c r="D63" s="86"/>
      <c r="E63" s="86"/>
      <c r="F63" s="86"/>
      <c r="G63" s="86"/>
      <c r="H63" s="86"/>
      <c r="I63" s="86"/>
      <c r="J63" s="86"/>
      <c r="K63" s="87"/>
      <c r="L63" s="88"/>
      <c r="M63" s="172"/>
      <c r="N63" s="180"/>
      <c r="O63" s="172"/>
    </row>
    <row r="64" spans="1:17" x14ac:dyDescent="0.25">
      <c r="A64" s="81"/>
      <c r="B64" s="87"/>
      <c r="C64" s="86" t="s">
        <v>1554</v>
      </c>
      <c r="D64" s="86"/>
      <c r="E64" s="86"/>
      <c r="F64" s="86"/>
      <c r="G64" s="86"/>
      <c r="H64" s="86"/>
      <c r="I64" s="86"/>
      <c r="J64" s="86"/>
      <c r="K64" s="87"/>
      <c r="L64" s="88"/>
      <c r="M64" s="172"/>
      <c r="N64" s="180"/>
      <c r="O64" s="172"/>
    </row>
    <row r="65" spans="1:16" x14ac:dyDescent="0.25">
      <c r="A65" s="81"/>
      <c r="B65" s="87"/>
      <c r="C65" s="86" t="s">
        <v>1555</v>
      </c>
      <c r="D65" s="86"/>
      <c r="E65" s="86"/>
      <c r="F65" s="86"/>
      <c r="G65" s="86"/>
      <c r="H65" s="86"/>
      <c r="I65" s="86"/>
      <c r="J65" s="86"/>
      <c r="K65" s="87"/>
      <c r="L65" s="88"/>
      <c r="M65" s="172"/>
      <c r="N65" s="180"/>
      <c r="O65" s="172"/>
    </row>
    <row r="66" spans="1:16" x14ac:dyDescent="0.25">
      <c r="A66" s="81"/>
      <c r="B66" s="87"/>
      <c r="C66" s="86" t="s">
        <v>1556</v>
      </c>
      <c r="D66" s="86"/>
      <c r="E66" s="86"/>
      <c r="F66" s="86"/>
      <c r="G66" s="86"/>
      <c r="H66" s="86"/>
      <c r="I66" s="86"/>
      <c r="J66" s="86"/>
      <c r="K66" s="87"/>
      <c r="L66" s="88"/>
      <c r="M66" s="172"/>
      <c r="N66" s="180"/>
      <c r="O66" s="172"/>
    </row>
    <row r="67" spans="1:16" x14ac:dyDescent="0.25">
      <c r="A67" s="81"/>
      <c r="B67" s="87"/>
      <c r="C67" s="86" t="s">
        <v>1557</v>
      </c>
      <c r="D67" s="86"/>
      <c r="E67" s="86"/>
      <c r="F67" s="86"/>
      <c r="G67" s="86"/>
      <c r="H67" s="86"/>
      <c r="I67" s="86"/>
      <c r="J67" s="86"/>
      <c r="K67" s="87"/>
      <c r="L67" s="88"/>
      <c r="M67" s="172"/>
      <c r="N67" s="180"/>
      <c r="O67" s="172"/>
    </row>
    <row r="68" spans="1:16" x14ac:dyDescent="0.25">
      <c r="A68" s="81"/>
      <c r="B68" s="87"/>
      <c r="C68" s="86" t="s">
        <v>1558</v>
      </c>
      <c r="D68" s="86"/>
      <c r="E68" s="86"/>
      <c r="F68" s="86"/>
      <c r="G68" s="86"/>
      <c r="H68" s="86"/>
      <c r="I68" s="86"/>
      <c r="J68" s="86"/>
      <c r="K68" s="87"/>
      <c r="L68" s="88"/>
      <c r="M68" s="172"/>
      <c r="N68" s="180"/>
      <c r="O68" s="172"/>
    </row>
    <row r="69" spans="1:16" x14ac:dyDescent="0.25">
      <c r="A69" s="81"/>
      <c r="B69" s="87"/>
      <c r="C69" s="86" t="s">
        <v>1559</v>
      </c>
      <c r="D69" s="86"/>
      <c r="E69" s="86"/>
      <c r="F69" s="86"/>
      <c r="G69" s="86"/>
      <c r="H69" s="86"/>
      <c r="I69" s="86"/>
      <c r="J69" s="86"/>
      <c r="K69" s="87"/>
      <c r="L69" s="88"/>
      <c r="M69" s="172"/>
      <c r="N69" s="180"/>
      <c r="O69" s="172"/>
    </row>
    <row r="70" spans="1:16" x14ac:dyDescent="0.25">
      <c r="A70" s="81" t="s">
        <v>35</v>
      </c>
      <c r="B70" s="87">
        <f>B51+1</f>
        <v>5</v>
      </c>
      <c r="C70" s="86" t="s">
        <v>1560</v>
      </c>
      <c r="D70" s="86"/>
      <c r="E70" s="86"/>
      <c r="F70" s="86"/>
      <c r="G70" s="86"/>
      <c r="H70" s="86"/>
      <c r="I70" s="86"/>
      <c r="J70" s="86"/>
      <c r="K70" s="87" t="s">
        <v>83</v>
      </c>
      <c r="L70" s="24">
        <f>$R$1*5</f>
        <v>50</v>
      </c>
      <c r="M70" s="172"/>
      <c r="N70" s="180"/>
      <c r="O70" s="172"/>
      <c r="P70" s="281"/>
    </row>
    <row r="71" spans="1:16" x14ac:dyDescent="0.25">
      <c r="A71" s="81" t="s">
        <v>35</v>
      </c>
      <c r="B71" s="87">
        <f>B70+1</f>
        <v>6</v>
      </c>
      <c r="C71" s="86" t="s">
        <v>1561</v>
      </c>
      <c r="D71" s="86"/>
      <c r="E71" s="86"/>
      <c r="F71" s="86"/>
      <c r="G71" s="86"/>
      <c r="H71" s="86"/>
      <c r="I71" s="86"/>
      <c r="J71" s="86"/>
      <c r="K71" s="87" t="s">
        <v>83</v>
      </c>
      <c r="L71" s="24">
        <f>$R$1*5</f>
        <v>50</v>
      </c>
      <c r="M71" s="172"/>
      <c r="N71" s="180"/>
      <c r="O71" s="172"/>
      <c r="P71" s="281"/>
    </row>
    <row r="72" spans="1:16" x14ac:dyDescent="0.25">
      <c r="A72" s="81"/>
      <c r="B72" s="87"/>
      <c r="C72" s="86"/>
      <c r="D72" s="86"/>
      <c r="E72" s="86"/>
      <c r="F72" s="86"/>
      <c r="G72" s="86"/>
      <c r="H72" s="86"/>
      <c r="I72" s="86"/>
      <c r="J72" s="86"/>
      <c r="K72" s="87"/>
      <c r="L72" s="88"/>
      <c r="M72" s="172"/>
      <c r="N72" s="180"/>
      <c r="O72" s="172"/>
      <c r="P72" s="281"/>
    </row>
    <row r="73" spans="1:16" x14ac:dyDescent="0.25">
      <c r="A73" s="81"/>
      <c r="B73" s="87"/>
      <c r="C73" s="86" t="s">
        <v>1562</v>
      </c>
      <c r="D73" s="86"/>
      <c r="E73" s="86"/>
      <c r="F73" s="86"/>
      <c r="G73" s="86"/>
      <c r="H73" s="86"/>
      <c r="I73" s="86"/>
      <c r="J73" s="86"/>
      <c r="K73" s="87"/>
      <c r="L73" s="88"/>
      <c r="M73" s="172"/>
      <c r="N73" s="180"/>
      <c r="O73" s="172"/>
      <c r="P73" s="281"/>
    </row>
    <row r="74" spans="1:16" x14ac:dyDescent="0.25">
      <c r="A74" s="81" t="s">
        <v>35</v>
      </c>
      <c r="B74" s="87">
        <f>B71+1</f>
        <v>7</v>
      </c>
      <c r="C74" s="86" t="s">
        <v>1563</v>
      </c>
      <c r="D74" s="86"/>
      <c r="E74" s="86"/>
      <c r="F74" s="86"/>
      <c r="G74" s="86"/>
      <c r="H74" s="86"/>
      <c r="I74" s="86"/>
      <c r="J74" s="86"/>
      <c r="K74" s="87" t="s">
        <v>83</v>
      </c>
      <c r="L74" s="24">
        <f>$R$1*5</f>
        <v>50</v>
      </c>
      <c r="M74" s="172"/>
      <c r="N74" s="180"/>
      <c r="O74" s="172"/>
      <c r="P74" s="281"/>
    </row>
    <row r="75" spans="1:16" x14ac:dyDescent="0.25">
      <c r="A75" s="81" t="s">
        <v>35</v>
      </c>
      <c r="B75" s="87">
        <f>B74+1</f>
        <v>8</v>
      </c>
      <c r="C75" s="86" t="s">
        <v>1564</v>
      </c>
      <c r="D75" s="86"/>
      <c r="E75" s="86"/>
      <c r="F75" s="86"/>
      <c r="G75" s="86"/>
      <c r="H75" s="86"/>
      <c r="I75" s="86"/>
      <c r="J75" s="86"/>
      <c r="K75" s="87" t="s">
        <v>83</v>
      </c>
      <c r="L75" s="24">
        <f>$R$1*5</f>
        <v>50</v>
      </c>
      <c r="M75" s="172"/>
      <c r="N75" s="180"/>
      <c r="O75" s="172"/>
      <c r="P75" s="281"/>
    </row>
    <row r="76" spans="1:16" x14ac:dyDescent="0.25">
      <c r="A76" s="81"/>
      <c r="B76" s="87"/>
      <c r="C76" s="86"/>
      <c r="D76" s="86"/>
      <c r="E76" s="86"/>
      <c r="F76" s="86"/>
      <c r="G76" s="86"/>
      <c r="H76" s="86"/>
      <c r="I76" s="86"/>
      <c r="J76" s="86"/>
      <c r="K76" s="87"/>
      <c r="L76" s="88"/>
      <c r="M76" s="172"/>
      <c r="N76" s="180"/>
      <c r="O76" s="172"/>
      <c r="P76" s="281"/>
    </row>
    <row r="77" spans="1:16" x14ac:dyDescent="0.25">
      <c r="A77" s="81"/>
      <c r="B77" s="89"/>
      <c r="C77" s="90" t="s">
        <v>1531</v>
      </c>
      <c r="D77" s="91"/>
      <c r="E77" s="91"/>
      <c r="F77" s="91"/>
      <c r="G77" s="91"/>
      <c r="H77" s="91"/>
      <c r="I77" s="91"/>
      <c r="J77" s="91"/>
      <c r="K77" s="89"/>
      <c r="L77" s="91"/>
      <c r="M77" s="174"/>
      <c r="N77" s="193"/>
      <c r="O77" s="174"/>
      <c r="P77" s="281"/>
    </row>
    <row r="78" spans="1:16" ht="24" x14ac:dyDescent="0.25">
      <c r="A78" s="81"/>
      <c r="B78" s="104" t="s">
        <v>1</v>
      </c>
      <c r="C78" s="434" t="s">
        <v>2</v>
      </c>
      <c r="D78" s="434"/>
      <c r="E78" s="434"/>
      <c r="F78" s="434"/>
      <c r="G78" s="434"/>
      <c r="H78" s="434"/>
      <c r="I78" s="434"/>
      <c r="J78" s="434"/>
      <c r="K78" s="104" t="s">
        <v>45</v>
      </c>
      <c r="L78" s="105" t="s">
        <v>46</v>
      </c>
      <c r="M78" s="189" t="s">
        <v>47</v>
      </c>
      <c r="N78" s="190" t="s">
        <v>73</v>
      </c>
      <c r="O78" s="188" t="s">
        <v>120</v>
      </c>
      <c r="P78" s="281"/>
    </row>
    <row r="79" spans="1:16" x14ac:dyDescent="0.25">
      <c r="A79" s="81"/>
      <c r="B79" s="87"/>
      <c r="C79" s="86" t="s">
        <v>1565</v>
      </c>
      <c r="D79" s="86"/>
      <c r="E79" s="86"/>
      <c r="F79" s="86"/>
      <c r="G79" s="86"/>
      <c r="H79" s="86"/>
      <c r="I79" s="86"/>
      <c r="J79" s="86"/>
      <c r="K79" s="87"/>
      <c r="L79" s="88"/>
      <c r="M79" s="172"/>
      <c r="N79" s="180"/>
      <c r="O79" s="172"/>
      <c r="P79" s="281"/>
    </row>
    <row r="80" spans="1:16" x14ac:dyDescent="0.25">
      <c r="A80" s="81" t="s">
        <v>35</v>
      </c>
      <c r="B80" s="87">
        <v>9</v>
      </c>
      <c r="C80" s="86" t="s">
        <v>1566</v>
      </c>
      <c r="D80" s="86"/>
      <c r="E80" s="86"/>
      <c r="F80" s="86"/>
      <c r="G80" s="86"/>
      <c r="H80" s="86"/>
      <c r="I80" s="86"/>
      <c r="J80" s="86"/>
      <c r="K80" s="87" t="s">
        <v>83</v>
      </c>
      <c r="L80" s="24">
        <f>$R$1*5</f>
        <v>50</v>
      </c>
      <c r="M80" s="172"/>
      <c r="N80" s="180"/>
      <c r="O80" s="172"/>
      <c r="P80" s="290"/>
    </row>
    <row r="81" spans="1:16" x14ac:dyDescent="0.25">
      <c r="A81" s="81" t="s">
        <v>35</v>
      </c>
      <c r="B81" s="87">
        <f>B80+1</f>
        <v>10</v>
      </c>
      <c r="C81" s="86" t="s">
        <v>1567</v>
      </c>
      <c r="D81" s="86"/>
      <c r="E81" s="86"/>
      <c r="F81" s="86"/>
      <c r="G81" s="86"/>
      <c r="H81" s="86"/>
      <c r="I81" s="86"/>
      <c r="J81" s="86"/>
      <c r="K81" s="87" t="s">
        <v>83</v>
      </c>
      <c r="L81" s="24">
        <f>$R$1*5</f>
        <v>50</v>
      </c>
      <c r="M81" s="172"/>
      <c r="N81" s="180"/>
      <c r="O81" s="172"/>
      <c r="P81" s="290"/>
    </row>
    <row r="82" spans="1:16" x14ac:dyDescent="0.25">
      <c r="A82" s="81"/>
      <c r="B82" s="106"/>
      <c r="C82" s="107"/>
      <c r="D82" s="107"/>
      <c r="E82" s="107"/>
      <c r="F82" s="107"/>
      <c r="G82" s="107"/>
      <c r="H82" s="107"/>
      <c r="I82" s="107"/>
      <c r="J82" s="107"/>
      <c r="K82" s="106"/>
      <c r="L82" s="107"/>
      <c r="M82" s="172"/>
      <c r="N82" s="192"/>
      <c r="O82" s="172"/>
      <c r="P82" s="281"/>
    </row>
    <row r="83" spans="1:16" x14ac:dyDescent="0.25">
      <c r="A83" s="81"/>
      <c r="B83" s="87"/>
      <c r="C83" s="86" t="s">
        <v>1568</v>
      </c>
      <c r="D83" s="86"/>
      <c r="E83" s="86"/>
      <c r="F83" s="86"/>
      <c r="G83" s="86"/>
      <c r="H83" s="86"/>
      <c r="I83" s="86"/>
      <c r="J83" s="86"/>
      <c r="K83" s="87"/>
      <c r="L83" s="88"/>
      <c r="M83" s="172"/>
      <c r="N83" s="180"/>
      <c r="O83" s="172"/>
      <c r="P83" s="281"/>
    </row>
    <row r="84" spans="1:16" x14ac:dyDescent="0.25">
      <c r="A84" s="81"/>
      <c r="B84" s="87"/>
      <c r="C84" s="86" t="s">
        <v>1569</v>
      </c>
      <c r="D84" s="86"/>
      <c r="E84" s="86"/>
      <c r="F84" s="86"/>
      <c r="G84" s="86"/>
      <c r="H84" s="86"/>
      <c r="I84" s="86"/>
      <c r="J84" s="86"/>
      <c r="K84" s="87"/>
      <c r="L84" s="88"/>
      <c r="M84" s="172"/>
      <c r="N84" s="180"/>
      <c r="O84" s="172"/>
      <c r="P84" s="281"/>
    </row>
    <row r="85" spans="1:16" x14ac:dyDescent="0.25">
      <c r="A85" s="81"/>
      <c r="B85" s="87"/>
      <c r="C85" s="86" t="s">
        <v>1570</v>
      </c>
      <c r="D85" s="86"/>
      <c r="E85" s="86"/>
      <c r="F85" s="86"/>
      <c r="G85" s="86"/>
      <c r="H85" s="86"/>
      <c r="I85" s="86"/>
      <c r="J85" s="86"/>
      <c r="K85" s="87"/>
      <c r="L85" s="88"/>
      <c r="M85" s="172"/>
      <c r="N85" s="180"/>
      <c r="O85" s="172"/>
      <c r="P85" s="281"/>
    </row>
    <row r="86" spans="1:16" x14ac:dyDescent="0.25">
      <c r="A86" s="81"/>
      <c r="B86" s="87"/>
      <c r="C86" s="86" t="s">
        <v>1571</v>
      </c>
      <c r="D86" s="86"/>
      <c r="E86" s="86"/>
      <c r="F86" s="86"/>
      <c r="G86" s="86"/>
      <c r="H86" s="86"/>
      <c r="I86" s="86"/>
      <c r="J86" s="86"/>
      <c r="K86" s="87"/>
      <c r="L86" s="88"/>
      <c r="M86" s="172"/>
      <c r="N86" s="180"/>
      <c r="O86" s="172"/>
      <c r="P86" s="281"/>
    </row>
    <row r="87" spans="1:16" x14ac:dyDescent="0.25">
      <c r="A87" s="81"/>
      <c r="B87" s="87"/>
      <c r="C87" s="86" t="s">
        <v>1572</v>
      </c>
      <c r="D87" s="86"/>
      <c r="E87" s="86"/>
      <c r="F87" s="86"/>
      <c r="G87" s="86"/>
      <c r="H87" s="86"/>
      <c r="I87" s="86"/>
      <c r="J87" s="86"/>
      <c r="K87" s="87"/>
      <c r="L87" s="88"/>
      <c r="M87" s="172"/>
      <c r="N87" s="180"/>
      <c r="O87" s="172"/>
      <c r="P87" s="281"/>
    </row>
    <row r="88" spans="1:16" x14ac:dyDescent="0.25">
      <c r="A88" s="81"/>
      <c r="B88" s="87"/>
      <c r="C88" s="86" t="s">
        <v>1573</v>
      </c>
      <c r="D88" s="86"/>
      <c r="E88" s="86"/>
      <c r="F88" s="86"/>
      <c r="G88" s="86"/>
      <c r="H88" s="86"/>
      <c r="I88" s="86"/>
      <c r="J88" s="86"/>
      <c r="K88" s="87"/>
      <c r="L88" s="88"/>
      <c r="M88" s="172"/>
      <c r="N88" s="180"/>
      <c r="O88" s="172"/>
      <c r="P88" s="281"/>
    </row>
    <row r="89" spans="1:16" x14ac:dyDescent="0.25">
      <c r="A89" s="81"/>
      <c r="B89" s="87"/>
      <c r="C89" s="86" t="s">
        <v>1574</v>
      </c>
      <c r="D89" s="86"/>
      <c r="E89" s="86"/>
      <c r="F89" s="86"/>
      <c r="G89" s="86"/>
      <c r="H89" s="86"/>
      <c r="I89" s="86"/>
      <c r="J89" s="86"/>
      <c r="K89" s="87"/>
      <c r="L89" s="88"/>
      <c r="M89" s="172"/>
      <c r="N89" s="180"/>
      <c r="O89" s="172"/>
      <c r="P89" s="281"/>
    </row>
    <row r="90" spans="1:16" x14ac:dyDescent="0.25">
      <c r="A90" s="81"/>
      <c r="B90" s="87"/>
      <c r="C90" s="86" t="s">
        <v>1575</v>
      </c>
      <c r="D90" s="86"/>
      <c r="E90" s="86"/>
      <c r="F90" s="86"/>
      <c r="G90" s="86"/>
      <c r="H90" s="86"/>
      <c r="I90" s="86"/>
      <c r="J90" s="86"/>
      <c r="K90" s="87"/>
      <c r="L90" s="88"/>
      <c r="M90" s="172"/>
      <c r="N90" s="180"/>
      <c r="O90" s="172"/>
      <c r="P90" s="281"/>
    </row>
    <row r="91" spans="1:16" x14ac:dyDescent="0.25">
      <c r="A91" s="81"/>
      <c r="B91" s="87"/>
      <c r="C91" s="86" t="s">
        <v>1576</v>
      </c>
      <c r="D91" s="86"/>
      <c r="E91" s="86"/>
      <c r="F91" s="86"/>
      <c r="G91" s="86"/>
      <c r="H91" s="86"/>
      <c r="I91" s="86"/>
      <c r="J91" s="86"/>
      <c r="K91" s="87"/>
      <c r="L91" s="88"/>
      <c r="M91" s="172"/>
      <c r="N91" s="180"/>
      <c r="O91" s="172"/>
      <c r="P91" s="281"/>
    </row>
    <row r="92" spans="1:16" x14ac:dyDescent="0.25">
      <c r="A92" s="81"/>
      <c r="B92" s="87"/>
      <c r="C92" s="86" t="s">
        <v>1577</v>
      </c>
      <c r="D92" s="86"/>
      <c r="E92" s="86"/>
      <c r="F92" s="86"/>
      <c r="G92" s="86"/>
      <c r="H92" s="86"/>
      <c r="I92" s="86"/>
      <c r="J92" s="86"/>
      <c r="K92" s="87"/>
      <c r="L92" s="88"/>
      <c r="M92" s="172"/>
      <c r="N92" s="180"/>
      <c r="O92" s="172"/>
      <c r="P92" s="281"/>
    </row>
    <row r="93" spans="1:16" x14ac:dyDescent="0.25">
      <c r="A93" s="81"/>
      <c r="B93" s="87"/>
      <c r="C93" s="86" t="s">
        <v>1578</v>
      </c>
      <c r="D93" s="86"/>
      <c r="E93" s="86"/>
      <c r="F93" s="86"/>
      <c r="G93" s="86"/>
      <c r="H93" s="86"/>
      <c r="I93" s="86"/>
      <c r="J93" s="86"/>
      <c r="K93" s="87"/>
      <c r="L93" s="88"/>
      <c r="M93" s="172"/>
      <c r="N93" s="180"/>
      <c r="O93" s="172"/>
      <c r="P93" s="281"/>
    </row>
    <row r="94" spans="1:16" x14ac:dyDescent="0.25">
      <c r="A94" s="81"/>
      <c r="B94" s="87"/>
      <c r="C94" s="86" t="s">
        <v>1579</v>
      </c>
      <c r="D94" s="86"/>
      <c r="E94" s="86"/>
      <c r="F94" s="86"/>
      <c r="G94" s="86"/>
      <c r="H94" s="86"/>
      <c r="I94" s="86"/>
      <c r="J94" s="86"/>
      <c r="K94" s="87"/>
      <c r="L94" s="88"/>
      <c r="M94" s="172"/>
      <c r="N94" s="180"/>
      <c r="O94" s="172"/>
      <c r="P94" s="281"/>
    </row>
    <row r="95" spans="1:16" x14ac:dyDescent="0.25">
      <c r="A95" s="81"/>
      <c r="B95" s="87"/>
      <c r="C95" s="86" t="s">
        <v>1580</v>
      </c>
      <c r="D95" s="86"/>
      <c r="E95" s="86"/>
      <c r="F95" s="86"/>
      <c r="G95" s="86"/>
      <c r="H95" s="86"/>
      <c r="I95" s="86"/>
      <c r="J95" s="86"/>
      <c r="K95" s="87"/>
      <c r="L95" s="88"/>
      <c r="M95" s="172"/>
      <c r="N95" s="180"/>
      <c r="O95" s="172"/>
      <c r="P95" s="281"/>
    </row>
    <row r="96" spans="1:16" x14ac:dyDescent="0.25">
      <c r="A96" s="81"/>
      <c r="B96" s="87"/>
      <c r="C96" s="86" t="s">
        <v>1583</v>
      </c>
      <c r="D96" s="86"/>
      <c r="E96" s="86"/>
      <c r="F96" s="86"/>
      <c r="G96" s="86"/>
      <c r="H96" s="86"/>
      <c r="I96" s="86"/>
      <c r="J96" s="86"/>
      <c r="K96" s="87"/>
      <c r="L96" s="88"/>
      <c r="M96" s="172"/>
      <c r="N96" s="180"/>
      <c r="O96" s="172"/>
      <c r="P96" s="281"/>
    </row>
    <row r="97" spans="1:16" x14ac:dyDescent="0.25">
      <c r="A97" s="81"/>
      <c r="B97" s="87"/>
      <c r="C97" s="86" t="s">
        <v>1581</v>
      </c>
      <c r="D97" s="86"/>
      <c r="E97" s="86"/>
      <c r="F97" s="86"/>
      <c r="G97" s="86"/>
      <c r="H97" s="86"/>
      <c r="I97" s="86"/>
      <c r="J97" s="86"/>
      <c r="K97" s="87"/>
      <c r="L97" s="88"/>
      <c r="M97" s="172"/>
      <c r="N97" s="180"/>
      <c r="O97" s="172"/>
      <c r="P97" s="281"/>
    </row>
    <row r="98" spans="1:16" x14ac:dyDescent="0.25">
      <c r="A98" s="81"/>
      <c r="B98" s="87"/>
      <c r="C98" s="86" t="s">
        <v>1538</v>
      </c>
      <c r="D98" s="86"/>
      <c r="E98" s="86"/>
      <c r="F98" s="86"/>
      <c r="G98" s="86"/>
      <c r="H98" s="86"/>
      <c r="I98" s="86"/>
      <c r="J98" s="86"/>
      <c r="K98" s="87"/>
      <c r="L98" s="88"/>
      <c r="M98" s="172"/>
      <c r="N98" s="180"/>
      <c r="O98" s="172"/>
      <c r="P98" s="281"/>
    </row>
    <row r="99" spans="1:16" x14ac:dyDescent="0.25">
      <c r="A99" s="81"/>
      <c r="B99" s="87"/>
      <c r="C99" s="86" t="s">
        <v>1527</v>
      </c>
      <c r="D99" s="86"/>
      <c r="E99" s="86"/>
      <c r="F99" s="86"/>
      <c r="G99" s="86"/>
      <c r="H99" s="86"/>
      <c r="I99" s="86"/>
      <c r="J99" s="86"/>
      <c r="K99" s="87"/>
      <c r="L99" s="88"/>
      <c r="M99" s="172"/>
      <c r="N99" s="180"/>
      <c r="O99" s="172"/>
      <c r="P99" s="281"/>
    </row>
    <row r="100" spans="1:16" x14ac:dyDescent="0.25">
      <c r="A100" s="81" t="s">
        <v>35</v>
      </c>
      <c r="B100" s="87">
        <v>11</v>
      </c>
      <c r="C100" s="86" t="s">
        <v>1582</v>
      </c>
      <c r="D100" s="86"/>
      <c r="E100" s="86"/>
      <c r="F100" s="86"/>
      <c r="G100" s="86"/>
      <c r="H100" s="86"/>
      <c r="I100" s="86"/>
      <c r="J100" s="86"/>
      <c r="K100" s="87" t="s">
        <v>83</v>
      </c>
      <c r="L100" s="24">
        <f>$R$1*5</f>
        <v>50</v>
      </c>
      <c r="M100" s="172"/>
      <c r="N100" s="180"/>
      <c r="O100" s="172"/>
      <c r="P100" s="281"/>
    </row>
    <row r="101" spans="1:16" x14ac:dyDescent="0.25">
      <c r="A101" s="81"/>
      <c r="B101" s="87"/>
      <c r="C101" s="86"/>
      <c r="D101" s="86"/>
      <c r="E101" s="86"/>
      <c r="F101" s="86"/>
      <c r="G101" s="86"/>
      <c r="H101" s="86"/>
      <c r="I101" s="86"/>
      <c r="J101" s="86"/>
      <c r="K101" s="87"/>
      <c r="L101" s="88"/>
      <c r="M101" s="172"/>
      <c r="N101" s="180"/>
      <c r="O101" s="172"/>
      <c r="P101" s="281"/>
    </row>
    <row r="102" spans="1:16" x14ac:dyDescent="0.25">
      <c r="A102" s="81"/>
      <c r="B102" s="87"/>
      <c r="C102" s="86"/>
      <c r="D102" s="86"/>
      <c r="E102" s="86"/>
      <c r="F102" s="86"/>
      <c r="G102" s="86"/>
      <c r="H102" s="86"/>
      <c r="I102" s="86"/>
      <c r="J102" s="86"/>
      <c r="K102" s="87"/>
      <c r="L102" s="88"/>
      <c r="M102" s="172"/>
      <c r="N102" s="180"/>
      <c r="O102" s="172"/>
      <c r="P102" s="281"/>
    </row>
    <row r="103" spans="1:16" x14ac:dyDescent="0.25">
      <c r="A103" s="81"/>
      <c r="B103" s="87"/>
      <c r="C103" s="86"/>
      <c r="D103" s="86"/>
      <c r="E103" s="86"/>
      <c r="F103" s="86"/>
      <c r="G103" s="86"/>
      <c r="H103" s="86"/>
      <c r="I103" s="86"/>
      <c r="J103" s="86"/>
      <c r="K103" s="87"/>
      <c r="L103" s="88"/>
      <c r="M103" s="172"/>
      <c r="N103" s="180"/>
      <c r="O103" s="172"/>
      <c r="P103" s="281"/>
    </row>
    <row r="104" spans="1:16" x14ac:dyDescent="0.25">
      <c r="A104" s="81"/>
      <c r="B104" s="84"/>
      <c r="C104" s="85"/>
      <c r="D104" s="86"/>
      <c r="E104" s="86"/>
      <c r="F104" s="86"/>
      <c r="G104" s="86"/>
      <c r="H104" s="86"/>
      <c r="I104" s="86"/>
      <c r="J104" s="86"/>
      <c r="K104" s="84"/>
      <c r="L104" s="86"/>
      <c r="M104" s="172"/>
      <c r="N104" s="180"/>
      <c r="O104" s="172"/>
      <c r="P104" s="281"/>
    </row>
    <row r="105" spans="1:16" x14ac:dyDescent="0.25">
      <c r="A105" s="81"/>
      <c r="B105" s="84"/>
      <c r="C105" s="85"/>
      <c r="D105" s="86"/>
      <c r="E105" s="86"/>
      <c r="F105" s="86"/>
      <c r="G105" s="86"/>
      <c r="H105" s="86"/>
      <c r="I105" s="86"/>
      <c r="J105" s="86"/>
      <c r="K105" s="84"/>
      <c r="L105" s="86"/>
      <c r="M105" s="172"/>
      <c r="N105" s="180"/>
      <c r="O105" s="172"/>
      <c r="P105" s="281"/>
    </row>
    <row r="106" spans="1:16" x14ac:dyDescent="0.25">
      <c r="A106" s="81"/>
      <c r="B106" s="84"/>
      <c r="C106" s="85"/>
      <c r="D106" s="86"/>
      <c r="E106" s="86"/>
      <c r="F106" s="86"/>
      <c r="G106" s="86"/>
      <c r="H106" s="86"/>
      <c r="I106" s="86"/>
      <c r="J106" s="86"/>
      <c r="K106" s="84"/>
      <c r="L106" s="86"/>
      <c r="M106" s="172"/>
      <c r="N106" s="180"/>
      <c r="O106" s="172"/>
      <c r="P106" s="281"/>
    </row>
    <row r="107" spans="1:16" x14ac:dyDescent="0.25">
      <c r="A107" s="81"/>
      <c r="B107" s="84"/>
      <c r="C107" s="85"/>
      <c r="D107" s="86"/>
      <c r="E107" s="86"/>
      <c r="F107" s="86"/>
      <c r="G107" s="86"/>
      <c r="H107" s="86"/>
      <c r="I107" s="86"/>
      <c r="J107" s="86"/>
      <c r="K107" s="84"/>
      <c r="L107" s="86"/>
      <c r="M107" s="172"/>
      <c r="N107" s="180"/>
      <c r="O107" s="172"/>
      <c r="P107" s="281"/>
    </row>
    <row r="108" spans="1:16" x14ac:dyDescent="0.25">
      <c r="A108" s="81"/>
      <c r="B108" s="84"/>
      <c r="C108" s="85"/>
      <c r="D108" s="86"/>
      <c r="E108" s="86"/>
      <c r="F108" s="86"/>
      <c r="G108" s="86"/>
      <c r="H108" s="86"/>
      <c r="I108" s="86"/>
      <c r="J108" s="86"/>
      <c r="K108" s="84"/>
      <c r="L108" s="86"/>
      <c r="M108" s="172"/>
      <c r="N108" s="180"/>
      <c r="O108" s="172"/>
      <c r="P108" s="281"/>
    </row>
    <row r="109" spans="1:16" x14ac:dyDescent="0.25">
      <c r="A109" s="81"/>
      <c r="B109" s="84"/>
      <c r="C109" s="85"/>
      <c r="D109" s="86"/>
      <c r="E109" s="86"/>
      <c r="F109" s="86"/>
      <c r="G109" s="86"/>
      <c r="H109" s="86"/>
      <c r="I109" s="86"/>
      <c r="J109" s="86"/>
      <c r="K109" s="84"/>
      <c r="L109" s="86"/>
      <c r="M109" s="172"/>
      <c r="N109" s="180"/>
      <c r="O109" s="172"/>
      <c r="P109" s="281"/>
    </row>
    <row r="110" spans="1:16" x14ac:dyDescent="0.25">
      <c r="A110" s="81"/>
      <c r="B110" s="84"/>
      <c r="C110" s="85"/>
      <c r="D110" s="86"/>
      <c r="E110" s="86"/>
      <c r="F110" s="86"/>
      <c r="G110" s="86"/>
      <c r="H110" s="86"/>
      <c r="I110" s="86"/>
      <c r="J110" s="86"/>
      <c r="K110" s="84"/>
      <c r="L110" s="86"/>
      <c r="M110" s="172"/>
      <c r="N110" s="180"/>
      <c r="O110" s="172"/>
      <c r="P110" s="281"/>
    </row>
    <row r="111" spans="1:16" x14ac:dyDescent="0.25">
      <c r="A111" s="81"/>
      <c r="B111" s="84"/>
      <c r="C111" s="85"/>
      <c r="D111" s="86"/>
      <c r="E111" s="86"/>
      <c r="F111" s="86"/>
      <c r="G111" s="86"/>
      <c r="H111" s="86"/>
      <c r="I111" s="86"/>
      <c r="J111" s="86"/>
      <c r="K111" s="84"/>
      <c r="L111" s="86"/>
      <c r="M111" s="172"/>
      <c r="N111" s="180"/>
      <c r="O111" s="172"/>
      <c r="P111" s="281"/>
    </row>
    <row r="112" spans="1:16" x14ac:dyDescent="0.25">
      <c r="A112" s="81"/>
      <c r="B112" s="84"/>
      <c r="C112" s="85"/>
      <c r="D112" s="86"/>
      <c r="E112" s="86"/>
      <c r="F112" s="86"/>
      <c r="G112" s="86"/>
      <c r="H112" s="86"/>
      <c r="I112" s="86"/>
      <c r="J112" s="86"/>
      <c r="K112" s="84"/>
      <c r="L112" s="86"/>
      <c r="M112" s="172"/>
      <c r="N112" s="180"/>
      <c r="O112" s="172"/>
    </row>
    <row r="113" spans="1:15" x14ac:dyDescent="0.25">
      <c r="A113" s="81"/>
      <c r="B113" s="84"/>
      <c r="C113" s="85"/>
      <c r="D113" s="86"/>
      <c r="E113" s="86"/>
      <c r="F113" s="86"/>
      <c r="G113" s="86"/>
      <c r="H113" s="86"/>
      <c r="I113" s="86"/>
      <c r="J113" s="86"/>
      <c r="K113" s="84"/>
      <c r="L113" s="86"/>
      <c r="M113" s="172"/>
      <c r="N113" s="180"/>
      <c r="O113" s="172"/>
    </row>
    <row r="114" spans="1:15" x14ac:dyDescent="0.25">
      <c r="A114" s="81"/>
      <c r="B114" s="84"/>
      <c r="C114" s="85"/>
      <c r="D114" s="86"/>
      <c r="E114" s="86"/>
      <c r="F114" s="86"/>
      <c r="G114" s="86"/>
      <c r="H114" s="86"/>
      <c r="I114" s="86"/>
      <c r="J114" s="86"/>
      <c r="K114" s="84"/>
      <c r="L114" s="86"/>
      <c r="M114" s="172"/>
      <c r="N114" s="180"/>
      <c r="O114" s="172"/>
    </row>
    <row r="115" spans="1:15" x14ac:dyDescent="0.25">
      <c r="A115" s="81"/>
      <c r="B115" s="84"/>
      <c r="C115" s="85"/>
      <c r="D115" s="86"/>
      <c r="E115" s="86"/>
      <c r="F115" s="86"/>
      <c r="G115" s="86"/>
      <c r="H115" s="86"/>
      <c r="I115" s="86"/>
      <c r="J115" s="86"/>
      <c r="K115" s="84"/>
      <c r="L115" s="86"/>
      <c r="M115" s="172"/>
      <c r="N115" s="180"/>
      <c r="O115" s="172"/>
    </row>
    <row r="116" spans="1:15" x14ac:dyDescent="0.25">
      <c r="A116" s="81"/>
      <c r="B116" s="108"/>
      <c r="C116" s="109" t="s">
        <v>1531</v>
      </c>
      <c r="D116" s="110"/>
      <c r="E116" s="110"/>
      <c r="F116" s="110"/>
      <c r="G116" s="110"/>
      <c r="H116" s="110"/>
      <c r="I116" s="110"/>
      <c r="J116" s="110"/>
      <c r="K116" s="108"/>
      <c r="L116" s="110"/>
      <c r="M116" s="174"/>
      <c r="N116" s="181"/>
      <c r="O116" s="174"/>
    </row>
    <row r="117" spans="1:15" ht="24" x14ac:dyDescent="0.25">
      <c r="A117" s="111"/>
      <c r="B117" s="104" t="s">
        <v>1</v>
      </c>
      <c r="C117" s="434" t="s">
        <v>2</v>
      </c>
      <c r="D117" s="434"/>
      <c r="E117" s="434"/>
      <c r="F117" s="434"/>
      <c r="G117" s="434"/>
      <c r="H117" s="434"/>
      <c r="I117" s="434"/>
      <c r="J117" s="434"/>
      <c r="K117" s="104" t="s">
        <v>45</v>
      </c>
      <c r="L117" s="105" t="s">
        <v>46</v>
      </c>
      <c r="M117" s="189" t="s">
        <v>47</v>
      </c>
      <c r="N117" s="190" t="s">
        <v>73</v>
      </c>
      <c r="O117" s="188" t="s">
        <v>120</v>
      </c>
    </row>
    <row r="118" spans="1:15" x14ac:dyDescent="0.25">
      <c r="A118" s="81"/>
      <c r="B118" s="84"/>
      <c r="C118" s="85" t="s">
        <v>49</v>
      </c>
      <c r="D118" s="86"/>
      <c r="E118" s="86"/>
      <c r="F118" s="86"/>
      <c r="G118" s="86"/>
      <c r="H118" s="86"/>
      <c r="I118" s="86"/>
      <c r="J118" s="86"/>
      <c r="K118" s="84"/>
      <c r="L118" s="86"/>
      <c r="M118" s="172"/>
      <c r="N118" s="180"/>
      <c r="O118" s="172"/>
    </row>
    <row r="119" spans="1:15" x14ac:dyDescent="0.25">
      <c r="A119" s="81"/>
      <c r="B119" s="84"/>
      <c r="C119" s="85" t="s">
        <v>1509</v>
      </c>
      <c r="D119" s="86"/>
      <c r="E119" s="86"/>
      <c r="F119" s="86"/>
      <c r="G119" s="86"/>
      <c r="H119" s="86"/>
      <c r="I119" s="86"/>
      <c r="J119" s="86"/>
      <c r="K119" s="84"/>
      <c r="L119" s="86"/>
      <c r="M119" s="172"/>
      <c r="N119" s="180"/>
      <c r="O119" s="172"/>
    </row>
    <row r="120" spans="1:15" x14ac:dyDescent="0.25">
      <c r="A120" s="81"/>
      <c r="B120" s="84"/>
      <c r="C120" s="85"/>
      <c r="D120" s="86"/>
      <c r="E120" s="86"/>
      <c r="F120" s="86"/>
      <c r="G120" s="86"/>
      <c r="H120" s="86"/>
      <c r="I120" s="86"/>
      <c r="J120" s="86"/>
      <c r="K120" s="84"/>
      <c r="L120" s="86"/>
      <c r="M120" s="172"/>
      <c r="N120" s="180"/>
      <c r="O120" s="172"/>
    </row>
    <row r="121" spans="1:15" x14ac:dyDescent="0.25">
      <c r="A121" s="81"/>
      <c r="B121" s="84"/>
      <c r="C121" s="418" t="s">
        <v>307</v>
      </c>
      <c r="D121" s="419"/>
      <c r="E121" s="419"/>
      <c r="F121" s="419"/>
      <c r="G121" s="419"/>
      <c r="H121" s="419"/>
      <c r="I121" s="419"/>
      <c r="J121" s="420"/>
      <c r="K121" s="84"/>
      <c r="L121" s="86"/>
      <c r="M121" s="172"/>
      <c r="N121" s="180"/>
      <c r="O121" s="172"/>
    </row>
    <row r="122" spans="1:15" x14ac:dyDescent="0.25">
      <c r="A122" s="81"/>
      <c r="B122" s="84"/>
      <c r="C122" s="418" t="s">
        <v>1510</v>
      </c>
      <c r="D122" s="419"/>
      <c r="E122" s="419"/>
      <c r="F122" s="419"/>
      <c r="G122" s="419"/>
      <c r="H122" s="419"/>
      <c r="I122" s="419"/>
      <c r="J122" s="420"/>
      <c r="K122" s="84"/>
      <c r="L122" s="86"/>
      <c r="M122" s="172"/>
      <c r="N122" s="180"/>
      <c r="O122" s="172"/>
    </row>
    <row r="123" spans="1:15" x14ac:dyDescent="0.25">
      <c r="A123" s="81"/>
      <c r="B123" s="84"/>
      <c r="C123" s="93"/>
      <c r="D123" s="93"/>
      <c r="E123" s="93"/>
      <c r="F123" s="93"/>
      <c r="G123" s="93"/>
      <c r="H123" s="93"/>
      <c r="I123" s="93"/>
      <c r="J123" s="93"/>
      <c r="K123" s="84"/>
      <c r="L123" s="86"/>
      <c r="M123" s="172"/>
      <c r="N123" s="180"/>
      <c r="O123" s="172"/>
    </row>
    <row r="124" spans="1:15" x14ac:dyDescent="0.25">
      <c r="A124" s="81"/>
      <c r="B124" s="84"/>
      <c r="C124" s="86" t="s">
        <v>1861</v>
      </c>
      <c r="D124" s="93"/>
      <c r="E124" s="93"/>
      <c r="F124" s="93"/>
      <c r="G124" s="93"/>
      <c r="H124" s="93"/>
      <c r="I124" s="93"/>
      <c r="J124" s="93"/>
      <c r="K124" s="84"/>
      <c r="L124" s="86"/>
      <c r="M124" s="172"/>
      <c r="N124" s="180"/>
      <c r="O124" s="172"/>
    </row>
    <row r="125" spans="1:15" x14ac:dyDescent="0.25">
      <c r="A125" s="81"/>
      <c r="B125" s="84"/>
      <c r="C125" s="86" t="s">
        <v>1862</v>
      </c>
      <c r="D125" s="93"/>
      <c r="E125" s="93"/>
      <c r="F125" s="93"/>
      <c r="G125" s="93"/>
      <c r="H125" s="93"/>
      <c r="I125" s="93"/>
      <c r="J125" s="93"/>
      <c r="K125" s="84"/>
      <c r="L125" s="86"/>
      <c r="M125" s="172"/>
      <c r="N125" s="180"/>
      <c r="O125" s="172"/>
    </row>
    <row r="126" spans="1:15" x14ac:dyDescent="0.25">
      <c r="A126" s="81"/>
      <c r="B126" s="84"/>
      <c r="C126" s="86" t="s">
        <v>1863</v>
      </c>
      <c r="D126" s="86"/>
      <c r="E126" s="86"/>
      <c r="F126" s="86"/>
      <c r="G126" s="86"/>
      <c r="H126" s="86"/>
      <c r="I126" s="86"/>
      <c r="J126" s="86"/>
      <c r="K126" s="84"/>
      <c r="L126" s="86"/>
      <c r="M126" s="172"/>
      <c r="N126" s="180"/>
      <c r="O126" s="172"/>
    </row>
    <row r="127" spans="1:15" x14ac:dyDescent="0.25">
      <c r="A127" s="81"/>
      <c r="B127" s="84"/>
      <c r="C127" s="86"/>
      <c r="D127" s="86"/>
      <c r="E127" s="86"/>
      <c r="F127" s="86"/>
      <c r="G127" s="86"/>
      <c r="H127" s="86"/>
      <c r="I127" s="86"/>
      <c r="J127" s="86"/>
      <c r="K127" s="84"/>
      <c r="L127" s="86"/>
      <c r="M127" s="172"/>
      <c r="N127" s="180"/>
      <c r="O127" s="172"/>
    </row>
    <row r="128" spans="1:15" x14ac:dyDescent="0.25">
      <c r="A128" s="81"/>
      <c r="B128" s="84"/>
      <c r="C128" s="86"/>
      <c r="D128" s="86"/>
      <c r="E128" s="86"/>
      <c r="F128" s="86"/>
      <c r="G128" s="86"/>
      <c r="H128" s="86"/>
      <c r="I128" s="86"/>
      <c r="J128" s="86"/>
      <c r="K128" s="84"/>
      <c r="L128" s="86"/>
      <c r="M128" s="172"/>
      <c r="N128" s="180"/>
      <c r="O128" s="172"/>
    </row>
    <row r="129" spans="1:15" x14ac:dyDescent="0.25">
      <c r="A129" s="81"/>
      <c r="B129" s="84"/>
      <c r="C129" s="86"/>
      <c r="D129" s="86"/>
      <c r="E129" s="86"/>
      <c r="F129" s="86"/>
      <c r="G129" s="86"/>
      <c r="H129" s="86"/>
      <c r="I129" s="86"/>
      <c r="J129" s="86"/>
      <c r="K129" s="84"/>
      <c r="L129" s="86"/>
      <c r="M129" s="172"/>
      <c r="N129" s="180"/>
      <c r="O129" s="172"/>
    </row>
    <row r="130" spans="1:15" x14ac:dyDescent="0.25">
      <c r="A130" s="81"/>
      <c r="B130" s="84"/>
      <c r="C130" s="86"/>
      <c r="D130" s="86"/>
      <c r="E130" s="86"/>
      <c r="F130" s="86"/>
      <c r="G130" s="86"/>
      <c r="H130" s="86"/>
      <c r="I130" s="86"/>
      <c r="J130" s="86"/>
      <c r="K130" s="84"/>
      <c r="L130" s="86"/>
      <c r="M130" s="172"/>
      <c r="N130" s="180"/>
      <c r="O130" s="172"/>
    </row>
    <row r="131" spans="1:15" x14ac:dyDescent="0.25">
      <c r="A131" s="81"/>
      <c r="B131" s="84"/>
      <c r="C131" s="86"/>
      <c r="D131" s="86"/>
      <c r="E131" s="86"/>
      <c r="F131" s="86"/>
      <c r="G131" s="86"/>
      <c r="H131" s="86"/>
      <c r="I131" s="86"/>
      <c r="J131" s="86"/>
      <c r="K131" s="84"/>
      <c r="L131" s="86"/>
      <c r="M131" s="172"/>
      <c r="N131" s="180"/>
      <c r="O131" s="172"/>
    </row>
    <row r="132" spans="1:15" x14ac:dyDescent="0.25">
      <c r="A132" s="81"/>
      <c r="B132" s="84"/>
      <c r="C132" s="86"/>
      <c r="D132" s="86"/>
      <c r="E132" s="86"/>
      <c r="F132" s="86"/>
      <c r="G132" s="86"/>
      <c r="H132" s="86"/>
      <c r="I132" s="86"/>
      <c r="J132" s="86"/>
      <c r="K132" s="84"/>
      <c r="L132" s="86"/>
      <c r="M132" s="172"/>
      <c r="N132" s="180"/>
      <c r="O132" s="172"/>
    </row>
    <row r="133" spans="1:15" x14ac:dyDescent="0.25">
      <c r="A133" s="81"/>
      <c r="B133" s="84"/>
      <c r="C133" s="86"/>
      <c r="D133" s="86"/>
      <c r="E133" s="86"/>
      <c r="F133" s="86"/>
      <c r="G133" s="86"/>
      <c r="H133" s="86"/>
      <c r="I133" s="86"/>
      <c r="J133" s="86"/>
      <c r="K133" s="84"/>
      <c r="L133" s="86"/>
      <c r="M133" s="172"/>
      <c r="N133" s="180"/>
      <c r="O133" s="172"/>
    </row>
    <row r="134" spans="1:15" x14ac:dyDescent="0.25">
      <c r="A134" s="81"/>
      <c r="B134" s="84"/>
      <c r="C134" s="86"/>
      <c r="D134" s="86"/>
      <c r="E134" s="86"/>
      <c r="F134" s="86"/>
      <c r="G134" s="86"/>
      <c r="H134" s="86"/>
      <c r="I134" s="86"/>
      <c r="J134" s="86"/>
      <c r="K134" s="84"/>
      <c r="L134" s="86"/>
      <c r="M134" s="172"/>
      <c r="N134" s="180"/>
      <c r="O134" s="172"/>
    </row>
    <row r="135" spans="1:15" x14ac:dyDescent="0.25">
      <c r="A135" s="81"/>
      <c r="B135" s="84"/>
      <c r="C135" s="86"/>
      <c r="D135" s="86"/>
      <c r="E135" s="86"/>
      <c r="F135" s="86"/>
      <c r="G135" s="86"/>
      <c r="H135" s="86"/>
      <c r="I135" s="86"/>
      <c r="J135" s="86"/>
      <c r="K135" s="84"/>
      <c r="L135" s="86"/>
      <c r="M135" s="172"/>
      <c r="N135" s="180"/>
      <c r="O135" s="172"/>
    </row>
    <row r="136" spans="1:15" x14ac:dyDescent="0.25">
      <c r="A136" s="81"/>
      <c r="B136" s="84"/>
      <c r="C136" s="86"/>
      <c r="D136" s="86"/>
      <c r="E136" s="86"/>
      <c r="F136" s="86"/>
      <c r="G136" s="86"/>
      <c r="H136" s="86"/>
      <c r="I136" s="86"/>
      <c r="J136" s="86"/>
      <c r="K136" s="84"/>
      <c r="L136" s="86"/>
      <c r="M136" s="172"/>
      <c r="N136" s="180"/>
      <c r="O136" s="172"/>
    </row>
    <row r="137" spans="1:15" x14ac:dyDescent="0.25">
      <c r="A137" s="81"/>
      <c r="B137" s="84"/>
      <c r="C137" s="86"/>
      <c r="D137" s="86"/>
      <c r="E137" s="86"/>
      <c r="F137" s="86"/>
      <c r="G137" s="86"/>
      <c r="H137" s="86"/>
      <c r="I137" s="86"/>
      <c r="J137" s="86"/>
      <c r="K137" s="84"/>
      <c r="L137" s="86"/>
      <c r="M137" s="172"/>
      <c r="N137" s="180"/>
      <c r="O137" s="172"/>
    </row>
    <row r="138" spans="1:15" x14ac:dyDescent="0.25">
      <c r="A138" s="81"/>
      <c r="B138" s="84"/>
      <c r="C138" s="86"/>
      <c r="D138" s="86"/>
      <c r="E138" s="86"/>
      <c r="F138" s="86"/>
      <c r="G138" s="86"/>
      <c r="H138" s="86"/>
      <c r="I138" s="86"/>
      <c r="J138" s="86"/>
      <c r="K138" s="84"/>
      <c r="L138" s="86"/>
      <c r="M138" s="172"/>
      <c r="N138" s="180"/>
      <c r="O138" s="172"/>
    </row>
    <row r="139" spans="1:15" x14ac:dyDescent="0.25">
      <c r="A139" s="81"/>
      <c r="B139" s="84"/>
      <c r="C139" s="86"/>
      <c r="D139" s="86"/>
      <c r="E139" s="86"/>
      <c r="F139" s="86"/>
      <c r="G139" s="86"/>
      <c r="H139" s="86"/>
      <c r="I139" s="86"/>
      <c r="J139" s="86"/>
      <c r="K139" s="84"/>
      <c r="L139" s="86"/>
      <c r="M139" s="172"/>
      <c r="N139" s="180"/>
      <c r="O139" s="172"/>
    </row>
    <row r="140" spans="1:15" x14ac:dyDescent="0.25">
      <c r="A140" s="81"/>
      <c r="B140" s="84"/>
      <c r="C140" s="86"/>
      <c r="D140" s="86"/>
      <c r="E140" s="86"/>
      <c r="F140" s="86"/>
      <c r="G140" s="86"/>
      <c r="H140" s="86"/>
      <c r="I140" s="86"/>
      <c r="J140" s="86"/>
      <c r="K140" s="84"/>
      <c r="L140" s="86"/>
      <c r="M140" s="172"/>
      <c r="N140" s="180"/>
      <c r="O140" s="172"/>
    </row>
    <row r="141" spans="1:15" x14ac:dyDescent="0.25">
      <c r="A141" s="81"/>
      <c r="B141" s="84"/>
      <c r="C141" s="86"/>
      <c r="D141" s="86"/>
      <c r="E141" s="86"/>
      <c r="F141" s="86"/>
      <c r="G141" s="86"/>
      <c r="H141" s="86"/>
      <c r="I141" s="86"/>
      <c r="J141" s="86"/>
      <c r="K141" s="84"/>
      <c r="L141" s="86"/>
      <c r="M141" s="172"/>
      <c r="N141" s="180"/>
      <c r="O141" s="172"/>
    </row>
    <row r="142" spans="1:15" x14ac:dyDescent="0.25">
      <c r="A142" s="81"/>
      <c r="B142" s="84"/>
      <c r="C142" s="86"/>
      <c r="D142" s="86"/>
      <c r="E142" s="86"/>
      <c r="F142" s="86"/>
      <c r="G142" s="86"/>
      <c r="H142" s="86"/>
      <c r="I142" s="86"/>
      <c r="J142" s="86"/>
      <c r="K142" s="84"/>
      <c r="L142" s="86"/>
      <c r="M142" s="172"/>
      <c r="N142" s="180"/>
      <c r="O142" s="172"/>
    </row>
    <row r="143" spans="1:15" x14ac:dyDescent="0.25">
      <c r="A143" s="81"/>
      <c r="B143" s="84"/>
      <c r="C143" s="86"/>
      <c r="D143" s="86"/>
      <c r="E143" s="86"/>
      <c r="F143" s="86"/>
      <c r="G143" s="86"/>
      <c r="H143" s="86"/>
      <c r="I143" s="86"/>
      <c r="J143" s="86"/>
      <c r="K143" s="84"/>
      <c r="L143" s="86"/>
      <c r="M143" s="172"/>
      <c r="N143" s="180"/>
      <c r="O143" s="172"/>
    </row>
    <row r="144" spans="1:15" x14ac:dyDescent="0.25">
      <c r="A144" s="81"/>
      <c r="B144" s="84"/>
      <c r="C144" s="86"/>
      <c r="D144" s="86"/>
      <c r="E144" s="86"/>
      <c r="F144" s="86"/>
      <c r="G144" s="86"/>
      <c r="H144" s="86"/>
      <c r="I144" s="86"/>
      <c r="J144" s="86"/>
      <c r="K144" s="84"/>
      <c r="L144" s="86"/>
      <c r="M144" s="172"/>
      <c r="N144" s="180"/>
      <c r="O144" s="172"/>
    </row>
    <row r="145" spans="1:15" x14ac:dyDescent="0.25">
      <c r="A145" s="81"/>
      <c r="B145" s="84"/>
      <c r="C145" s="86"/>
      <c r="D145" s="86"/>
      <c r="E145" s="86"/>
      <c r="F145" s="86"/>
      <c r="G145" s="86"/>
      <c r="H145" s="86"/>
      <c r="I145" s="86"/>
      <c r="J145" s="86"/>
      <c r="K145" s="84"/>
      <c r="L145" s="86"/>
      <c r="M145" s="172"/>
      <c r="N145" s="180"/>
      <c r="O145" s="172"/>
    </row>
    <row r="146" spans="1:15" x14ac:dyDescent="0.25">
      <c r="A146" s="81"/>
      <c r="B146" s="84"/>
      <c r="C146" s="86"/>
      <c r="D146" s="86"/>
      <c r="E146" s="86"/>
      <c r="F146" s="86"/>
      <c r="G146" s="86"/>
      <c r="H146" s="86"/>
      <c r="I146" s="86"/>
      <c r="J146" s="86"/>
      <c r="K146" s="84"/>
      <c r="L146" s="86"/>
      <c r="M146" s="172"/>
      <c r="N146" s="180"/>
      <c r="O146" s="172"/>
    </row>
    <row r="147" spans="1:15" x14ac:dyDescent="0.25">
      <c r="A147" s="81"/>
      <c r="B147" s="84"/>
      <c r="C147" s="86"/>
      <c r="D147" s="86"/>
      <c r="E147" s="86"/>
      <c r="F147" s="86"/>
      <c r="G147" s="86"/>
      <c r="H147" s="86"/>
      <c r="I147" s="86"/>
      <c r="J147" s="86"/>
      <c r="K147" s="84"/>
      <c r="L147" s="86"/>
      <c r="M147" s="172"/>
      <c r="N147" s="180"/>
      <c r="O147" s="172"/>
    </row>
    <row r="148" spans="1:15" x14ac:dyDescent="0.25">
      <c r="A148" s="81"/>
      <c r="B148" s="84"/>
      <c r="C148" s="86"/>
      <c r="D148" s="86"/>
      <c r="E148" s="86"/>
      <c r="F148" s="86"/>
      <c r="G148" s="86"/>
      <c r="H148" s="86"/>
      <c r="I148" s="86"/>
      <c r="J148" s="86"/>
      <c r="K148" s="84"/>
      <c r="L148" s="86"/>
      <c r="M148" s="172"/>
      <c r="N148" s="180"/>
      <c r="O148" s="172"/>
    </row>
    <row r="149" spans="1:15" x14ac:dyDescent="0.25">
      <c r="A149" s="81"/>
      <c r="B149" s="84"/>
      <c r="C149" s="86"/>
      <c r="D149" s="86"/>
      <c r="E149" s="86"/>
      <c r="F149" s="86"/>
      <c r="G149" s="86"/>
      <c r="H149" s="86"/>
      <c r="I149" s="86"/>
      <c r="J149" s="86"/>
      <c r="K149" s="84"/>
      <c r="L149" s="86"/>
      <c r="M149" s="172"/>
      <c r="N149" s="180"/>
      <c r="O149" s="172"/>
    </row>
    <row r="150" spans="1:15" x14ac:dyDescent="0.25">
      <c r="A150" s="81"/>
      <c r="B150" s="84"/>
      <c r="C150" s="421" t="s">
        <v>1510</v>
      </c>
      <c r="D150" s="422"/>
      <c r="E150" s="422"/>
      <c r="F150" s="422"/>
      <c r="G150" s="422"/>
      <c r="H150" s="422"/>
      <c r="I150" s="422"/>
      <c r="J150" s="423"/>
      <c r="K150" s="84"/>
      <c r="L150" s="86"/>
      <c r="M150" s="172"/>
      <c r="N150" s="180"/>
      <c r="O150" s="172"/>
    </row>
    <row r="151" spans="1:15" ht="15.75" thickBot="1" x14ac:dyDescent="0.3">
      <c r="A151" s="111"/>
      <c r="B151" s="112"/>
      <c r="C151" s="90" t="s">
        <v>1812</v>
      </c>
      <c r="D151" s="90"/>
      <c r="E151" s="90"/>
      <c r="F151" s="90"/>
      <c r="G151" s="90"/>
      <c r="H151" s="90"/>
      <c r="I151" s="90"/>
      <c r="J151" s="90"/>
      <c r="K151" s="112"/>
      <c r="L151" s="90"/>
      <c r="M151" s="185"/>
      <c r="N151" s="186"/>
      <c r="O151" s="173"/>
    </row>
  </sheetData>
  <mergeCells count="9">
    <mergeCell ref="C121:J121"/>
    <mergeCell ref="C122:J122"/>
    <mergeCell ref="C150:J150"/>
    <mergeCell ref="B1:O1"/>
    <mergeCell ref="C2:J2"/>
    <mergeCell ref="C5:J5"/>
    <mergeCell ref="C39:J39"/>
    <mergeCell ref="C78:J78"/>
    <mergeCell ref="C117:J117"/>
  </mergeCells>
  <pageMargins left="0.7" right="0.7" top="0.75" bottom="0.75" header="0.3" footer="0.3"/>
  <pageSetup paperSize="9" scale="82" fitToHeight="0" orientation="portrait" r:id="rId1"/>
  <headerFooter>
    <oddFooter>&amp;C_x000D_&amp;1#&amp;"Calibri"&amp;10&amp;K000000 Ethekwini | Classified as Restricted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AA86-BC7B-4A3A-BB43-B36C63EB4176}">
  <sheetPr>
    <tabColor theme="6"/>
    <pageSetUpPr fitToPage="1"/>
  </sheetPr>
  <dimension ref="A1:R110"/>
  <sheetViews>
    <sheetView topLeftCell="A109" workbookViewId="0">
      <selection activeCell="Q48" sqref="Q48"/>
    </sheetView>
  </sheetViews>
  <sheetFormatPr defaultRowHeight="15" x14ac:dyDescent="0.25"/>
  <cols>
    <col min="1" max="1" width="4.5703125" customWidth="1"/>
    <col min="2" max="2" width="5.85546875" customWidth="1"/>
    <col min="8" max="8" width="4" customWidth="1"/>
    <col min="9" max="9" width="3.85546875" customWidth="1"/>
    <col min="10" max="10" width="3" customWidth="1"/>
    <col min="11" max="11" width="6.140625" customWidth="1"/>
    <col min="12" max="12" width="6.5703125" customWidth="1"/>
    <col min="13" max="13" width="10.140625" style="145" customWidth="1"/>
    <col min="14" max="14" width="9.7109375" style="145" bestFit="1" customWidth="1"/>
    <col min="15" max="15" width="8.85546875" style="145" bestFit="1" customWidth="1"/>
    <col min="16" max="16" width="14.140625" customWidth="1"/>
  </cols>
  <sheetData>
    <row r="1" spans="1:18" x14ac:dyDescent="0.25">
      <c r="A1" s="9"/>
      <c r="B1" s="411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3"/>
      <c r="P1" s="207">
        <v>1.077</v>
      </c>
      <c r="R1" s="275">
        <v>10</v>
      </c>
    </row>
    <row r="2" spans="1:18" ht="36" x14ac:dyDescent="0.25">
      <c r="A2" s="10"/>
      <c r="B2" s="12" t="s">
        <v>1</v>
      </c>
      <c r="C2" s="416" t="s">
        <v>2</v>
      </c>
      <c r="D2" s="416"/>
      <c r="E2" s="416"/>
      <c r="F2" s="416"/>
      <c r="G2" s="416"/>
      <c r="H2" s="416"/>
      <c r="I2" s="416"/>
      <c r="J2" s="416"/>
      <c r="K2" s="12" t="s">
        <v>45</v>
      </c>
      <c r="L2" s="69" t="s">
        <v>46</v>
      </c>
      <c r="M2" s="142" t="s">
        <v>47</v>
      </c>
      <c r="N2" s="163" t="s">
        <v>73</v>
      </c>
      <c r="O2" s="188" t="s">
        <v>120</v>
      </c>
      <c r="P2" s="300"/>
    </row>
    <row r="3" spans="1:18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20"/>
      <c r="M3" s="114"/>
      <c r="N3" s="137"/>
      <c r="O3" s="114"/>
      <c r="P3" s="281"/>
    </row>
    <row r="4" spans="1:18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4"/>
      <c r="N4" s="137"/>
      <c r="O4" s="114"/>
      <c r="P4" s="281"/>
    </row>
    <row r="5" spans="1:18" x14ac:dyDescent="0.25">
      <c r="A5" s="10" t="s">
        <v>37</v>
      </c>
      <c r="B5" s="14"/>
      <c r="C5" s="19" t="s">
        <v>1584</v>
      </c>
      <c r="D5" s="20"/>
      <c r="E5" s="20"/>
      <c r="F5" s="20"/>
      <c r="G5" s="20"/>
      <c r="H5" s="20"/>
      <c r="I5" s="20"/>
      <c r="J5" s="20"/>
      <c r="K5" s="14"/>
      <c r="L5" s="20"/>
      <c r="M5" s="114"/>
      <c r="N5" s="137"/>
      <c r="O5" s="114"/>
      <c r="P5" s="281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4"/>
      <c r="N6" s="137"/>
      <c r="O6" s="114"/>
      <c r="P6" s="281"/>
    </row>
    <row r="7" spans="1:18" x14ac:dyDescent="0.25">
      <c r="A7" s="10"/>
      <c r="B7" s="14"/>
      <c r="C7" s="405" t="s">
        <v>1585</v>
      </c>
      <c r="D7" s="406"/>
      <c r="E7" s="406"/>
      <c r="F7" s="406"/>
      <c r="G7" s="406"/>
      <c r="H7" s="406"/>
      <c r="I7" s="406"/>
      <c r="J7" s="407"/>
      <c r="K7" s="14"/>
      <c r="L7" s="20"/>
      <c r="M7" s="114"/>
      <c r="N7" s="137"/>
      <c r="O7" s="114"/>
      <c r="P7" s="281"/>
    </row>
    <row r="8" spans="1:18" x14ac:dyDescent="0.25">
      <c r="A8" s="10"/>
      <c r="B8" s="14"/>
      <c r="C8" s="20" t="s">
        <v>1586</v>
      </c>
      <c r="D8" s="20"/>
      <c r="E8" s="20"/>
      <c r="F8" s="20"/>
      <c r="G8" s="20"/>
      <c r="H8" s="20"/>
      <c r="I8" s="20"/>
      <c r="J8" s="20"/>
      <c r="K8" s="14"/>
      <c r="L8" s="20"/>
      <c r="M8" s="114"/>
      <c r="N8" s="137"/>
      <c r="O8" s="114"/>
      <c r="P8" s="281"/>
    </row>
    <row r="9" spans="1:18" x14ac:dyDescent="0.25">
      <c r="A9" s="10"/>
      <c r="B9" s="14"/>
      <c r="C9" s="20" t="s">
        <v>1470</v>
      </c>
      <c r="D9" s="20"/>
      <c r="E9" s="20"/>
      <c r="F9" s="20"/>
      <c r="G9" s="20"/>
      <c r="H9" s="20"/>
      <c r="I9" s="20"/>
      <c r="J9" s="20"/>
      <c r="K9" s="14"/>
      <c r="L9" s="20"/>
      <c r="M9" s="114"/>
      <c r="N9" s="137"/>
      <c r="O9" s="114"/>
      <c r="P9" s="281"/>
    </row>
    <row r="10" spans="1:18" x14ac:dyDescent="0.25">
      <c r="A10" s="10"/>
      <c r="B10" s="14"/>
      <c r="C10" s="20" t="s">
        <v>1587</v>
      </c>
      <c r="D10" s="20"/>
      <c r="E10" s="20"/>
      <c r="F10" s="20"/>
      <c r="G10" s="20"/>
      <c r="H10" s="20"/>
      <c r="I10" s="20"/>
      <c r="J10" s="20"/>
      <c r="K10" s="14"/>
      <c r="L10" s="20"/>
      <c r="M10" s="114"/>
      <c r="N10" s="137"/>
      <c r="O10" s="114"/>
      <c r="P10" s="281"/>
    </row>
    <row r="11" spans="1:18" x14ac:dyDescent="0.25">
      <c r="A11" s="10"/>
      <c r="B11" s="14"/>
      <c r="C11" s="20" t="s">
        <v>1588</v>
      </c>
      <c r="D11" s="20"/>
      <c r="E11" s="20"/>
      <c r="F11" s="20"/>
      <c r="G11" s="20"/>
      <c r="H11" s="20"/>
      <c r="I11" s="20"/>
      <c r="J11" s="20"/>
      <c r="K11" s="14"/>
      <c r="L11" s="20"/>
      <c r="M11" s="114"/>
      <c r="N11" s="137"/>
      <c r="O11" s="114"/>
      <c r="P11" s="281"/>
    </row>
    <row r="12" spans="1:18" x14ac:dyDescent="0.25">
      <c r="A12" s="10"/>
      <c r="B12" s="14"/>
      <c r="C12" s="20" t="s">
        <v>1589</v>
      </c>
      <c r="D12" s="20"/>
      <c r="E12" s="20"/>
      <c r="F12" s="20"/>
      <c r="G12" s="20"/>
      <c r="H12" s="20"/>
      <c r="I12" s="20"/>
      <c r="J12" s="20"/>
      <c r="K12" s="14"/>
      <c r="L12" s="20"/>
      <c r="M12" s="114"/>
      <c r="N12" s="137"/>
      <c r="O12" s="114"/>
      <c r="P12" s="281"/>
    </row>
    <row r="13" spans="1:18" x14ac:dyDescent="0.25">
      <c r="A13" s="10"/>
      <c r="B13" s="14"/>
      <c r="C13" s="20" t="s">
        <v>1590</v>
      </c>
      <c r="D13" s="20"/>
      <c r="E13" s="20"/>
      <c r="F13" s="20"/>
      <c r="G13" s="20"/>
      <c r="H13" s="20"/>
      <c r="I13" s="20"/>
      <c r="J13" s="20"/>
      <c r="K13" s="14"/>
      <c r="L13" s="20"/>
      <c r="M13" s="114"/>
      <c r="N13" s="137"/>
      <c r="O13" s="114"/>
      <c r="P13" s="281"/>
    </row>
    <row r="14" spans="1:18" x14ac:dyDescent="0.25">
      <c r="A14" s="10"/>
      <c r="B14" s="14"/>
      <c r="C14" s="20" t="s">
        <v>1591</v>
      </c>
      <c r="D14" s="20"/>
      <c r="E14" s="20"/>
      <c r="F14" s="20"/>
      <c r="G14" s="20"/>
      <c r="H14" s="20"/>
      <c r="I14" s="20"/>
      <c r="J14" s="20"/>
      <c r="K14" s="14"/>
      <c r="L14" s="20"/>
      <c r="M14" s="114"/>
      <c r="N14" s="137"/>
      <c r="O14" s="114"/>
      <c r="P14" s="281"/>
    </row>
    <row r="15" spans="1:18" x14ac:dyDescent="0.25">
      <c r="A15" s="10"/>
      <c r="B15" s="14"/>
      <c r="C15" s="20" t="s">
        <v>1592</v>
      </c>
      <c r="D15" s="20"/>
      <c r="E15" s="20"/>
      <c r="F15" s="20"/>
      <c r="G15" s="20"/>
      <c r="H15" s="20"/>
      <c r="I15" s="20"/>
      <c r="J15" s="20"/>
      <c r="K15" s="14"/>
      <c r="L15" s="20"/>
      <c r="M15" s="114"/>
      <c r="N15" s="137"/>
      <c r="O15" s="114"/>
      <c r="P15" s="281"/>
    </row>
    <row r="16" spans="1:18" x14ac:dyDescent="0.25">
      <c r="A16" s="10"/>
      <c r="B16" s="14"/>
      <c r="C16" s="20" t="s">
        <v>1477</v>
      </c>
      <c r="D16" s="20"/>
      <c r="E16" s="20"/>
      <c r="F16" s="20"/>
      <c r="G16" s="20"/>
      <c r="H16" s="20"/>
      <c r="I16" s="20"/>
      <c r="J16" s="20"/>
      <c r="K16" s="14"/>
      <c r="L16" s="20"/>
      <c r="M16" s="114"/>
      <c r="N16" s="137"/>
      <c r="O16" s="114"/>
      <c r="P16" s="281"/>
    </row>
    <row r="17" spans="1:16" x14ac:dyDescent="0.25">
      <c r="A17" s="10"/>
      <c r="B17" s="14"/>
      <c r="C17" s="20" t="s">
        <v>1478</v>
      </c>
      <c r="D17" s="20"/>
      <c r="E17" s="20"/>
      <c r="F17" s="20"/>
      <c r="G17" s="20"/>
      <c r="H17" s="20"/>
      <c r="I17" s="20"/>
      <c r="J17" s="20"/>
      <c r="K17" s="14"/>
      <c r="L17" s="20"/>
      <c r="M17" s="114"/>
      <c r="N17" s="137"/>
      <c r="O17" s="114"/>
      <c r="P17" s="281"/>
    </row>
    <row r="18" spans="1:16" x14ac:dyDescent="0.25">
      <c r="A18" s="10"/>
      <c r="B18" s="14"/>
      <c r="C18" s="20" t="s">
        <v>1593</v>
      </c>
      <c r="D18" s="20"/>
      <c r="E18" s="20"/>
      <c r="F18" s="20"/>
      <c r="G18" s="20"/>
      <c r="H18" s="20"/>
      <c r="I18" s="20"/>
      <c r="J18" s="20"/>
      <c r="K18" s="14"/>
      <c r="L18" s="20"/>
      <c r="M18" s="114"/>
      <c r="N18" s="137"/>
      <c r="O18" s="114"/>
      <c r="P18" s="281"/>
    </row>
    <row r="19" spans="1:16" x14ac:dyDescent="0.25">
      <c r="A19" s="10"/>
      <c r="B19" s="14"/>
      <c r="C19" s="20" t="s">
        <v>200</v>
      </c>
      <c r="D19" s="20"/>
      <c r="E19" s="20"/>
      <c r="F19" s="20"/>
      <c r="G19" s="20"/>
      <c r="H19" s="20"/>
      <c r="I19" s="20"/>
      <c r="J19" s="20"/>
      <c r="K19" s="14"/>
      <c r="L19" s="20"/>
      <c r="M19" s="114"/>
      <c r="N19" s="137"/>
      <c r="O19" s="114"/>
      <c r="P19" s="281"/>
    </row>
    <row r="20" spans="1:16" x14ac:dyDescent="0.25">
      <c r="A20" s="10"/>
      <c r="B20" s="14"/>
      <c r="C20" s="20"/>
      <c r="D20" s="20"/>
      <c r="E20" s="20"/>
      <c r="F20" s="20"/>
      <c r="G20" s="20"/>
      <c r="H20" s="20"/>
      <c r="I20" s="20"/>
      <c r="J20" s="20"/>
      <c r="K20" s="14"/>
      <c r="L20" s="20"/>
      <c r="M20" s="114"/>
      <c r="N20" s="137"/>
      <c r="O20" s="114"/>
      <c r="P20" s="281"/>
    </row>
    <row r="21" spans="1:16" x14ac:dyDescent="0.25">
      <c r="A21" s="10"/>
      <c r="B21" s="14"/>
      <c r="C21" s="20" t="s">
        <v>1594</v>
      </c>
      <c r="D21" s="20"/>
      <c r="E21" s="20"/>
      <c r="F21" s="20"/>
      <c r="G21" s="20"/>
      <c r="H21" s="20"/>
      <c r="I21" s="20"/>
      <c r="J21" s="20"/>
      <c r="K21" s="14"/>
      <c r="L21" s="20"/>
      <c r="M21" s="114"/>
      <c r="N21" s="137"/>
      <c r="O21" s="114"/>
      <c r="P21" s="281"/>
    </row>
    <row r="22" spans="1:16" x14ac:dyDescent="0.25">
      <c r="A22" s="10"/>
      <c r="B22" s="14"/>
      <c r="C22" s="20" t="s">
        <v>1595</v>
      </c>
      <c r="D22" s="20"/>
      <c r="E22" s="20"/>
      <c r="F22" s="20"/>
      <c r="G22" s="20"/>
      <c r="H22" s="20"/>
      <c r="I22" s="20"/>
      <c r="J22" s="20"/>
      <c r="K22" s="14"/>
      <c r="L22" s="20"/>
      <c r="M22" s="114"/>
      <c r="N22" s="137"/>
      <c r="O22" s="114"/>
      <c r="P22" s="281"/>
    </row>
    <row r="23" spans="1:16" x14ac:dyDescent="0.25">
      <c r="A23" s="10"/>
      <c r="B23" s="15"/>
      <c r="C23" s="20" t="s">
        <v>1596</v>
      </c>
      <c r="D23" s="20"/>
      <c r="E23" s="20"/>
      <c r="F23" s="20"/>
      <c r="G23" s="20"/>
      <c r="H23" s="20"/>
      <c r="I23" s="20"/>
      <c r="J23" s="20"/>
      <c r="K23" s="14"/>
      <c r="L23" s="20"/>
      <c r="M23" s="114"/>
      <c r="N23" s="137"/>
      <c r="O23" s="114"/>
      <c r="P23" s="281"/>
    </row>
    <row r="24" spans="1:16" x14ac:dyDescent="0.25">
      <c r="A24" s="10" t="s">
        <v>37</v>
      </c>
      <c r="B24" s="15">
        <v>1</v>
      </c>
      <c r="C24" s="20" t="s">
        <v>1597</v>
      </c>
      <c r="D24" s="20"/>
      <c r="E24" s="20"/>
      <c r="F24" s="20"/>
      <c r="G24" s="20"/>
      <c r="H24" s="20"/>
      <c r="I24" s="20"/>
      <c r="J24" s="20"/>
      <c r="K24" s="15"/>
      <c r="L24" s="24"/>
      <c r="M24" s="114"/>
      <c r="N24" s="137"/>
      <c r="O24" s="114"/>
      <c r="P24" s="281"/>
    </row>
    <row r="25" spans="1:16" x14ac:dyDescent="0.25">
      <c r="A25" s="10"/>
      <c r="B25" s="15"/>
      <c r="C25" s="20" t="s">
        <v>1619</v>
      </c>
      <c r="D25" s="20"/>
      <c r="E25" s="20"/>
      <c r="F25" s="20"/>
      <c r="G25" s="20"/>
      <c r="H25" s="20"/>
      <c r="I25" s="20"/>
      <c r="J25" s="20"/>
      <c r="K25" s="15" t="s">
        <v>83</v>
      </c>
      <c r="L25" s="24">
        <f>$R$1*5</f>
        <v>50</v>
      </c>
      <c r="M25" s="114"/>
      <c r="N25" s="137"/>
      <c r="O25" s="114"/>
      <c r="P25" s="281"/>
    </row>
    <row r="26" spans="1:16" x14ac:dyDescent="0.25">
      <c r="A26" s="10" t="s">
        <v>37</v>
      </c>
      <c r="B26" s="15">
        <f>B24+1</f>
        <v>2</v>
      </c>
      <c r="C26" s="20" t="s">
        <v>1598</v>
      </c>
      <c r="D26" s="20"/>
      <c r="E26" s="20"/>
      <c r="F26" s="20"/>
      <c r="G26" s="20"/>
      <c r="H26" s="20"/>
      <c r="I26" s="20"/>
      <c r="J26" s="20"/>
      <c r="K26" s="15"/>
      <c r="L26" s="24"/>
      <c r="M26" s="114"/>
      <c r="N26" s="137"/>
      <c r="O26" s="114"/>
      <c r="P26" s="281"/>
    </row>
    <row r="27" spans="1:16" x14ac:dyDescent="0.25">
      <c r="A27" s="10"/>
      <c r="B27" s="15"/>
      <c r="C27" s="20" t="s">
        <v>1620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$R$1*5</f>
        <v>50</v>
      </c>
      <c r="M27" s="114"/>
      <c r="N27" s="137"/>
      <c r="O27" s="114"/>
      <c r="P27" s="281"/>
    </row>
    <row r="28" spans="1:16" x14ac:dyDescent="0.25">
      <c r="A28" s="10" t="s">
        <v>37</v>
      </c>
      <c r="B28" s="15">
        <f>B26+1</f>
        <v>3</v>
      </c>
      <c r="C28" s="20" t="s">
        <v>1599</v>
      </c>
      <c r="D28" s="20"/>
      <c r="E28" s="20"/>
      <c r="F28" s="20"/>
      <c r="G28" s="20"/>
      <c r="H28" s="20"/>
      <c r="I28" s="20"/>
      <c r="J28" s="20"/>
      <c r="K28" s="15"/>
      <c r="L28" s="24"/>
      <c r="M28" s="114"/>
      <c r="N28" s="137"/>
      <c r="O28" s="114"/>
      <c r="P28" s="281"/>
    </row>
    <row r="29" spans="1:16" x14ac:dyDescent="0.25">
      <c r="A29" s="10"/>
      <c r="B29" s="15"/>
      <c r="C29" s="20" t="s">
        <v>1621</v>
      </c>
      <c r="D29" s="20"/>
      <c r="E29" s="20"/>
      <c r="F29" s="20"/>
      <c r="G29" s="20"/>
      <c r="H29" s="20"/>
      <c r="I29" s="20"/>
      <c r="J29" s="20"/>
      <c r="K29" s="15" t="s">
        <v>83</v>
      </c>
      <c r="L29" s="24">
        <f>$R$1*5</f>
        <v>50</v>
      </c>
      <c r="M29" s="114"/>
      <c r="N29" s="137"/>
      <c r="O29" s="114"/>
      <c r="P29" s="281"/>
    </row>
    <row r="30" spans="1:16" x14ac:dyDescent="0.25">
      <c r="A30" s="10"/>
      <c r="B30" s="15"/>
      <c r="C30" s="20"/>
      <c r="D30" s="20"/>
      <c r="E30" s="20"/>
      <c r="F30" s="20"/>
      <c r="G30" s="20"/>
      <c r="H30" s="20"/>
      <c r="I30" s="20"/>
      <c r="J30" s="20"/>
      <c r="K30" s="15"/>
      <c r="L30" s="24"/>
      <c r="M30" s="114"/>
      <c r="N30" s="137"/>
      <c r="O30" s="114"/>
    </row>
    <row r="31" spans="1:16" x14ac:dyDescent="0.25">
      <c r="A31" s="10"/>
      <c r="B31" s="15"/>
      <c r="C31" s="20"/>
      <c r="D31" s="20"/>
      <c r="E31" s="20"/>
      <c r="F31" s="20"/>
      <c r="G31" s="20"/>
      <c r="H31" s="20"/>
      <c r="I31" s="20"/>
      <c r="J31" s="20"/>
      <c r="K31" s="15"/>
      <c r="L31" s="24"/>
      <c r="M31" s="114"/>
      <c r="N31" s="137"/>
      <c r="O31" s="114"/>
    </row>
    <row r="32" spans="1:16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4"/>
      <c r="N32" s="137"/>
      <c r="O32" s="114"/>
    </row>
    <row r="33" spans="1:15" x14ac:dyDescent="0.25">
      <c r="A33" s="10"/>
      <c r="B33" s="15"/>
      <c r="C33" s="20"/>
      <c r="D33" s="20"/>
      <c r="E33" s="20"/>
      <c r="F33" s="20"/>
      <c r="G33" s="20"/>
      <c r="H33" s="20"/>
      <c r="I33" s="20"/>
      <c r="J33" s="20"/>
      <c r="K33" s="15"/>
      <c r="L33" s="24"/>
      <c r="M33" s="114"/>
      <c r="N33" s="137"/>
      <c r="O33" s="114"/>
    </row>
    <row r="34" spans="1:15" x14ac:dyDescent="0.25">
      <c r="A34" s="10"/>
      <c r="B34" s="15"/>
      <c r="C34" s="20"/>
      <c r="D34" s="20"/>
      <c r="E34" s="20"/>
      <c r="F34" s="20"/>
      <c r="G34" s="20"/>
      <c r="H34" s="20"/>
      <c r="I34" s="20"/>
      <c r="J34" s="20"/>
      <c r="K34" s="15"/>
      <c r="L34" s="24"/>
      <c r="M34" s="114"/>
      <c r="N34" s="137"/>
      <c r="O34" s="114"/>
    </row>
    <row r="35" spans="1:15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24"/>
      <c r="M35" s="114"/>
      <c r="N35" s="137"/>
      <c r="O35" s="114"/>
    </row>
    <row r="36" spans="1:15" x14ac:dyDescent="0.25">
      <c r="A36" s="10"/>
      <c r="B36" s="15"/>
      <c r="C36" s="20"/>
      <c r="D36" s="20"/>
      <c r="E36" s="20"/>
      <c r="F36" s="20"/>
      <c r="G36" s="20"/>
      <c r="H36" s="20"/>
      <c r="I36" s="20"/>
      <c r="J36" s="20"/>
      <c r="K36" s="15"/>
      <c r="L36" s="24"/>
      <c r="M36" s="114"/>
      <c r="N36" s="137"/>
      <c r="O36" s="114"/>
    </row>
    <row r="37" spans="1:15" x14ac:dyDescent="0.25">
      <c r="A37" s="10"/>
      <c r="B37" s="15"/>
      <c r="C37" s="20"/>
      <c r="D37" s="20"/>
      <c r="E37" s="20"/>
      <c r="F37" s="20"/>
      <c r="G37" s="20"/>
      <c r="H37" s="20"/>
      <c r="I37" s="20"/>
      <c r="J37" s="20"/>
      <c r="K37" s="15"/>
      <c r="L37" s="24"/>
      <c r="M37" s="114"/>
      <c r="N37" s="137"/>
      <c r="O37" s="114"/>
    </row>
    <row r="38" spans="1:15" x14ac:dyDescent="0.25">
      <c r="A38" s="10"/>
      <c r="B38" s="16"/>
      <c r="C38" s="22" t="s">
        <v>1600</v>
      </c>
      <c r="D38" s="23"/>
      <c r="E38" s="23"/>
      <c r="F38" s="23"/>
      <c r="G38" s="23"/>
      <c r="H38" s="23"/>
      <c r="I38" s="23"/>
      <c r="J38" s="23"/>
      <c r="K38" s="16"/>
      <c r="L38" s="23"/>
      <c r="M38" s="144"/>
      <c r="N38" s="159"/>
      <c r="O38" s="144"/>
    </row>
    <row r="39" spans="1:15" ht="36" x14ac:dyDescent="0.25">
      <c r="A39" s="10"/>
      <c r="B39" s="12" t="s">
        <v>1</v>
      </c>
      <c r="C39" s="416" t="s">
        <v>2</v>
      </c>
      <c r="D39" s="416"/>
      <c r="E39" s="416"/>
      <c r="F39" s="416"/>
      <c r="G39" s="416"/>
      <c r="H39" s="416"/>
      <c r="I39" s="416"/>
      <c r="J39" s="416"/>
      <c r="K39" s="12" t="s">
        <v>45</v>
      </c>
      <c r="L39" s="69" t="s">
        <v>46</v>
      </c>
      <c r="M39" s="142" t="s">
        <v>47</v>
      </c>
      <c r="N39" s="163" t="s">
        <v>73</v>
      </c>
      <c r="O39" s="288" t="s">
        <v>120</v>
      </c>
    </row>
    <row r="40" spans="1:15" x14ac:dyDescent="0.25">
      <c r="A40" s="10"/>
      <c r="B40" s="14"/>
      <c r="C40" s="20" t="s">
        <v>1601</v>
      </c>
      <c r="D40" s="20"/>
      <c r="E40" s="20"/>
      <c r="F40" s="20"/>
      <c r="G40" s="20"/>
      <c r="H40" s="20"/>
      <c r="I40" s="20"/>
      <c r="J40" s="20"/>
      <c r="K40" s="14"/>
      <c r="L40" s="20"/>
      <c r="M40" s="114"/>
      <c r="N40" s="137"/>
      <c r="O40" s="114"/>
    </row>
    <row r="41" spans="1:15" x14ac:dyDescent="0.25">
      <c r="A41" s="10"/>
      <c r="B41" s="14"/>
      <c r="C41" s="20" t="s">
        <v>1602</v>
      </c>
      <c r="D41" s="20"/>
      <c r="E41" s="20"/>
      <c r="F41" s="20"/>
      <c r="G41" s="20"/>
      <c r="H41" s="20"/>
      <c r="I41" s="20"/>
      <c r="J41" s="20"/>
      <c r="K41" s="14"/>
      <c r="L41" s="20"/>
      <c r="M41" s="114"/>
      <c r="N41" s="137"/>
      <c r="O41" s="114"/>
    </row>
    <row r="42" spans="1:15" x14ac:dyDescent="0.25">
      <c r="A42" s="10"/>
      <c r="B42" s="15"/>
      <c r="C42" s="20" t="s">
        <v>1586</v>
      </c>
      <c r="D42" s="20"/>
      <c r="E42" s="20"/>
      <c r="F42" s="20"/>
      <c r="G42" s="20"/>
      <c r="H42" s="20"/>
      <c r="I42" s="20"/>
      <c r="J42" s="20"/>
      <c r="K42" s="15"/>
      <c r="L42" s="24"/>
      <c r="M42" s="114"/>
      <c r="N42" s="137"/>
      <c r="O42" s="114"/>
    </row>
    <row r="43" spans="1:15" x14ac:dyDescent="0.25">
      <c r="A43" s="10"/>
      <c r="B43" s="15"/>
      <c r="C43" s="20" t="s">
        <v>1470</v>
      </c>
      <c r="D43" s="20"/>
      <c r="E43" s="20"/>
      <c r="F43" s="20"/>
      <c r="G43" s="20"/>
      <c r="H43" s="20"/>
      <c r="I43" s="20"/>
      <c r="J43" s="20"/>
      <c r="K43" s="15"/>
      <c r="L43" s="24"/>
      <c r="M43" s="114"/>
      <c r="N43" s="137"/>
      <c r="O43" s="114"/>
    </row>
    <row r="44" spans="1:15" x14ac:dyDescent="0.25">
      <c r="A44" s="10"/>
      <c r="B44" s="15"/>
      <c r="C44" s="20" t="s">
        <v>1603</v>
      </c>
      <c r="D44" s="20"/>
      <c r="E44" s="20"/>
      <c r="F44" s="20"/>
      <c r="G44" s="20"/>
      <c r="H44" s="20"/>
      <c r="I44" s="20"/>
      <c r="J44" s="20"/>
      <c r="K44" s="14"/>
      <c r="L44" s="20"/>
      <c r="M44" s="114"/>
      <c r="N44" s="137"/>
      <c r="O44" s="114"/>
    </row>
    <row r="45" spans="1:15" x14ac:dyDescent="0.25">
      <c r="A45" s="10"/>
      <c r="B45" s="15"/>
      <c r="C45" s="20" t="s">
        <v>1604</v>
      </c>
      <c r="D45" s="20"/>
      <c r="E45" s="20"/>
      <c r="F45" s="20"/>
      <c r="G45" s="20"/>
      <c r="H45" s="20"/>
      <c r="I45" s="20"/>
      <c r="J45" s="20"/>
      <c r="K45" s="14"/>
      <c r="L45" s="20"/>
      <c r="M45" s="114"/>
      <c r="N45" s="137"/>
      <c r="O45" s="114"/>
    </row>
    <row r="46" spans="1:15" x14ac:dyDescent="0.25">
      <c r="A46" s="10"/>
      <c r="B46" s="15"/>
      <c r="C46" s="20" t="s">
        <v>1605</v>
      </c>
      <c r="D46" s="20"/>
      <c r="E46" s="20"/>
      <c r="F46" s="20"/>
      <c r="G46" s="20"/>
      <c r="H46" s="20"/>
      <c r="I46" s="20"/>
      <c r="J46" s="20"/>
      <c r="K46" s="15"/>
      <c r="L46" s="24"/>
      <c r="M46" s="114"/>
      <c r="N46" s="137"/>
      <c r="O46" s="114"/>
    </row>
    <row r="47" spans="1:15" x14ac:dyDescent="0.25">
      <c r="A47" s="10"/>
      <c r="B47" s="15"/>
      <c r="C47" s="20" t="s">
        <v>1591</v>
      </c>
      <c r="D47" s="20"/>
      <c r="E47" s="20"/>
      <c r="F47" s="20"/>
      <c r="G47" s="20"/>
      <c r="H47" s="20"/>
      <c r="I47" s="20"/>
      <c r="J47" s="20"/>
      <c r="K47" s="14"/>
      <c r="L47" s="20"/>
      <c r="M47" s="114"/>
      <c r="N47" s="137"/>
      <c r="O47" s="114"/>
    </row>
    <row r="48" spans="1:15" x14ac:dyDescent="0.25">
      <c r="A48" s="10"/>
      <c r="B48" s="15"/>
      <c r="C48" s="20" t="s">
        <v>1592</v>
      </c>
      <c r="D48" s="20"/>
      <c r="E48" s="20"/>
      <c r="F48" s="20"/>
      <c r="G48" s="20"/>
      <c r="H48" s="20"/>
      <c r="I48" s="20"/>
      <c r="J48" s="20"/>
      <c r="K48" s="15"/>
      <c r="L48" s="24"/>
      <c r="M48" s="114"/>
      <c r="N48" s="137"/>
      <c r="O48" s="114"/>
    </row>
    <row r="49" spans="1:16" x14ac:dyDescent="0.25">
      <c r="A49" s="10"/>
      <c r="B49" s="15"/>
      <c r="C49" s="20" t="s">
        <v>1477</v>
      </c>
      <c r="D49" s="20"/>
      <c r="E49" s="20"/>
      <c r="F49" s="20"/>
      <c r="G49" s="20"/>
      <c r="H49" s="20"/>
      <c r="I49" s="20"/>
      <c r="J49" s="20"/>
      <c r="K49" s="15"/>
      <c r="L49" s="24"/>
      <c r="M49" s="114"/>
      <c r="N49" s="137"/>
      <c r="O49" s="114"/>
    </row>
    <row r="50" spans="1:16" x14ac:dyDescent="0.25">
      <c r="A50" s="10"/>
      <c r="B50" s="15"/>
      <c r="C50" s="20" t="s">
        <v>1478</v>
      </c>
      <c r="D50" s="20"/>
      <c r="E50" s="20"/>
      <c r="F50" s="20"/>
      <c r="G50" s="20"/>
      <c r="H50" s="20"/>
      <c r="I50" s="20"/>
      <c r="J50" s="20"/>
      <c r="K50" s="15"/>
      <c r="L50" s="24"/>
      <c r="M50" s="114"/>
      <c r="N50" s="137"/>
      <c r="O50" s="114"/>
    </row>
    <row r="51" spans="1:16" x14ac:dyDescent="0.25">
      <c r="A51" s="10"/>
      <c r="B51" s="15"/>
      <c r="C51" s="20" t="s">
        <v>1593</v>
      </c>
      <c r="D51" s="20"/>
      <c r="E51" s="20"/>
      <c r="F51" s="20"/>
      <c r="G51" s="20"/>
      <c r="H51" s="20"/>
      <c r="I51" s="20"/>
      <c r="J51" s="20"/>
      <c r="K51" s="15"/>
      <c r="L51" s="24"/>
      <c r="M51" s="114"/>
      <c r="N51" s="137"/>
      <c r="O51" s="114"/>
    </row>
    <row r="52" spans="1:16" x14ac:dyDescent="0.25">
      <c r="A52" s="10"/>
      <c r="B52" s="15"/>
      <c r="C52" s="20" t="s">
        <v>200</v>
      </c>
      <c r="D52" s="20"/>
      <c r="E52" s="20"/>
      <c r="F52" s="20"/>
      <c r="G52" s="20"/>
      <c r="H52" s="20"/>
      <c r="I52" s="20"/>
      <c r="J52" s="20"/>
      <c r="K52" s="15"/>
      <c r="L52" s="24"/>
      <c r="M52" s="114"/>
      <c r="N52" s="137"/>
      <c r="O52" s="114"/>
    </row>
    <row r="53" spans="1:16" x14ac:dyDescent="0.25">
      <c r="A53" s="10"/>
      <c r="B53" s="15"/>
      <c r="C53" s="20"/>
      <c r="D53" s="20"/>
      <c r="E53" s="20"/>
      <c r="F53" s="20"/>
      <c r="G53" s="20"/>
      <c r="H53" s="20"/>
      <c r="I53" s="20"/>
      <c r="J53" s="20"/>
      <c r="K53" s="15"/>
      <c r="L53" s="24"/>
      <c r="M53" s="114"/>
      <c r="N53" s="137"/>
      <c r="O53" s="114"/>
    </row>
    <row r="54" spans="1:16" x14ac:dyDescent="0.25">
      <c r="A54" s="10"/>
      <c r="B54" s="15"/>
      <c r="C54" s="20" t="s">
        <v>1606</v>
      </c>
      <c r="D54" s="20"/>
      <c r="E54" s="20"/>
      <c r="F54" s="20"/>
      <c r="G54" s="20"/>
      <c r="H54" s="20"/>
      <c r="I54" s="20"/>
      <c r="J54" s="20"/>
      <c r="K54" s="15"/>
      <c r="L54" s="24"/>
      <c r="M54" s="114"/>
      <c r="N54" s="137"/>
      <c r="O54" s="114"/>
    </row>
    <row r="55" spans="1:16" x14ac:dyDescent="0.25">
      <c r="A55" s="10"/>
      <c r="B55" s="15"/>
      <c r="C55" s="20"/>
      <c r="D55" s="20"/>
      <c r="E55" s="20"/>
      <c r="F55" s="20"/>
      <c r="G55" s="20"/>
      <c r="H55" s="20"/>
      <c r="I55" s="20"/>
      <c r="J55" s="20"/>
      <c r="K55" s="15"/>
      <c r="L55" s="24"/>
      <c r="M55" s="114"/>
      <c r="N55" s="137"/>
      <c r="O55" s="114"/>
    </row>
    <row r="56" spans="1:16" x14ac:dyDescent="0.25">
      <c r="A56" s="10" t="s">
        <v>37</v>
      </c>
      <c r="B56" s="15">
        <f>B28+1</f>
        <v>4</v>
      </c>
      <c r="C56" s="20" t="s">
        <v>1607</v>
      </c>
      <c r="D56" s="20"/>
      <c r="E56" s="20"/>
      <c r="F56" s="20"/>
      <c r="G56" s="20"/>
      <c r="H56" s="20"/>
      <c r="I56" s="20"/>
      <c r="J56" s="20"/>
      <c r="K56" s="15" t="s">
        <v>83</v>
      </c>
      <c r="L56" s="24">
        <f>$R$1*5</f>
        <v>50</v>
      </c>
      <c r="M56" s="114"/>
      <c r="N56" s="137"/>
      <c r="O56" s="114"/>
      <c r="P56" s="290"/>
    </row>
    <row r="57" spans="1:16" x14ac:dyDescent="0.25">
      <c r="A57" s="10"/>
      <c r="B57" s="15"/>
      <c r="C57" s="20" t="s">
        <v>1608</v>
      </c>
      <c r="D57" s="20"/>
      <c r="E57" s="20"/>
      <c r="F57" s="20"/>
      <c r="G57" s="20"/>
      <c r="H57" s="20"/>
      <c r="I57" s="20"/>
      <c r="J57" s="20"/>
      <c r="K57" s="15"/>
      <c r="L57" s="24"/>
      <c r="M57" s="114"/>
      <c r="N57" s="137"/>
      <c r="O57" s="114"/>
      <c r="P57" s="281"/>
    </row>
    <row r="58" spans="1:16" x14ac:dyDescent="0.25">
      <c r="A58" s="10"/>
      <c r="B58" s="15"/>
      <c r="C58" s="20" t="s">
        <v>1609</v>
      </c>
      <c r="D58" s="20"/>
      <c r="E58" s="20"/>
      <c r="F58" s="20"/>
      <c r="G58" s="20"/>
      <c r="H58" s="20"/>
      <c r="I58" s="20"/>
      <c r="J58" s="20"/>
      <c r="K58" s="15"/>
      <c r="L58" s="24"/>
      <c r="M58" s="114"/>
      <c r="N58" s="137"/>
      <c r="O58" s="114"/>
      <c r="P58" s="281"/>
    </row>
    <row r="59" spans="1:16" x14ac:dyDescent="0.25">
      <c r="A59" s="10" t="s">
        <v>37</v>
      </c>
      <c r="B59" s="15">
        <f>B56+1</f>
        <v>5</v>
      </c>
      <c r="C59" s="20" t="s">
        <v>1610</v>
      </c>
      <c r="D59" s="20"/>
      <c r="E59" s="20"/>
      <c r="F59" s="20"/>
      <c r="G59" s="20"/>
      <c r="H59" s="20"/>
      <c r="I59" s="20"/>
      <c r="J59" s="20"/>
      <c r="K59" s="15" t="s">
        <v>83</v>
      </c>
      <c r="L59" s="24">
        <f>$R$1*5</f>
        <v>50</v>
      </c>
      <c r="M59" s="114"/>
      <c r="N59" s="137"/>
      <c r="O59" s="114"/>
      <c r="P59" s="290"/>
    </row>
    <row r="60" spans="1:16" x14ac:dyDescent="0.25">
      <c r="A60" s="10"/>
      <c r="B60" s="15"/>
      <c r="C60" s="20"/>
      <c r="D60" s="20"/>
      <c r="E60" s="20"/>
      <c r="F60" s="20"/>
      <c r="G60" s="20"/>
      <c r="H60" s="20"/>
      <c r="I60" s="20"/>
      <c r="J60" s="20"/>
      <c r="K60" s="15"/>
      <c r="L60" s="24"/>
      <c r="M60" s="114"/>
      <c r="N60" s="137"/>
      <c r="O60" s="114"/>
      <c r="P60" s="281"/>
    </row>
    <row r="61" spans="1:16" x14ac:dyDescent="0.25">
      <c r="A61" s="10"/>
      <c r="B61" s="15"/>
      <c r="C61" s="19" t="s">
        <v>1611</v>
      </c>
      <c r="D61" s="20"/>
      <c r="E61" s="20"/>
      <c r="F61" s="20"/>
      <c r="G61" s="20"/>
      <c r="H61" s="20"/>
      <c r="I61" s="20"/>
      <c r="J61" s="20"/>
      <c r="K61" s="15"/>
      <c r="L61" s="24"/>
      <c r="M61" s="114"/>
      <c r="N61" s="137"/>
      <c r="O61" s="114"/>
      <c r="P61" s="281"/>
    </row>
    <row r="62" spans="1:16" x14ac:dyDescent="0.25">
      <c r="A62" s="10" t="s">
        <v>37</v>
      </c>
      <c r="B62" s="15">
        <v>6</v>
      </c>
      <c r="C62" s="113" t="s">
        <v>1612</v>
      </c>
      <c r="D62" s="20"/>
      <c r="E62" s="20"/>
      <c r="F62" s="20"/>
      <c r="G62" s="20"/>
      <c r="H62" s="20"/>
      <c r="I62" s="20"/>
      <c r="J62" s="20"/>
      <c r="K62" s="15"/>
      <c r="L62" s="24"/>
      <c r="M62" s="114"/>
      <c r="N62" s="137"/>
      <c r="O62" s="114"/>
      <c r="P62" s="281"/>
    </row>
    <row r="63" spans="1:16" x14ac:dyDescent="0.25">
      <c r="A63" s="10"/>
      <c r="B63" s="15"/>
      <c r="C63" s="20" t="s">
        <v>1613</v>
      </c>
      <c r="D63" s="20"/>
      <c r="E63" s="20"/>
      <c r="F63" s="20"/>
      <c r="G63" s="20"/>
      <c r="H63" s="20"/>
      <c r="I63" s="20"/>
      <c r="J63" s="20"/>
      <c r="K63" s="15"/>
      <c r="L63" s="24"/>
      <c r="M63" s="114"/>
      <c r="N63" s="137"/>
      <c r="O63" s="114"/>
      <c r="P63" s="281"/>
    </row>
    <row r="64" spans="1:16" x14ac:dyDescent="0.25">
      <c r="A64" s="10"/>
      <c r="B64" s="15"/>
      <c r="C64" s="20" t="s">
        <v>1614</v>
      </c>
      <c r="D64" s="20"/>
      <c r="E64" s="20"/>
      <c r="F64" s="20"/>
      <c r="G64" s="20"/>
      <c r="H64" s="20"/>
      <c r="I64" s="20"/>
      <c r="J64" s="20"/>
      <c r="K64" s="15" t="s">
        <v>83</v>
      </c>
      <c r="L64" s="24">
        <f>$R$1*10</f>
        <v>100</v>
      </c>
      <c r="M64" s="114"/>
      <c r="N64" s="137"/>
      <c r="O64" s="114"/>
      <c r="P64" s="290"/>
    </row>
    <row r="65" spans="1:16" x14ac:dyDescent="0.25">
      <c r="A65" s="10"/>
      <c r="B65" s="15"/>
      <c r="C65" s="20"/>
      <c r="D65" s="20"/>
      <c r="E65" s="20"/>
      <c r="F65" s="20"/>
      <c r="G65" s="20"/>
      <c r="H65" s="20"/>
      <c r="I65" s="20"/>
      <c r="J65" s="20"/>
      <c r="K65" s="15"/>
      <c r="L65" s="24"/>
      <c r="M65" s="114"/>
      <c r="N65" s="137"/>
      <c r="O65" s="114"/>
      <c r="P65" s="281"/>
    </row>
    <row r="66" spans="1:16" x14ac:dyDescent="0.25">
      <c r="A66" s="10" t="s">
        <v>37</v>
      </c>
      <c r="B66" s="15">
        <v>7</v>
      </c>
      <c r="C66" s="113" t="s">
        <v>1615</v>
      </c>
      <c r="D66" s="20"/>
      <c r="E66" s="20"/>
      <c r="F66" s="20"/>
      <c r="G66" s="20"/>
      <c r="H66" s="20"/>
      <c r="I66" s="20"/>
      <c r="J66" s="20"/>
      <c r="K66" s="15"/>
      <c r="L66" s="24"/>
      <c r="M66" s="114"/>
      <c r="N66" s="137"/>
      <c r="O66" s="114"/>
      <c r="P66" s="281"/>
    </row>
    <row r="67" spans="1:16" x14ac:dyDescent="0.25">
      <c r="A67" s="10"/>
      <c r="B67" s="15"/>
      <c r="C67" s="20" t="s">
        <v>1616</v>
      </c>
      <c r="D67" s="20"/>
      <c r="E67" s="20"/>
      <c r="F67" s="20"/>
      <c r="G67" s="20"/>
      <c r="H67" s="20"/>
      <c r="I67" s="20"/>
      <c r="J67" s="20"/>
      <c r="K67" s="15"/>
      <c r="L67" s="24"/>
      <c r="M67" s="114"/>
      <c r="N67" s="137"/>
      <c r="O67" s="114"/>
      <c r="P67" s="281"/>
    </row>
    <row r="68" spans="1:16" x14ac:dyDescent="0.25">
      <c r="A68" s="10"/>
      <c r="B68" s="15"/>
      <c r="C68" s="20" t="s">
        <v>1617</v>
      </c>
      <c r="D68" s="20"/>
      <c r="E68" s="20"/>
      <c r="F68" s="20"/>
      <c r="G68" s="20"/>
      <c r="H68" s="20"/>
      <c r="I68" s="20"/>
      <c r="J68" s="20"/>
      <c r="K68" s="15" t="s">
        <v>83</v>
      </c>
      <c r="L68" s="24">
        <f>$R$1*5</f>
        <v>50</v>
      </c>
      <c r="M68" s="114"/>
      <c r="N68" s="137"/>
      <c r="O68" s="114"/>
      <c r="P68" s="281"/>
    </row>
    <row r="69" spans="1:16" x14ac:dyDescent="0.25">
      <c r="A69" s="10"/>
      <c r="B69" s="15"/>
      <c r="C69" s="20" t="s">
        <v>1618</v>
      </c>
      <c r="D69" s="20"/>
      <c r="E69" s="20"/>
      <c r="F69" s="20"/>
      <c r="G69" s="20"/>
      <c r="H69" s="20"/>
      <c r="I69" s="20"/>
      <c r="J69" s="20"/>
      <c r="K69" s="15"/>
      <c r="L69" s="24"/>
      <c r="M69" s="114"/>
      <c r="N69" s="137"/>
      <c r="O69" s="114"/>
      <c r="P69" s="281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4"/>
      <c r="N70" s="137"/>
      <c r="O70" s="114"/>
    </row>
    <row r="71" spans="1:16" x14ac:dyDescent="0.25">
      <c r="A71" s="10"/>
      <c r="B71" s="15"/>
      <c r="C71" s="20"/>
      <c r="D71" s="20"/>
      <c r="E71" s="20"/>
      <c r="F71" s="20"/>
      <c r="G71" s="20"/>
      <c r="H71" s="20"/>
      <c r="I71" s="20"/>
      <c r="J71" s="20"/>
      <c r="K71" s="15"/>
      <c r="L71" s="24"/>
      <c r="M71" s="114"/>
      <c r="N71" s="137"/>
      <c r="O71" s="114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4"/>
      <c r="N72" s="137"/>
      <c r="O72" s="114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4"/>
      <c r="N73" s="137"/>
      <c r="O73" s="114"/>
    </row>
    <row r="74" spans="1:16" x14ac:dyDescent="0.25">
      <c r="A74" s="10"/>
      <c r="B74" s="15"/>
      <c r="C74" s="20"/>
      <c r="D74" s="20"/>
      <c r="E74" s="20"/>
      <c r="F74" s="20"/>
      <c r="G74" s="20"/>
      <c r="H74" s="20"/>
      <c r="I74" s="20"/>
      <c r="J74" s="20"/>
      <c r="K74" s="15"/>
      <c r="L74" s="24"/>
      <c r="M74" s="114"/>
      <c r="N74" s="137"/>
      <c r="O74" s="114"/>
    </row>
    <row r="75" spans="1:16" x14ac:dyDescent="0.25">
      <c r="A75" s="10"/>
      <c r="B75" s="16"/>
      <c r="C75" s="22" t="s">
        <v>1600</v>
      </c>
      <c r="D75" s="23"/>
      <c r="E75" s="23"/>
      <c r="F75" s="23"/>
      <c r="G75" s="23"/>
      <c r="H75" s="23"/>
      <c r="I75" s="23"/>
      <c r="J75" s="23"/>
      <c r="K75" s="16"/>
      <c r="L75" s="23"/>
      <c r="M75" s="144"/>
      <c r="N75" s="159"/>
      <c r="O75" s="144"/>
    </row>
    <row r="76" spans="1:16" x14ac:dyDescent="0.25">
      <c r="A76" s="10"/>
      <c r="B76" s="12" t="s">
        <v>1</v>
      </c>
      <c r="C76" s="416" t="s">
        <v>2</v>
      </c>
      <c r="D76" s="416"/>
      <c r="E76" s="416"/>
      <c r="F76" s="416"/>
      <c r="G76" s="416"/>
      <c r="H76" s="416"/>
      <c r="I76" s="416"/>
      <c r="J76" s="416"/>
      <c r="K76" s="12"/>
      <c r="L76" s="69"/>
      <c r="M76" s="142"/>
      <c r="N76" s="163"/>
      <c r="O76" s="188" t="s">
        <v>120</v>
      </c>
    </row>
    <row r="77" spans="1:16" x14ac:dyDescent="0.25">
      <c r="A77" s="10"/>
      <c r="B77" s="14"/>
      <c r="C77" s="19" t="s">
        <v>49</v>
      </c>
      <c r="D77" s="20"/>
      <c r="E77" s="20"/>
      <c r="F77" s="20"/>
      <c r="G77" s="20"/>
      <c r="H77" s="20"/>
      <c r="I77" s="20"/>
      <c r="J77" s="20"/>
      <c r="K77" s="14"/>
      <c r="L77" s="20"/>
      <c r="M77" s="114"/>
      <c r="N77" s="137"/>
      <c r="O77" s="114"/>
    </row>
    <row r="78" spans="1:16" x14ac:dyDescent="0.25">
      <c r="A78" s="10"/>
      <c r="B78" s="14"/>
      <c r="C78" s="19" t="s">
        <v>1584</v>
      </c>
      <c r="D78" s="20"/>
      <c r="E78" s="20"/>
      <c r="F78" s="20"/>
      <c r="G78" s="20"/>
      <c r="H78" s="20"/>
      <c r="I78" s="20"/>
      <c r="J78" s="20"/>
      <c r="K78" s="14"/>
      <c r="L78" s="20"/>
      <c r="M78" s="114"/>
      <c r="N78" s="137"/>
      <c r="O78" s="114"/>
    </row>
    <row r="79" spans="1:16" x14ac:dyDescent="0.25">
      <c r="A79" s="10"/>
      <c r="B79" s="14"/>
      <c r="C79" s="19"/>
      <c r="D79" s="20"/>
      <c r="E79" s="20"/>
      <c r="F79" s="20"/>
      <c r="G79" s="20"/>
      <c r="H79" s="20"/>
      <c r="I79" s="20"/>
      <c r="J79" s="20"/>
      <c r="K79" s="14"/>
      <c r="L79" s="20"/>
      <c r="M79" s="114"/>
      <c r="N79" s="137"/>
      <c r="O79" s="114"/>
    </row>
    <row r="80" spans="1:16" x14ac:dyDescent="0.25">
      <c r="A80" s="10"/>
      <c r="B80" s="14"/>
      <c r="C80" s="405" t="s">
        <v>307</v>
      </c>
      <c r="D80" s="406"/>
      <c r="E80" s="406"/>
      <c r="F80" s="406"/>
      <c r="G80" s="406"/>
      <c r="H80" s="406"/>
      <c r="I80" s="406"/>
      <c r="J80" s="407"/>
      <c r="K80" s="14"/>
      <c r="L80" s="20"/>
      <c r="M80" s="114"/>
      <c r="N80" s="137"/>
      <c r="O80" s="114"/>
    </row>
    <row r="81" spans="1:15" x14ac:dyDescent="0.25">
      <c r="A81" s="10"/>
      <c r="B81" s="14"/>
      <c r="C81" s="405" t="s">
        <v>1585</v>
      </c>
      <c r="D81" s="406"/>
      <c r="E81" s="406"/>
      <c r="F81" s="406"/>
      <c r="G81" s="406"/>
      <c r="H81" s="406"/>
      <c r="I81" s="406"/>
      <c r="J81" s="407"/>
      <c r="K81" s="14"/>
      <c r="L81" s="20"/>
      <c r="M81" s="114"/>
      <c r="N81" s="137"/>
      <c r="O81" s="114"/>
    </row>
    <row r="82" spans="1:15" x14ac:dyDescent="0.25">
      <c r="A82" s="10"/>
      <c r="B82" s="14"/>
      <c r="C82" s="47"/>
      <c r="D82" s="47"/>
      <c r="E82" s="47"/>
      <c r="F82" s="47"/>
      <c r="G82" s="47"/>
      <c r="H82" s="47"/>
      <c r="I82" s="47"/>
      <c r="J82" s="47"/>
      <c r="K82" s="14"/>
      <c r="L82" s="20"/>
      <c r="M82" s="114"/>
      <c r="N82" s="137"/>
      <c r="O82" s="114"/>
    </row>
    <row r="83" spans="1:15" x14ac:dyDescent="0.25">
      <c r="A83" s="10"/>
      <c r="B83" s="14"/>
      <c r="C83" s="20" t="s">
        <v>1864</v>
      </c>
      <c r="D83" s="47"/>
      <c r="E83" s="47"/>
      <c r="F83" s="47"/>
      <c r="G83" s="47"/>
      <c r="H83" s="47"/>
      <c r="I83" s="47"/>
      <c r="J83" s="47"/>
      <c r="K83" s="14"/>
      <c r="L83" s="20"/>
      <c r="M83" s="114"/>
      <c r="N83" s="137"/>
      <c r="O83" s="114"/>
    </row>
    <row r="84" spans="1:15" x14ac:dyDescent="0.25">
      <c r="A84" s="10"/>
      <c r="B84" s="14"/>
      <c r="C84" s="20" t="s">
        <v>1865</v>
      </c>
      <c r="D84" s="20"/>
      <c r="E84" s="20"/>
      <c r="F84" s="20"/>
      <c r="G84" s="20"/>
      <c r="H84" s="20"/>
      <c r="I84" s="20"/>
      <c r="J84" s="20"/>
      <c r="K84" s="14"/>
      <c r="L84" s="20"/>
      <c r="M84" s="114"/>
      <c r="N84" s="137"/>
      <c r="O84" s="114"/>
    </row>
    <row r="85" spans="1:15" x14ac:dyDescent="0.25">
      <c r="A85" s="10"/>
      <c r="B85" s="14"/>
      <c r="C85" s="20"/>
      <c r="D85" s="20"/>
      <c r="E85" s="20"/>
      <c r="F85" s="20"/>
      <c r="G85" s="20"/>
      <c r="H85" s="20"/>
      <c r="I85" s="20"/>
      <c r="J85" s="20"/>
      <c r="K85" s="14"/>
      <c r="L85" s="20"/>
      <c r="M85" s="114"/>
      <c r="N85" s="137"/>
      <c r="O85" s="114"/>
    </row>
    <row r="86" spans="1:15" x14ac:dyDescent="0.25">
      <c r="A86" s="10"/>
      <c r="B86" s="14"/>
      <c r="C86" s="20"/>
      <c r="D86" s="20"/>
      <c r="E86" s="20"/>
      <c r="F86" s="20"/>
      <c r="G86" s="20"/>
      <c r="H86" s="20"/>
      <c r="I86" s="20"/>
      <c r="J86" s="20"/>
      <c r="K86" s="14"/>
      <c r="L86" s="20"/>
      <c r="M86" s="114"/>
      <c r="N86" s="137"/>
      <c r="O86" s="114"/>
    </row>
    <row r="87" spans="1:15" x14ac:dyDescent="0.25">
      <c r="A87" s="10"/>
      <c r="B87" s="14"/>
      <c r="C87" s="20"/>
      <c r="D87" s="20"/>
      <c r="E87" s="20"/>
      <c r="F87" s="20"/>
      <c r="G87" s="20"/>
      <c r="H87" s="20"/>
      <c r="I87" s="20"/>
      <c r="J87" s="20"/>
      <c r="K87" s="14"/>
      <c r="L87" s="20"/>
      <c r="M87" s="114"/>
      <c r="N87" s="137"/>
      <c r="O87" s="114"/>
    </row>
    <row r="88" spans="1:15" x14ac:dyDescent="0.25">
      <c r="A88" s="10"/>
      <c r="B88" s="14"/>
      <c r="C88" s="20"/>
      <c r="D88" s="20"/>
      <c r="E88" s="20"/>
      <c r="F88" s="20"/>
      <c r="G88" s="20"/>
      <c r="H88" s="20"/>
      <c r="I88" s="20"/>
      <c r="J88" s="20"/>
      <c r="K88" s="14"/>
      <c r="L88" s="20"/>
      <c r="M88" s="114"/>
      <c r="N88" s="137"/>
      <c r="O88" s="114"/>
    </row>
    <row r="89" spans="1:15" x14ac:dyDescent="0.25">
      <c r="A89" s="10"/>
      <c r="B89" s="14"/>
      <c r="C89" s="20"/>
      <c r="D89" s="20"/>
      <c r="E89" s="20"/>
      <c r="F89" s="20"/>
      <c r="G89" s="20"/>
      <c r="H89" s="20"/>
      <c r="I89" s="20"/>
      <c r="J89" s="20"/>
      <c r="K89" s="14"/>
      <c r="L89" s="20"/>
      <c r="M89" s="114"/>
      <c r="N89" s="137"/>
      <c r="O89" s="114"/>
    </row>
    <row r="90" spans="1:15" x14ac:dyDescent="0.25">
      <c r="A90" s="10"/>
      <c r="B90" s="14"/>
      <c r="C90" s="20"/>
      <c r="D90" s="20"/>
      <c r="E90" s="20"/>
      <c r="F90" s="20"/>
      <c r="G90" s="20"/>
      <c r="H90" s="20"/>
      <c r="I90" s="20"/>
      <c r="J90" s="20"/>
      <c r="K90" s="14"/>
      <c r="L90" s="20"/>
      <c r="M90" s="114"/>
      <c r="N90" s="137"/>
      <c r="O90" s="114"/>
    </row>
    <row r="91" spans="1:15" x14ac:dyDescent="0.25">
      <c r="A91" s="10"/>
      <c r="B91" s="14"/>
      <c r="C91" s="20"/>
      <c r="D91" s="20"/>
      <c r="E91" s="20"/>
      <c r="F91" s="20"/>
      <c r="G91" s="20"/>
      <c r="H91" s="20"/>
      <c r="I91" s="20"/>
      <c r="J91" s="20"/>
      <c r="K91" s="14"/>
      <c r="L91" s="20"/>
      <c r="M91" s="114"/>
      <c r="N91" s="137"/>
      <c r="O91" s="114"/>
    </row>
    <row r="92" spans="1:15" x14ac:dyDescent="0.25">
      <c r="A92" s="10"/>
      <c r="B92" s="14"/>
      <c r="C92" s="20"/>
      <c r="D92" s="20"/>
      <c r="E92" s="20"/>
      <c r="F92" s="20"/>
      <c r="G92" s="20"/>
      <c r="H92" s="20"/>
      <c r="I92" s="20"/>
      <c r="J92" s="20"/>
      <c r="K92" s="14"/>
      <c r="L92" s="20"/>
      <c r="M92" s="114"/>
      <c r="N92" s="137"/>
      <c r="O92" s="114"/>
    </row>
    <row r="93" spans="1:15" x14ac:dyDescent="0.25">
      <c r="A93" s="10"/>
      <c r="B93" s="14"/>
      <c r="C93" s="20"/>
      <c r="D93" s="20"/>
      <c r="E93" s="20"/>
      <c r="F93" s="20"/>
      <c r="G93" s="20"/>
      <c r="H93" s="20"/>
      <c r="I93" s="20"/>
      <c r="J93" s="20"/>
      <c r="K93" s="14"/>
      <c r="L93" s="20"/>
      <c r="M93" s="114"/>
      <c r="N93" s="137"/>
      <c r="O93" s="114"/>
    </row>
    <row r="94" spans="1:15" x14ac:dyDescent="0.25">
      <c r="A94" s="10"/>
      <c r="B94" s="14"/>
      <c r="C94" s="20"/>
      <c r="D94" s="20"/>
      <c r="E94" s="20"/>
      <c r="F94" s="20"/>
      <c r="G94" s="20"/>
      <c r="H94" s="20"/>
      <c r="I94" s="20"/>
      <c r="J94" s="20"/>
      <c r="K94" s="14"/>
      <c r="L94" s="20"/>
      <c r="M94" s="114"/>
      <c r="N94" s="137"/>
      <c r="O94" s="114"/>
    </row>
    <row r="95" spans="1:15" x14ac:dyDescent="0.25">
      <c r="A95" s="10"/>
      <c r="B95" s="14"/>
      <c r="C95" s="20"/>
      <c r="D95" s="20"/>
      <c r="E95" s="20"/>
      <c r="F95" s="20"/>
      <c r="G95" s="20"/>
      <c r="H95" s="20"/>
      <c r="I95" s="20"/>
      <c r="J95" s="20"/>
      <c r="K95" s="14"/>
      <c r="L95" s="20"/>
      <c r="M95" s="114"/>
      <c r="N95" s="137"/>
      <c r="O95" s="114"/>
    </row>
    <row r="96" spans="1:15" x14ac:dyDescent="0.25">
      <c r="A96" s="10"/>
      <c r="B96" s="14"/>
      <c r="C96" s="20"/>
      <c r="D96" s="20"/>
      <c r="E96" s="20"/>
      <c r="F96" s="20"/>
      <c r="G96" s="20"/>
      <c r="H96" s="20"/>
      <c r="I96" s="20"/>
      <c r="J96" s="20"/>
      <c r="K96" s="14"/>
      <c r="L96" s="20"/>
      <c r="M96" s="114"/>
      <c r="N96" s="137"/>
      <c r="O96" s="114"/>
    </row>
    <row r="97" spans="1:15" x14ac:dyDescent="0.25">
      <c r="A97" s="10"/>
      <c r="B97" s="14"/>
      <c r="C97" s="20"/>
      <c r="D97" s="20"/>
      <c r="E97" s="20"/>
      <c r="F97" s="20"/>
      <c r="G97" s="20"/>
      <c r="H97" s="20"/>
      <c r="I97" s="20"/>
      <c r="J97" s="20"/>
      <c r="K97" s="14"/>
      <c r="L97" s="20"/>
      <c r="M97" s="114"/>
      <c r="N97" s="137"/>
      <c r="O97" s="114"/>
    </row>
    <row r="98" spans="1:15" x14ac:dyDescent="0.25">
      <c r="A98" s="10"/>
      <c r="B98" s="14"/>
      <c r="C98" s="20"/>
      <c r="D98" s="20"/>
      <c r="E98" s="20"/>
      <c r="F98" s="20"/>
      <c r="G98" s="20"/>
      <c r="H98" s="20"/>
      <c r="I98" s="20"/>
      <c r="J98" s="20"/>
      <c r="K98" s="14"/>
      <c r="L98" s="20"/>
      <c r="M98" s="114"/>
      <c r="N98" s="137"/>
      <c r="O98" s="114"/>
    </row>
    <row r="99" spans="1:15" x14ac:dyDescent="0.25">
      <c r="A99" s="10"/>
      <c r="B99" s="14"/>
      <c r="C99" s="20"/>
      <c r="D99" s="20"/>
      <c r="E99" s="20"/>
      <c r="F99" s="20"/>
      <c r="G99" s="20"/>
      <c r="H99" s="20"/>
      <c r="I99" s="20"/>
      <c r="J99" s="20"/>
      <c r="K99" s="14"/>
      <c r="L99" s="20"/>
      <c r="M99" s="114"/>
      <c r="N99" s="137"/>
      <c r="O99" s="114"/>
    </row>
    <row r="100" spans="1:15" x14ac:dyDescent="0.25">
      <c r="A100" s="10"/>
      <c r="B100" s="14"/>
      <c r="C100" s="20"/>
      <c r="D100" s="20"/>
      <c r="E100" s="20"/>
      <c r="F100" s="20"/>
      <c r="G100" s="20"/>
      <c r="H100" s="20"/>
      <c r="I100" s="20"/>
      <c r="J100" s="20"/>
      <c r="K100" s="14"/>
      <c r="L100" s="20"/>
      <c r="M100" s="114"/>
      <c r="N100" s="137"/>
      <c r="O100" s="114"/>
    </row>
    <row r="101" spans="1:15" x14ac:dyDescent="0.25">
      <c r="A101" s="10"/>
      <c r="B101" s="14"/>
      <c r="C101" s="20"/>
      <c r="D101" s="20"/>
      <c r="E101" s="20"/>
      <c r="F101" s="20"/>
      <c r="G101" s="20"/>
      <c r="H101" s="20"/>
      <c r="I101" s="20"/>
      <c r="J101" s="20"/>
      <c r="K101" s="14"/>
      <c r="L101" s="20"/>
      <c r="M101" s="114"/>
      <c r="N101" s="137"/>
      <c r="O101" s="114"/>
    </row>
    <row r="102" spans="1:15" x14ac:dyDescent="0.25">
      <c r="A102" s="10"/>
      <c r="B102" s="14"/>
      <c r="C102" s="20"/>
      <c r="D102" s="20"/>
      <c r="E102" s="20"/>
      <c r="F102" s="20"/>
      <c r="G102" s="20"/>
      <c r="H102" s="20"/>
      <c r="I102" s="20"/>
      <c r="J102" s="20"/>
      <c r="K102" s="14"/>
      <c r="L102" s="20"/>
      <c r="M102" s="114"/>
      <c r="N102" s="137"/>
      <c r="O102" s="114"/>
    </row>
    <row r="103" spans="1:15" x14ac:dyDescent="0.25">
      <c r="A103" s="10"/>
      <c r="B103" s="14"/>
      <c r="C103" s="20"/>
      <c r="D103" s="20"/>
      <c r="E103" s="20"/>
      <c r="F103" s="20"/>
      <c r="G103" s="20"/>
      <c r="H103" s="20"/>
      <c r="I103" s="20"/>
      <c r="J103" s="20"/>
      <c r="K103" s="14"/>
      <c r="L103" s="20"/>
      <c r="M103" s="114"/>
      <c r="N103" s="137"/>
      <c r="O103" s="114"/>
    </row>
    <row r="104" spans="1:15" x14ac:dyDescent="0.25">
      <c r="A104" s="10"/>
      <c r="B104" s="14"/>
      <c r="C104" s="20"/>
      <c r="D104" s="20"/>
      <c r="E104" s="20"/>
      <c r="F104" s="20"/>
      <c r="G104" s="20"/>
      <c r="H104" s="20"/>
      <c r="I104" s="20"/>
      <c r="J104" s="20"/>
      <c r="K104" s="14"/>
      <c r="L104" s="20"/>
      <c r="M104" s="114"/>
      <c r="N104" s="137"/>
      <c r="O104" s="114"/>
    </row>
    <row r="105" spans="1:15" x14ac:dyDescent="0.25">
      <c r="A105" s="10"/>
      <c r="B105" s="14"/>
      <c r="C105" s="20"/>
      <c r="D105" s="20"/>
      <c r="E105" s="20"/>
      <c r="F105" s="20"/>
      <c r="G105" s="20"/>
      <c r="H105" s="20"/>
      <c r="I105" s="20"/>
      <c r="J105" s="20"/>
      <c r="K105" s="14"/>
      <c r="L105" s="20"/>
      <c r="M105" s="114"/>
      <c r="N105" s="137"/>
      <c r="O105" s="114"/>
    </row>
    <row r="106" spans="1:15" x14ac:dyDescent="0.25">
      <c r="A106" s="10"/>
      <c r="B106" s="14"/>
      <c r="C106" s="20"/>
      <c r="D106" s="20"/>
      <c r="E106" s="20"/>
      <c r="F106" s="20"/>
      <c r="G106" s="20"/>
      <c r="H106" s="20"/>
      <c r="I106" s="20"/>
      <c r="J106" s="20"/>
      <c r="K106" s="14"/>
      <c r="L106" s="20"/>
      <c r="M106" s="114"/>
      <c r="N106" s="137"/>
      <c r="O106" s="114"/>
    </row>
    <row r="107" spans="1:15" x14ac:dyDescent="0.25">
      <c r="A107" s="10"/>
      <c r="B107" s="14"/>
      <c r="C107" s="20"/>
      <c r="D107" s="20"/>
      <c r="E107" s="20"/>
      <c r="F107" s="20"/>
      <c r="G107" s="20"/>
      <c r="H107" s="20"/>
      <c r="I107" s="20"/>
      <c r="J107" s="20"/>
      <c r="K107" s="14"/>
      <c r="L107" s="20"/>
      <c r="M107" s="114"/>
      <c r="N107" s="137"/>
      <c r="O107" s="114"/>
    </row>
    <row r="108" spans="1:15" x14ac:dyDescent="0.25">
      <c r="A108" s="10"/>
      <c r="B108" s="14"/>
      <c r="C108" s="20"/>
      <c r="D108" s="20"/>
      <c r="E108" s="20"/>
      <c r="F108" s="20"/>
      <c r="G108" s="20"/>
      <c r="H108" s="20"/>
      <c r="I108" s="20"/>
      <c r="J108" s="20"/>
      <c r="K108" s="14"/>
      <c r="L108" s="20"/>
      <c r="M108" s="114"/>
      <c r="N108" s="137"/>
      <c r="O108" s="114"/>
    </row>
    <row r="109" spans="1:15" x14ac:dyDescent="0.25">
      <c r="A109" s="10"/>
      <c r="B109" s="14"/>
      <c r="C109" s="49" t="s">
        <v>1585</v>
      </c>
      <c r="D109" s="20"/>
      <c r="E109" s="20"/>
      <c r="F109" s="20"/>
      <c r="G109" s="20"/>
      <c r="H109" s="20"/>
      <c r="I109" s="20"/>
      <c r="J109" s="20"/>
      <c r="K109" s="14"/>
      <c r="L109" s="20"/>
      <c r="M109" s="114"/>
      <c r="N109" s="137"/>
      <c r="O109" s="114"/>
    </row>
    <row r="110" spans="1:15" ht="15.75" thickBot="1" x14ac:dyDescent="0.3">
      <c r="A110" s="11"/>
      <c r="B110" s="29"/>
      <c r="C110" s="115" t="s">
        <v>1812</v>
      </c>
      <c r="D110" s="116"/>
      <c r="E110" s="116"/>
      <c r="F110" s="116"/>
      <c r="G110" s="116"/>
      <c r="H110" s="116"/>
      <c r="I110" s="116"/>
      <c r="J110" s="117"/>
      <c r="K110" s="29"/>
      <c r="L110" s="74"/>
      <c r="M110" s="139"/>
      <c r="N110" s="165"/>
      <c r="O110" s="139"/>
    </row>
  </sheetData>
  <mergeCells count="7">
    <mergeCell ref="C81:J81"/>
    <mergeCell ref="B1:O1"/>
    <mergeCell ref="C2:J2"/>
    <mergeCell ref="C7:J7"/>
    <mergeCell ref="C39:J39"/>
    <mergeCell ref="C76:J76"/>
    <mergeCell ref="C80:J80"/>
  </mergeCells>
  <pageMargins left="0.7" right="0.7" top="0.75" bottom="0.75" header="0.3" footer="0.3"/>
  <pageSetup paperSize="9" scale="82" fitToHeight="0" orientation="portrait" r:id="rId1"/>
  <headerFooter>
    <oddFooter>&amp;C_x000D_&amp;1#&amp;"Calibri"&amp;10&amp;K000000 Ethekwini | Classified as Restricted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39AF-5539-4E2C-AEFA-F19542416C55}">
  <sheetPr>
    <tabColor theme="6"/>
    <pageSetUpPr fitToPage="1"/>
  </sheetPr>
  <dimension ref="A1:R163"/>
  <sheetViews>
    <sheetView topLeftCell="A154" workbookViewId="0">
      <selection activeCell="Q30" sqref="Q30"/>
    </sheetView>
  </sheetViews>
  <sheetFormatPr defaultRowHeight="15" x14ac:dyDescent="0.25"/>
  <cols>
    <col min="1" max="1" width="4.42578125" customWidth="1"/>
    <col min="2" max="2" width="5.5703125" customWidth="1"/>
    <col min="8" max="8" width="6.42578125" customWidth="1"/>
    <col min="9" max="9" width="3.85546875" customWidth="1"/>
    <col min="10" max="10" width="3.5703125" customWidth="1"/>
    <col min="11" max="11" width="5.85546875" customWidth="1"/>
    <col min="12" max="12" width="5.5703125" customWidth="1"/>
    <col min="13" max="13" width="10.5703125" style="145" customWidth="1"/>
    <col min="14" max="14" width="9.28515625" style="145" customWidth="1"/>
    <col min="15" max="15" width="8.85546875" style="145" bestFit="1" customWidth="1"/>
  </cols>
  <sheetData>
    <row r="1" spans="1:18" x14ac:dyDescent="0.25">
      <c r="A1" s="9"/>
      <c r="B1" s="411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3"/>
      <c r="P1" s="207">
        <v>1.077</v>
      </c>
      <c r="R1" s="275">
        <v>11</v>
      </c>
    </row>
    <row r="2" spans="1:18" ht="24" x14ac:dyDescent="0.25">
      <c r="A2" s="10"/>
      <c r="B2" s="12" t="s">
        <v>1</v>
      </c>
      <c r="C2" s="416" t="s">
        <v>2</v>
      </c>
      <c r="D2" s="416"/>
      <c r="E2" s="416"/>
      <c r="F2" s="416"/>
      <c r="G2" s="416"/>
      <c r="H2" s="416"/>
      <c r="I2" s="416"/>
      <c r="J2" s="416"/>
      <c r="K2" s="12" t="s">
        <v>45</v>
      </c>
      <c r="L2" s="69" t="s">
        <v>46</v>
      </c>
      <c r="M2" s="142" t="s">
        <v>47</v>
      </c>
      <c r="N2" s="163" t="s">
        <v>73</v>
      </c>
      <c r="O2" s="188" t="s">
        <v>92</v>
      </c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4"/>
      <c r="N3" s="137"/>
      <c r="O3" s="114"/>
    </row>
    <row r="4" spans="1:18" x14ac:dyDescent="0.25">
      <c r="A4" s="10" t="s">
        <v>39</v>
      </c>
      <c r="B4" s="14"/>
      <c r="C4" s="19" t="s">
        <v>1622</v>
      </c>
      <c r="D4" s="20"/>
      <c r="E4" s="20"/>
      <c r="F4" s="20"/>
      <c r="G4" s="20"/>
      <c r="H4" s="20"/>
      <c r="I4" s="20"/>
      <c r="J4" s="20"/>
      <c r="K4" s="14"/>
      <c r="L4" s="20"/>
      <c r="M4" s="114"/>
      <c r="N4" s="137"/>
      <c r="O4" s="114"/>
    </row>
    <row r="5" spans="1:18" x14ac:dyDescent="0.25">
      <c r="A5" s="10"/>
      <c r="B5" s="14"/>
      <c r="C5" s="405" t="s">
        <v>1623</v>
      </c>
      <c r="D5" s="406"/>
      <c r="E5" s="406"/>
      <c r="F5" s="406"/>
      <c r="G5" s="406"/>
      <c r="H5" s="406"/>
      <c r="I5" s="406"/>
      <c r="J5" s="407"/>
      <c r="K5" s="14"/>
      <c r="L5" s="20"/>
      <c r="M5" s="114"/>
      <c r="N5" s="137"/>
      <c r="O5" s="114"/>
    </row>
    <row r="6" spans="1:18" x14ac:dyDescent="0.25">
      <c r="A6" s="10"/>
      <c r="B6" s="14"/>
      <c r="C6" s="20" t="s">
        <v>1624</v>
      </c>
      <c r="D6" s="20"/>
      <c r="E6" s="20"/>
      <c r="F6" s="20"/>
      <c r="G6" s="20"/>
      <c r="H6" s="20"/>
      <c r="I6" s="20"/>
      <c r="J6" s="20"/>
      <c r="K6" s="14"/>
      <c r="L6" s="20"/>
      <c r="M6" s="114"/>
      <c r="N6" s="137"/>
      <c r="O6" s="114"/>
    </row>
    <row r="7" spans="1:18" x14ac:dyDescent="0.25">
      <c r="A7" s="10"/>
      <c r="B7" s="14"/>
      <c r="C7" s="20" t="s">
        <v>1625</v>
      </c>
      <c r="D7" s="20"/>
      <c r="E7" s="20"/>
      <c r="F7" s="20"/>
      <c r="G7" s="20"/>
      <c r="H7" s="20"/>
      <c r="I7" s="20"/>
      <c r="J7" s="20"/>
      <c r="K7" s="14"/>
      <c r="L7" s="20"/>
      <c r="M7" s="114"/>
      <c r="N7" s="137"/>
      <c r="O7" s="114"/>
    </row>
    <row r="8" spans="1:18" x14ac:dyDescent="0.25">
      <c r="A8" s="10"/>
      <c r="B8" s="14"/>
      <c r="C8" s="20" t="s">
        <v>1477</v>
      </c>
      <c r="D8" s="20"/>
      <c r="E8" s="20"/>
      <c r="F8" s="20"/>
      <c r="G8" s="20"/>
      <c r="H8" s="20"/>
      <c r="I8" s="20"/>
      <c r="J8" s="20"/>
      <c r="K8" s="14"/>
      <c r="L8" s="20"/>
      <c r="M8" s="114"/>
      <c r="N8" s="137"/>
      <c r="O8" s="114"/>
    </row>
    <row r="9" spans="1:18" x14ac:dyDescent="0.25">
      <c r="A9" s="10"/>
      <c r="B9" s="14"/>
      <c r="C9" s="20" t="s">
        <v>1478</v>
      </c>
      <c r="D9" s="20"/>
      <c r="E9" s="20"/>
      <c r="F9" s="20"/>
      <c r="G9" s="20"/>
      <c r="H9" s="20"/>
      <c r="I9" s="20"/>
      <c r="J9" s="20"/>
      <c r="K9" s="14"/>
      <c r="L9" s="20"/>
      <c r="M9" s="114"/>
      <c r="N9" s="137"/>
      <c r="O9" s="114"/>
    </row>
    <row r="10" spans="1:18" x14ac:dyDescent="0.25">
      <c r="A10" s="10"/>
      <c r="B10" s="14"/>
      <c r="C10" s="20" t="s">
        <v>1626</v>
      </c>
      <c r="D10" s="20"/>
      <c r="E10" s="20"/>
      <c r="F10" s="20"/>
      <c r="G10" s="20"/>
      <c r="H10" s="20"/>
      <c r="I10" s="20"/>
      <c r="J10" s="20"/>
      <c r="K10" s="14"/>
      <c r="L10" s="20"/>
      <c r="M10" s="114"/>
      <c r="N10" s="137"/>
      <c r="O10" s="114"/>
    </row>
    <row r="11" spans="1:18" x14ac:dyDescent="0.25">
      <c r="A11" s="10"/>
      <c r="B11" s="14"/>
      <c r="C11" s="20" t="s">
        <v>1627</v>
      </c>
      <c r="D11" s="20"/>
      <c r="E11" s="20"/>
      <c r="F11" s="20"/>
      <c r="G11" s="20"/>
      <c r="H11" s="20"/>
      <c r="I11" s="20"/>
      <c r="J11" s="20"/>
      <c r="K11" s="14"/>
      <c r="L11" s="20"/>
      <c r="M11" s="114"/>
      <c r="N11" s="137"/>
      <c r="O11" s="114"/>
    </row>
    <row r="12" spans="1:18" x14ac:dyDescent="0.25">
      <c r="A12" s="10"/>
      <c r="B12" s="14"/>
      <c r="C12" s="20" t="s">
        <v>1628</v>
      </c>
      <c r="D12" s="20"/>
      <c r="E12" s="20"/>
      <c r="F12" s="20"/>
      <c r="G12" s="20"/>
      <c r="H12" s="20"/>
      <c r="I12" s="20"/>
      <c r="J12" s="20"/>
      <c r="K12" s="14"/>
      <c r="L12" s="20"/>
      <c r="M12" s="114"/>
      <c r="N12" s="137"/>
      <c r="O12" s="114"/>
    </row>
    <row r="13" spans="1:18" x14ac:dyDescent="0.25">
      <c r="A13" s="10"/>
      <c r="B13" s="15"/>
      <c r="C13" s="20" t="s">
        <v>361</v>
      </c>
      <c r="D13" s="20"/>
      <c r="E13" s="20"/>
      <c r="F13" s="20"/>
      <c r="G13" s="20"/>
      <c r="H13" s="20"/>
      <c r="I13" s="20"/>
      <c r="J13" s="20"/>
      <c r="K13" s="14"/>
      <c r="L13" s="20"/>
      <c r="M13" s="114"/>
      <c r="N13" s="137"/>
      <c r="O13" s="114"/>
    </row>
    <row r="14" spans="1:18" x14ac:dyDescent="0.25">
      <c r="A14" s="10"/>
      <c r="B14" s="15"/>
      <c r="C14" s="20" t="s">
        <v>362</v>
      </c>
      <c r="D14" s="20"/>
      <c r="E14" s="20"/>
      <c r="F14" s="20"/>
      <c r="G14" s="20"/>
      <c r="H14" s="20"/>
      <c r="I14" s="20"/>
      <c r="J14" s="20"/>
      <c r="K14" s="15"/>
      <c r="L14" s="24"/>
      <c r="M14" s="114"/>
      <c r="N14" s="137"/>
      <c r="O14" s="114"/>
    </row>
    <row r="15" spans="1:18" x14ac:dyDescent="0.25">
      <c r="A15" s="10"/>
      <c r="B15" s="15"/>
      <c r="C15" s="20" t="s">
        <v>363</v>
      </c>
      <c r="D15" s="20"/>
      <c r="E15" s="20"/>
      <c r="F15" s="20"/>
      <c r="G15" s="20"/>
      <c r="H15" s="20"/>
      <c r="I15" s="20"/>
      <c r="J15" s="20"/>
      <c r="K15" s="15"/>
      <c r="L15" s="24"/>
      <c r="M15" s="114"/>
      <c r="N15" s="137"/>
      <c r="O15" s="114"/>
    </row>
    <row r="16" spans="1:18" x14ac:dyDescent="0.25">
      <c r="A16" s="10"/>
      <c r="B16" s="15"/>
      <c r="C16" s="20" t="s">
        <v>364</v>
      </c>
      <c r="D16" s="20"/>
      <c r="E16" s="20"/>
      <c r="F16" s="20"/>
      <c r="G16" s="20"/>
      <c r="H16" s="20"/>
      <c r="I16" s="20"/>
      <c r="J16" s="20"/>
      <c r="K16" s="15"/>
      <c r="L16" s="24"/>
      <c r="M16" s="114"/>
      <c r="N16" s="137"/>
      <c r="O16" s="114"/>
    </row>
    <row r="17" spans="1:16" x14ac:dyDescent="0.25">
      <c r="A17" s="10"/>
      <c r="B17" s="15"/>
      <c r="C17" s="20" t="s">
        <v>365</v>
      </c>
      <c r="D17" s="20"/>
      <c r="E17" s="20"/>
      <c r="F17" s="20"/>
      <c r="G17" s="20"/>
      <c r="H17" s="20"/>
      <c r="I17" s="20"/>
      <c r="J17" s="20"/>
      <c r="K17" s="15"/>
      <c r="L17" s="24"/>
      <c r="M17" s="114"/>
      <c r="N17" s="137"/>
      <c r="O17" s="114"/>
    </row>
    <row r="18" spans="1:16" x14ac:dyDescent="0.25">
      <c r="A18" s="10"/>
      <c r="B18" s="15"/>
      <c r="C18" s="20" t="s">
        <v>1629</v>
      </c>
      <c r="D18" s="20"/>
      <c r="E18" s="20"/>
      <c r="F18" s="20"/>
      <c r="G18" s="20"/>
      <c r="H18" s="20"/>
      <c r="I18" s="20"/>
      <c r="J18" s="20"/>
      <c r="K18" s="14"/>
      <c r="L18" s="20"/>
      <c r="M18" s="114"/>
      <c r="N18" s="137"/>
      <c r="O18" s="114"/>
    </row>
    <row r="19" spans="1:16" x14ac:dyDescent="0.25">
      <c r="A19" s="10"/>
      <c r="B19" s="15"/>
      <c r="C19" s="20" t="s">
        <v>1630</v>
      </c>
      <c r="D19" s="20"/>
      <c r="E19" s="20"/>
      <c r="F19" s="20"/>
      <c r="G19" s="20"/>
      <c r="H19" s="20"/>
      <c r="I19" s="20"/>
      <c r="J19" s="20"/>
      <c r="K19" s="15"/>
      <c r="L19" s="24"/>
      <c r="M19" s="114"/>
      <c r="N19" s="137"/>
      <c r="O19" s="114"/>
    </row>
    <row r="20" spans="1:16" x14ac:dyDescent="0.25">
      <c r="A20" s="10"/>
      <c r="B20" s="15"/>
      <c r="C20" s="20" t="s">
        <v>1631</v>
      </c>
      <c r="D20" s="20"/>
      <c r="E20" s="20"/>
      <c r="F20" s="20"/>
      <c r="G20" s="20"/>
      <c r="H20" s="20"/>
      <c r="I20" s="20"/>
      <c r="J20" s="20"/>
      <c r="K20" s="15"/>
      <c r="L20" s="24"/>
      <c r="M20" s="114"/>
      <c r="N20" s="137"/>
      <c r="O20" s="114"/>
    </row>
    <row r="21" spans="1:16" x14ac:dyDescent="0.25">
      <c r="A21" s="10"/>
      <c r="B21" s="15"/>
      <c r="C21" s="20" t="s">
        <v>369</v>
      </c>
      <c r="D21" s="20"/>
      <c r="E21" s="20"/>
      <c r="F21" s="20"/>
      <c r="G21" s="20"/>
      <c r="H21" s="20"/>
      <c r="I21" s="20"/>
      <c r="J21" s="20"/>
      <c r="K21" s="15"/>
      <c r="L21" s="24"/>
      <c r="M21" s="114"/>
      <c r="N21" s="137"/>
      <c r="O21" s="114"/>
    </row>
    <row r="22" spans="1:16" x14ac:dyDescent="0.25">
      <c r="A22" s="10"/>
      <c r="B22" s="15"/>
      <c r="C22" s="20" t="s">
        <v>370</v>
      </c>
      <c r="D22" s="20"/>
      <c r="E22" s="20"/>
      <c r="F22" s="20"/>
      <c r="G22" s="20"/>
      <c r="H22" s="20"/>
      <c r="I22" s="20"/>
      <c r="J22" s="20"/>
      <c r="K22" s="14"/>
      <c r="L22" s="20"/>
      <c r="M22" s="114"/>
      <c r="N22" s="137"/>
      <c r="O22" s="114"/>
    </row>
    <row r="23" spans="1:16" x14ac:dyDescent="0.25">
      <c r="A23" s="10"/>
      <c r="B23" s="15"/>
      <c r="C23" s="20" t="s">
        <v>371</v>
      </c>
      <c r="D23" s="20"/>
      <c r="E23" s="20"/>
      <c r="F23" s="20"/>
      <c r="G23" s="20"/>
      <c r="H23" s="20"/>
      <c r="I23" s="20"/>
      <c r="J23" s="20"/>
      <c r="K23" s="15"/>
      <c r="L23" s="24"/>
      <c r="M23" s="114"/>
      <c r="N23" s="137"/>
      <c r="O23" s="114"/>
    </row>
    <row r="24" spans="1:16" x14ac:dyDescent="0.25">
      <c r="A24" s="10"/>
      <c r="B24" s="15"/>
      <c r="C24" s="20" t="s">
        <v>232</v>
      </c>
      <c r="D24" s="20"/>
      <c r="E24" s="20"/>
      <c r="F24" s="20"/>
      <c r="G24" s="20"/>
      <c r="H24" s="20"/>
      <c r="I24" s="20"/>
      <c r="J24" s="20"/>
      <c r="K24" s="15"/>
      <c r="L24" s="24"/>
      <c r="M24" s="114"/>
      <c r="N24" s="137"/>
      <c r="O24" s="114"/>
    </row>
    <row r="25" spans="1:16" x14ac:dyDescent="0.25">
      <c r="A25" s="10"/>
      <c r="B25" s="15"/>
      <c r="C25" s="20" t="s">
        <v>372</v>
      </c>
      <c r="D25" s="20"/>
      <c r="E25" s="20"/>
      <c r="F25" s="20"/>
      <c r="G25" s="20"/>
      <c r="H25" s="20"/>
      <c r="I25" s="20"/>
      <c r="J25" s="20"/>
      <c r="K25" s="15"/>
      <c r="L25" s="24"/>
      <c r="M25" s="114"/>
      <c r="N25" s="137"/>
      <c r="O25" s="114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4"/>
      <c r="N26" s="137"/>
      <c r="O26" s="114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4"/>
      <c r="N27" s="137"/>
      <c r="O27" s="114"/>
    </row>
    <row r="28" spans="1:16" x14ac:dyDescent="0.25">
      <c r="A28" s="10" t="s">
        <v>39</v>
      </c>
      <c r="B28" s="15">
        <v>1</v>
      </c>
      <c r="C28" s="20" t="s">
        <v>1678</v>
      </c>
      <c r="D28" s="20"/>
      <c r="E28" s="20"/>
      <c r="F28" s="20"/>
      <c r="G28" s="20"/>
      <c r="H28" s="20"/>
      <c r="I28" s="20"/>
      <c r="J28" s="20"/>
      <c r="K28" s="15" t="s">
        <v>273</v>
      </c>
      <c r="L28" s="24">
        <f>$R$1*5</f>
        <v>55</v>
      </c>
      <c r="M28" s="114"/>
      <c r="N28" s="137"/>
      <c r="O28" s="114"/>
      <c r="P28" s="290"/>
    </row>
    <row r="29" spans="1:16" x14ac:dyDescent="0.25">
      <c r="A29" s="10" t="s">
        <v>39</v>
      </c>
      <c r="B29" s="15">
        <f>B28+1</f>
        <v>2</v>
      </c>
      <c r="C29" s="20" t="s">
        <v>1679</v>
      </c>
      <c r="D29" s="20"/>
      <c r="E29" s="20"/>
      <c r="F29" s="20"/>
      <c r="G29" s="20"/>
      <c r="H29" s="20"/>
      <c r="I29" s="20"/>
      <c r="J29" s="20"/>
      <c r="K29" s="15" t="s">
        <v>273</v>
      </c>
      <c r="L29" s="24">
        <f>$R$1*5</f>
        <v>55</v>
      </c>
      <c r="M29" s="114"/>
      <c r="N29" s="137"/>
      <c r="O29" s="114"/>
      <c r="P29" s="290"/>
    </row>
    <row r="30" spans="1:16" x14ac:dyDescent="0.25">
      <c r="A30" s="10" t="s">
        <v>39</v>
      </c>
      <c r="B30" s="15">
        <v>3</v>
      </c>
      <c r="C30" s="20" t="s">
        <v>1680</v>
      </c>
      <c r="D30" s="20"/>
      <c r="E30" s="20"/>
      <c r="F30" s="20"/>
      <c r="G30" s="20"/>
      <c r="H30" s="20"/>
      <c r="I30" s="20"/>
      <c r="J30" s="20"/>
      <c r="K30" s="15" t="s">
        <v>273</v>
      </c>
      <c r="L30" s="24">
        <f>$R$1*5</f>
        <v>55</v>
      </c>
      <c r="M30" s="114"/>
      <c r="N30" s="137"/>
      <c r="O30" s="114"/>
      <c r="P30" s="290"/>
    </row>
    <row r="31" spans="1:16" x14ac:dyDescent="0.25">
      <c r="A31" s="10" t="s">
        <v>39</v>
      </c>
      <c r="B31" s="15">
        <v>4</v>
      </c>
      <c r="C31" s="20" t="s">
        <v>1681</v>
      </c>
      <c r="D31" s="20"/>
      <c r="E31" s="20"/>
      <c r="F31" s="20"/>
      <c r="G31" s="20"/>
      <c r="H31" s="20"/>
      <c r="I31" s="20"/>
      <c r="J31" s="20"/>
      <c r="K31" s="15" t="s">
        <v>273</v>
      </c>
      <c r="L31" s="24">
        <f>$R$1*5</f>
        <v>55</v>
      </c>
      <c r="M31" s="114"/>
      <c r="N31" s="137"/>
      <c r="O31" s="114"/>
      <c r="P31" s="290"/>
    </row>
    <row r="32" spans="1:16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4"/>
      <c r="N32" s="137"/>
      <c r="O32" s="114"/>
      <c r="P32" s="281"/>
    </row>
    <row r="33" spans="1:16" x14ac:dyDescent="0.25">
      <c r="A33" s="10"/>
      <c r="B33" s="15"/>
      <c r="C33" s="20" t="s">
        <v>1632</v>
      </c>
      <c r="D33" s="20"/>
      <c r="E33" s="20"/>
      <c r="F33" s="20"/>
      <c r="G33" s="20"/>
      <c r="H33" s="20"/>
      <c r="I33" s="20"/>
      <c r="J33" s="20"/>
      <c r="K33" s="15"/>
      <c r="L33" s="24"/>
      <c r="M33" s="114"/>
      <c r="N33" s="137"/>
      <c r="O33" s="114"/>
      <c r="P33" s="281"/>
    </row>
    <row r="34" spans="1:16" x14ac:dyDescent="0.25">
      <c r="A34" s="10"/>
      <c r="B34" s="15"/>
      <c r="C34" s="20" t="s">
        <v>1633</v>
      </c>
      <c r="D34" s="20"/>
      <c r="E34" s="20"/>
      <c r="F34" s="20"/>
      <c r="G34" s="20"/>
      <c r="H34" s="20"/>
      <c r="I34" s="20"/>
      <c r="J34" s="20"/>
      <c r="K34" s="15"/>
      <c r="L34" s="24"/>
      <c r="M34" s="114"/>
      <c r="N34" s="137"/>
      <c r="O34" s="114"/>
      <c r="P34" s="281"/>
    </row>
    <row r="35" spans="1:16" x14ac:dyDescent="0.25">
      <c r="A35" s="10"/>
      <c r="B35" s="15"/>
      <c r="C35" s="20" t="s">
        <v>1634</v>
      </c>
      <c r="D35" s="20"/>
      <c r="E35" s="20"/>
      <c r="F35" s="20"/>
      <c r="G35" s="20"/>
      <c r="H35" s="20"/>
      <c r="I35" s="20"/>
      <c r="J35" s="20"/>
      <c r="K35" s="15"/>
      <c r="L35" s="24"/>
      <c r="M35" s="114"/>
      <c r="N35" s="137"/>
      <c r="O35" s="114"/>
      <c r="P35" s="281"/>
    </row>
    <row r="36" spans="1:16" x14ac:dyDescent="0.25">
      <c r="A36" s="10"/>
      <c r="B36" s="15"/>
      <c r="C36" s="20" t="s">
        <v>1635</v>
      </c>
      <c r="D36" s="20"/>
      <c r="E36" s="20"/>
      <c r="F36" s="20"/>
      <c r="G36" s="20"/>
      <c r="H36" s="20"/>
      <c r="I36" s="20"/>
      <c r="J36" s="20"/>
      <c r="K36" s="15"/>
      <c r="L36" s="24"/>
      <c r="M36" s="114"/>
      <c r="N36" s="137"/>
      <c r="O36" s="114"/>
      <c r="P36" s="281"/>
    </row>
    <row r="37" spans="1:16" x14ac:dyDescent="0.25">
      <c r="A37" s="10"/>
      <c r="B37" s="15"/>
      <c r="C37" s="20" t="s">
        <v>1636</v>
      </c>
      <c r="D37" s="20"/>
      <c r="E37" s="20"/>
      <c r="F37" s="20"/>
      <c r="G37" s="20"/>
      <c r="H37" s="20"/>
      <c r="I37" s="20"/>
      <c r="J37" s="20"/>
      <c r="K37" s="15"/>
      <c r="L37" s="24"/>
      <c r="M37" s="114"/>
      <c r="N37" s="137"/>
      <c r="O37" s="114"/>
      <c r="P37" s="281"/>
    </row>
    <row r="38" spans="1:16" x14ac:dyDescent="0.25">
      <c r="A38" s="10" t="s">
        <v>39</v>
      </c>
      <c r="B38" s="15">
        <v>5</v>
      </c>
      <c r="C38" s="20" t="s">
        <v>1637</v>
      </c>
      <c r="D38" s="20"/>
      <c r="E38" s="20"/>
      <c r="F38" s="20"/>
      <c r="G38" s="20"/>
      <c r="H38" s="20"/>
      <c r="I38" s="20"/>
      <c r="J38" s="20"/>
      <c r="K38" s="15" t="s">
        <v>83</v>
      </c>
      <c r="L38" s="24">
        <f>$R$1*5</f>
        <v>55</v>
      </c>
      <c r="M38" s="114"/>
      <c r="N38" s="137"/>
      <c r="O38" s="114"/>
      <c r="P38" s="290"/>
    </row>
    <row r="39" spans="1:16" x14ac:dyDescent="0.25">
      <c r="A39" s="10" t="s">
        <v>39</v>
      </c>
      <c r="B39" s="15">
        <f>B38+1</f>
        <v>6</v>
      </c>
      <c r="C39" s="20" t="s">
        <v>1638</v>
      </c>
      <c r="D39" s="20"/>
      <c r="E39" s="20"/>
      <c r="F39" s="20"/>
      <c r="G39" s="20"/>
      <c r="H39" s="20"/>
      <c r="I39" s="20"/>
      <c r="J39" s="20"/>
      <c r="K39" s="15"/>
      <c r="L39" s="24"/>
      <c r="M39" s="114"/>
      <c r="N39" s="137"/>
      <c r="O39" s="114"/>
      <c r="P39" s="281"/>
    </row>
    <row r="40" spans="1:16" x14ac:dyDescent="0.25">
      <c r="A40" s="10"/>
      <c r="B40" s="15"/>
      <c r="C40" s="20" t="s">
        <v>1639</v>
      </c>
      <c r="D40" s="20"/>
      <c r="E40" s="20"/>
      <c r="F40" s="20"/>
      <c r="G40" s="20"/>
      <c r="H40" s="20"/>
      <c r="I40" s="20"/>
      <c r="J40" s="20"/>
      <c r="K40" s="15" t="s">
        <v>83</v>
      </c>
      <c r="L40" s="24">
        <f>$R$1*5</f>
        <v>55</v>
      </c>
      <c r="M40" s="114"/>
      <c r="N40" s="137"/>
      <c r="O40" s="114"/>
      <c r="P40" s="290"/>
    </row>
    <row r="41" spans="1:16" x14ac:dyDescent="0.25">
      <c r="A41" s="10" t="s">
        <v>39</v>
      </c>
      <c r="B41" s="15">
        <v>7</v>
      </c>
      <c r="C41" s="20" t="s">
        <v>1682</v>
      </c>
      <c r="D41" s="20"/>
      <c r="E41" s="20"/>
      <c r="F41" s="20"/>
      <c r="G41" s="20"/>
      <c r="H41" s="20"/>
      <c r="I41" s="20"/>
      <c r="J41" s="20"/>
      <c r="K41" s="15"/>
      <c r="L41" s="24"/>
      <c r="M41" s="114"/>
      <c r="N41" s="137"/>
      <c r="O41" s="114"/>
      <c r="P41" s="281"/>
    </row>
    <row r="42" spans="1:16" x14ac:dyDescent="0.25">
      <c r="A42" s="10"/>
      <c r="B42" s="15"/>
      <c r="C42" s="20" t="s">
        <v>1640</v>
      </c>
      <c r="D42" s="20"/>
      <c r="E42" s="20"/>
      <c r="F42" s="20"/>
      <c r="G42" s="20"/>
      <c r="H42" s="20"/>
      <c r="I42" s="20"/>
      <c r="J42" s="20"/>
      <c r="K42" s="15" t="s">
        <v>83</v>
      </c>
      <c r="L42" s="24">
        <f>$R$1*5</f>
        <v>55</v>
      </c>
      <c r="M42" s="114"/>
      <c r="N42" s="137"/>
      <c r="O42" s="114"/>
      <c r="P42" s="290"/>
    </row>
    <row r="43" spans="1:16" x14ac:dyDescent="0.25">
      <c r="A43" s="10"/>
      <c r="B43" s="15"/>
      <c r="C43" s="20"/>
      <c r="D43" s="20"/>
      <c r="E43" s="20"/>
      <c r="F43" s="20"/>
      <c r="G43" s="20"/>
      <c r="H43" s="20"/>
      <c r="I43" s="20"/>
      <c r="J43" s="20"/>
      <c r="K43" s="15"/>
      <c r="L43" s="24"/>
      <c r="M43" s="114"/>
      <c r="N43" s="137"/>
      <c r="O43" s="114"/>
      <c r="P43" s="281"/>
    </row>
    <row r="44" spans="1:16" x14ac:dyDescent="0.25">
      <c r="A44" s="10"/>
      <c r="B44" s="16"/>
      <c r="C44" s="22" t="s">
        <v>1641</v>
      </c>
      <c r="D44" s="23"/>
      <c r="E44" s="23"/>
      <c r="F44" s="23"/>
      <c r="G44" s="23"/>
      <c r="H44" s="23"/>
      <c r="I44" s="23"/>
      <c r="J44" s="23"/>
      <c r="K44" s="16"/>
      <c r="L44" s="23"/>
      <c r="M44" s="144"/>
      <c r="N44" s="159"/>
      <c r="O44" s="144"/>
      <c r="P44" s="281"/>
    </row>
    <row r="45" spans="1:16" ht="24" x14ac:dyDescent="0.25">
      <c r="A45" s="10"/>
      <c r="B45" s="12" t="s">
        <v>1</v>
      </c>
      <c r="C45" s="414" t="s">
        <v>2</v>
      </c>
      <c r="D45" s="414"/>
      <c r="E45" s="414"/>
      <c r="F45" s="414"/>
      <c r="G45" s="414"/>
      <c r="H45" s="414"/>
      <c r="I45" s="414"/>
      <c r="J45" s="414"/>
      <c r="K45" s="12" t="s">
        <v>45</v>
      </c>
      <c r="L45" s="12" t="s">
        <v>46</v>
      </c>
      <c r="M45" s="142" t="s">
        <v>47</v>
      </c>
      <c r="N45" s="163" t="s">
        <v>73</v>
      </c>
      <c r="O45" s="188" t="s">
        <v>92</v>
      </c>
      <c r="P45" s="281"/>
    </row>
    <row r="46" spans="1:16" x14ac:dyDescent="0.25">
      <c r="A46" s="10"/>
      <c r="B46" s="13"/>
      <c r="C46" s="18"/>
      <c r="D46" s="18"/>
      <c r="E46" s="18"/>
      <c r="F46" s="18"/>
      <c r="G46" s="18"/>
      <c r="H46" s="18"/>
      <c r="I46" s="18"/>
      <c r="J46" s="18"/>
      <c r="K46" s="13"/>
      <c r="L46" s="18"/>
      <c r="M46" s="143"/>
      <c r="N46" s="147"/>
      <c r="O46" s="114"/>
      <c r="P46" s="281"/>
    </row>
    <row r="47" spans="1:16" x14ac:dyDescent="0.25">
      <c r="A47" s="10"/>
      <c r="B47" s="15"/>
      <c r="C47" s="20" t="s">
        <v>1642</v>
      </c>
      <c r="D47" s="20"/>
      <c r="E47" s="20"/>
      <c r="F47" s="20"/>
      <c r="G47" s="20"/>
      <c r="H47" s="20"/>
      <c r="I47" s="20"/>
      <c r="J47" s="20"/>
      <c r="K47" s="15"/>
      <c r="L47" s="24"/>
      <c r="M47" s="114"/>
      <c r="N47" s="137"/>
      <c r="O47" s="114"/>
      <c r="P47" s="281"/>
    </row>
    <row r="48" spans="1:16" x14ac:dyDescent="0.25">
      <c r="A48" s="10" t="s">
        <v>39</v>
      </c>
      <c r="B48" s="15">
        <v>8</v>
      </c>
      <c r="C48" s="20" t="s">
        <v>1643</v>
      </c>
      <c r="D48" s="20"/>
      <c r="E48" s="20"/>
      <c r="F48" s="20"/>
      <c r="G48" s="20"/>
      <c r="H48" s="20"/>
      <c r="I48" s="20"/>
      <c r="J48" s="20"/>
      <c r="K48" s="15" t="s">
        <v>83</v>
      </c>
      <c r="L48" s="24">
        <f>$R$1*5</f>
        <v>55</v>
      </c>
      <c r="M48" s="114"/>
      <c r="N48" s="137"/>
      <c r="O48" s="114"/>
      <c r="P48" s="290"/>
    </row>
    <row r="49" spans="1:16" x14ac:dyDescent="0.25">
      <c r="A49" s="10"/>
      <c r="B49" s="15"/>
      <c r="C49" s="20" t="s">
        <v>1644</v>
      </c>
      <c r="D49" s="20"/>
      <c r="E49" s="20"/>
      <c r="F49" s="20"/>
      <c r="G49" s="20"/>
      <c r="H49" s="20"/>
      <c r="I49" s="20"/>
      <c r="J49" s="20"/>
      <c r="K49" s="15"/>
      <c r="L49" s="24"/>
      <c r="M49" s="114"/>
      <c r="N49" s="137"/>
      <c r="O49" s="114"/>
      <c r="P49" s="281"/>
    </row>
    <row r="50" spans="1:16" x14ac:dyDescent="0.25">
      <c r="A50" s="10"/>
      <c r="B50" s="15"/>
      <c r="C50" s="20" t="s">
        <v>1645</v>
      </c>
      <c r="D50" s="20"/>
      <c r="E50" s="20"/>
      <c r="F50" s="20"/>
      <c r="G50" s="20"/>
      <c r="H50" s="20"/>
      <c r="I50" s="20"/>
      <c r="J50" s="20"/>
      <c r="K50" s="15"/>
      <c r="L50" s="24"/>
      <c r="M50" s="114"/>
      <c r="N50" s="137"/>
      <c r="O50" s="114"/>
      <c r="P50" s="281"/>
    </row>
    <row r="51" spans="1:16" x14ac:dyDescent="0.25">
      <c r="A51" s="10" t="s">
        <v>39</v>
      </c>
      <c r="B51" s="15">
        <f>B48+1</f>
        <v>9</v>
      </c>
      <c r="C51" s="20" t="s">
        <v>1646</v>
      </c>
      <c r="D51" s="20"/>
      <c r="E51" s="20"/>
      <c r="F51" s="20"/>
      <c r="G51" s="20"/>
      <c r="H51" s="20"/>
      <c r="I51" s="20"/>
      <c r="J51" s="20"/>
      <c r="K51" s="15"/>
      <c r="L51" s="24"/>
      <c r="M51" s="114"/>
      <c r="N51" s="137"/>
      <c r="O51" s="114"/>
      <c r="P51" s="281"/>
    </row>
    <row r="52" spans="1:16" x14ac:dyDescent="0.25">
      <c r="A52" s="10"/>
      <c r="B52" s="15"/>
      <c r="C52" s="20" t="s">
        <v>1647</v>
      </c>
      <c r="D52" s="20"/>
      <c r="E52" s="20"/>
      <c r="F52" s="20"/>
      <c r="G52" s="20"/>
      <c r="H52" s="20"/>
      <c r="I52" s="20"/>
      <c r="J52" s="20"/>
      <c r="K52" s="15" t="s">
        <v>83</v>
      </c>
      <c r="L52" s="24">
        <f>$R$1*5</f>
        <v>55</v>
      </c>
      <c r="M52" s="114"/>
      <c r="N52" s="137"/>
      <c r="O52" s="114"/>
      <c r="P52" s="290"/>
    </row>
    <row r="53" spans="1:16" x14ac:dyDescent="0.25">
      <c r="A53" s="10" t="s">
        <v>39</v>
      </c>
      <c r="B53" s="15">
        <f>B51+1</f>
        <v>10</v>
      </c>
      <c r="C53" s="20" t="s">
        <v>1648</v>
      </c>
      <c r="D53" s="20"/>
      <c r="E53" s="20"/>
      <c r="F53" s="20"/>
      <c r="G53" s="20"/>
      <c r="H53" s="20"/>
      <c r="I53" s="20"/>
      <c r="J53" s="20"/>
      <c r="K53" s="15" t="s">
        <v>83</v>
      </c>
      <c r="L53" s="24">
        <f>$R$1*5</f>
        <v>55</v>
      </c>
      <c r="M53" s="114"/>
      <c r="N53" s="137"/>
      <c r="O53" s="114"/>
      <c r="P53" s="290"/>
    </row>
    <row r="54" spans="1:16" x14ac:dyDescent="0.25">
      <c r="A54" s="10" t="s">
        <v>39</v>
      </c>
      <c r="B54" s="15">
        <f>B53+1</f>
        <v>11</v>
      </c>
      <c r="C54" s="20" t="s">
        <v>1649</v>
      </c>
      <c r="D54" s="20"/>
      <c r="E54" s="20"/>
      <c r="F54" s="20"/>
      <c r="G54" s="20"/>
      <c r="H54" s="20"/>
      <c r="I54" s="20"/>
      <c r="J54" s="20"/>
      <c r="K54" s="15" t="s">
        <v>83</v>
      </c>
      <c r="L54" s="24">
        <f>$R$1*5</f>
        <v>55</v>
      </c>
      <c r="M54" s="114"/>
      <c r="N54" s="137"/>
      <c r="O54" s="114"/>
      <c r="P54" s="290"/>
    </row>
    <row r="55" spans="1:16" x14ac:dyDescent="0.25">
      <c r="A55" s="10" t="s">
        <v>39</v>
      </c>
      <c r="B55" s="15">
        <f>B54+1</f>
        <v>12</v>
      </c>
      <c r="C55" s="20" t="s">
        <v>1650</v>
      </c>
      <c r="D55" s="20"/>
      <c r="E55" s="20"/>
      <c r="F55" s="20"/>
      <c r="G55" s="20"/>
      <c r="H55" s="20"/>
      <c r="I55" s="20"/>
      <c r="J55" s="20"/>
      <c r="K55" s="15"/>
      <c r="L55" s="24"/>
      <c r="M55" s="114"/>
      <c r="N55" s="137"/>
      <c r="O55" s="114"/>
      <c r="P55" s="281"/>
    </row>
    <row r="56" spans="1:16" x14ac:dyDescent="0.25">
      <c r="A56" s="10"/>
      <c r="B56" s="15"/>
      <c r="C56" s="20" t="s">
        <v>1651</v>
      </c>
      <c r="D56" s="20"/>
      <c r="E56" s="20"/>
      <c r="F56" s="20"/>
      <c r="G56" s="20"/>
      <c r="H56" s="20"/>
      <c r="I56" s="20"/>
      <c r="J56" s="20"/>
      <c r="K56" s="15" t="s">
        <v>83</v>
      </c>
      <c r="L56" s="24">
        <f>$R$1*5</f>
        <v>55</v>
      </c>
      <c r="M56" s="114"/>
      <c r="N56" s="137"/>
      <c r="O56" s="114"/>
      <c r="P56" s="290"/>
    </row>
    <row r="57" spans="1:16" x14ac:dyDescent="0.25">
      <c r="A57" s="10" t="s">
        <v>39</v>
      </c>
      <c r="B57" s="15">
        <f>B55+1</f>
        <v>13</v>
      </c>
      <c r="C57" s="20" t="s">
        <v>1652</v>
      </c>
      <c r="D57" s="20"/>
      <c r="E57" s="20"/>
      <c r="F57" s="20"/>
      <c r="G57" s="20"/>
      <c r="H57" s="20"/>
      <c r="I57" s="20"/>
      <c r="J57" s="20"/>
      <c r="K57" s="15"/>
      <c r="L57" s="24"/>
      <c r="M57" s="114"/>
      <c r="N57" s="137"/>
      <c r="O57" s="114"/>
      <c r="P57" s="281"/>
    </row>
    <row r="58" spans="1:16" x14ac:dyDescent="0.25">
      <c r="A58" s="10"/>
      <c r="B58" s="15"/>
      <c r="C58" s="20" t="s">
        <v>1653</v>
      </c>
      <c r="D58" s="20"/>
      <c r="E58" s="20"/>
      <c r="F58" s="20"/>
      <c r="G58" s="20"/>
      <c r="H58" s="20"/>
      <c r="I58" s="20"/>
      <c r="J58" s="20"/>
      <c r="K58" s="15" t="s">
        <v>83</v>
      </c>
      <c r="L58" s="24">
        <f>$R$1*5</f>
        <v>55</v>
      </c>
      <c r="M58" s="114"/>
      <c r="N58" s="137"/>
      <c r="O58" s="114"/>
      <c r="P58" s="290"/>
    </row>
    <row r="59" spans="1:16" x14ac:dyDescent="0.25">
      <c r="A59" s="10" t="s">
        <v>39</v>
      </c>
      <c r="B59" s="15">
        <f>B57+1</f>
        <v>14</v>
      </c>
      <c r="C59" s="20" t="s">
        <v>1654</v>
      </c>
      <c r="D59" s="20"/>
      <c r="E59" s="20"/>
      <c r="F59" s="20"/>
      <c r="G59" s="20"/>
      <c r="H59" s="20"/>
      <c r="I59" s="20"/>
      <c r="J59" s="20"/>
      <c r="K59" s="15"/>
      <c r="L59" s="24"/>
      <c r="M59" s="114"/>
      <c r="N59" s="137"/>
      <c r="O59" s="114"/>
      <c r="P59" s="281"/>
    </row>
    <row r="60" spans="1:16" x14ac:dyDescent="0.25">
      <c r="A60" s="10"/>
      <c r="B60" s="15"/>
      <c r="C60" s="20" t="s">
        <v>1655</v>
      </c>
      <c r="D60" s="20"/>
      <c r="E60" s="20"/>
      <c r="F60" s="20"/>
      <c r="G60" s="20"/>
      <c r="H60" s="20"/>
      <c r="I60" s="20"/>
      <c r="J60" s="20"/>
      <c r="K60" s="15"/>
      <c r="L60" s="24"/>
      <c r="M60" s="114"/>
      <c r="N60" s="137"/>
      <c r="O60" s="114"/>
      <c r="P60" s="281"/>
    </row>
    <row r="61" spans="1:16" x14ac:dyDescent="0.25">
      <c r="A61" s="10"/>
      <c r="B61" s="15"/>
      <c r="C61" s="20" t="s">
        <v>1656</v>
      </c>
      <c r="D61" s="20"/>
      <c r="E61" s="20"/>
      <c r="F61" s="20"/>
      <c r="G61" s="20"/>
      <c r="H61" s="20"/>
      <c r="I61" s="20"/>
      <c r="J61" s="20"/>
      <c r="K61" s="15"/>
      <c r="L61" s="24"/>
      <c r="M61" s="114"/>
      <c r="N61" s="137"/>
      <c r="O61" s="114"/>
      <c r="P61" s="281"/>
    </row>
    <row r="62" spans="1:16" x14ac:dyDescent="0.25">
      <c r="A62" s="10"/>
      <c r="B62" s="15"/>
      <c r="C62" s="20" t="s">
        <v>1657</v>
      </c>
      <c r="D62" s="20"/>
      <c r="E62" s="20"/>
      <c r="F62" s="20"/>
      <c r="G62" s="20"/>
      <c r="H62" s="20"/>
      <c r="I62" s="20"/>
      <c r="J62" s="20"/>
      <c r="K62" s="15" t="s">
        <v>1</v>
      </c>
      <c r="L62" s="24">
        <f>$R$1*5</f>
        <v>55</v>
      </c>
      <c r="M62" s="114"/>
      <c r="N62" s="137"/>
      <c r="O62" s="114"/>
      <c r="P62" s="290"/>
    </row>
    <row r="63" spans="1:16" x14ac:dyDescent="0.25">
      <c r="A63" s="10" t="s">
        <v>39</v>
      </c>
      <c r="B63" s="15">
        <f>B59+1</f>
        <v>15</v>
      </c>
      <c r="C63" s="20" t="s">
        <v>1658</v>
      </c>
      <c r="D63" s="20"/>
      <c r="E63" s="20"/>
      <c r="F63" s="20"/>
      <c r="G63" s="20"/>
      <c r="H63" s="20"/>
      <c r="I63" s="20"/>
      <c r="J63" s="20"/>
      <c r="K63" s="15"/>
      <c r="L63" s="24"/>
      <c r="M63" s="114"/>
      <c r="N63" s="137"/>
      <c r="O63" s="114"/>
      <c r="P63" s="281"/>
    </row>
    <row r="64" spans="1:16" x14ac:dyDescent="0.25">
      <c r="A64" s="10"/>
      <c r="B64" s="15"/>
      <c r="C64" s="20" t="s">
        <v>1659</v>
      </c>
      <c r="D64" s="20"/>
      <c r="E64" s="20"/>
      <c r="F64" s="20"/>
      <c r="G64" s="20"/>
      <c r="H64" s="20"/>
      <c r="I64" s="20"/>
      <c r="J64" s="20"/>
      <c r="K64" s="15" t="s">
        <v>1</v>
      </c>
      <c r="L64" s="24">
        <f>$R$1*5</f>
        <v>55</v>
      </c>
      <c r="M64" s="114"/>
      <c r="N64" s="137"/>
      <c r="O64" s="114"/>
      <c r="P64" s="290"/>
    </row>
    <row r="65" spans="1:16" x14ac:dyDescent="0.25">
      <c r="A65" s="10"/>
      <c r="B65" s="15"/>
      <c r="C65" s="20"/>
      <c r="D65" s="20"/>
      <c r="E65" s="20"/>
      <c r="F65" s="20"/>
      <c r="G65" s="20"/>
      <c r="H65" s="20"/>
      <c r="I65" s="20"/>
      <c r="J65" s="20"/>
      <c r="K65" s="15"/>
      <c r="L65" s="24"/>
      <c r="M65" s="114"/>
      <c r="N65" s="137"/>
      <c r="O65" s="114"/>
      <c r="P65" s="281"/>
    </row>
    <row r="66" spans="1:16" x14ac:dyDescent="0.25">
      <c r="A66" s="10"/>
      <c r="B66" s="14"/>
      <c r="C66" s="20" t="s">
        <v>1660</v>
      </c>
      <c r="D66" s="20"/>
      <c r="E66" s="20"/>
      <c r="F66" s="20"/>
      <c r="G66" s="20"/>
      <c r="H66" s="20"/>
      <c r="I66" s="20"/>
      <c r="J66" s="20"/>
      <c r="K66" s="14"/>
      <c r="L66" s="20"/>
      <c r="M66" s="114"/>
      <c r="N66" s="137"/>
      <c r="O66" s="114"/>
      <c r="P66" s="281"/>
    </row>
    <row r="67" spans="1:16" x14ac:dyDescent="0.25">
      <c r="A67" s="10"/>
      <c r="B67" s="15"/>
      <c r="C67" s="20" t="s">
        <v>1661</v>
      </c>
      <c r="D67" s="20"/>
      <c r="E67" s="20"/>
      <c r="F67" s="20"/>
      <c r="G67" s="20"/>
      <c r="H67" s="20"/>
      <c r="I67" s="20"/>
      <c r="J67" s="20"/>
      <c r="K67" s="15"/>
      <c r="L67" s="24"/>
      <c r="M67" s="114"/>
      <c r="N67" s="137"/>
      <c r="O67" s="114"/>
      <c r="P67" s="281"/>
    </row>
    <row r="68" spans="1:16" x14ac:dyDescent="0.25">
      <c r="A68" s="10"/>
      <c r="B68" s="15"/>
      <c r="C68" s="20" t="s">
        <v>1662</v>
      </c>
      <c r="D68" s="20"/>
      <c r="E68" s="20"/>
      <c r="F68" s="20"/>
      <c r="G68" s="20"/>
      <c r="H68" s="20"/>
      <c r="I68" s="20"/>
      <c r="J68" s="20"/>
      <c r="K68" s="15"/>
      <c r="L68" s="24"/>
      <c r="M68" s="114"/>
      <c r="N68" s="137"/>
      <c r="O68" s="114"/>
      <c r="P68" s="281"/>
    </row>
    <row r="69" spans="1:16" x14ac:dyDescent="0.25">
      <c r="A69" s="10"/>
      <c r="B69" s="15"/>
      <c r="C69" s="20" t="s">
        <v>1663</v>
      </c>
      <c r="D69" s="20"/>
      <c r="E69" s="20"/>
      <c r="F69" s="20"/>
      <c r="G69" s="20"/>
      <c r="H69" s="20"/>
      <c r="I69" s="20"/>
      <c r="J69" s="20"/>
      <c r="K69" s="14"/>
      <c r="L69" s="20"/>
      <c r="M69" s="114"/>
      <c r="N69" s="137"/>
      <c r="O69" s="114"/>
      <c r="P69" s="281"/>
    </row>
    <row r="70" spans="1:16" x14ac:dyDescent="0.25">
      <c r="A70" s="10"/>
      <c r="B70" s="15"/>
      <c r="C70" s="20" t="s">
        <v>1477</v>
      </c>
      <c r="D70" s="20"/>
      <c r="E70" s="20"/>
      <c r="F70" s="20"/>
      <c r="G70" s="20"/>
      <c r="H70" s="20"/>
      <c r="I70" s="20"/>
      <c r="J70" s="20"/>
      <c r="K70" s="15"/>
      <c r="L70" s="24"/>
      <c r="M70" s="114"/>
      <c r="N70" s="137"/>
      <c r="O70" s="114"/>
      <c r="P70" s="281"/>
    </row>
    <row r="71" spans="1:16" x14ac:dyDescent="0.25">
      <c r="A71" s="10"/>
      <c r="B71" s="15"/>
      <c r="C71" s="20" t="s">
        <v>1478</v>
      </c>
      <c r="D71" s="20"/>
      <c r="E71" s="20"/>
      <c r="F71" s="20"/>
      <c r="G71" s="20"/>
      <c r="H71" s="20"/>
      <c r="I71" s="20"/>
      <c r="J71" s="20"/>
      <c r="K71" s="15"/>
      <c r="L71" s="24"/>
      <c r="M71" s="114"/>
      <c r="N71" s="137"/>
      <c r="O71" s="114"/>
      <c r="P71" s="281"/>
    </row>
    <row r="72" spans="1:16" x14ac:dyDescent="0.25">
      <c r="A72" s="10"/>
      <c r="B72" s="15"/>
      <c r="C72" s="20" t="s">
        <v>1664</v>
      </c>
      <c r="D72" s="20"/>
      <c r="E72" s="20"/>
      <c r="F72" s="20"/>
      <c r="G72" s="20"/>
      <c r="H72" s="20"/>
      <c r="I72" s="20"/>
      <c r="J72" s="20"/>
      <c r="K72" s="15"/>
      <c r="L72" s="24"/>
      <c r="M72" s="114"/>
      <c r="N72" s="137"/>
      <c r="O72" s="114"/>
      <c r="P72" s="281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4"/>
      <c r="N73" s="137"/>
      <c r="O73" s="114"/>
      <c r="P73" s="281"/>
    </row>
    <row r="74" spans="1:16" x14ac:dyDescent="0.25">
      <c r="A74" s="10"/>
      <c r="B74" s="15"/>
      <c r="C74" s="20" t="s">
        <v>1480</v>
      </c>
      <c r="D74" s="20"/>
      <c r="E74" s="20"/>
      <c r="F74" s="20"/>
      <c r="G74" s="20"/>
      <c r="H74" s="20"/>
      <c r="I74" s="20"/>
      <c r="J74" s="20"/>
      <c r="K74" s="15"/>
      <c r="L74" s="24"/>
      <c r="M74" s="114"/>
      <c r="N74" s="137"/>
      <c r="O74" s="114"/>
      <c r="P74" s="281"/>
    </row>
    <row r="75" spans="1:16" x14ac:dyDescent="0.25">
      <c r="A75" s="10"/>
      <c r="B75" s="15"/>
      <c r="C75" s="20" t="s">
        <v>1665</v>
      </c>
      <c r="D75" s="20"/>
      <c r="E75" s="20"/>
      <c r="F75" s="20"/>
      <c r="G75" s="20"/>
      <c r="H75" s="20"/>
      <c r="I75" s="20"/>
      <c r="J75" s="20"/>
      <c r="K75" s="15"/>
      <c r="L75" s="24"/>
      <c r="M75" s="114"/>
      <c r="N75" s="137"/>
      <c r="O75" s="114"/>
      <c r="P75" s="281"/>
    </row>
    <row r="76" spans="1:16" x14ac:dyDescent="0.25">
      <c r="A76" s="10" t="s">
        <v>39</v>
      </c>
      <c r="B76" s="15">
        <f>B63+1</f>
        <v>16</v>
      </c>
      <c r="C76" s="20" t="s">
        <v>1666</v>
      </c>
      <c r="D76" s="20"/>
      <c r="E76" s="20"/>
      <c r="F76" s="20"/>
      <c r="G76" s="20"/>
      <c r="H76" s="20"/>
      <c r="I76" s="20"/>
      <c r="J76" s="20"/>
      <c r="K76" s="15" t="s">
        <v>83</v>
      </c>
      <c r="L76" s="24">
        <f>$R$1*5</f>
        <v>55</v>
      </c>
      <c r="M76" s="114"/>
      <c r="N76" s="137"/>
      <c r="O76" s="114"/>
      <c r="P76" s="290"/>
    </row>
    <row r="77" spans="1:16" x14ac:dyDescent="0.25">
      <c r="A77" s="10"/>
      <c r="B77" s="15"/>
      <c r="C77" s="20"/>
      <c r="D77" s="20"/>
      <c r="E77" s="20"/>
      <c r="F77" s="20"/>
      <c r="G77" s="20"/>
      <c r="H77" s="20"/>
      <c r="I77" s="20"/>
      <c r="J77" s="20"/>
      <c r="K77" s="15"/>
      <c r="L77" s="24"/>
      <c r="M77" s="114"/>
      <c r="N77" s="137"/>
      <c r="O77" s="114"/>
      <c r="P77" s="281"/>
    </row>
    <row r="78" spans="1:16" x14ac:dyDescent="0.25">
      <c r="A78" s="10"/>
      <c r="B78" s="15"/>
      <c r="C78" s="20" t="s">
        <v>1480</v>
      </c>
      <c r="D78" s="20"/>
      <c r="E78" s="20"/>
      <c r="F78" s="20"/>
      <c r="G78" s="20"/>
      <c r="H78" s="20"/>
      <c r="I78" s="20"/>
      <c r="J78" s="20"/>
      <c r="K78" s="15"/>
      <c r="L78" s="24"/>
      <c r="M78" s="114"/>
      <c r="N78" s="137"/>
      <c r="O78" s="114"/>
      <c r="P78" s="281"/>
    </row>
    <row r="79" spans="1:16" x14ac:dyDescent="0.25">
      <c r="A79" s="10"/>
      <c r="B79" s="15"/>
      <c r="C79" s="20" t="s">
        <v>1667</v>
      </c>
      <c r="D79" s="20"/>
      <c r="E79" s="20"/>
      <c r="F79" s="20"/>
      <c r="G79" s="20"/>
      <c r="H79" s="20"/>
      <c r="I79" s="20"/>
      <c r="J79" s="20"/>
      <c r="K79" s="15"/>
      <c r="L79" s="24"/>
      <c r="M79" s="114"/>
      <c r="N79" s="137"/>
      <c r="O79" s="114"/>
      <c r="P79" s="281"/>
    </row>
    <row r="80" spans="1:16" x14ac:dyDescent="0.25">
      <c r="A80" s="10" t="s">
        <v>39</v>
      </c>
      <c r="B80" s="15">
        <f>B76+1</f>
        <v>17</v>
      </c>
      <c r="C80" s="20" t="s">
        <v>1666</v>
      </c>
      <c r="D80" s="20"/>
      <c r="E80" s="20"/>
      <c r="F80" s="20"/>
      <c r="G80" s="20"/>
      <c r="H80" s="20"/>
      <c r="I80" s="20"/>
      <c r="J80" s="20"/>
      <c r="K80" s="15" t="s">
        <v>83</v>
      </c>
      <c r="L80" s="24">
        <f>$R$1*5</f>
        <v>55</v>
      </c>
      <c r="M80" s="114"/>
      <c r="N80" s="137"/>
      <c r="O80" s="114"/>
      <c r="P80" s="290"/>
    </row>
    <row r="81" spans="1:16" x14ac:dyDescent="0.25">
      <c r="A81" s="10"/>
      <c r="B81" s="15"/>
      <c r="C81" s="20"/>
      <c r="D81" s="20"/>
      <c r="E81" s="20"/>
      <c r="F81" s="20"/>
      <c r="G81" s="20"/>
      <c r="H81" s="20"/>
      <c r="I81" s="20"/>
      <c r="J81" s="20"/>
      <c r="K81" s="15"/>
      <c r="L81" s="24"/>
      <c r="M81" s="114"/>
      <c r="N81" s="138"/>
      <c r="O81" s="114"/>
      <c r="P81" s="281"/>
    </row>
    <row r="82" spans="1:16" x14ac:dyDescent="0.25">
      <c r="A82" s="10"/>
      <c r="B82" s="15"/>
      <c r="C82" s="20" t="s">
        <v>1488</v>
      </c>
      <c r="D82" s="20"/>
      <c r="E82" s="20"/>
      <c r="F82" s="20"/>
      <c r="G82" s="20"/>
      <c r="H82" s="20"/>
      <c r="I82" s="20"/>
      <c r="J82" s="20"/>
      <c r="K82" s="15"/>
      <c r="L82" s="24"/>
      <c r="M82" s="114"/>
      <c r="N82" s="138"/>
      <c r="O82" s="114"/>
      <c r="P82" s="281"/>
    </row>
    <row r="83" spans="1:16" x14ac:dyDescent="0.25">
      <c r="A83" s="10"/>
      <c r="B83" s="15"/>
      <c r="C83" s="20" t="s">
        <v>1665</v>
      </c>
      <c r="D83" s="20"/>
      <c r="E83" s="20"/>
      <c r="F83" s="20"/>
      <c r="G83" s="20"/>
      <c r="H83" s="20"/>
      <c r="I83" s="20"/>
      <c r="J83" s="20"/>
      <c r="K83" s="15"/>
      <c r="L83" s="24"/>
      <c r="M83" s="114"/>
      <c r="N83" s="138"/>
      <c r="O83" s="114"/>
      <c r="P83" s="281"/>
    </row>
    <row r="84" spans="1:16" x14ac:dyDescent="0.25">
      <c r="A84" s="10" t="s">
        <v>39</v>
      </c>
      <c r="B84" s="15">
        <f>B80+1</f>
        <v>18</v>
      </c>
      <c r="C84" s="20" t="s">
        <v>1666</v>
      </c>
      <c r="D84" s="20"/>
      <c r="E84" s="20"/>
      <c r="F84" s="20"/>
      <c r="G84" s="20"/>
      <c r="H84" s="20"/>
      <c r="I84" s="20"/>
      <c r="J84" s="20"/>
      <c r="K84" s="15" t="s">
        <v>83</v>
      </c>
      <c r="L84" s="24">
        <f>$R$1*5</f>
        <v>55</v>
      </c>
      <c r="M84" s="114"/>
      <c r="N84" s="137"/>
      <c r="O84" s="114"/>
      <c r="P84" s="290"/>
    </row>
    <row r="85" spans="1:16" x14ac:dyDescent="0.25">
      <c r="A85" s="10"/>
      <c r="B85" s="15"/>
      <c r="C85" s="20"/>
      <c r="D85" s="20"/>
      <c r="E85" s="20"/>
      <c r="F85" s="20"/>
      <c r="G85" s="20"/>
      <c r="H85" s="20"/>
      <c r="I85" s="20"/>
      <c r="J85" s="20"/>
      <c r="K85" s="15"/>
      <c r="L85" s="24"/>
      <c r="M85" s="114"/>
      <c r="N85" s="137"/>
      <c r="O85" s="114"/>
      <c r="P85" s="281"/>
    </row>
    <row r="86" spans="1:16" x14ac:dyDescent="0.25">
      <c r="A86" s="10"/>
      <c r="B86" s="15"/>
      <c r="C86" s="20" t="s">
        <v>1488</v>
      </c>
      <c r="D86" s="20"/>
      <c r="E86" s="20"/>
      <c r="F86" s="20"/>
      <c r="G86" s="20"/>
      <c r="H86" s="20"/>
      <c r="I86" s="20"/>
      <c r="J86" s="20"/>
      <c r="K86" s="15"/>
      <c r="L86" s="24"/>
      <c r="M86" s="114"/>
      <c r="N86" s="137"/>
      <c r="O86" s="114"/>
      <c r="P86" s="281"/>
    </row>
    <row r="87" spans="1:16" x14ac:dyDescent="0.25">
      <c r="A87" s="10"/>
      <c r="B87" s="15"/>
      <c r="C87" s="20" t="s">
        <v>1667</v>
      </c>
      <c r="D87" s="20"/>
      <c r="E87" s="20"/>
      <c r="F87" s="20"/>
      <c r="G87" s="20"/>
      <c r="H87" s="20"/>
      <c r="I87" s="20"/>
      <c r="J87" s="20"/>
      <c r="K87" s="15"/>
      <c r="L87" s="24"/>
      <c r="M87" s="114"/>
      <c r="N87" s="137"/>
      <c r="O87" s="114"/>
      <c r="P87" s="281"/>
    </row>
    <row r="88" spans="1:16" x14ac:dyDescent="0.25">
      <c r="A88" s="10" t="s">
        <v>39</v>
      </c>
      <c r="B88" s="15">
        <f>B84+1</f>
        <v>19</v>
      </c>
      <c r="C88" s="20" t="s">
        <v>1666</v>
      </c>
      <c r="D88" s="20"/>
      <c r="E88" s="20"/>
      <c r="F88" s="20"/>
      <c r="G88" s="20"/>
      <c r="H88" s="20"/>
      <c r="I88" s="20"/>
      <c r="J88" s="20"/>
      <c r="K88" s="15" t="s">
        <v>83</v>
      </c>
      <c r="L88" s="24">
        <f>$R$1*5</f>
        <v>55</v>
      </c>
      <c r="M88" s="114"/>
      <c r="N88" s="137"/>
      <c r="O88" s="114"/>
      <c r="P88" s="290"/>
    </row>
    <row r="89" spans="1:16" x14ac:dyDescent="0.25">
      <c r="A89" s="10"/>
      <c r="B89" s="15"/>
      <c r="C89" s="20"/>
      <c r="D89" s="20"/>
      <c r="E89" s="20"/>
      <c r="F89" s="20"/>
      <c r="G89" s="20"/>
      <c r="H89" s="20"/>
      <c r="I89" s="20"/>
      <c r="J89" s="20"/>
      <c r="K89" s="15"/>
      <c r="L89" s="24"/>
      <c r="M89" s="114"/>
      <c r="N89" s="137"/>
      <c r="O89" s="114"/>
      <c r="P89" s="281"/>
    </row>
    <row r="90" spans="1:16" x14ac:dyDescent="0.25">
      <c r="A90" s="10"/>
      <c r="B90" s="16"/>
      <c r="C90" s="22" t="s">
        <v>1641</v>
      </c>
      <c r="D90" s="23"/>
      <c r="E90" s="23"/>
      <c r="F90" s="23"/>
      <c r="G90" s="23"/>
      <c r="H90" s="23"/>
      <c r="I90" s="23"/>
      <c r="J90" s="23"/>
      <c r="K90" s="16"/>
      <c r="L90" s="23"/>
      <c r="M90" s="144"/>
      <c r="N90" s="159"/>
      <c r="O90" s="144"/>
      <c r="P90" s="281"/>
    </row>
    <row r="91" spans="1:16" ht="24" x14ac:dyDescent="0.25">
      <c r="A91" s="10"/>
      <c r="B91" s="12" t="s">
        <v>1</v>
      </c>
      <c r="C91" s="414" t="s">
        <v>2</v>
      </c>
      <c r="D91" s="414"/>
      <c r="E91" s="414"/>
      <c r="F91" s="414"/>
      <c r="G91" s="414"/>
      <c r="H91" s="414"/>
      <c r="I91" s="414"/>
      <c r="J91" s="414"/>
      <c r="K91" s="12" t="s">
        <v>45</v>
      </c>
      <c r="L91" s="12" t="s">
        <v>46</v>
      </c>
      <c r="M91" s="142" t="s">
        <v>47</v>
      </c>
      <c r="N91" s="163" t="s">
        <v>73</v>
      </c>
      <c r="O91" s="188" t="s">
        <v>92</v>
      </c>
      <c r="P91" s="281"/>
    </row>
    <row r="92" spans="1:16" x14ac:dyDescent="0.25">
      <c r="A92" s="10"/>
      <c r="B92" s="13"/>
      <c r="C92" s="18"/>
      <c r="D92" s="18"/>
      <c r="E92" s="18"/>
      <c r="F92" s="18"/>
      <c r="G92" s="18"/>
      <c r="H92" s="18"/>
      <c r="I92" s="18"/>
      <c r="J92" s="18"/>
      <c r="K92" s="13"/>
      <c r="L92" s="18"/>
      <c r="M92" s="143"/>
      <c r="N92" s="147"/>
      <c r="O92" s="114"/>
      <c r="P92" s="281"/>
    </row>
    <row r="93" spans="1:16" x14ac:dyDescent="0.25">
      <c r="A93" s="10"/>
      <c r="B93" s="15"/>
      <c r="C93" s="20" t="s">
        <v>1668</v>
      </c>
      <c r="D93" s="20"/>
      <c r="E93" s="20"/>
      <c r="F93" s="20"/>
      <c r="G93" s="20"/>
      <c r="H93" s="20"/>
      <c r="I93" s="20"/>
      <c r="J93" s="20"/>
      <c r="K93" s="15"/>
      <c r="L93" s="24"/>
      <c r="M93" s="114"/>
      <c r="N93" s="137"/>
      <c r="O93" s="114"/>
      <c r="P93" s="281"/>
    </row>
    <row r="94" spans="1:16" x14ac:dyDescent="0.25">
      <c r="A94" s="10"/>
      <c r="B94" s="15"/>
      <c r="C94" s="20" t="s">
        <v>1669</v>
      </c>
      <c r="D94" s="20"/>
      <c r="E94" s="20"/>
      <c r="F94" s="20"/>
      <c r="G94" s="20"/>
      <c r="H94" s="20"/>
      <c r="I94" s="20"/>
      <c r="J94" s="20"/>
      <c r="K94" s="15"/>
      <c r="L94" s="24"/>
      <c r="M94" s="114"/>
      <c r="N94" s="137"/>
      <c r="O94" s="114"/>
      <c r="P94" s="281"/>
    </row>
    <row r="95" spans="1:16" x14ac:dyDescent="0.25">
      <c r="A95" s="10"/>
      <c r="B95" s="15"/>
      <c r="C95" s="20" t="s">
        <v>1670</v>
      </c>
      <c r="D95" s="20"/>
      <c r="E95" s="20"/>
      <c r="F95" s="20"/>
      <c r="G95" s="20"/>
      <c r="H95" s="20"/>
      <c r="I95" s="20"/>
      <c r="J95" s="20"/>
      <c r="K95" s="15"/>
      <c r="L95" s="24"/>
      <c r="M95" s="114"/>
      <c r="N95" s="137"/>
      <c r="O95" s="114"/>
      <c r="P95" s="281"/>
    </row>
    <row r="96" spans="1:16" x14ac:dyDescent="0.25">
      <c r="A96" s="10"/>
      <c r="B96" s="15"/>
      <c r="C96" s="20" t="s">
        <v>1671</v>
      </c>
      <c r="D96" s="20"/>
      <c r="E96" s="20"/>
      <c r="F96" s="20"/>
      <c r="G96" s="20"/>
      <c r="H96" s="20"/>
      <c r="I96" s="20"/>
      <c r="J96" s="20"/>
      <c r="K96" s="15"/>
      <c r="L96" s="24"/>
      <c r="M96" s="114"/>
      <c r="N96" s="137"/>
      <c r="O96" s="114"/>
      <c r="P96" s="281"/>
    </row>
    <row r="97" spans="1:16" x14ac:dyDescent="0.25">
      <c r="A97" s="10"/>
      <c r="B97" s="15"/>
      <c r="C97" s="20" t="s">
        <v>1672</v>
      </c>
      <c r="D97" s="20"/>
      <c r="E97" s="20"/>
      <c r="F97" s="20"/>
      <c r="G97" s="20"/>
      <c r="H97" s="20"/>
      <c r="I97" s="20"/>
      <c r="J97" s="20"/>
      <c r="K97" s="15"/>
      <c r="L97" s="24"/>
      <c r="M97" s="114"/>
      <c r="N97" s="137"/>
      <c r="O97" s="114"/>
      <c r="P97" s="281"/>
    </row>
    <row r="98" spans="1:16" x14ac:dyDescent="0.25">
      <c r="A98" s="10" t="s">
        <v>39</v>
      </c>
      <c r="B98" s="15">
        <v>20</v>
      </c>
      <c r="C98" s="20" t="s">
        <v>1673</v>
      </c>
      <c r="D98" s="20"/>
      <c r="E98" s="20"/>
      <c r="F98" s="20"/>
      <c r="G98" s="20"/>
      <c r="H98" s="20"/>
      <c r="I98" s="20"/>
      <c r="J98" s="20"/>
      <c r="K98" s="15"/>
      <c r="L98" s="24"/>
      <c r="M98" s="114"/>
      <c r="N98" s="137"/>
      <c r="O98" s="114"/>
      <c r="P98" s="281"/>
    </row>
    <row r="99" spans="1:16" x14ac:dyDescent="0.25">
      <c r="A99" s="10"/>
      <c r="B99" s="15"/>
      <c r="C99" s="20" t="s">
        <v>1674</v>
      </c>
      <c r="D99" s="20"/>
      <c r="E99" s="20"/>
      <c r="F99" s="20"/>
      <c r="G99" s="20"/>
      <c r="H99" s="20"/>
      <c r="I99" s="20"/>
      <c r="J99" s="20"/>
      <c r="K99" s="15"/>
      <c r="L99" s="24"/>
      <c r="M99" s="114"/>
      <c r="N99" s="137"/>
      <c r="O99" s="114"/>
      <c r="P99" s="281"/>
    </row>
    <row r="100" spans="1:16" x14ac:dyDescent="0.25">
      <c r="A100" s="10"/>
      <c r="B100" s="15"/>
      <c r="C100" s="20" t="s">
        <v>1675</v>
      </c>
      <c r="D100" s="20"/>
      <c r="E100" s="20"/>
      <c r="F100" s="20"/>
      <c r="G100" s="20"/>
      <c r="H100" s="20"/>
      <c r="I100" s="20"/>
      <c r="J100" s="20"/>
      <c r="K100" s="15" t="s">
        <v>1</v>
      </c>
      <c r="L100" s="24">
        <f>$R$1*5</f>
        <v>55</v>
      </c>
      <c r="M100" s="114"/>
      <c r="N100" s="137"/>
      <c r="O100" s="114"/>
      <c r="P100" s="290"/>
    </row>
    <row r="101" spans="1:16" x14ac:dyDescent="0.25">
      <c r="A101" s="10"/>
      <c r="B101" s="15"/>
      <c r="C101" s="20"/>
      <c r="D101" s="20"/>
      <c r="E101" s="20"/>
      <c r="F101" s="20"/>
      <c r="G101" s="20"/>
      <c r="H101" s="20"/>
      <c r="I101" s="20"/>
      <c r="J101" s="20"/>
      <c r="K101" s="15"/>
      <c r="L101" s="24"/>
      <c r="M101" s="114"/>
      <c r="N101" s="137"/>
      <c r="O101" s="114"/>
      <c r="P101" s="281"/>
    </row>
    <row r="102" spans="1:16" x14ac:dyDescent="0.25">
      <c r="A102" s="10" t="s">
        <v>39</v>
      </c>
      <c r="B102" s="15">
        <f>B98+1</f>
        <v>21</v>
      </c>
      <c r="C102" s="20" t="s">
        <v>1676</v>
      </c>
      <c r="D102" s="20"/>
      <c r="E102" s="20"/>
      <c r="F102" s="20"/>
      <c r="G102" s="20"/>
      <c r="H102" s="20"/>
      <c r="I102" s="20"/>
      <c r="J102" s="20"/>
      <c r="K102" s="15"/>
      <c r="L102" s="24"/>
      <c r="M102" s="114"/>
      <c r="N102" s="137"/>
      <c r="O102" s="114"/>
      <c r="P102" s="281"/>
    </row>
    <row r="103" spans="1:16" x14ac:dyDescent="0.25">
      <c r="A103" s="10"/>
      <c r="B103" s="15"/>
      <c r="C103" s="20" t="s">
        <v>1677</v>
      </c>
      <c r="D103" s="20"/>
      <c r="E103" s="20"/>
      <c r="F103" s="20"/>
      <c r="G103" s="20"/>
      <c r="H103" s="20"/>
      <c r="I103" s="20"/>
      <c r="J103" s="20"/>
      <c r="K103" s="15"/>
      <c r="L103" s="24"/>
      <c r="M103" s="114"/>
      <c r="N103" s="137"/>
      <c r="O103" s="114"/>
      <c r="P103" s="281"/>
    </row>
    <row r="104" spans="1:16" x14ac:dyDescent="0.25">
      <c r="A104" s="10"/>
      <c r="B104" s="15"/>
      <c r="C104" s="20" t="s">
        <v>1675</v>
      </c>
      <c r="D104" s="20"/>
      <c r="E104" s="20"/>
      <c r="F104" s="20"/>
      <c r="G104" s="20"/>
      <c r="H104" s="20"/>
      <c r="I104" s="20"/>
      <c r="J104" s="20"/>
      <c r="K104" s="15" t="s">
        <v>1</v>
      </c>
      <c r="L104" s="24">
        <f>$R$1*5</f>
        <v>55</v>
      </c>
      <c r="M104" s="114"/>
      <c r="N104" s="137"/>
      <c r="O104" s="114"/>
      <c r="P104" s="290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4"/>
      <c r="N105" s="137"/>
      <c r="O105" s="114"/>
      <c r="P105" s="281"/>
    </row>
    <row r="106" spans="1:16" x14ac:dyDescent="0.25">
      <c r="A106" s="10"/>
      <c r="B106" s="15"/>
      <c r="C106" s="20"/>
      <c r="D106" s="20"/>
      <c r="E106" s="20"/>
      <c r="F106" s="20"/>
      <c r="G106" s="20"/>
      <c r="H106" s="20"/>
      <c r="I106" s="20"/>
      <c r="J106" s="20"/>
      <c r="K106" s="15"/>
      <c r="L106" s="24"/>
      <c r="M106" s="114"/>
      <c r="N106" s="137"/>
      <c r="O106" s="114"/>
      <c r="P106" s="281"/>
    </row>
    <row r="107" spans="1:16" x14ac:dyDescent="0.25">
      <c r="A107" s="10"/>
      <c r="B107" s="15"/>
      <c r="C107" s="20"/>
      <c r="D107" s="20"/>
      <c r="E107" s="20"/>
      <c r="F107" s="20"/>
      <c r="G107" s="20"/>
      <c r="H107" s="20"/>
      <c r="I107" s="20"/>
      <c r="J107" s="20"/>
      <c r="K107" s="15"/>
      <c r="L107" s="24"/>
      <c r="M107" s="114"/>
      <c r="N107" s="137"/>
      <c r="O107" s="114"/>
      <c r="P107" s="281"/>
    </row>
    <row r="108" spans="1:16" x14ac:dyDescent="0.25">
      <c r="A108" s="10"/>
      <c r="B108" s="15"/>
      <c r="C108" s="20"/>
      <c r="D108" s="20"/>
      <c r="E108" s="20"/>
      <c r="F108" s="20"/>
      <c r="G108" s="20"/>
      <c r="H108" s="20"/>
      <c r="I108" s="20"/>
      <c r="J108" s="20"/>
      <c r="K108" s="15"/>
      <c r="L108" s="24"/>
      <c r="M108" s="114"/>
      <c r="N108" s="137"/>
      <c r="O108" s="114"/>
      <c r="P108" s="281"/>
    </row>
    <row r="109" spans="1:16" x14ac:dyDescent="0.25">
      <c r="A109" s="10"/>
      <c r="B109" s="15"/>
      <c r="C109" s="20"/>
      <c r="D109" s="20"/>
      <c r="E109" s="20"/>
      <c r="F109" s="20"/>
      <c r="G109" s="20"/>
      <c r="H109" s="20"/>
      <c r="I109" s="20"/>
      <c r="J109" s="20"/>
      <c r="K109" s="15"/>
      <c r="L109" s="24"/>
      <c r="M109" s="114"/>
      <c r="N109" s="137"/>
      <c r="O109" s="114"/>
      <c r="P109" s="281"/>
    </row>
    <row r="110" spans="1:16" x14ac:dyDescent="0.25">
      <c r="A110" s="10"/>
      <c r="B110" s="15"/>
      <c r="C110" s="20"/>
      <c r="D110" s="20"/>
      <c r="E110" s="20"/>
      <c r="F110" s="20"/>
      <c r="G110" s="20"/>
      <c r="H110" s="20"/>
      <c r="I110" s="20"/>
      <c r="J110" s="20"/>
      <c r="K110" s="15"/>
      <c r="L110" s="24"/>
      <c r="M110" s="114"/>
      <c r="N110" s="137"/>
      <c r="O110" s="114"/>
      <c r="P110" s="281"/>
    </row>
    <row r="111" spans="1:16" x14ac:dyDescent="0.25">
      <c r="A111" s="10"/>
      <c r="B111" s="15"/>
      <c r="C111" s="20"/>
      <c r="D111" s="20"/>
      <c r="E111" s="20"/>
      <c r="F111" s="20"/>
      <c r="G111" s="20"/>
      <c r="H111" s="20"/>
      <c r="I111" s="20"/>
      <c r="J111" s="20"/>
      <c r="K111" s="15"/>
      <c r="L111" s="24"/>
      <c r="M111" s="114"/>
      <c r="N111" s="137"/>
      <c r="O111" s="114"/>
      <c r="P111" s="281"/>
    </row>
    <row r="112" spans="1:16" x14ac:dyDescent="0.25">
      <c r="A112" s="10"/>
      <c r="B112" s="15"/>
      <c r="C112" s="20"/>
      <c r="D112" s="20"/>
      <c r="E112" s="20"/>
      <c r="F112" s="20"/>
      <c r="G112" s="20"/>
      <c r="H112" s="20"/>
      <c r="I112" s="20"/>
      <c r="J112" s="20"/>
      <c r="K112" s="15"/>
      <c r="L112" s="24"/>
      <c r="M112" s="114"/>
      <c r="N112" s="137"/>
      <c r="O112" s="114"/>
      <c r="P112" s="281"/>
    </row>
    <row r="113" spans="1:16" x14ac:dyDescent="0.25">
      <c r="A113" s="10"/>
      <c r="B113" s="15"/>
      <c r="C113" s="20"/>
      <c r="D113" s="20"/>
      <c r="E113" s="20"/>
      <c r="F113" s="20"/>
      <c r="G113" s="20"/>
      <c r="H113" s="20"/>
      <c r="I113" s="20"/>
      <c r="J113" s="20"/>
      <c r="K113" s="15"/>
      <c r="L113" s="24"/>
      <c r="M113" s="114"/>
      <c r="N113" s="137"/>
      <c r="O113" s="114"/>
      <c r="P113" s="281"/>
    </row>
    <row r="114" spans="1:16" x14ac:dyDescent="0.25">
      <c r="A114" s="10"/>
      <c r="B114" s="15"/>
      <c r="C114" s="20"/>
      <c r="D114" s="20"/>
      <c r="E114" s="20"/>
      <c r="F114" s="20"/>
      <c r="G114" s="20"/>
      <c r="H114" s="20"/>
      <c r="I114" s="20"/>
      <c r="J114" s="20"/>
      <c r="K114" s="15"/>
      <c r="L114" s="24"/>
      <c r="M114" s="114"/>
      <c r="N114" s="137"/>
      <c r="O114" s="114"/>
      <c r="P114" s="281"/>
    </row>
    <row r="115" spans="1:16" x14ac:dyDescent="0.25">
      <c r="A115" s="10"/>
      <c r="B115" s="15"/>
      <c r="C115" s="20"/>
      <c r="D115" s="20"/>
      <c r="E115" s="20"/>
      <c r="F115" s="20"/>
      <c r="G115" s="20"/>
      <c r="H115" s="20"/>
      <c r="I115" s="20"/>
      <c r="J115" s="20"/>
      <c r="K115" s="15"/>
      <c r="L115" s="24"/>
      <c r="M115" s="114"/>
      <c r="N115" s="137"/>
      <c r="O115" s="114"/>
      <c r="P115" s="281"/>
    </row>
    <row r="116" spans="1:16" x14ac:dyDescent="0.25">
      <c r="A116" s="10"/>
      <c r="B116" s="15"/>
      <c r="C116" s="20"/>
      <c r="D116" s="20"/>
      <c r="E116" s="20"/>
      <c r="F116" s="20"/>
      <c r="G116" s="20"/>
      <c r="H116" s="20"/>
      <c r="I116" s="20"/>
      <c r="J116" s="20"/>
      <c r="K116" s="15"/>
      <c r="L116" s="24"/>
      <c r="M116" s="114"/>
      <c r="N116" s="137"/>
      <c r="O116" s="114"/>
      <c r="P116" s="281"/>
    </row>
    <row r="117" spans="1:16" x14ac:dyDescent="0.25">
      <c r="A117" s="10"/>
      <c r="B117" s="15"/>
      <c r="C117" s="20"/>
      <c r="D117" s="20"/>
      <c r="E117" s="20"/>
      <c r="F117" s="20"/>
      <c r="G117" s="20"/>
      <c r="H117" s="20"/>
      <c r="I117" s="20"/>
      <c r="J117" s="20"/>
      <c r="K117" s="15"/>
      <c r="L117" s="24"/>
      <c r="M117" s="114"/>
      <c r="N117" s="137"/>
      <c r="O117" s="114"/>
      <c r="P117" s="281"/>
    </row>
    <row r="118" spans="1:16" x14ac:dyDescent="0.25">
      <c r="A118" s="10"/>
      <c r="B118" s="15"/>
      <c r="C118" s="20"/>
      <c r="D118" s="20"/>
      <c r="E118" s="20"/>
      <c r="F118" s="20"/>
      <c r="G118" s="20"/>
      <c r="H118" s="20"/>
      <c r="I118" s="20"/>
      <c r="J118" s="20"/>
      <c r="K118" s="15"/>
      <c r="L118" s="24"/>
      <c r="M118" s="114"/>
      <c r="N118" s="137"/>
      <c r="O118" s="114"/>
      <c r="P118" s="281"/>
    </row>
    <row r="119" spans="1:16" x14ac:dyDescent="0.25">
      <c r="A119" s="10"/>
      <c r="B119" s="15"/>
      <c r="C119" s="20"/>
      <c r="D119" s="20"/>
      <c r="E119" s="20"/>
      <c r="F119" s="20"/>
      <c r="G119" s="20"/>
      <c r="H119" s="20"/>
      <c r="I119" s="20"/>
      <c r="J119" s="20"/>
      <c r="K119" s="15"/>
      <c r="L119" s="24"/>
      <c r="M119" s="114"/>
      <c r="N119" s="137"/>
      <c r="O119" s="114"/>
      <c r="P119" s="281"/>
    </row>
    <row r="120" spans="1:16" x14ac:dyDescent="0.25">
      <c r="A120" s="10"/>
      <c r="B120" s="15"/>
      <c r="C120" s="20"/>
      <c r="D120" s="20"/>
      <c r="E120" s="20"/>
      <c r="F120" s="20"/>
      <c r="G120" s="20"/>
      <c r="H120" s="20"/>
      <c r="I120" s="20"/>
      <c r="J120" s="20"/>
      <c r="K120" s="15"/>
      <c r="L120" s="24"/>
      <c r="M120" s="114"/>
      <c r="N120" s="137"/>
      <c r="O120" s="114"/>
      <c r="P120" s="281"/>
    </row>
    <row r="121" spans="1:16" x14ac:dyDescent="0.25">
      <c r="A121" s="10"/>
      <c r="B121" s="15"/>
      <c r="C121" s="20"/>
      <c r="D121" s="20"/>
      <c r="E121" s="20"/>
      <c r="F121" s="20"/>
      <c r="G121" s="20"/>
      <c r="H121" s="20"/>
      <c r="I121" s="20"/>
      <c r="J121" s="20"/>
      <c r="K121" s="15"/>
      <c r="L121" s="24"/>
      <c r="M121" s="114"/>
      <c r="N121" s="137"/>
      <c r="O121" s="114"/>
      <c r="P121" s="281"/>
    </row>
    <row r="122" spans="1:16" x14ac:dyDescent="0.25">
      <c r="A122" s="10"/>
      <c r="B122" s="15"/>
      <c r="C122" s="20"/>
      <c r="D122" s="20"/>
      <c r="E122" s="20"/>
      <c r="F122" s="20"/>
      <c r="G122" s="20"/>
      <c r="H122" s="20"/>
      <c r="I122" s="20"/>
      <c r="J122" s="20"/>
      <c r="K122" s="15"/>
      <c r="L122" s="24"/>
      <c r="M122" s="114"/>
      <c r="N122" s="137"/>
      <c r="O122" s="114"/>
      <c r="P122" s="281"/>
    </row>
    <row r="123" spans="1:16" x14ac:dyDescent="0.25">
      <c r="A123" s="10"/>
      <c r="B123" s="15"/>
      <c r="C123" s="20"/>
      <c r="D123" s="20"/>
      <c r="E123" s="20"/>
      <c r="F123" s="20"/>
      <c r="G123" s="20"/>
      <c r="H123" s="20"/>
      <c r="I123" s="20"/>
      <c r="J123" s="20"/>
      <c r="K123" s="15"/>
      <c r="L123" s="24"/>
      <c r="M123" s="114"/>
      <c r="N123" s="137"/>
      <c r="O123" s="114"/>
      <c r="P123" s="281"/>
    </row>
    <row r="124" spans="1:16" x14ac:dyDescent="0.25">
      <c r="A124" s="10"/>
      <c r="B124" s="15"/>
      <c r="C124" s="20"/>
      <c r="D124" s="20"/>
      <c r="E124" s="20"/>
      <c r="F124" s="20"/>
      <c r="G124" s="20"/>
      <c r="H124" s="20"/>
      <c r="I124" s="20"/>
      <c r="J124" s="20"/>
      <c r="K124" s="15"/>
      <c r="L124" s="24"/>
      <c r="M124" s="114"/>
      <c r="N124" s="137"/>
      <c r="O124" s="114"/>
      <c r="P124" s="281"/>
    </row>
    <row r="125" spans="1:16" x14ac:dyDescent="0.25">
      <c r="A125" s="10"/>
      <c r="B125" s="15"/>
      <c r="C125" s="20"/>
      <c r="D125" s="20"/>
      <c r="E125" s="20"/>
      <c r="F125" s="20"/>
      <c r="G125" s="20"/>
      <c r="H125" s="20"/>
      <c r="I125" s="20"/>
      <c r="J125" s="20"/>
      <c r="K125" s="15"/>
      <c r="L125" s="24"/>
      <c r="M125" s="114"/>
      <c r="N125" s="137"/>
      <c r="O125" s="114"/>
      <c r="P125" s="281"/>
    </row>
    <row r="126" spans="1:16" x14ac:dyDescent="0.25">
      <c r="A126" s="10"/>
      <c r="B126" s="15"/>
      <c r="C126" s="20"/>
      <c r="D126" s="20"/>
      <c r="E126" s="20"/>
      <c r="F126" s="20"/>
      <c r="G126" s="20"/>
      <c r="H126" s="20"/>
      <c r="I126" s="20"/>
      <c r="J126" s="20"/>
      <c r="K126" s="15"/>
      <c r="L126" s="24"/>
      <c r="M126" s="114"/>
      <c r="N126" s="137"/>
      <c r="O126" s="114"/>
      <c r="P126" s="281"/>
    </row>
    <row r="127" spans="1:16" x14ac:dyDescent="0.25">
      <c r="A127" s="10"/>
      <c r="B127" s="15"/>
      <c r="C127" s="20"/>
      <c r="D127" s="20"/>
      <c r="E127" s="20"/>
      <c r="F127" s="20"/>
      <c r="G127" s="20"/>
      <c r="H127" s="20"/>
      <c r="I127" s="20"/>
      <c r="J127" s="20"/>
      <c r="K127" s="15"/>
      <c r="L127" s="24"/>
      <c r="M127" s="114"/>
      <c r="N127" s="137"/>
      <c r="O127" s="114"/>
    </row>
    <row r="128" spans="1:16" x14ac:dyDescent="0.25">
      <c r="A128" s="10"/>
      <c r="B128" s="16"/>
      <c r="C128" s="22" t="s">
        <v>1641</v>
      </c>
      <c r="D128" s="23"/>
      <c r="E128" s="23"/>
      <c r="F128" s="23"/>
      <c r="G128" s="23"/>
      <c r="H128" s="23"/>
      <c r="I128" s="23"/>
      <c r="J128" s="23"/>
      <c r="K128" s="16"/>
      <c r="L128" s="23"/>
      <c r="M128" s="144"/>
      <c r="N128" s="159"/>
      <c r="O128" s="144"/>
    </row>
    <row r="129" spans="1:15" x14ac:dyDescent="0.25">
      <c r="A129" s="10"/>
      <c r="B129" s="12" t="s">
        <v>1</v>
      </c>
      <c r="C129" s="416" t="s">
        <v>2</v>
      </c>
      <c r="D129" s="416"/>
      <c r="E129" s="416"/>
      <c r="F129" s="416"/>
      <c r="G129" s="416"/>
      <c r="H129" s="416"/>
      <c r="I129" s="416"/>
      <c r="J129" s="416"/>
      <c r="K129" s="12"/>
      <c r="L129" s="69"/>
      <c r="M129" s="142"/>
      <c r="N129" s="163"/>
      <c r="O129" s="188" t="s">
        <v>92</v>
      </c>
    </row>
    <row r="130" spans="1:15" x14ac:dyDescent="0.25">
      <c r="A130" s="10"/>
      <c r="B130" s="15"/>
      <c r="C130" s="20"/>
      <c r="D130" s="20"/>
      <c r="E130" s="20"/>
      <c r="F130" s="20"/>
      <c r="G130" s="20"/>
      <c r="H130" s="20"/>
      <c r="I130" s="20"/>
      <c r="J130" s="20"/>
      <c r="K130" s="15"/>
      <c r="L130" s="24"/>
      <c r="M130" s="114"/>
      <c r="N130" s="137"/>
      <c r="O130" s="114"/>
    </row>
    <row r="131" spans="1:15" x14ac:dyDescent="0.25">
      <c r="A131" s="10"/>
      <c r="B131" s="14"/>
      <c r="C131" s="19" t="s">
        <v>49</v>
      </c>
      <c r="D131" s="20"/>
      <c r="E131" s="20"/>
      <c r="F131" s="20"/>
      <c r="G131" s="20"/>
      <c r="H131" s="20"/>
      <c r="I131" s="20"/>
      <c r="J131" s="20"/>
      <c r="K131" s="14"/>
      <c r="L131" s="20"/>
      <c r="M131" s="114"/>
      <c r="N131" s="137"/>
      <c r="O131" s="114"/>
    </row>
    <row r="132" spans="1:15" x14ac:dyDescent="0.25">
      <c r="A132" s="10"/>
      <c r="B132" s="14"/>
      <c r="C132" s="19" t="s">
        <v>1622</v>
      </c>
      <c r="D132" s="20"/>
      <c r="E132" s="20"/>
      <c r="F132" s="20"/>
      <c r="G132" s="20"/>
      <c r="H132" s="20"/>
      <c r="I132" s="20"/>
      <c r="J132" s="20"/>
      <c r="K132" s="14"/>
      <c r="L132" s="20"/>
      <c r="M132" s="114"/>
      <c r="N132" s="137"/>
      <c r="O132" s="114"/>
    </row>
    <row r="133" spans="1:15" x14ac:dyDescent="0.25">
      <c r="A133" s="10"/>
      <c r="B133" s="14"/>
      <c r="C133" s="19"/>
      <c r="D133" s="20"/>
      <c r="E133" s="20"/>
      <c r="F133" s="20"/>
      <c r="G133" s="20"/>
      <c r="H133" s="20"/>
      <c r="I133" s="20"/>
      <c r="J133" s="20"/>
      <c r="K133" s="14"/>
      <c r="L133" s="20"/>
      <c r="M133" s="114"/>
      <c r="N133" s="137"/>
      <c r="O133" s="114"/>
    </row>
    <row r="134" spans="1:15" x14ac:dyDescent="0.25">
      <c r="A134" s="10"/>
      <c r="B134" s="14"/>
      <c r="C134" s="405" t="s">
        <v>307</v>
      </c>
      <c r="D134" s="406"/>
      <c r="E134" s="406"/>
      <c r="F134" s="406"/>
      <c r="G134" s="406"/>
      <c r="H134" s="406"/>
      <c r="I134" s="406"/>
      <c r="J134" s="407"/>
      <c r="K134" s="14"/>
      <c r="L134" s="20"/>
      <c r="M134" s="114"/>
      <c r="N134" s="137"/>
      <c r="O134" s="114"/>
    </row>
    <row r="135" spans="1:15" x14ac:dyDescent="0.25">
      <c r="A135" s="10"/>
      <c r="B135" s="14"/>
      <c r="C135" s="46"/>
      <c r="D135" s="47"/>
      <c r="E135" s="47"/>
      <c r="F135" s="47"/>
      <c r="G135" s="47"/>
      <c r="H135" s="47"/>
      <c r="I135" s="47"/>
      <c r="J135" s="48"/>
      <c r="K135" s="14"/>
      <c r="L135" s="20"/>
      <c r="M135" s="114"/>
      <c r="N135" s="137"/>
      <c r="O135" s="114"/>
    </row>
    <row r="136" spans="1:15" x14ac:dyDescent="0.25">
      <c r="A136" s="10"/>
      <c r="B136" s="14"/>
      <c r="C136" s="405" t="s">
        <v>1623</v>
      </c>
      <c r="D136" s="406"/>
      <c r="E136" s="406"/>
      <c r="F136" s="406"/>
      <c r="G136" s="406"/>
      <c r="H136" s="406"/>
      <c r="I136" s="406"/>
      <c r="J136" s="407"/>
      <c r="K136" s="14"/>
      <c r="L136" s="20"/>
      <c r="M136" s="114"/>
      <c r="N136" s="137"/>
      <c r="O136" s="114"/>
    </row>
    <row r="137" spans="1:15" x14ac:dyDescent="0.25">
      <c r="A137" s="10"/>
      <c r="B137" s="14"/>
      <c r="C137" s="47"/>
      <c r="D137" s="47"/>
      <c r="E137" s="47"/>
      <c r="F137" s="47"/>
      <c r="G137" s="47"/>
      <c r="H137" s="47"/>
      <c r="I137" s="47"/>
      <c r="J137" s="47"/>
      <c r="K137" s="14"/>
      <c r="L137" s="20"/>
      <c r="M137" s="114"/>
      <c r="N137" s="137"/>
      <c r="O137" s="114"/>
    </row>
    <row r="138" spans="1:15" x14ac:dyDescent="0.25">
      <c r="A138" s="10"/>
      <c r="B138" s="14"/>
      <c r="C138" s="20" t="s">
        <v>1866</v>
      </c>
      <c r="D138" s="47"/>
      <c r="E138" s="47"/>
      <c r="F138" s="47"/>
      <c r="G138" s="47"/>
      <c r="H138" s="47"/>
      <c r="I138" s="47"/>
      <c r="J138" s="47"/>
      <c r="K138" s="14"/>
      <c r="L138" s="20"/>
      <c r="M138" s="114"/>
      <c r="N138" s="137"/>
      <c r="O138" s="114"/>
    </row>
    <row r="139" spans="1:15" x14ac:dyDescent="0.25">
      <c r="A139" s="10"/>
      <c r="B139" s="14"/>
      <c r="C139" s="20" t="s">
        <v>1867</v>
      </c>
      <c r="D139" s="47"/>
      <c r="E139" s="47"/>
      <c r="F139" s="47"/>
      <c r="G139" s="47"/>
      <c r="H139" s="47"/>
      <c r="I139" s="47"/>
      <c r="J139" s="47"/>
      <c r="K139" s="14"/>
      <c r="L139" s="20"/>
      <c r="M139" s="114"/>
      <c r="N139" s="137"/>
      <c r="O139" s="114"/>
    </row>
    <row r="140" spans="1:15" x14ac:dyDescent="0.25">
      <c r="A140" s="10"/>
      <c r="B140" s="14"/>
      <c r="C140" s="20" t="s">
        <v>1868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4"/>
      <c r="N140" s="137"/>
      <c r="O140" s="114"/>
    </row>
    <row r="141" spans="1:15" x14ac:dyDescent="0.25">
      <c r="A141" s="10"/>
      <c r="B141" s="14"/>
      <c r="C141" s="20"/>
      <c r="D141" s="20"/>
      <c r="E141" s="20"/>
      <c r="F141" s="20"/>
      <c r="G141" s="20"/>
      <c r="H141" s="20"/>
      <c r="I141" s="20"/>
      <c r="J141" s="20"/>
      <c r="K141" s="14"/>
      <c r="L141" s="20"/>
      <c r="M141" s="114"/>
      <c r="N141" s="137"/>
      <c r="O141" s="114"/>
    </row>
    <row r="142" spans="1:15" x14ac:dyDescent="0.25">
      <c r="A142" s="10"/>
      <c r="B142" s="14"/>
      <c r="C142" s="20"/>
      <c r="D142" s="20"/>
      <c r="E142" s="20"/>
      <c r="F142" s="20"/>
      <c r="G142" s="20"/>
      <c r="H142" s="20"/>
      <c r="I142" s="20"/>
      <c r="J142" s="20"/>
      <c r="K142" s="14"/>
      <c r="L142" s="20"/>
      <c r="M142" s="114"/>
      <c r="N142" s="137"/>
      <c r="O142" s="114"/>
    </row>
    <row r="143" spans="1:15" x14ac:dyDescent="0.25">
      <c r="A143" s="10"/>
      <c r="B143" s="14"/>
      <c r="C143" s="20"/>
      <c r="D143" s="20"/>
      <c r="E143" s="20"/>
      <c r="F143" s="20"/>
      <c r="G143" s="20"/>
      <c r="H143" s="20"/>
      <c r="I143" s="20"/>
      <c r="J143" s="20"/>
      <c r="K143" s="14"/>
      <c r="L143" s="20"/>
      <c r="M143" s="114"/>
      <c r="N143" s="137"/>
      <c r="O143" s="114"/>
    </row>
    <row r="144" spans="1:15" x14ac:dyDescent="0.25">
      <c r="A144" s="10"/>
      <c r="B144" s="14"/>
      <c r="C144" s="20"/>
      <c r="D144" s="20"/>
      <c r="E144" s="20"/>
      <c r="F144" s="20"/>
      <c r="G144" s="20"/>
      <c r="H144" s="20"/>
      <c r="I144" s="20"/>
      <c r="J144" s="20"/>
      <c r="K144" s="14"/>
      <c r="L144" s="20"/>
      <c r="M144" s="114"/>
      <c r="N144" s="137"/>
      <c r="O144" s="114"/>
    </row>
    <row r="145" spans="1:15" x14ac:dyDescent="0.25">
      <c r="A145" s="10"/>
      <c r="B145" s="14"/>
      <c r="C145" s="20"/>
      <c r="D145" s="20"/>
      <c r="E145" s="20"/>
      <c r="F145" s="20"/>
      <c r="G145" s="20"/>
      <c r="H145" s="20"/>
      <c r="I145" s="20"/>
      <c r="J145" s="20"/>
      <c r="K145" s="14"/>
      <c r="L145" s="20"/>
      <c r="M145" s="114"/>
      <c r="N145" s="137"/>
      <c r="O145" s="114"/>
    </row>
    <row r="146" spans="1:15" x14ac:dyDescent="0.25">
      <c r="A146" s="10"/>
      <c r="B146" s="14"/>
      <c r="C146" s="20"/>
      <c r="D146" s="20"/>
      <c r="E146" s="20"/>
      <c r="F146" s="20"/>
      <c r="G146" s="20"/>
      <c r="H146" s="20"/>
      <c r="I146" s="20"/>
      <c r="J146" s="20"/>
      <c r="K146" s="14"/>
      <c r="L146" s="20"/>
      <c r="M146" s="114"/>
      <c r="N146" s="137"/>
      <c r="O146" s="114"/>
    </row>
    <row r="147" spans="1:15" x14ac:dyDescent="0.25">
      <c r="A147" s="10"/>
      <c r="B147" s="14"/>
      <c r="C147" s="20"/>
      <c r="D147" s="20"/>
      <c r="E147" s="20"/>
      <c r="F147" s="20"/>
      <c r="G147" s="20"/>
      <c r="H147" s="20"/>
      <c r="I147" s="20"/>
      <c r="J147" s="20"/>
      <c r="K147" s="14"/>
      <c r="L147" s="20"/>
      <c r="M147" s="114"/>
      <c r="N147" s="137"/>
      <c r="O147" s="114"/>
    </row>
    <row r="148" spans="1:15" x14ac:dyDescent="0.25">
      <c r="A148" s="10"/>
      <c r="B148" s="14"/>
      <c r="C148" s="20"/>
      <c r="D148" s="20"/>
      <c r="E148" s="20"/>
      <c r="F148" s="20"/>
      <c r="G148" s="20"/>
      <c r="H148" s="20"/>
      <c r="I148" s="20"/>
      <c r="J148" s="20"/>
      <c r="K148" s="14"/>
      <c r="L148" s="20"/>
      <c r="M148" s="114"/>
      <c r="N148" s="137"/>
      <c r="O148" s="114"/>
    </row>
    <row r="149" spans="1:15" x14ac:dyDescent="0.25">
      <c r="A149" s="10"/>
      <c r="B149" s="14"/>
      <c r="C149" s="20"/>
      <c r="D149" s="20"/>
      <c r="E149" s="20"/>
      <c r="F149" s="20"/>
      <c r="G149" s="20"/>
      <c r="H149" s="20"/>
      <c r="I149" s="20"/>
      <c r="J149" s="20"/>
      <c r="K149" s="14"/>
      <c r="L149" s="20"/>
      <c r="M149" s="114"/>
      <c r="N149" s="137"/>
      <c r="O149" s="114"/>
    </row>
    <row r="150" spans="1:15" x14ac:dyDescent="0.25">
      <c r="A150" s="10"/>
      <c r="B150" s="14"/>
      <c r="C150" s="20"/>
      <c r="D150" s="20"/>
      <c r="E150" s="20"/>
      <c r="F150" s="20"/>
      <c r="G150" s="20"/>
      <c r="H150" s="20"/>
      <c r="I150" s="20"/>
      <c r="J150" s="20"/>
      <c r="K150" s="14"/>
      <c r="L150" s="20"/>
      <c r="M150" s="114"/>
      <c r="N150" s="137"/>
      <c r="O150" s="114"/>
    </row>
    <row r="151" spans="1:15" x14ac:dyDescent="0.25">
      <c r="A151" s="10"/>
      <c r="B151" s="14"/>
      <c r="C151" s="20"/>
      <c r="D151" s="20"/>
      <c r="E151" s="20"/>
      <c r="F151" s="20"/>
      <c r="G151" s="20"/>
      <c r="H151" s="20"/>
      <c r="I151" s="20"/>
      <c r="J151" s="20"/>
      <c r="K151" s="14"/>
      <c r="L151" s="20"/>
      <c r="M151" s="114"/>
      <c r="N151" s="137"/>
      <c r="O151" s="114"/>
    </row>
    <row r="152" spans="1:15" x14ac:dyDescent="0.25">
      <c r="A152" s="10"/>
      <c r="B152" s="14"/>
      <c r="C152" s="20"/>
      <c r="D152" s="20"/>
      <c r="E152" s="20"/>
      <c r="F152" s="20"/>
      <c r="G152" s="20"/>
      <c r="H152" s="20"/>
      <c r="I152" s="20"/>
      <c r="J152" s="20"/>
      <c r="K152" s="14"/>
      <c r="L152" s="20"/>
      <c r="M152" s="114"/>
      <c r="N152" s="137"/>
      <c r="O152" s="114"/>
    </row>
    <row r="153" spans="1:15" x14ac:dyDescent="0.25">
      <c r="A153" s="10"/>
      <c r="B153" s="14"/>
      <c r="C153" s="20"/>
      <c r="D153" s="20"/>
      <c r="E153" s="20"/>
      <c r="F153" s="20"/>
      <c r="G153" s="20"/>
      <c r="H153" s="20"/>
      <c r="I153" s="20"/>
      <c r="J153" s="20"/>
      <c r="K153" s="14"/>
      <c r="L153" s="20"/>
      <c r="M153" s="114"/>
      <c r="N153" s="137"/>
      <c r="O153" s="114"/>
    </row>
    <row r="154" spans="1:15" x14ac:dyDescent="0.25">
      <c r="A154" s="10"/>
      <c r="B154" s="14"/>
      <c r="C154" s="20"/>
      <c r="D154" s="20"/>
      <c r="E154" s="20"/>
      <c r="F154" s="20"/>
      <c r="G154" s="20"/>
      <c r="H154" s="20"/>
      <c r="I154" s="20"/>
      <c r="J154" s="20"/>
      <c r="K154" s="14"/>
      <c r="L154" s="20"/>
      <c r="M154" s="114"/>
      <c r="N154" s="137"/>
      <c r="O154" s="114"/>
    </row>
    <row r="155" spans="1:15" x14ac:dyDescent="0.25">
      <c r="A155" s="10"/>
      <c r="B155" s="14"/>
      <c r="C155" s="20"/>
      <c r="D155" s="20"/>
      <c r="E155" s="20"/>
      <c r="F155" s="20"/>
      <c r="G155" s="20"/>
      <c r="H155" s="20"/>
      <c r="I155" s="20"/>
      <c r="J155" s="20"/>
      <c r="K155" s="14"/>
      <c r="L155" s="20"/>
      <c r="M155" s="114"/>
      <c r="N155" s="137"/>
      <c r="O155" s="114"/>
    </row>
    <row r="156" spans="1:15" x14ac:dyDescent="0.25">
      <c r="A156" s="10"/>
      <c r="B156" s="14"/>
      <c r="C156" s="20"/>
      <c r="D156" s="20"/>
      <c r="E156" s="20"/>
      <c r="F156" s="20"/>
      <c r="G156" s="20"/>
      <c r="H156" s="20"/>
      <c r="I156" s="20"/>
      <c r="J156" s="20"/>
      <c r="K156" s="14"/>
      <c r="L156" s="20"/>
      <c r="M156" s="114"/>
      <c r="N156" s="137"/>
      <c r="O156" s="114"/>
    </row>
    <row r="157" spans="1:15" x14ac:dyDescent="0.25">
      <c r="A157" s="10"/>
      <c r="B157" s="14"/>
      <c r="C157" s="20"/>
      <c r="D157" s="20"/>
      <c r="E157" s="20"/>
      <c r="F157" s="20"/>
      <c r="G157" s="20"/>
      <c r="H157" s="20"/>
      <c r="I157" s="20"/>
      <c r="J157" s="20"/>
      <c r="K157" s="14"/>
      <c r="L157" s="20"/>
      <c r="M157" s="114"/>
      <c r="N157" s="137"/>
      <c r="O157" s="114"/>
    </row>
    <row r="158" spans="1:15" x14ac:dyDescent="0.25">
      <c r="A158" s="10"/>
      <c r="B158" s="14"/>
      <c r="C158" s="20"/>
      <c r="D158" s="20"/>
      <c r="E158" s="20"/>
      <c r="F158" s="20"/>
      <c r="G158" s="20"/>
      <c r="H158" s="20"/>
      <c r="I158" s="20"/>
      <c r="J158" s="20"/>
      <c r="K158" s="14"/>
      <c r="L158" s="20"/>
      <c r="M158" s="114"/>
      <c r="N158" s="137"/>
      <c r="O158" s="114"/>
    </row>
    <row r="159" spans="1:15" x14ac:dyDescent="0.25">
      <c r="A159" s="10"/>
      <c r="B159" s="14"/>
      <c r="C159" s="20"/>
      <c r="D159" s="20"/>
      <c r="E159" s="20"/>
      <c r="F159" s="20"/>
      <c r="G159" s="20"/>
      <c r="H159" s="20"/>
      <c r="I159" s="20"/>
      <c r="J159" s="20"/>
      <c r="K159" s="14"/>
      <c r="L159" s="20"/>
      <c r="M159" s="114"/>
      <c r="N159" s="137"/>
      <c r="O159" s="114"/>
    </row>
    <row r="160" spans="1:15" x14ac:dyDescent="0.25">
      <c r="A160" s="10"/>
      <c r="B160" s="14"/>
      <c r="C160" s="20"/>
      <c r="D160" s="20"/>
      <c r="E160" s="20"/>
      <c r="F160" s="20"/>
      <c r="G160" s="20"/>
      <c r="H160" s="20"/>
      <c r="I160" s="20"/>
      <c r="J160" s="20"/>
      <c r="K160" s="14"/>
      <c r="L160" s="20"/>
      <c r="M160" s="114"/>
      <c r="N160" s="137"/>
      <c r="O160" s="114"/>
    </row>
    <row r="161" spans="1:15" x14ac:dyDescent="0.25">
      <c r="A161" s="10"/>
      <c r="B161" s="14"/>
      <c r="C161" s="20"/>
      <c r="D161" s="20"/>
      <c r="E161" s="20"/>
      <c r="F161" s="20"/>
      <c r="G161" s="20"/>
      <c r="H161" s="20"/>
      <c r="I161" s="20"/>
      <c r="J161" s="20"/>
      <c r="K161" s="14"/>
      <c r="L161" s="20"/>
      <c r="M161" s="114"/>
      <c r="N161" s="137"/>
      <c r="O161" s="114"/>
    </row>
    <row r="162" spans="1:15" x14ac:dyDescent="0.25">
      <c r="A162" s="10"/>
      <c r="B162" s="14"/>
      <c r="C162" s="408" t="s">
        <v>1623</v>
      </c>
      <c r="D162" s="409"/>
      <c r="E162" s="409"/>
      <c r="F162" s="409"/>
      <c r="G162" s="409"/>
      <c r="H162" s="409"/>
      <c r="I162" s="409"/>
      <c r="J162" s="410"/>
      <c r="K162" s="14"/>
      <c r="L162" s="20"/>
      <c r="M162" s="114"/>
      <c r="N162" s="137"/>
      <c r="O162" s="114"/>
    </row>
    <row r="163" spans="1:15" ht="15.75" thickBot="1" x14ac:dyDescent="0.3">
      <c r="A163" s="11"/>
      <c r="B163" s="29"/>
      <c r="C163" s="79" t="s">
        <v>1826</v>
      </c>
      <c r="D163" s="74"/>
      <c r="E163" s="74"/>
      <c r="F163" s="74"/>
      <c r="G163" s="74"/>
      <c r="H163" s="74"/>
      <c r="I163" s="74"/>
      <c r="J163" s="74"/>
      <c r="K163" s="29"/>
      <c r="L163" s="74"/>
      <c r="M163" s="139"/>
      <c r="N163" s="165"/>
      <c r="O163" s="139"/>
    </row>
  </sheetData>
  <mergeCells count="9">
    <mergeCell ref="C134:J134"/>
    <mergeCell ref="C136:J136"/>
    <mergeCell ref="C162:J162"/>
    <mergeCell ref="B1:O1"/>
    <mergeCell ref="C2:J2"/>
    <mergeCell ref="C5:J5"/>
    <mergeCell ref="C45:J45"/>
    <mergeCell ref="C91:J91"/>
    <mergeCell ref="C129:J129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DCC7-B990-4007-90FD-C6BD445D8578}">
  <sheetPr>
    <tabColor theme="6"/>
    <pageSetUpPr fitToPage="1"/>
  </sheetPr>
  <dimension ref="A1:R42"/>
  <sheetViews>
    <sheetView workbookViewId="0">
      <selection activeCell="T40" sqref="T40"/>
    </sheetView>
  </sheetViews>
  <sheetFormatPr defaultRowHeight="15" x14ac:dyDescent="0.25"/>
  <cols>
    <col min="2" max="2" width="8.85546875" bestFit="1" customWidth="1"/>
    <col min="12" max="12" width="8.85546875" bestFit="1" customWidth="1"/>
    <col min="13" max="13" width="10.42578125" style="214" bestFit="1" customWidth="1"/>
    <col min="14" max="14" width="10.140625" bestFit="1" customWidth="1"/>
    <col min="15" max="15" width="8.85546875" bestFit="1" customWidth="1"/>
    <col min="16" max="16" width="9.85546875" bestFit="1" customWidth="1"/>
  </cols>
  <sheetData>
    <row r="1" spans="1:18" ht="15.75" thickBot="1" x14ac:dyDescent="0.3">
      <c r="A1" s="9"/>
      <c r="B1" s="401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3"/>
      <c r="P1" s="207">
        <v>1.7</v>
      </c>
      <c r="R1" s="275">
        <v>7.5</v>
      </c>
    </row>
    <row r="2" spans="1:18" ht="24" x14ac:dyDescent="0.25">
      <c r="A2" s="10"/>
      <c r="B2" s="25" t="s">
        <v>1</v>
      </c>
      <c r="C2" s="404" t="s">
        <v>2</v>
      </c>
      <c r="D2" s="404"/>
      <c r="E2" s="404"/>
      <c r="F2" s="404"/>
      <c r="G2" s="404"/>
      <c r="H2" s="404"/>
      <c r="I2" s="404"/>
      <c r="J2" s="404"/>
      <c r="K2" s="25" t="s">
        <v>45</v>
      </c>
      <c r="L2" s="392" t="s">
        <v>46</v>
      </c>
      <c r="M2" s="209" t="s">
        <v>47</v>
      </c>
      <c r="N2" s="12" t="s">
        <v>48</v>
      </c>
      <c r="O2" s="28" t="s">
        <v>120</v>
      </c>
    </row>
    <row r="3" spans="1:18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50"/>
      <c r="M3" s="215"/>
      <c r="N3" s="137"/>
      <c r="O3" s="114"/>
    </row>
    <row r="4" spans="1:18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14"/>
      <c r="M4" s="210"/>
      <c r="N4" s="137"/>
      <c r="O4" s="114"/>
    </row>
    <row r="5" spans="1:18" x14ac:dyDescent="0.25">
      <c r="A5" s="10" t="s">
        <v>5</v>
      </c>
      <c r="B5" s="14"/>
      <c r="C5" s="19" t="s">
        <v>50</v>
      </c>
      <c r="D5" s="20"/>
      <c r="E5" s="20"/>
      <c r="F5" s="20"/>
      <c r="G5" s="20"/>
      <c r="H5" s="20"/>
      <c r="I5" s="20"/>
      <c r="J5" s="20"/>
      <c r="K5" s="14"/>
      <c r="L5" s="14"/>
      <c r="M5" s="210"/>
      <c r="N5" s="137"/>
      <c r="O5" s="114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14"/>
      <c r="M6" s="210"/>
      <c r="N6" s="137"/>
      <c r="O6" s="114"/>
    </row>
    <row r="7" spans="1:18" x14ac:dyDescent="0.25">
      <c r="A7" s="10"/>
      <c r="B7" s="14"/>
      <c r="C7" s="405" t="s">
        <v>51</v>
      </c>
      <c r="D7" s="406"/>
      <c r="E7" s="406"/>
      <c r="F7" s="406"/>
      <c r="G7" s="406"/>
      <c r="H7" s="406"/>
      <c r="I7" s="406"/>
      <c r="J7" s="407"/>
      <c r="K7" s="14"/>
      <c r="L7" s="14"/>
      <c r="M7" s="210"/>
      <c r="N7" s="137"/>
      <c r="O7" s="114"/>
    </row>
    <row r="8" spans="1:18" x14ac:dyDescent="0.25">
      <c r="A8" s="10"/>
      <c r="B8" s="14"/>
      <c r="C8" s="20" t="s">
        <v>52</v>
      </c>
      <c r="D8" s="20"/>
      <c r="E8" s="20"/>
      <c r="F8" s="20"/>
      <c r="G8" s="20"/>
      <c r="H8" s="20"/>
      <c r="I8" s="20"/>
      <c r="J8" s="20"/>
      <c r="K8" s="14"/>
      <c r="L8" s="14"/>
      <c r="M8" s="210"/>
      <c r="N8" s="137"/>
      <c r="O8" s="114"/>
    </row>
    <row r="9" spans="1:18" x14ac:dyDescent="0.25">
      <c r="A9" s="10"/>
      <c r="B9" s="14"/>
      <c r="C9" s="20" t="s">
        <v>53</v>
      </c>
      <c r="D9" s="20"/>
      <c r="E9" s="20"/>
      <c r="F9" s="20"/>
      <c r="G9" s="20"/>
      <c r="H9" s="20"/>
      <c r="I9" s="20"/>
      <c r="J9" s="20"/>
      <c r="K9" s="14"/>
      <c r="L9" s="14"/>
      <c r="M9" s="210"/>
      <c r="N9" s="137"/>
      <c r="O9" s="114"/>
    </row>
    <row r="10" spans="1:18" x14ac:dyDescent="0.25">
      <c r="A10" s="10"/>
      <c r="B10" s="14"/>
      <c r="C10" s="20" t="s">
        <v>54</v>
      </c>
      <c r="D10" s="20"/>
      <c r="E10" s="20"/>
      <c r="F10" s="20"/>
      <c r="G10" s="20"/>
      <c r="H10" s="20"/>
      <c r="I10" s="20"/>
      <c r="J10" s="20"/>
      <c r="K10" s="14"/>
      <c r="L10" s="14"/>
      <c r="M10" s="210"/>
      <c r="N10" s="137"/>
      <c r="O10" s="114"/>
    </row>
    <row r="11" spans="1:18" x14ac:dyDescent="0.25">
      <c r="A11" s="10"/>
      <c r="B11" s="14"/>
      <c r="C11" s="20" t="s">
        <v>55</v>
      </c>
      <c r="D11" s="20"/>
      <c r="E11" s="20"/>
      <c r="F11" s="20"/>
      <c r="G11" s="20"/>
      <c r="H11" s="20"/>
      <c r="I11" s="20"/>
      <c r="J11" s="20"/>
      <c r="K11" s="14"/>
      <c r="L11" s="14"/>
      <c r="M11" s="210"/>
      <c r="N11" s="137"/>
      <c r="O11" s="114"/>
    </row>
    <row r="12" spans="1:18" x14ac:dyDescent="0.25">
      <c r="A12" s="10"/>
      <c r="B12" s="14"/>
      <c r="C12" s="20" t="s">
        <v>56</v>
      </c>
      <c r="D12" s="20"/>
      <c r="E12" s="20"/>
      <c r="F12" s="20"/>
      <c r="G12" s="20"/>
      <c r="H12" s="20"/>
      <c r="I12" s="20"/>
      <c r="J12" s="20"/>
      <c r="K12" s="14"/>
      <c r="L12" s="14"/>
      <c r="M12" s="210"/>
      <c r="N12" s="137"/>
      <c r="O12" s="114"/>
    </row>
    <row r="13" spans="1:18" x14ac:dyDescent="0.25">
      <c r="A13" s="10"/>
      <c r="B13" s="14"/>
      <c r="C13" s="20"/>
      <c r="D13" s="20"/>
      <c r="E13" s="20"/>
      <c r="F13" s="20"/>
      <c r="G13" s="20"/>
      <c r="H13" s="20"/>
      <c r="I13" s="20"/>
      <c r="J13" s="20"/>
      <c r="K13" s="14"/>
      <c r="L13" s="14"/>
      <c r="M13" s="210"/>
      <c r="N13" s="137"/>
      <c r="O13" s="114"/>
    </row>
    <row r="14" spans="1:18" x14ac:dyDescent="0.25">
      <c r="A14" s="10"/>
      <c r="B14" s="14"/>
      <c r="C14" s="19" t="s">
        <v>57</v>
      </c>
      <c r="D14" s="20"/>
      <c r="E14" s="20"/>
      <c r="F14" s="20"/>
      <c r="G14" s="20"/>
      <c r="H14" s="20"/>
      <c r="I14" s="20"/>
      <c r="J14" s="20"/>
      <c r="K14" s="14"/>
      <c r="L14" s="14"/>
      <c r="M14" s="210"/>
      <c r="N14" s="137"/>
      <c r="O14" s="114"/>
    </row>
    <row r="15" spans="1:18" x14ac:dyDescent="0.25">
      <c r="A15" s="10"/>
      <c r="B15" s="14"/>
      <c r="C15" s="19" t="s">
        <v>58</v>
      </c>
      <c r="D15" s="20"/>
      <c r="E15" s="20"/>
      <c r="F15" s="20"/>
      <c r="G15" s="20"/>
      <c r="H15" s="20"/>
      <c r="I15" s="20"/>
      <c r="J15" s="20"/>
      <c r="K15" s="14"/>
      <c r="L15" s="14"/>
      <c r="M15" s="210"/>
      <c r="N15" s="137"/>
      <c r="O15" s="114"/>
    </row>
    <row r="16" spans="1:18" x14ac:dyDescent="0.25">
      <c r="A16" s="10"/>
      <c r="B16" s="14"/>
      <c r="C16" s="19"/>
      <c r="D16" s="20"/>
      <c r="E16" s="20"/>
      <c r="F16" s="20"/>
      <c r="G16" s="20"/>
      <c r="H16" s="20"/>
      <c r="I16" s="20"/>
      <c r="J16" s="20"/>
      <c r="K16" s="14"/>
      <c r="L16" s="14"/>
      <c r="M16" s="210"/>
      <c r="N16" s="137"/>
      <c r="O16" s="114"/>
    </row>
    <row r="17" spans="1:17" x14ac:dyDescent="0.25">
      <c r="A17" s="10" t="s">
        <v>5</v>
      </c>
      <c r="B17" s="15">
        <v>1</v>
      </c>
      <c r="C17" s="20" t="s">
        <v>59</v>
      </c>
      <c r="D17" s="20"/>
      <c r="E17" s="20"/>
      <c r="F17" s="20"/>
      <c r="G17" s="20"/>
      <c r="H17" s="20"/>
      <c r="I17" s="20"/>
      <c r="J17" s="20"/>
      <c r="K17" s="15" t="s">
        <v>60</v>
      </c>
      <c r="L17" s="15">
        <f>$R$1*100</f>
        <v>750</v>
      </c>
      <c r="M17" s="217"/>
      <c r="N17" s="138"/>
      <c r="O17" s="135"/>
      <c r="P17" s="138"/>
      <c r="Q17" s="138"/>
    </row>
    <row r="18" spans="1:17" x14ac:dyDescent="0.25">
      <c r="A18" s="10" t="s">
        <v>5</v>
      </c>
      <c r="B18" s="15">
        <f>B17+1</f>
        <v>2</v>
      </c>
      <c r="C18" s="20" t="s">
        <v>61</v>
      </c>
      <c r="D18" s="20"/>
      <c r="E18" s="20"/>
      <c r="F18" s="20"/>
      <c r="G18" s="20"/>
      <c r="H18" s="20"/>
      <c r="I18" s="20"/>
      <c r="J18" s="20"/>
      <c r="K18" s="15" t="s">
        <v>60</v>
      </c>
      <c r="L18" s="15">
        <f>$R$1*50</f>
        <v>375</v>
      </c>
      <c r="M18" s="210"/>
      <c r="N18" s="138"/>
      <c r="O18" s="135"/>
      <c r="P18" s="138"/>
      <c r="Q18" s="138"/>
    </row>
    <row r="19" spans="1:17" x14ac:dyDescent="0.25">
      <c r="A19" s="10" t="s">
        <v>5</v>
      </c>
      <c r="B19" s="15">
        <f>B18+1</f>
        <v>3</v>
      </c>
      <c r="C19" s="20" t="s">
        <v>62</v>
      </c>
      <c r="D19" s="20"/>
      <c r="E19" s="20"/>
      <c r="F19" s="20"/>
      <c r="G19" s="20"/>
      <c r="H19" s="20"/>
      <c r="I19" s="20"/>
      <c r="J19" s="20"/>
      <c r="K19" s="15" t="s">
        <v>60</v>
      </c>
      <c r="L19" s="15">
        <f>$R$1*100</f>
        <v>750</v>
      </c>
      <c r="M19" s="210"/>
      <c r="N19" s="138"/>
      <c r="O19" s="135"/>
      <c r="P19" s="138"/>
      <c r="Q19" s="138"/>
    </row>
    <row r="20" spans="1:17" x14ac:dyDescent="0.25">
      <c r="A20" s="10" t="s">
        <v>5</v>
      </c>
      <c r="B20" s="15">
        <f>B19+1</f>
        <v>4</v>
      </c>
      <c r="C20" s="20" t="s">
        <v>63</v>
      </c>
      <c r="D20" s="20"/>
      <c r="E20" s="20"/>
      <c r="F20" s="20"/>
      <c r="G20" s="20"/>
      <c r="H20" s="20"/>
      <c r="I20" s="20"/>
      <c r="J20" s="20"/>
      <c r="K20" s="15" t="s">
        <v>60</v>
      </c>
      <c r="L20" s="15">
        <f>$R$1*200</f>
        <v>1500</v>
      </c>
      <c r="M20" s="210"/>
      <c r="N20" s="138"/>
      <c r="O20" s="135"/>
      <c r="P20" s="138"/>
      <c r="Q20" s="138"/>
    </row>
    <row r="21" spans="1:17" x14ac:dyDescent="0.25">
      <c r="A21" s="10" t="s">
        <v>5</v>
      </c>
      <c r="B21" s="15">
        <f>B20+1</f>
        <v>5</v>
      </c>
      <c r="C21" s="20" t="s">
        <v>64</v>
      </c>
      <c r="D21" s="20"/>
      <c r="E21" s="20"/>
      <c r="F21" s="20"/>
      <c r="G21" s="20"/>
      <c r="H21" s="20"/>
      <c r="I21" s="20"/>
      <c r="J21" s="20"/>
      <c r="K21" s="15" t="s">
        <v>60</v>
      </c>
      <c r="L21" s="15">
        <f>$R$1*200</f>
        <v>1500</v>
      </c>
      <c r="M21" s="210"/>
      <c r="N21" s="138"/>
      <c r="O21" s="135"/>
      <c r="P21" s="138"/>
      <c r="Q21" s="138"/>
    </row>
    <row r="22" spans="1:17" x14ac:dyDescent="0.25">
      <c r="A22" s="10" t="s">
        <v>5</v>
      </c>
      <c r="B22" s="15">
        <f>B21+1</f>
        <v>6</v>
      </c>
      <c r="C22" s="20" t="s">
        <v>65</v>
      </c>
      <c r="D22" s="20"/>
      <c r="E22" s="20"/>
      <c r="F22" s="20"/>
      <c r="G22" s="20"/>
      <c r="H22" s="20"/>
      <c r="I22" s="20"/>
      <c r="J22" s="20"/>
      <c r="K22" s="15" t="s">
        <v>60</v>
      </c>
      <c r="L22" s="15">
        <f>$R$1*400</f>
        <v>3000</v>
      </c>
      <c r="M22" s="210"/>
      <c r="N22" s="138"/>
      <c r="O22" s="135"/>
      <c r="P22" s="138"/>
      <c r="Q22" s="138"/>
    </row>
    <row r="23" spans="1:17" x14ac:dyDescent="0.25">
      <c r="A23" s="10" t="s">
        <v>5</v>
      </c>
      <c r="B23" s="15">
        <v>7</v>
      </c>
      <c r="C23" s="20" t="s">
        <v>66</v>
      </c>
      <c r="D23" s="20"/>
      <c r="E23" s="20"/>
      <c r="F23" s="20"/>
      <c r="G23" s="20"/>
      <c r="H23" s="20"/>
      <c r="I23" s="20"/>
      <c r="J23" s="20"/>
      <c r="K23" s="15" t="s">
        <v>60</v>
      </c>
      <c r="L23" s="15">
        <f>$R$1*400</f>
        <v>3000</v>
      </c>
      <c r="M23" s="210"/>
      <c r="N23" s="138"/>
      <c r="O23" s="135"/>
      <c r="P23" s="138"/>
      <c r="Q23" s="138"/>
    </row>
    <row r="24" spans="1:17" x14ac:dyDescent="0.25">
      <c r="A24" s="10" t="s">
        <v>5</v>
      </c>
      <c r="B24" s="15">
        <v>8</v>
      </c>
      <c r="C24" s="20" t="s">
        <v>67</v>
      </c>
      <c r="D24" s="20"/>
      <c r="E24" s="20"/>
      <c r="F24" s="20"/>
      <c r="G24" s="20"/>
      <c r="H24" s="20"/>
      <c r="I24" s="20"/>
      <c r="J24" s="20"/>
      <c r="K24" s="15" t="s">
        <v>68</v>
      </c>
      <c r="L24" s="15">
        <v>1</v>
      </c>
      <c r="M24" s="210"/>
      <c r="N24" s="138"/>
      <c r="O24" s="135"/>
      <c r="P24" s="138"/>
      <c r="Q24" s="138"/>
    </row>
    <row r="25" spans="1:17" x14ac:dyDescent="0.25">
      <c r="A25" s="10"/>
      <c r="B25" s="14"/>
      <c r="C25" s="19" t="s">
        <v>69</v>
      </c>
      <c r="D25" s="20"/>
      <c r="E25" s="20"/>
      <c r="F25" s="20"/>
      <c r="G25" s="20"/>
      <c r="H25" s="20"/>
      <c r="I25" s="20"/>
      <c r="J25" s="20"/>
      <c r="K25" s="14"/>
      <c r="L25" s="14"/>
      <c r="M25" s="210"/>
      <c r="N25" s="138"/>
      <c r="O25" s="135"/>
    </row>
    <row r="26" spans="1:17" x14ac:dyDescent="0.25">
      <c r="A26" s="10"/>
      <c r="B26" s="14"/>
      <c r="C26" s="20"/>
      <c r="D26" s="20"/>
      <c r="E26" s="20"/>
      <c r="F26" s="20"/>
      <c r="G26" s="20"/>
      <c r="H26" s="20"/>
      <c r="I26" s="20"/>
      <c r="J26" s="20"/>
      <c r="K26" s="14"/>
      <c r="L26" s="14"/>
      <c r="M26" s="210"/>
      <c r="N26" s="138"/>
      <c r="O26" s="135"/>
    </row>
    <row r="27" spans="1:17" x14ac:dyDescent="0.25">
      <c r="A27" s="10"/>
      <c r="B27" s="14"/>
      <c r="C27" s="20" t="s">
        <v>57</v>
      </c>
      <c r="D27" s="20"/>
      <c r="E27" s="20"/>
      <c r="F27" s="20"/>
      <c r="G27" s="20"/>
      <c r="H27" s="20"/>
      <c r="I27" s="20"/>
      <c r="J27" s="20"/>
      <c r="K27" s="14"/>
      <c r="L27" s="14"/>
      <c r="M27" s="210"/>
      <c r="N27" s="138"/>
      <c r="O27" s="135"/>
    </row>
    <row r="28" spans="1:17" x14ac:dyDescent="0.25">
      <c r="A28" s="10"/>
      <c r="B28" s="15"/>
      <c r="C28" s="405" t="s">
        <v>1883</v>
      </c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7"/>
    </row>
    <row r="29" spans="1:17" x14ac:dyDescent="0.25">
      <c r="A29" s="10"/>
      <c r="B29" s="15"/>
      <c r="C29" s="405"/>
      <c r="D29" s="406"/>
      <c r="E29" s="406"/>
      <c r="F29" s="406"/>
      <c r="G29" s="406"/>
      <c r="H29" s="406"/>
      <c r="I29" s="406"/>
      <c r="J29" s="407"/>
      <c r="K29" s="15"/>
      <c r="L29" s="15"/>
      <c r="M29" s="210"/>
      <c r="N29" s="138"/>
      <c r="O29" s="135"/>
    </row>
    <row r="30" spans="1:17" x14ac:dyDescent="0.25">
      <c r="A30" s="10" t="s">
        <v>5</v>
      </c>
      <c r="B30" s="15">
        <f>B24+1</f>
        <v>9</v>
      </c>
      <c r="C30" s="20" t="s">
        <v>70</v>
      </c>
      <c r="D30" s="20"/>
      <c r="E30" s="20"/>
      <c r="F30" s="20"/>
      <c r="G30" s="20"/>
      <c r="H30" s="20"/>
      <c r="I30" s="20"/>
      <c r="J30" s="20"/>
      <c r="K30" s="15" t="s">
        <v>60</v>
      </c>
      <c r="L30" s="15">
        <f>$R$1*30</f>
        <v>225</v>
      </c>
      <c r="M30" s="218"/>
      <c r="N30" s="138"/>
      <c r="O30" s="135"/>
    </row>
    <row r="31" spans="1:17" x14ac:dyDescent="0.25">
      <c r="A31" s="10" t="s">
        <v>5</v>
      </c>
      <c r="B31" s="15">
        <f>B30+1</f>
        <v>10</v>
      </c>
      <c r="C31" s="20" t="s">
        <v>71</v>
      </c>
      <c r="D31" s="20"/>
      <c r="E31" s="20"/>
      <c r="F31" s="20"/>
      <c r="G31" s="20"/>
      <c r="H31" s="20"/>
      <c r="I31" s="20"/>
      <c r="J31" s="20"/>
      <c r="K31" s="15" t="s">
        <v>60</v>
      </c>
      <c r="L31" s="15">
        <f>$R$1*20</f>
        <v>150</v>
      </c>
      <c r="M31" s="210"/>
      <c r="N31" s="138"/>
      <c r="O31" s="135"/>
    </row>
    <row r="32" spans="1:17" x14ac:dyDescent="0.25">
      <c r="A32" s="10" t="s">
        <v>5</v>
      </c>
      <c r="B32" s="15">
        <f>B31+1</f>
        <v>11</v>
      </c>
      <c r="C32" s="20" t="s">
        <v>62</v>
      </c>
      <c r="D32" s="20"/>
      <c r="E32" s="20"/>
      <c r="F32" s="20"/>
      <c r="G32" s="20"/>
      <c r="H32" s="20"/>
      <c r="I32" s="20"/>
      <c r="J32" s="20"/>
      <c r="K32" s="15" t="s">
        <v>60</v>
      </c>
      <c r="L32" s="15">
        <f>$R$1*30</f>
        <v>225</v>
      </c>
      <c r="M32" s="210"/>
      <c r="N32" s="138"/>
      <c r="O32" s="135"/>
    </row>
    <row r="33" spans="1:15" x14ac:dyDescent="0.25">
      <c r="A33" s="10" t="s">
        <v>5</v>
      </c>
      <c r="B33" s="15">
        <f>B32+1</f>
        <v>12</v>
      </c>
      <c r="C33" s="20" t="s">
        <v>63</v>
      </c>
      <c r="D33" s="20"/>
      <c r="E33" s="20"/>
      <c r="F33" s="20"/>
      <c r="G33" s="20"/>
      <c r="H33" s="20"/>
      <c r="I33" s="20"/>
      <c r="J33" s="20"/>
      <c r="K33" s="15" t="s">
        <v>60</v>
      </c>
      <c r="L33" s="15">
        <f>$R$1*40</f>
        <v>300</v>
      </c>
      <c r="M33" s="210"/>
      <c r="N33" s="138"/>
      <c r="O33" s="135"/>
    </row>
    <row r="34" spans="1:15" x14ac:dyDescent="0.25">
      <c r="A34" s="10" t="s">
        <v>5</v>
      </c>
      <c r="B34" s="15">
        <f>B33+1</f>
        <v>13</v>
      </c>
      <c r="C34" s="20" t="s">
        <v>64</v>
      </c>
      <c r="D34" s="20"/>
      <c r="E34" s="20"/>
      <c r="F34" s="20"/>
      <c r="G34" s="20"/>
      <c r="H34" s="20"/>
      <c r="I34" s="20"/>
      <c r="J34" s="20"/>
      <c r="K34" s="15" t="s">
        <v>60</v>
      </c>
      <c r="L34" s="15">
        <f>$R$1*40</f>
        <v>300</v>
      </c>
      <c r="M34" s="210"/>
      <c r="N34" s="138"/>
      <c r="O34" s="135"/>
    </row>
    <row r="35" spans="1:15" x14ac:dyDescent="0.25">
      <c r="A35" s="10" t="s">
        <v>5</v>
      </c>
      <c r="B35" s="15">
        <f>B34+1</f>
        <v>14</v>
      </c>
      <c r="C35" s="20" t="s">
        <v>65</v>
      </c>
      <c r="D35" s="20"/>
      <c r="E35" s="20"/>
      <c r="F35" s="20"/>
      <c r="G35" s="20"/>
      <c r="H35" s="20"/>
      <c r="I35" s="20"/>
      <c r="J35" s="20"/>
      <c r="K35" s="15" t="s">
        <v>60</v>
      </c>
      <c r="L35" s="15">
        <f>$R$1*80</f>
        <v>600</v>
      </c>
      <c r="M35" s="210"/>
      <c r="N35" s="138"/>
      <c r="O35" s="135"/>
    </row>
    <row r="36" spans="1:15" x14ac:dyDescent="0.25">
      <c r="A36" s="10"/>
      <c r="B36" s="14"/>
      <c r="C36" s="19"/>
      <c r="D36" s="20"/>
      <c r="E36" s="20"/>
      <c r="F36" s="20"/>
      <c r="G36" s="20"/>
      <c r="H36" s="20"/>
      <c r="I36" s="20"/>
      <c r="J36" s="20"/>
      <c r="K36" s="14"/>
      <c r="L36" s="14"/>
      <c r="M36" s="210"/>
      <c r="N36" s="138"/>
      <c r="O36" s="114"/>
    </row>
    <row r="37" spans="1:15" x14ac:dyDescent="0.25">
      <c r="A37" s="10"/>
      <c r="B37" s="14"/>
      <c r="C37" s="19"/>
      <c r="D37" s="20"/>
      <c r="E37" s="20"/>
      <c r="F37" s="20"/>
      <c r="G37" s="20"/>
      <c r="H37" s="20"/>
      <c r="I37" s="20"/>
      <c r="J37" s="20"/>
      <c r="K37" s="14"/>
      <c r="L37" s="14"/>
      <c r="M37" s="211"/>
      <c r="N37" s="138"/>
      <c r="O37" s="114"/>
    </row>
    <row r="38" spans="1:15" x14ac:dyDescent="0.25">
      <c r="A38" s="10"/>
      <c r="B38" s="14"/>
      <c r="C38" s="19"/>
      <c r="D38" s="20"/>
      <c r="E38" s="20"/>
      <c r="F38" s="20"/>
      <c r="G38" s="20"/>
      <c r="H38" s="20"/>
      <c r="I38" s="20"/>
      <c r="J38" s="20"/>
      <c r="K38" s="14"/>
      <c r="L38" s="14"/>
      <c r="M38" s="210"/>
      <c r="N38" s="137"/>
      <c r="O38" s="114"/>
    </row>
    <row r="39" spans="1:15" x14ac:dyDescent="0.25">
      <c r="A39" s="10"/>
      <c r="B39" s="14"/>
      <c r="C39" s="20"/>
      <c r="D39" s="20"/>
      <c r="E39" s="20"/>
      <c r="F39" s="20"/>
      <c r="G39" s="20"/>
      <c r="H39" s="20"/>
      <c r="I39" s="20"/>
      <c r="J39" s="20"/>
      <c r="K39" s="14"/>
      <c r="L39" s="14"/>
      <c r="M39" s="210"/>
      <c r="N39" s="137"/>
      <c r="O39" s="114"/>
    </row>
    <row r="40" spans="1:15" x14ac:dyDescent="0.25">
      <c r="A40" s="10"/>
      <c r="B40" s="14"/>
      <c r="C40" s="408"/>
      <c r="D40" s="409"/>
      <c r="E40" s="409"/>
      <c r="F40" s="409"/>
      <c r="G40" s="409"/>
      <c r="H40" s="409"/>
      <c r="I40" s="409"/>
      <c r="J40" s="410"/>
      <c r="K40" s="14"/>
      <c r="L40" s="393"/>
      <c r="M40" s="216"/>
      <c r="N40" s="137"/>
      <c r="O40" s="114"/>
    </row>
    <row r="41" spans="1:15" ht="15.75" thickBot="1" x14ac:dyDescent="0.3">
      <c r="A41" s="10"/>
      <c r="B41" s="16"/>
      <c r="C41" s="22" t="s">
        <v>1799</v>
      </c>
      <c r="D41" s="23"/>
      <c r="E41" s="23"/>
      <c r="F41" s="23"/>
      <c r="G41" s="23"/>
      <c r="H41" s="23"/>
      <c r="I41" s="23"/>
      <c r="J41" s="23"/>
      <c r="K41" s="16"/>
      <c r="L41" s="16"/>
      <c r="M41" s="212"/>
      <c r="N41" s="139"/>
      <c r="O41" s="199"/>
    </row>
    <row r="42" spans="1:15" ht="15.75" thickBot="1" x14ac:dyDescent="0.3">
      <c r="A42" s="1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13"/>
      <c r="N42" s="447"/>
      <c r="O42" s="141"/>
    </row>
  </sheetData>
  <mergeCells count="6">
    <mergeCell ref="B1:O1"/>
    <mergeCell ref="C2:J2"/>
    <mergeCell ref="C7:J7"/>
    <mergeCell ref="C40:J40"/>
    <mergeCell ref="C29:J29"/>
    <mergeCell ref="C28:O28"/>
  </mergeCells>
  <pageMargins left="0.7" right="0.7" top="0.75" bottom="0.75" header="0.3" footer="0.3"/>
  <pageSetup paperSize="9" scale="65" fitToHeight="0" orientation="portrait" r:id="rId1"/>
  <headerFooter>
    <oddFooter>&amp;C_x000D_&amp;1#&amp;"Calibri"&amp;10&amp;K000000 Ethekwini | Classified as Restricted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5B44-63D8-4421-807A-4C9AB44E28FF}">
  <sheetPr>
    <tabColor theme="6"/>
    <pageSetUpPr fitToPage="1"/>
  </sheetPr>
  <dimension ref="A1:T290"/>
  <sheetViews>
    <sheetView topLeftCell="A268" workbookViewId="0">
      <selection activeCell="Q293" sqref="Q293"/>
    </sheetView>
  </sheetViews>
  <sheetFormatPr defaultRowHeight="15" x14ac:dyDescent="0.25"/>
  <cols>
    <col min="1" max="1" width="4.5703125" customWidth="1"/>
    <col min="2" max="2" width="4.7109375" customWidth="1"/>
    <col min="8" max="8" width="4.7109375" customWidth="1"/>
    <col min="9" max="9" width="3.7109375" customWidth="1"/>
    <col min="10" max="10" width="2.85546875" customWidth="1"/>
    <col min="11" max="11" width="7.5703125" customWidth="1"/>
    <col min="12" max="12" width="8.85546875" bestFit="1" customWidth="1"/>
    <col min="13" max="13" width="10.42578125" style="145" customWidth="1"/>
    <col min="14" max="14" width="9.5703125" style="145" customWidth="1"/>
    <col min="15" max="15" width="8.85546875" style="145" bestFit="1" customWidth="1"/>
    <col min="16" max="16" width="15.42578125" customWidth="1"/>
  </cols>
  <sheetData>
    <row r="1" spans="1:18" x14ac:dyDescent="0.25">
      <c r="A1" s="63"/>
      <c r="B1" s="76"/>
      <c r="C1" s="60"/>
      <c r="D1" s="60"/>
      <c r="E1" s="60"/>
      <c r="F1" s="60"/>
      <c r="G1" s="60"/>
      <c r="H1" s="60"/>
      <c r="I1" s="60"/>
      <c r="J1" s="60"/>
      <c r="K1" s="60"/>
      <c r="L1" s="60"/>
      <c r="M1" s="157"/>
      <c r="N1" s="157"/>
      <c r="O1" s="194"/>
      <c r="P1" s="207">
        <v>1.077</v>
      </c>
      <c r="R1" s="275">
        <v>18</v>
      </c>
    </row>
    <row r="2" spans="1:18" ht="24.75" x14ac:dyDescent="0.25">
      <c r="A2" s="63"/>
      <c r="B2" s="56" t="s">
        <v>1</v>
      </c>
      <c r="C2" s="441" t="s">
        <v>2</v>
      </c>
      <c r="D2" s="441"/>
      <c r="E2" s="441"/>
      <c r="F2" s="441"/>
      <c r="G2" s="441"/>
      <c r="H2" s="441"/>
      <c r="I2" s="441"/>
      <c r="J2" s="441"/>
      <c r="K2" s="56" t="s">
        <v>45</v>
      </c>
      <c r="L2" s="60" t="s">
        <v>46</v>
      </c>
      <c r="M2" s="151" t="s">
        <v>47</v>
      </c>
      <c r="N2" s="157" t="s">
        <v>73</v>
      </c>
      <c r="O2" s="195" t="s">
        <v>92</v>
      </c>
      <c r="P2" s="300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4"/>
      <c r="N3" s="153"/>
      <c r="O3" s="196"/>
    </row>
    <row r="4" spans="1:18" x14ac:dyDescent="0.25">
      <c r="A4" s="10" t="s">
        <v>41</v>
      </c>
      <c r="B4" s="14"/>
      <c r="C4" s="19" t="s">
        <v>1683</v>
      </c>
      <c r="D4" s="20"/>
      <c r="E4" s="20"/>
      <c r="F4" s="20"/>
      <c r="G4" s="20"/>
      <c r="H4" s="20"/>
      <c r="I4" s="20"/>
      <c r="J4" s="20"/>
      <c r="K4" s="14"/>
      <c r="L4" s="20"/>
      <c r="M4" s="114"/>
      <c r="N4" s="114"/>
      <c r="O4" s="197"/>
    </row>
    <row r="5" spans="1:18" x14ac:dyDescent="0.25">
      <c r="A5" s="10"/>
      <c r="B5" s="14"/>
      <c r="C5" s="405" t="s">
        <v>1684</v>
      </c>
      <c r="D5" s="406"/>
      <c r="E5" s="406"/>
      <c r="F5" s="406"/>
      <c r="G5" s="406"/>
      <c r="H5" s="406"/>
      <c r="I5" s="406"/>
      <c r="J5" s="407"/>
      <c r="K5" s="14"/>
      <c r="L5" s="20"/>
      <c r="M5" s="114"/>
      <c r="N5" s="114"/>
      <c r="O5" s="197"/>
    </row>
    <row r="6" spans="1:18" x14ac:dyDescent="0.25">
      <c r="A6" s="10"/>
      <c r="B6" s="14"/>
      <c r="C6" s="20" t="s">
        <v>1685</v>
      </c>
      <c r="D6" s="20"/>
      <c r="E6" s="20"/>
      <c r="F6" s="20"/>
      <c r="G6" s="20"/>
      <c r="H6" s="20"/>
      <c r="I6" s="20"/>
      <c r="J6" s="20"/>
      <c r="K6" s="14"/>
      <c r="L6" s="20"/>
      <c r="M6" s="114"/>
      <c r="N6" s="114"/>
      <c r="O6" s="197"/>
    </row>
    <row r="7" spans="1:18" x14ac:dyDescent="0.25">
      <c r="A7" s="10"/>
      <c r="B7" s="14"/>
      <c r="C7" s="20" t="s">
        <v>1686</v>
      </c>
      <c r="D7" s="20"/>
      <c r="E7" s="20"/>
      <c r="F7" s="20"/>
      <c r="G7" s="20"/>
      <c r="H7" s="20"/>
      <c r="I7" s="20"/>
      <c r="J7" s="20"/>
      <c r="K7" s="14"/>
      <c r="L7" s="20"/>
      <c r="M7" s="114"/>
      <c r="N7" s="114"/>
      <c r="O7" s="197"/>
    </row>
    <row r="8" spans="1:18" x14ac:dyDescent="0.25">
      <c r="A8" s="10"/>
      <c r="B8" s="14"/>
      <c r="C8" s="20" t="s">
        <v>1687</v>
      </c>
      <c r="D8" s="20"/>
      <c r="E8" s="20"/>
      <c r="F8" s="20"/>
      <c r="G8" s="20"/>
      <c r="H8" s="20"/>
      <c r="I8" s="20"/>
      <c r="J8" s="20"/>
      <c r="K8" s="14"/>
      <c r="L8" s="20"/>
      <c r="M8" s="114"/>
      <c r="N8" s="114"/>
      <c r="O8" s="197"/>
    </row>
    <row r="9" spans="1:18" x14ac:dyDescent="0.25">
      <c r="A9" s="10"/>
      <c r="B9" s="14"/>
      <c r="C9" s="20" t="s">
        <v>1688</v>
      </c>
      <c r="D9" s="20"/>
      <c r="E9" s="20"/>
      <c r="F9" s="20"/>
      <c r="G9" s="20"/>
      <c r="H9" s="20"/>
      <c r="I9" s="20"/>
      <c r="J9" s="20"/>
      <c r="K9" s="14"/>
      <c r="L9" s="20"/>
      <c r="M9" s="114"/>
      <c r="N9" s="114"/>
      <c r="O9" s="197"/>
    </row>
    <row r="10" spans="1:18" x14ac:dyDescent="0.25">
      <c r="A10" s="10"/>
      <c r="B10" s="14"/>
      <c r="C10" s="20"/>
      <c r="D10" s="20"/>
      <c r="E10" s="20"/>
      <c r="F10" s="20"/>
      <c r="G10" s="20"/>
      <c r="H10" s="20"/>
      <c r="I10" s="20"/>
      <c r="J10" s="20"/>
      <c r="K10" s="14"/>
      <c r="L10" s="20"/>
      <c r="M10" s="114"/>
      <c r="N10" s="114"/>
      <c r="O10" s="197"/>
    </row>
    <row r="11" spans="1:18" x14ac:dyDescent="0.25">
      <c r="A11" s="10"/>
      <c r="B11" s="14"/>
      <c r="C11" s="20"/>
      <c r="D11" s="20"/>
      <c r="E11" s="20"/>
      <c r="F11" s="20"/>
      <c r="G11" s="20"/>
      <c r="H11" s="20"/>
      <c r="I11" s="20"/>
      <c r="J11" s="20"/>
      <c r="K11" s="14"/>
      <c r="L11" s="20"/>
      <c r="M11" s="114"/>
      <c r="N11" s="114"/>
      <c r="O11" s="197"/>
    </row>
    <row r="12" spans="1:18" x14ac:dyDescent="0.25">
      <c r="A12" s="10"/>
      <c r="B12" s="14"/>
      <c r="C12" s="19" t="s">
        <v>1689</v>
      </c>
      <c r="D12" s="20"/>
      <c r="E12" s="20"/>
      <c r="F12" s="20"/>
      <c r="G12" s="20"/>
      <c r="H12" s="20"/>
      <c r="I12" s="20"/>
      <c r="J12" s="20"/>
      <c r="K12" s="14"/>
      <c r="L12" s="20"/>
      <c r="M12" s="114"/>
      <c r="N12" s="114"/>
      <c r="O12" s="197"/>
    </row>
    <row r="13" spans="1:18" x14ac:dyDescent="0.25">
      <c r="A13" s="10"/>
      <c r="B13" s="15"/>
      <c r="C13" s="20" t="s">
        <v>1690</v>
      </c>
      <c r="D13" s="20"/>
      <c r="E13" s="20"/>
      <c r="F13" s="20"/>
      <c r="G13" s="20"/>
      <c r="H13" s="20"/>
      <c r="I13" s="20"/>
      <c r="J13" s="20"/>
      <c r="K13" s="14"/>
      <c r="L13" s="20"/>
      <c r="M13" s="114"/>
      <c r="N13" s="114"/>
      <c r="O13" s="197"/>
    </row>
    <row r="14" spans="1:18" x14ac:dyDescent="0.25">
      <c r="A14" s="10"/>
      <c r="B14" s="15"/>
      <c r="C14" s="20" t="s">
        <v>1691</v>
      </c>
      <c r="D14" s="20"/>
      <c r="E14" s="20"/>
      <c r="F14" s="20"/>
      <c r="G14" s="20"/>
      <c r="H14" s="20"/>
      <c r="I14" s="20"/>
      <c r="J14" s="20"/>
      <c r="K14" s="15"/>
      <c r="L14" s="24"/>
      <c r="M14" s="114"/>
      <c r="N14" s="114"/>
      <c r="O14" s="197"/>
    </row>
    <row r="15" spans="1:18" x14ac:dyDescent="0.25">
      <c r="A15" s="10"/>
      <c r="B15" s="15"/>
      <c r="C15" s="20"/>
      <c r="D15" s="20"/>
      <c r="E15" s="20"/>
      <c r="F15" s="20"/>
      <c r="G15" s="20"/>
      <c r="H15" s="20"/>
      <c r="I15" s="20"/>
      <c r="J15" s="20"/>
      <c r="K15" s="15"/>
      <c r="L15" s="24"/>
      <c r="M15" s="114"/>
      <c r="N15" s="114"/>
      <c r="O15" s="197"/>
    </row>
    <row r="16" spans="1:18" x14ac:dyDescent="0.25">
      <c r="A16" s="10" t="s">
        <v>41</v>
      </c>
      <c r="B16" s="15">
        <v>1</v>
      </c>
      <c r="C16" s="438" t="s">
        <v>1692</v>
      </c>
      <c r="D16" s="439"/>
      <c r="E16" s="439"/>
      <c r="F16" s="439"/>
      <c r="G16" s="439"/>
      <c r="H16" s="439"/>
      <c r="I16" s="439"/>
      <c r="J16" s="440"/>
      <c r="K16" s="15" t="s">
        <v>175</v>
      </c>
      <c r="L16" s="24">
        <f>$R$1*1</f>
        <v>18</v>
      </c>
      <c r="M16" s="114"/>
      <c r="N16" s="114"/>
      <c r="O16" s="114"/>
      <c r="P16" s="290"/>
    </row>
    <row r="17" spans="1:16" x14ac:dyDescent="0.25">
      <c r="A17" s="10"/>
      <c r="B17" s="14"/>
      <c r="C17" s="20" t="s">
        <v>1693</v>
      </c>
      <c r="D17" s="20"/>
      <c r="E17" s="20"/>
      <c r="F17" s="20"/>
      <c r="G17" s="20"/>
      <c r="H17" s="20"/>
      <c r="I17" s="20"/>
      <c r="J17" s="20"/>
      <c r="K17" s="15"/>
      <c r="L17" s="24"/>
      <c r="M17" s="114"/>
      <c r="N17" s="114"/>
      <c r="O17" s="114"/>
      <c r="P17" s="281"/>
    </row>
    <row r="18" spans="1:16" x14ac:dyDescent="0.25">
      <c r="A18" s="10"/>
      <c r="B18" s="14"/>
      <c r="C18" s="20" t="s">
        <v>1694</v>
      </c>
      <c r="D18" s="20"/>
      <c r="E18" s="20"/>
      <c r="F18" s="20"/>
      <c r="G18" s="20"/>
      <c r="H18" s="20"/>
      <c r="I18" s="20"/>
      <c r="J18" s="20"/>
      <c r="K18" s="15"/>
      <c r="L18" s="24"/>
      <c r="M18" s="114"/>
      <c r="N18" s="114"/>
      <c r="O18" s="114"/>
      <c r="P18" s="281"/>
    </row>
    <row r="19" spans="1:16" x14ac:dyDescent="0.25">
      <c r="A19" s="10"/>
      <c r="B19" s="15"/>
      <c r="C19" s="20"/>
      <c r="D19" s="20"/>
      <c r="E19" s="20"/>
      <c r="F19" s="20"/>
      <c r="G19" s="20"/>
      <c r="H19" s="20"/>
      <c r="I19" s="20"/>
      <c r="J19" s="20"/>
      <c r="K19" s="14"/>
      <c r="L19" s="20"/>
      <c r="M19" s="114"/>
      <c r="N19" s="114"/>
      <c r="O19" s="114"/>
      <c r="P19" s="281"/>
    </row>
    <row r="20" spans="1:16" x14ac:dyDescent="0.25">
      <c r="A20" s="10" t="s">
        <v>41</v>
      </c>
      <c r="B20" s="15">
        <f>B16+1</f>
        <v>2</v>
      </c>
      <c r="C20" s="438" t="s">
        <v>1695</v>
      </c>
      <c r="D20" s="439"/>
      <c r="E20" s="439"/>
      <c r="F20" s="439"/>
      <c r="G20" s="439"/>
      <c r="H20" s="439"/>
      <c r="I20" s="439"/>
      <c r="J20" s="440"/>
      <c r="K20" s="15" t="s">
        <v>175</v>
      </c>
      <c r="L20" s="24">
        <f>$R$1*1</f>
        <v>18</v>
      </c>
      <c r="M20" s="114"/>
      <c r="N20" s="114"/>
      <c r="O20" s="114"/>
      <c r="P20" s="281"/>
    </row>
    <row r="21" spans="1:16" x14ac:dyDescent="0.25">
      <c r="A21" s="10"/>
      <c r="B21" s="15"/>
      <c r="C21" s="20" t="s">
        <v>1693</v>
      </c>
      <c r="D21" s="20"/>
      <c r="E21" s="20"/>
      <c r="F21" s="20"/>
      <c r="G21" s="20"/>
      <c r="H21" s="20"/>
      <c r="I21" s="20"/>
      <c r="J21" s="20"/>
      <c r="K21" s="15"/>
      <c r="L21" s="24"/>
      <c r="M21" s="114"/>
      <c r="N21" s="114"/>
      <c r="O21" s="114"/>
      <c r="P21" s="281"/>
    </row>
    <row r="22" spans="1:16" x14ac:dyDescent="0.25">
      <c r="A22" s="10"/>
      <c r="B22" s="15"/>
      <c r="C22" s="20" t="s">
        <v>1694</v>
      </c>
      <c r="D22" s="20"/>
      <c r="E22" s="20"/>
      <c r="F22" s="20"/>
      <c r="G22" s="20"/>
      <c r="H22" s="20"/>
      <c r="I22" s="20"/>
      <c r="J22" s="20"/>
      <c r="K22" s="15"/>
      <c r="L22" s="24"/>
      <c r="M22" s="114"/>
      <c r="N22" s="114"/>
      <c r="O22" s="114"/>
      <c r="P22" s="281"/>
    </row>
    <row r="23" spans="1:16" x14ac:dyDescent="0.25">
      <c r="A23" s="10"/>
      <c r="B23" s="15"/>
      <c r="C23" s="20"/>
      <c r="D23" s="20"/>
      <c r="E23" s="20"/>
      <c r="F23" s="20"/>
      <c r="G23" s="20"/>
      <c r="H23" s="20"/>
      <c r="I23" s="20"/>
      <c r="J23" s="20"/>
      <c r="K23" s="15"/>
      <c r="L23" s="24"/>
      <c r="M23" s="114"/>
      <c r="N23" s="114"/>
      <c r="O23" s="114"/>
      <c r="P23" s="281"/>
    </row>
    <row r="24" spans="1:16" x14ac:dyDescent="0.25">
      <c r="A24" s="10" t="s">
        <v>41</v>
      </c>
      <c r="B24" s="15">
        <f>B20+1</f>
        <v>3</v>
      </c>
      <c r="C24" s="438" t="s">
        <v>1696</v>
      </c>
      <c r="D24" s="439"/>
      <c r="E24" s="439"/>
      <c r="F24" s="439"/>
      <c r="G24" s="439"/>
      <c r="H24" s="439"/>
      <c r="I24" s="439"/>
      <c r="J24" s="440"/>
      <c r="K24" s="15" t="s">
        <v>175</v>
      </c>
      <c r="L24" s="24">
        <f>$R$1*1</f>
        <v>18</v>
      </c>
      <c r="M24" s="114"/>
      <c r="N24" s="114"/>
      <c r="O24" s="114"/>
      <c r="P24" s="290"/>
    </row>
    <row r="25" spans="1:16" x14ac:dyDescent="0.25">
      <c r="A25" s="10"/>
      <c r="B25" s="14"/>
      <c r="C25" s="20" t="s">
        <v>1693</v>
      </c>
      <c r="D25" s="20"/>
      <c r="E25" s="20"/>
      <c r="F25" s="20"/>
      <c r="G25" s="20"/>
      <c r="H25" s="20"/>
      <c r="I25" s="20"/>
      <c r="J25" s="20"/>
      <c r="K25" s="15"/>
      <c r="L25" s="24"/>
      <c r="M25" s="114"/>
      <c r="N25" s="114"/>
      <c r="O25" s="114"/>
      <c r="P25" s="281"/>
    </row>
    <row r="26" spans="1:16" x14ac:dyDescent="0.25">
      <c r="A26" s="10"/>
      <c r="B26" s="14"/>
      <c r="C26" s="20" t="s">
        <v>1694</v>
      </c>
      <c r="D26" s="20"/>
      <c r="E26" s="20"/>
      <c r="F26" s="20"/>
      <c r="G26" s="20"/>
      <c r="H26" s="20"/>
      <c r="I26" s="20"/>
      <c r="J26" s="20"/>
      <c r="K26" s="15"/>
      <c r="L26" s="24"/>
      <c r="M26" s="114"/>
      <c r="N26" s="114"/>
      <c r="O26" s="114"/>
      <c r="P26" s="281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4"/>
      <c r="N27" s="114"/>
      <c r="O27" s="114"/>
      <c r="P27" s="281"/>
    </row>
    <row r="28" spans="1:16" x14ac:dyDescent="0.25">
      <c r="A28" s="10" t="s">
        <v>41</v>
      </c>
      <c r="B28" s="15">
        <f>B24+1</f>
        <v>4</v>
      </c>
      <c r="C28" s="438" t="s">
        <v>1697</v>
      </c>
      <c r="D28" s="439"/>
      <c r="E28" s="439"/>
      <c r="F28" s="439"/>
      <c r="G28" s="439"/>
      <c r="H28" s="439"/>
      <c r="I28" s="439"/>
      <c r="J28" s="440"/>
      <c r="K28" s="15" t="s">
        <v>175</v>
      </c>
      <c r="L28" s="24">
        <f>$R$1*1</f>
        <v>18</v>
      </c>
      <c r="M28" s="114"/>
      <c r="N28" s="114"/>
      <c r="O28" s="114"/>
      <c r="P28" s="290"/>
    </row>
    <row r="29" spans="1:16" x14ac:dyDescent="0.25">
      <c r="A29" s="10"/>
      <c r="B29" s="15"/>
      <c r="C29" s="20" t="s">
        <v>1693</v>
      </c>
      <c r="D29" s="118"/>
      <c r="E29" s="118"/>
      <c r="F29" s="118"/>
      <c r="G29" s="118"/>
      <c r="H29" s="118"/>
      <c r="I29" s="118"/>
      <c r="J29" s="118"/>
      <c r="K29" s="15"/>
      <c r="L29" s="24"/>
      <c r="M29" s="114"/>
      <c r="N29" s="114"/>
      <c r="O29" s="114"/>
      <c r="P29" s="281"/>
    </row>
    <row r="30" spans="1:16" x14ac:dyDescent="0.25">
      <c r="A30" s="10"/>
      <c r="B30" s="15"/>
      <c r="C30" s="20" t="s">
        <v>1694</v>
      </c>
      <c r="D30" s="20"/>
      <c r="E30" s="20"/>
      <c r="F30" s="20"/>
      <c r="G30" s="20"/>
      <c r="H30" s="20"/>
      <c r="I30" s="20"/>
      <c r="J30" s="20"/>
      <c r="K30" s="15"/>
      <c r="L30" s="24"/>
      <c r="M30" s="114"/>
      <c r="N30" s="114"/>
      <c r="O30" s="114"/>
      <c r="P30" s="281"/>
    </row>
    <row r="31" spans="1:16" x14ac:dyDescent="0.25">
      <c r="A31" s="10"/>
      <c r="B31" s="15"/>
      <c r="C31" s="20"/>
      <c r="D31" s="20"/>
      <c r="E31" s="20"/>
      <c r="F31" s="20"/>
      <c r="G31" s="20"/>
      <c r="H31" s="20"/>
      <c r="I31" s="20"/>
      <c r="J31" s="20"/>
      <c r="K31" s="15"/>
      <c r="L31" s="24"/>
      <c r="M31" s="114"/>
      <c r="N31" s="114"/>
      <c r="O31" s="114"/>
      <c r="P31" s="281"/>
    </row>
    <row r="32" spans="1:16" x14ac:dyDescent="0.25">
      <c r="A32" s="10" t="s">
        <v>41</v>
      </c>
      <c r="B32" s="15">
        <f>B28+1</f>
        <v>5</v>
      </c>
      <c r="C32" s="438" t="s">
        <v>1698</v>
      </c>
      <c r="D32" s="439"/>
      <c r="E32" s="439"/>
      <c r="F32" s="439"/>
      <c r="G32" s="439"/>
      <c r="H32" s="439"/>
      <c r="I32" s="439"/>
      <c r="J32" s="440"/>
      <c r="K32" s="15" t="s">
        <v>175</v>
      </c>
      <c r="L32" s="24">
        <f>$R$1*1</f>
        <v>18</v>
      </c>
      <c r="M32" s="114"/>
      <c r="N32" s="114"/>
      <c r="O32" s="114"/>
      <c r="P32" s="290"/>
    </row>
    <row r="33" spans="1:16" x14ac:dyDescent="0.25">
      <c r="A33" s="10"/>
      <c r="B33" s="15"/>
      <c r="C33" s="20" t="s">
        <v>1693</v>
      </c>
      <c r="D33" s="118"/>
      <c r="E33" s="118"/>
      <c r="F33" s="118"/>
      <c r="G33" s="118"/>
      <c r="H33" s="118"/>
      <c r="I33" s="118"/>
      <c r="J33" s="118"/>
      <c r="K33" s="15"/>
      <c r="L33" s="24"/>
      <c r="M33" s="114"/>
      <c r="N33" s="114"/>
      <c r="O33" s="114"/>
      <c r="P33" s="281"/>
    </row>
    <row r="34" spans="1:16" x14ac:dyDescent="0.25">
      <c r="A34" s="10"/>
      <c r="B34" s="15"/>
      <c r="C34" s="20" t="s">
        <v>1694</v>
      </c>
      <c r="D34" s="20"/>
      <c r="E34" s="20"/>
      <c r="F34" s="20"/>
      <c r="G34" s="20"/>
      <c r="H34" s="20"/>
      <c r="I34" s="20"/>
      <c r="J34" s="20"/>
      <c r="K34" s="15"/>
      <c r="L34" s="24"/>
      <c r="M34" s="114"/>
      <c r="N34" s="114"/>
      <c r="O34" s="114"/>
      <c r="P34" s="281"/>
    </row>
    <row r="35" spans="1:16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24"/>
      <c r="M35" s="114"/>
      <c r="N35" s="114"/>
      <c r="O35" s="114"/>
      <c r="P35" s="281"/>
    </row>
    <row r="36" spans="1:16" x14ac:dyDescent="0.25">
      <c r="A36" s="10" t="s">
        <v>41</v>
      </c>
      <c r="B36" s="15">
        <f>B32+1</f>
        <v>6</v>
      </c>
      <c r="C36" s="438" t="s">
        <v>1699</v>
      </c>
      <c r="D36" s="439"/>
      <c r="E36" s="439"/>
      <c r="F36" s="439"/>
      <c r="G36" s="439"/>
      <c r="H36" s="439"/>
      <c r="I36" s="439"/>
      <c r="J36" s="440"/>
      <c r="K36" s="15" t="s">
        <v>175</v>
      </c>
      <c r="L36" s="24">
        <f>$R$1*1</f>
        <v>18</v>
      </c>
      <c r="M36" s="114"/>
      <c r="N36" s="114"/>
      <c r="O36" s="114"/>
      <c r="P36" s="281"/>
    </row>
    <row r="37" spans="1:16" x14ac:dyDescent="0.25">
      <c r="A37" s="10"/>
      <c r="B37" s="15"/>
      <c r="C37" s="20" t="s">
        <v>1700</v>
      </c>
      <c r="D37" s="118"/>
      <c r="E37" s="118"/>
      <c r="F37" s="118"/>
      <c r="G37" s="118"/>
      <c r="H37" s="118"/>
      <c r="I37" s="118"/>
      <c r="J37" s="118"/>
      <c r="K37" s="15"/>
      <c r="L37" s="24"/>
      <c r="M37" s="114"/>
      <c r="N37" s="114"/>
      <c r="O37" s="114"/>
      <c r="P37" s="281"/>
    </row>
    <row r="38" spans="1:16" x14ac:dyDescent="0.25">
      <c r="A38" s="10"/>
      <c r="B38" s="14"/>
      <c r="C38" s="20" t="s">
        <v>1701</v>
      </c>
      <c r="D38" s="20"/>
      <c r="E38" s="20"/>
      <c r="F38" s="20"/>
      <c r="G38" s="20"/>
      <c r="H38" s="20"/>
      <c r="I38" s="20"/>
      <c r="J38" s="20"/>
      <c r="K38" s="15"/>
      <c r="L38" s="24"/>
      <c r="M38" s="114"/>
      <c r="N38" s="114"/>
      <c r="O38" s="114"/>
      <c r="P38" s="281"/>
    </row>
    <row r="39" spans="1:16" x14ac:dyDescent="0.25">
      <c r="A39" s="10"/>
      <c r="B39" s="14"/>
      <c r="C39" s="20" t="s">
        <v>1702</v>
      </c>
      <c r="D39" s="20"/>
      <c r="E39" s="20"/>
      <c r="F39" s="20"/>
      <c r="G39" s="20"/>
      <c r="H39" s="20"/>
      <c r="I39" s="20"/>
      <c r="J39" s="20"/>
      <c r="K39" s="15"/>
      <c r="L39" s="24"/>
      <c r="M39" s="114"/>
      <c r="N39" s="114"/>
      <c r="O39" s="114"/>
      <c r="P39" s="281"/>
    </row>
    <row r="40" spans="1:16" x14ac:dyDescent="0.25">
      <c r="A40" s="10"/>
      <c r="B40" s="15"/>
      <c r="C40" s="20"/>
      <c r="D40" s="20"/>
      <c r="E40" s="20"/>
      <c r="F40" s="20"/>
      <c r="G40" s="20"/>
      <c r="H40" s="20"/>
      <c r="I40" s="20"/>
      <c r="J40" s="20"/>
      <c r="K40" s="15"/>
      <c r="L40" s="24"/>
      <c r="M40" s="114"/>
      <c r="N40" s="114"/>
      <c r="O40" s="114"/>
      <c r="P40" s="281"/>
    </row>
    <row r="41" spans="1:16" x14ac:dyDescent="0.25">
      <c r="A41" s="10" t="s">
        <v>41</v>
      </c>
      <c r="B41" s="15">
        <f>B36+1</f>
        <v>7</v>
      </c>
      <c r="C41" s="438" t="s">
        <v>1703</v>
      </c>
      <c r="D41" s="439"/>
      <c r="E41" s="439"/>
      <c r="F41" s="439"/>
      <c r="G41" s="439"/>
      <c r="H41" s="439"/>
      <c r="I41" s="439"/>
      <c r="J41" s="440"/>
      <c r="K41" s="15" t="s">
        <v>175</v>
      </c>
      <c r="L41" s="24">
        <f>$R$1*1</f>
        <v>18</v>
      </c>
      <c r="M41" s="114"/>
      <c r="N41" s="114"/>
      <c r="O41" s="114"/>
      <c r="P41" s="290"/>
    </row>
    <row r="42" spans="1:16" x14ac:dyDescent="0.25">
      <c r="A42" s="10"/>
      <c r="B42" s="15"/>
      <c r="C42" s="20" t="s">
        <v>1700</v>
      </c>
      <c r="D42" s="20"/>
      <c r="E42" s="20"/>
      <c r="F42" s="20"/>
      <c r="G42" s="20"/>
      <c r="H42" s="20"/>
      <c r="I42" s="20"/>
      <c r="J42" s="20"/>
      <c r="K42" s="15"/>
      <c r="L42" s="24"/>
      <c r="M42" s="114"/>
      <c r="N42" s="114"/>
      <c r="O42" s="114"/>
      <c r="P42" s="281"/>
    </row>
    <row r="43" spans="1:16" x14ac:dyDescent="0.25">
      <c r="A43" s="10"/>
      <c r="B43" s="15"/>
      <c r="C43" s="20" t="s">
        <v>1701</v>
      </c>
      <c r="D43" s="20"/>
      <c r="E43" s="20"/>
      <c r="F43" s="20"/>
      <c r="G43" s="20"/>
      <c r="H43" s="20"/>
      <c r="I43" s="20"/>
      <c r="J43" s="20"/>
      <c r="K43" s="15"/>
      <c r="L43" s="24"/>
      <c r="M43" s="114"/>
      <c r="N43" s="114"/>
      <c r="O43" s="114"/>
      <c r="P43" s="281"/>
    </row>
    <row r="44" spans="1:16" x14ac:dyDescent="0.25">
      <c r="A44" s="10"/>
      <c r="B44" s="15"/>
      <c r="C44" s="20" t="s">
        <v>1702</v>
      </c>
      <c r="D44" s="20"/>
      <c r="E44" s="20"/>
      <c r="F44" s="20"/>
      <c r="G44" s="20"/>
      <c r="H44" s="20"/>
      <c r="I44" s="20"/>
      <c r="J44" s="20"/>
      <c r="K44" s="15"/>
      <c r="L44" s="24"/>
      <c r="M44" s="114"/>
      <c r="N44" s="114"/>
      <c r="O44" s="114"/>
      <c r="P44" s="281"/>
    </row>
    <row r="45" spans="1:16" x14ac:dyDescent="0.25">
      <c r="A45" s="10"/>
      <c r="B45" s="15"/>
      <c r="C45" s="20"/>
      <c r="D45" s="20"/>
      <c r="E45" s="20"/>
      <c r="F45" s="20"/>
      <c r="G45" s="20"/>
      <c r="H45" s="20"/>
      <c r="I45" s="20"/>
      <c r="J45" s="20"/>
      <c r="K45" s="15"/>
      <c r="L45" s="24"/>
      <c r="M45" s="114"/>
      <c r="N45" s="114"/>
      <c r="O45" s="114"/>
      <c r="P45" s="281"/>
    </row>
    <row r="46" spans="1:16" x14ac:dyDescent="0.25">
      <c r="A46" s="10"/>
      <c r="B46" s="15"/>
      <c r="C46" s="19" t="s">
        <v>1704</v>
      </c>
      <c r="D46" s="20"/>
      <c r="E46" s="20"/>
      <c r="F46" s="20"/>
      <c r="G46" s="20"/>
      <c r="H46" s="20"/>
      <c r="I46" s="20"/>
      <c r="J46" s="20"/>
      <c r="K46" s="15"/>
      <c r="L46" s="24"/>
      <c r="M46" s="114"/>
      <c r="N46" s="114"/>
      <c r="O46" s="114"/>
      <c r="P46" s="281"/>
    </row>
    <row r="47" spans="1:16" x14ac:dyDescent="0.25">
      <c r="A47" s="10"/>
      <c r="B47" s="15"/>
      <c r="C47" s="20" t="s">
        <v>1705</v>
      </c>
      <c r="D47" s="20"/>
      <c r="E47" s="20"/>
      <c r="F47" s="20"/>
      <c r="G47" s="20"/>
      <c r="H47" s="20"/>
      <c r="I47" s="20"/>
      <c r="J47" s="20"/>
      <c r="K47" s="15"/>
      <c r="L47" s="24"/>
      <c r="M47" s="114"/>
      <c r="N47" s="114"/>
      <c r="O47" s="114"/>
      <c r="P47" s="281"/>
    </row>
    <row r="48" spans="1:16" x14ac:dyDescent="0.25">
      <c r="A48" s="10"/>
      <c r="B48" s="15"/>
      <c r="C48" s="20" t="s">
        <v>1706</v>
      </c>
      <c r="D48" s="20"/>
      <c r="E48" s="20"/>
      <c r="F48" s="20"/>
      <c r="G48" s="20"/>
      <c r="H48" s="20"/>
      <c r="I48" s="20"/>
      <c r="J48" s="20"/>
      <c r="K48" s="15"/>
      <c r="L48" s="24"/>
      <c r="M48" s="114"/>
      <c r="N48" s="114"/>
      <c r="O48" s="114"/>
      <c r="P48" s="281"/>
    </row>
    <row r="49" spans="1:16" x14ac:dyDescent="0.25">
      <c r="A49" s="10"/>
      <c r="B49" s="15"/>
      <c r="C49" s="20"/>
      <c r="D49" s="20"/>
      <c r="E49" s="20"/>
      <c r="F49" s="20"/>
      <c r="G49" s="20"/>
      <c r="H49" s="20"/>
      <c r="I49" s="20"/>
      <c r="J49" s="20"/>
      <c r="K49" s="15"/>
      <c r="L49" s="24"/>
      <c r="M49" s="114"/>
      <c r="N49" s="114"/>
      <c r="O49" s="114"/>
      <c r="P49" s="281"/>
    </row>
    <row r="50" spans="1:16" x14ac:dyDescent="0.25">
      <c r="A50" s="10"/>
      <c r="B50" s="15"/>
      <c r="C50" s="20"/>
      <c r="D50" s="20"/>
      <c r="E50" s="20"/>
      <c r="F50" s="20"/>
      <c r="G50" s="20"/>
      <c r="H50" s="20"/>
      <c r="I50" s="20"/>
      <c r="J50" s="20"/>
      <c r="K50" s="15"/>
      <c r="L50" s="24"/>
      <c r="M50" s="114"/>
      <c r="N50" s="114"/>
      <c r="O50" s="114"/>
      <c r="P50" s="281"/>
    </row>
    <row r="51" spans="1:16" x14ac:dyDescent="0.25">
      <c r="A51" s="10"/>
      <c r="B51" s="15"/>
      <c r="C51" s="20"/>
      <c r="D51" s="20"/>
      <c r="E51" s="20"/>
      <c r="F51" s="20"/>
      <c r="G51" s="20"/>
      <c r="H51" s="20"/>
      <c r="I51" s="20"/>
      <c r="J51" s="20"/>
      <c r="K51" s="15"/>
      <c r="L51" s="24"/>
      <c r="M51" s="114"/>
      <c r="N51" s="289"/>
      <c r="O51" s="114"/>
      <c r="P51" s="281"/>
    </row>
    <row r="52" spans="1:16" x14ac:dyDescent="0.25">
      <c r="A52" s="63"/>
      <c r="B52" s="16"/>
      <c r="C52" s="22" t="s">
        <v>1707</v>
      </c>
      <c r="D52" s="23"/>
      <c r="E52" s="23"/>
      <c r="F52" s="23"/>
      <c r="G52" s="23"/>
      <c r="H52" s="23"/>
      <c r="I52" s="23"/>
      <c r="J52" s="23"/>
      <c r="K52" s="16"/>
      <c r="L52" s="23"/>
      <c r="M52" s="292"/>
      <c r="N52" s="159"/>
      <c r="O52" s="160"/>
      <c r="P52" s="281"/>
    </row>
    <row r="53" spans="1:16" ht="24.75" x14ac:dyDescent="0.25">
      <c r="A53" s="63"/>
      <c r="B53" s="56" t="s">
        <v>1</v>
      </c>
      <c r="C53" s="442" t="s">
        <v>2</v>
      </c>
      <c r="D53" s="442"/>
      <c r="E53" s="442"/>
      <c r="F53" s="442"/>
      <c r="G53" s="442"/>
      <c r="H53" s="442"/>
      <c r="I53" s="442"/>
      <c r="J53" s="442"/>
      <c r="K53" s="56" t="s">
        <v>45</v>
      </c>
      <c r="L53" s="56" t="s">
        <v>46</v>
      </c>
      <c r="M53" s="151" t="s">
        <v>47</v>
      </c>
      <c r="N53" s="157" t="s">
        <v>73</v>
      </c>
      <c r="O53" s="195" t="s">
        <v>92</v>
      </c>
      <c r="P53" s="281"/>
    </row>
    <row r="54" spans="1:16" x14ac:dyDescent="0.25">
      <c r="A54" s="10"/>
      <c r="B54" s="62"/>
      <c r="C54" s="47"/>
      <c r="D54" s="47"/>
      <c r="E54" s="47"/>
      <c r="F54" s="47"/>
      <c r="G54" s="47"/>
      <c r="H54" s="47"/>
      <c r="I54" s="47"/>
      <c r="J54" s="47"/>
      <c r="K54" s="62"/>
      <c r="L54" s="47"/>
      <c r="M54" s="114"/>
      <c r="N54" s="158"/>
      <c r="O54" s="114"/>
      <c r="P54" s="281"/>
    </row>
    <row r="55" spans="1:16" x14ac:dyDescent="0.25">
      <c r="A55" s="10" t="s">
        <v>41</v>
      </c>
      <c r="B55" s="15">
        <f>B41+1</f>
        <v>8</v>
      </c>
      <c r="C55" s="438" t="s">
        <v>1708</v>
      </c>
      <c r="D55" s="439"/>
      <c r="E55" s="439"/>
      <c r="F55" s="439"/>
      <c r="G55" s="439"/>
      <c r="H55" s="439"/>
      <c r="I55" s="439"/>
      <c r="J55" s="440"/>
      <c r="K55" s="15" t="s">
        <v>175</v>
      </c>
      <c r="L55" s="24">
        <f>$R$1*1</f>
        <v>18</v>
      </c>
      <c r="M55" s="114"/>
      <c r="N55" s="137"/>
      <c r="O55" s="114"/>
      <c r="P55" s="293"/>
    </row>
    <row r="56" spans="1:16" x14ac:dyDescent="0.25">
      <c r="A56" s="10"/>
      <c r="B56" s="15"/>
      <c r="C56" s="20" t="s">
        <v>1709</v>
      </c>
      <c r="D56" s="20"/>
      <c r="E56" s="20"/>
      <c r="F56" s="20"/>
      <c r="G56" s="20"/>
      <c r="H56" s="20"/>
      <c r="I56" s="20"/>
      <c r="J56" s="20"/>
      <c r="K56" s="15"/>
      <c r="L56" s="24"/>
      <c r="M56" s="114"/>
      <c r="N56" s="137"/>
      <c r="O56" s="114"/>
      <c r="P56" s="281"/>
    </row>
    <row r="57" spans="1:16" x14ac:dyDescent="0.25">
      <c r="A57" s="10"/>
      <c r="B57" s="15"/>
      <c r="C57" s="20" t="s">
        <v>1710</v>
      </c>
      <c r="D57" s="20"/>
      <c r="E57" s="20"/>
      <c r="F57" s="20"/>
      <c r="G57" s="20"/>
      <c r="H57" s="20"/>
      <c r="I57" s="20"/>
      <c r="J57" s="20"/>
      <c r="K57" s="15"/>
      <c r="L57" s="24"/>
      <c r="M57" s="114"/>
      <c r="N57" s="137"/>
      <c r="O57" s="114"/>
      <c r="P57" s="281"/>
    </row>
    <row r="58" spans="1:16" x14ac:dyDescent="0.25">
      <c r="A58" s="10"/>
      <c r="B58" s="15"/>
      <c r="C58" s="20"/>
      <c r="D58" s="20"/>
      <c r="E58" s="20"/>
      <c r="F58" s="20"/>
      <c r="G58" s="20"/>
      <c r="H58" s="20"/>
      <c r="I58" s="20"/>
      <c r="J58" s="20"/>
      <c r="K58" s="15"/>
      <c r="L58" s="24"/>
      <c r="M58" s="114"/>
      <c r="N58" s="137"/>
      <c r="O58" s="114"/>
      <c r="P58" s="281"/>
    </row>
    <row r="59" spans="1:16" x14ac:dyDescent="0.25">
      <c r="A59" s="10" t="s">
        <v>41</v>
      </c>
      <c r="B59" s="15">
        <f>B55+1</f>
        <v>9</v>
      </c>
      <c r="C59" s="438" t="s">
        <v>1708</v>
      </c>
      <c r="D59" s="439"/>
      <c r="E59" s="439"/>
      <c r="F59" s="439"/>
      <c r="G59" s="439"/>
      <c r="H59" s="439"/>
      <c r="I59" s="439"/>
      <c r="J59" s="440"/>
      <c r="K59" s="15" t="s">
        <v>175</v>
      </c>
      <c r="L59" s="24">
        <f>$R$1*1</f>
        <v>18</v>
      </c>
      <c r="M59" s="114"/>
      <c r="N59" s="137"/>
      <c r="O59" s="114"/>
      <c r="P59" s="290"/>
    </row>
    <row r="60" spans="1:16" x14ac:dyDescent="0.25">
      <c r="A60" s="10"/>
      <c r="B60" s="15"/>
      <c r="C60" s="20" t="s">
        <v>1711</v>
      </c>
      <c r="D60" s="118"/>
      <c r="E60" s="118"/>
      <c r="F60" s="118"/>
      <c r="G60" s="118"/>
      <c r="H60" s="118"/>
      <c r="I60" s="118"/>
      <c r="J60" s="118"/>
      <c r="K60" s="15"/>
      <c r="L60" s="24"/>
      <c r="M60" s="114"/>
      <c r="N60" s="137"/>
      <c r="O60" s="114"/>
      <c r="P60" s="290"/>
    </row>
    <row r="61" spans="1:16" x14ac:dyDescent="0.25">
      <c r="A61" s="10"/>
      <c r="B61" s="15"/>
      <c r="C61" s="20" t="s">
        <v>1712</v>
      </c>
      <c r="D61" s="20"/>
      <c r="E61" s="20"/>
      <c r="F61" s="20"/>
      <c r="G61" s="20"/>
      <c r="H61" s="20"/>
      <c r="I61" s="20"/>
      <c r="J61" s="20"/>
      <c r="K61" s="15"/>
      <c r="L61" s="24"/>
      <c r="M61" s="114"/>
      <c r="N61" s="137"/>
      <c r="O61" s="114"/>
      <c r="P61" s="290"/>
    </row>
    <row r="62" spans="1:16" x14ac:dyDescent="0.25">
      <c r="A62" s="10"/>
      <c r="B62" s="15"/>
      <c r="C62" s="20"/>
      <c r="D62" s="20"/>
      <c r="E62" s="20"/>
      <c r="F62" s="20"/>
      <c r="G62" s="20"/>
      <c r="H62" s="20"/>
      <c r="I62" s="20"/>
      <c r="J62" s="20"/>
      <c r="K62" s="15"/>
      <c r="L62" s="24"/>
      <c r="M62" s="114"/>
      <c r="N62" s="137"/>
      <c r="O62" s="114"/>
      <c r="P62" s="290"/>
    </row>
    <row r="63" spans="1:16" x14ac:dyDescent="0.25">
      <c r="A63" s="10" t="s">
        <v>41</v>
      </c>
      <c r="B63" s="15">
        <f>B59+1</f>
        <v>10</v>
      </c>
      <c r="C63" s="438" t="s">
        <v>1708</v>
      </c>
      <c r="D63" s="439"/>
      <c r="E63" s="439"/>
      <c r="F63" s="439"/>
      <c r="G63" s="439"/>
      <c r="H63" s="439"/>
      <c r="I63" s="439"/>
      <c r="J63" s="440"/>
      <c r="K63" s="15" t="s">
        <v>175</v>
      </c>
      <c r="L63" s="24">
        <f>$R$1*1</f>
        <v>18</v>
      </c>
      <c r="M63" s="114"/>
      <c r="N63" s="137"/>
      <c r="O63" s="114"/>
      <c r="P63" s="290"/>
    </row>
    <row r="64" spans="1:16" x14ac:dyDescent="0.25">
      <c r="A64" s="10"/>
      <c r="B64" s="15"/>
      <c r="C64" s="20" t="s">
        <v>1713</v>
      </c>
      <c r="D64" s="118"/>
      <c r="E64" s="118"/>
      <c r="F64" s="118"/>
      <c r="G64" s="118"/>
      <c r="H64" s="118"/>
      <c r="I64" s="118"/>
      <c r="J64" s="118"/>
      <c r="K64" s="15"/>
      <c r="L64" s="24"/>
      <c r="M64" s="114"/>
      <c r="N64" s="137"/>
      <c r="O64" s="114"/>
      <c r="P64" s="290"/>
    </row>
    <row r="65" spans="1:16" x14ac:dyDescent="0.25">
      <c r="A65" s="10"/>
      <c r="B65" s="15"/>
      <c r="C65" s="20" t="s">
        <v>1712</v>
      </c>
      <c r="D65" s="20"/>
      <c r="E65" s="20"/>
      <c r="F65" s="20"/>
      <c r="G65" s="20"/>
      <c r="H65" s="20"/>
      <c r="I65" s="20"/>
      <c r="J65" s="20"/>
      <c r="K65" s="15"/>
      <c r="L65" s="24"/>
      <c r="M65" s="114"/>
      <c r="N65" s="137"/>
      <c r="O65" s="114"/>
      <c r="P65" s="290"/>
    </row>
    <row r="66" spans="1:16" x14ac:dyDescent="0.25">
      <c r="A66" s="10"/>
      <c r="B66" s="15"/>
      <c r="C66" s="20"/>
      <c r="D66" s="20"/>
      <c r="E66" s="20"/>
      <c r="F66" s="20"/>
      <c r="G66" s="20"/>
      <c r="H66" s="20"/>
      <c r="I66" s="20"/>
      <c r="J66" s="20"/>
      <c r="K66" s="15"/>
      <c r="L66" s="24"/>
      <c r="M66" s="114"/>
      <c r="N66" s="137"/>
      <c r="O66" s="114"/>
      <c r="P66" s="290"/>
    </row>
    <row r="67" spans="1:16" x14ac:dyDescent="0.25">
      <c r="A67" s="10" t="s">
        <v>41</v>
      </c>
      <c r="B67" s="15">
        <f>B63+1</f>
        <v>11</v>
      </c>
      <c r="C67" s="438" t="s">
        <v>1708</v>
      </c>
      <c r="D67" s="439"/>
      <c r="E67" s="439"/>
      <c r="F67" s="439"/>
      <c r="G67" s="439"/>
      <c r="H67" s="439"/>
      <c r="I67" s="439"/>
      <c r="J67" s="440"/>
      <c r="K67" s="15" t="s">
        <v>175</v>
      </c>
      <c r="L67" s="24">
        <f>$R$1*1</f>
        <v>18</v>
      </c>
      <c r="M67" s="114"/>
      <c r="N67" s="137"/>
      <c r="O67" s="114"/>
      <c r="P67" s="290"/>
    </row>
    <row r="68" spans="1:16" x14ac:dyDescent="0.25">
      <c r="A68" s="10"/>
      <c r="B68" s="15"/>
      <c r="C68" s="20" t="s">
        <v>1714</v>
      </c>
      <c r="D68" s="20"/>
      <c r="E68" s="20"/>
      <c r="F68" s="20"/>
      <c r="G68" s="20"/>
      <c r="H68" s="20"/>
      <c r="I68" s="20"/>
      <c r="J68" s="20"/>
      <c r="K68" s="15"/>
      <c r="L68" s="24"/>
      <c r="M68" s="114"/>
      <c r="N68" s="137"/>
      <c r="O68" s="114"/>
      <c r="P68" s="290"/>
    </row>
    <row r="69" spans="1:16" x14ac:dyDescent="0.25">
      <c r="A69" s="10"/>
      <c r="B69" s="15"/>
      <c r="C69" s="20" t="s">
        <v>1710</v>
      </c>
      <c r="D69" s="20"/>
      <c r="E69" s="20"/>
      <c r="F69" s="20"/>
      <c r="G69" s="20"/>
      <c r="H69" s="20"/>
      <c r="I69" s="20"/>
      <c r="J69" s="20"/>
      <c r="K69" s="15"/>
      <c r="L69" s="24"/>
      <c r="M69" s="114"/>
      <c r="N69" s="137"/>
      <c r="O69" s="114"/>
      <c r="P69" s="290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4"/>
      <c r="N70" s="137"/>
      <c r="O70" s="114"/>
      <c r="P70" s="290"/>
    </row>
    <row r="71" spans="1:16" x14ac:dyDescent="0.25">
      <c r="A71" s="10"/>
      <c r="B71" s="15"/>
      <c r="C71" s="19" t="s">
        <v>1715</v>
      </c>
      <c r="D71" s="20"/>
      <c r="E71" s="20"/>
      <c r="F71" s="20"/>
      <c r="G71" s="20"/>
      <c r="H71" s="20"/>
      <c r="I71" s="20"/>
      <c r="J71" s="20"/>
      <c r="K71" s="15"/>
      <c r="L71" s="24"/>
      <c r="M71" s="114"/>
      <c r="N71" s="137"/>
      <c r="O71" s="114"/>
      <c r="P71" s="290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4"/>
      <c r="N72" s="137"/>
      <c r="O72" s="114"/>
      <c r="P72" s="290"/>
    </row>
    <row r="73" spans="1:16" x14ac:dyDescent="0.25">
      <c r="A73" s="10" t="s">
        <v>41</v>
      </c>
      <c r="B73" s="15">
        <f>B67+1</f>
        <v>12</v>
      </c>
      <c r="C73" s="438" t="s">
        <v>1716</v>
      </c>
      <c r="D73" s="439"/>
      <c r="E73" s="439"/>
      <c r="F73" s="439"/>
      <c r="G73" s="439"/>
      <c r="H73" s="439"/>
      <c r="I73" s="439"/>
      <c r="J73" s="440"/>
      <c r="K73" s="15" t="s">
        <v>175</v>
      </c>
      <c r="L73" s="24">
        <f>$R$1*1</f>
        <v>18</v>
      </c>
      <c r="M73" s="114"/>
      <c r="N73" s="137"/>
      <c r="O73" s="114"/>
      <c r="P73" s="290"/>
    </row>
    <row r="74" spans="1:16" x14ac:dyDescent="0.25">
      <c r="A74" s="10"/>
      <c r="B74" s="15"/>
      <c r="C74" s="20" t="s">
        <v>1717</v>
      </c>
      <c r="D74" s="118"/>
      <c r="E74" s="118"/>
      <c r="F74" s="118"/>
      <c r="G74" s="118"/>
      <c r="H74" s="118"/>
      <c r="I74" s="118"/>
      <c r="J74" s="118"/>
      <c r="K74" s="15"/>
      <c r="L74" s="24"/>
      <c r="M74" s="114"/>
      <c r="N74" s="137"/>
      <c r="O74" s="114"/>
      <c r="P74" s="281"/>
    </row>
    <row r="75" spans="1:16" x14ac:dyDescent="0.25">
      <c r="A75" s="10"/>
      <c r="B75" s="15"/>
      <c r="C75" s="20" t="s">
        <v>1718</v>
      </c>
      <c r="D75" s="20"/>
      <c r="E75" s="20"/>
      <c r="F75" s="20"/>
      <c r="G75" s="20"/>
      <c r="H75" s="20"/>
      <c r="I75" s="20"/>
      <c r="J75" s="20"/>
      <c r="K75" s="15"/>
      <c r="L75" s="24"/>
      <c r="M75" s="114"/>
      <c r="N75" s="137"/>
      <c r="O75" s="114"/>
      <c r="P75" s="281"/>
    </row>
    <row r="76" spans="1:16" x14ac:dyDescent="0.25">
      <c r="A76" s="10"/>
      <c r="B76" s="15"/>
      <c r="C76" s="20"/>
      <c r="D76" s="20"/>
      <c r="E76" s="20"/>
      <c r="F76" s="20"/>
      <c r="G76" s="20"/>
      <c r="H76" s="20"/>
      <c r="I76" s="20"/>
      <c r="J76" s="20"/>
      <c r="K76" s="15"/>
      <c r="L76" s="24"/>
      <c r="M76" s="114"/>
      <c r="N76" s="137"/>
      <c r="O76" s="114"/>
      <c r="P76" s="281"/>
    </row>
    <row r="77" spans="1:16" x14ac:dyDescent="0.25">
      <c r="A77" s="10" t="s">
        <v>41</v>
      </c>
      <c r="B77" s="15">
        <f>B73+1</f>
        <v>13</v>
      </c>
      <c r="C77" s="438" t="s">
        <v>1719</v>
      </c>
      <c r="D77" s="439"/>
      <c r="E77" s="439"/>
      <c r="F77" s="439"/>
      <c r="G77" s="439"/>
      <c r="H77" s="439"/>
      <c r="I77" s="439"/>
      <c r="J77" s="440"/>
      <c r="K77" s="15" t="s">
        <v>175</v>
      </c>
      <c r="L77" s="24">
        <f>$R$1*1</f>
        <v>18</v>
      </c>
      <c r="M77" s="114"/>
      <c r="N77" s="137"/>
      <c r="O77" s="114"/>
      <c r="P77" s="290"/>
    </row>
    <row r="78" spans="1:16" x14ac:dyDescent="0.25">
      <c r="A78" s="10"/>
      <c r="B78" s="15"/>
      <c r="C78" s="20" t="s">
        <v>1720</v>
      </c>
      <c r="D78" s="118"/>
      <c r="E78" s="118"/>
      <c r="F78" s="118"/>
      <c r="G78" s="118"/>
      <c r="H78" s="118"/>
      <c r="I78" s="118"/>
      <c r="J78" s="118"/>
      <c r="K78" s="15"/>
      <c r="L78" s="24"/>
      <c r="M78" s="114"/>
      <c r="N78" s="137"/>
      <c r="O78" s="114"/>
      <c r="P78" s="290"/>
    </row>
    <row r="79" spans="1:16" x14ac:dyDescent="0.25">
      <c r="A79" s="10"/>
      <c r="B79" s="15"/>
      <c r="C79" s="20" t="s">
        <v>1718</v>
      </c>
      <c r="D79" s="20"/>
      <c r="E79" s="20"/>
      <c r="F79" s="20"/>
      <c r="G79" s="20"/>
      <c r="H79" s="20"/>
      <c r="I79" s="20"/>
      <c r="J79" s="20"/>
      <c r="K79" s="14"/>
      <c r="L79" s="20"/>
      <c r="M79" s="114"/>
      <c r="N79" s="137"/>
      <c r="O79" s="114"/>
      <c r="P79" s="290"/>
    </row>
    <row r="80" spans="1:16" x14ac:dyDescent="0.25">
      <c r="A80" s="10"/>
      <c r="B80" s="15"/>
      <c r="C80" s="20"/>
      <c r="D80" s="20"/>
      <c r="E80" s="20"/>
      <c r="F80" s="20"/>
      <c r="G80" s="20"/>
      <c r="H80" s="20"/>
      <c r="I80" s="20"/>
      <c r="J80" s="20"/>
      <c r="K80" s="15"/>
      <c r="L80" s="24"/>
      <c r="M80" s="114"/>
      <c r="N80" s="137"/>
      <c r="O80" s="114"/>
      <c r="P80" s="290"/>
    </row>
    <row r="81" spans="1:16" x14ac:dyDescent="0.25">
      <c r="A81" s="10" t="s">
        <v>41</v>
      </c>
      <c r="B81" s="15">
        <f>B77+1</f>
        <v>14</v>
      </c>
      <c r="C81" s="438" t="s">
        <v>1721</v>
      </c>
      <c r="D81" s="439"/>
      <c r="E81" s="439"/>
      <c r="F81" s="439"/>
      <c r="G81" s="439"/>
      <c r="H81" s="439"/>
      <c r="I81" s="439"/>
      <c r="J81" s="440"/>
      <c r="K81" s="15" t="s">
        <v>175</v>
      </c>
      <c r="L81" s="24">
        <f>$R$1*1</f>
        <v>18</v>
      </c>
      <c r="M81" s="114"/>
      <c r="N81" s="137"/>
      <c r="O81" s="114"/>
      <c r="P81" s="290"/>
    </row>
    <row r="82" spans="1:16" x14ac:dyDescent="0.25">
      <c r="A82" s="10"/>
      <c r="B82" s="15"/>
      <c r="C82" s="20" t="s">
        <v>1722</v>
      </c>
      <c r="D82" s="118"/>
      <c r="E82" s="118"/>
      <c r="F82" s="118"/>
      <c r="G82" s="118"/>
      <c r="H82" s="118"/>
      <c r="I82" s="118"/>
      <c r="J82" s="118"/>
      <c r="K82" s="15"/>
      <c r="L82" s="24"/>
      <c r="M82" s="114"/>
      <c r="N82" s="137"/>
      <c r="O82" s="114"/>
      <c r="P82" s="290"/>
    </row>
    <row r="83" spans="1:16" x14ac:dyDescent="0.25">
      <c r="A83" s="10"/>
      <c r="B83" s="15"/>
      <c r="C83" s="20" t="s">
        <v>1718</v>
      </c>
      <c r="D83" s="20"/>
      <c r="E83" s="20"/>
      <c r="F83" s="20"/>
      <c r="G83" s="20"/>
      <c r="H83" s="20"/>
      <c r="I83" s="20"/>
      <c r="J83" s="20"/>
      <c r="K83" s="14"/>
      <c r="L83" s="20"/>
      <c r="M83" s="114"/>
      <c r="N83" s="137"/>
      <c r="O83" s="114"/>
      <c r="P83" s="290"/>
    </row>
    <row r="84" spans="1:16" x14ac:dyDescent="0.25">
      <c r="A84" s="10"/>
      <c r="B84" s="15"/>
      <c r="C84" s="20"/>
      <c r="D84" s="20"/>
      <c r="E84" s="20"/>
      <c r="F84" s="20"/>
      <c r="G84" s="20"/>
      <c r="H84" s="20"/>
      <c r="I84" s="20"/>
      <c r="J84" s="20"/>
      <c r="K84" s="15"/>
      <c r="L84" s="24"/>
      <c r="M84" s="114"/>
      <c r="N84" s="137"/>
      <c r="O84" s="114"/>
      <c r="P84" s="290"/>
    </row>
    <row r="85" spans="1:16" x14ac:dyDescent="0.25">
      <c r="A85" s="10" t="s">
        <v>41</v>
      </c>
      <c r="B85" s="15">
        <f>B81+1</f>
        <v>15</v>
      </c>
      <c r="C85" s="438" t="s">
        <v>1723</v>
      </c>
      <c r="D85" s="439"/>
      <c r="E85" s="439"/>
      <c r="F85" s="439"/>
      <c r="G85" s="439"/>
      <c r="H85" s="439"/>
      <c r="I85" s="439"/>
      <c r="J85" s="440"/>
      <c r="K85" s="15" t="s">
        <v>175</v>
      </c>
      <c r="L85" s="24">
        <f>$R$1*1</f>
        <v>18</v>
      </c>
      <c r="M85" s="114"/>
      <c r="N85" s="137"/>
      <c r="O85" s="114"/>
      <c r="P85" s="290"/>
    </row>
    <row r="86" spans="1:16" x14ac:dyDescent="0.25">
      <c r="A86" s="10"/>
      <c r="B86" s="15"/>
      <c r="C86" s="20" t="s">
        <v>1724</v>
      </c>
      <c r="D86" s="118"/>
      <c r="E86" s="118"/>
      <c r="F86" s="118"/>
      <c r="G86" s="118"/>
      <c r="H86" s="118"/>
      <c r="I86" s="118"/>
      <c r="J86" s="118"/>
      <c r="K86" s="15"/>
      <c r="L86" s="24"/>
      <c r="M86" s="114"/>
      <c r="N86" s="137"/>
      <c r="O86" s="114"/>
      <c r="P86" s="290"/>
    </row>
    <row r="87" spans="1:16" x14ac:dyDescent="0.25">
      <c r="A87" s="10"/>
      <c r="B87" s="15"/>
      <c r="C87" s="20" t="s">
        <v>1718</v>
      </c>
      <c r="D87" s="20"/>
      <c r="E87" s="20"/>
      <c r="F87" s="20"/>
      <c r="G87" s="20"/>
      <c r="H87" s="20"/>
      <c r="I87" s="20"/>
      <c r="J87" s="20"/>
      <c r="K87" s="15"/>
      <c r="L87" s="24"/>
      <c r="M87" s="114"/>
      <c r="N87" s="137"/>
      <c r="O87" s="114"/>
      <c r="P87" s="290"/>
    </row>
    <row r="88" spans="1:16" x14ac:dyDescent="0.25">
      <c r="A88" s="10"/>
      <c r="B88" s="15"/>
      <c r="C88" s="20"/>
      <c r="D88" s="20"/>
      <c r="E88" s="20"/>
      <c r="F88" s="20"/>
      <c r="G88" s="20"/>
      <c r="H88" s="20"/>
      <c r="I88" s="20"/>
      <c r="J88" s="20"/>
      <c r="K88" s="15"/>
      <c r="L88" s="24"/>
      <c r="M88" s="114"/>
      <c r="N88" s="137"/>
      <c r="O88" s="114"/>
      <c r="P88" s="290"/>
    </row>
    <row r="89" spans="1:16" x14ac:dyDescent="0.25">
      <c r="A89" s="10" t="s">
        <v>41</v>
      </c>
      <c r="B89" s="15">
        <f>B85+1</f>
        <v>16</v>
      </c>
      <c r="C89" s="438" t="s">
        <v>1725</v>
      </c>
      <c r="D89" s="439"/>
      <c r="E89" s="439"/>
      <c r="F89" s="439"/>
      <c r="G89" s="439"/>
      <c r="H89" s="439"/>
      <c r="I89" s="439"/>
      <c r="J89" s="440"/>
      <c r="K89" s="15" t="s">
        <v>175</v>
      </c>
      <c r="L89" s="24">
        <f>$R$1*1</f>
        <v>18</v>
      </c>
      <c r="M89" s="114"/>
      <c r="N89" s="137"/>
      <c r="O89" s="114"/>
      <c r="P89" s="290"/>
    </row>
    <row r="90" spans="1:16" x14ac:dyDescent="0.25">
      <c r="A90" s="10"/>
      <c r="B90" s="15"/>
      <c r="C90" s="20" t="s">
        <v>1726</v>
      </c>
      <c r="D90" s="118"/>
      <c r="E90" s="118"/>
      <c r="F90" s="118"/>
      <c r="G90" s="118"/>
      <c r="H90" s="118"/>
      <c r="I90" s="118"/>
      <c r="J90" s="118"/>
      <c r="K90" s="15"/>
      <c r="L90" s="24"/>
      <c r="M90" s="114"/>
      <c r="N90" s="137"/>
      <c r="O90" s="114"/>
      <c r="P90" s="290"/>
    </row>
    <row r="91" spans="1:16" x14ac:dyDescent="0.25">
      <c r="A91" s="10"/>
      <c r="B91" s="15"/>
      <c r="C91" s="20" t="s">
        <v>1718</v>
      </c>
      <c r="D91" s="20"/>
      <c r="E91" s="20"/>
      <c r="F91" s="20"/>
      <c r="G91" s="20"/>
      <c r="H91" s="20"/>
      <c r="I91" s="20"/>
      <c r="J91" s="20"/>
      <c r="K91" s="15"/>
      <c r="L91" s="24"/>
      <c r="M91" s="114"/>
      <c r="N91" s="137"/>
      <c r="O91" s="114"/>
      <c r="P91" s="290"/>
    </row>
    <row r="92" spans="1:16" x14ac:dyDescent="0.25">
      <c r="A92" s="10"/>
      <c r="B92" s="15"/>
      <c r="C92" s="20"/>
      <c r="D92" s="20"/>
      <c r="E92" s="20"/>
      <c r="F92" s="20"/>
      <c r="G92" s="20"/>
      <c r="H92" s="20"/>
      <c r="I92" s="20"/>
      <c r="J92" s="20"/>
      <c r="K92" s="15"/>
      <c r="L92" s="24"/>
      <c r="M92" s="114"/>
      <c r="N92" s="137"/>
      <c r="O92" s="114"/>
      <c r="P92" s="290"/>
    </row>
    <row r="93" spans="1:16" x14ac:dyDescent="0.25">
      <c r="A93" s="10" t="s">
        <v>41</v>
      </c>
      <c r="B93" s="15">
        <f>B89+1</f>
        <v>17</v>
      </c>
      <c r="C93" s="438" t="s">
        <v>1727</v>
      </c>
      <c r="D93" s="439"/>
      <c r="E93" s="439"/>
      <c r="F93" s="439"/>
      <c r="G93" s="439"/>
      <c r="H93" s="439"/>
      <c r="I93" s="439"/>
      <c r="J93" s="440"/>
      <c r="K93" s="15" t="s">
        <v>175</v>
      </c>
      <c r="L93" s="24">
        <f>$R$1*1</f>
        <v>18</v>
      </c>
      <c r="M93" s="114"/>
      <c r="N93" s="137"/>
      <c r="O93" s="114"/>
      <c r="P93" s="290"/>
    </row>
    <row r="94" spans="1:16" x14ac:dyDescent="0.25">
      <c r="A94" s="10"/>
      <c r="B94" s="15"/>
      <c r="C94" s="20" t="s">
        <v>1728</v>
      </c>
      <c r="D94" s="20"/>
      <c r="E94" s="20"/>
      <c r="F94" s="20"/>
      <c r="G94" s="20"/>
      <c r="H94" s="20"/>
      <c r="I94" s="20"/>
      <c r="J94" s="20"/>
      <c r="K94" s="15"/>
      <c r="L94" s="24"/>
      <c r="M94" s="114"/>
      <c r="N94" s="137"/>
      <c r="O94" s="114"/>
      <c r="P94" s="290"/>
    </row>
    <row r="95" spans="1:16" x14ac:dyDescent="0.25">
      <c r="A95" s="10"/>
      <c r="B95" s="15"/>
      <c r="C95" s="20"/>
      <c r="D95" s="20"/>
      <c r="E95" s="20"/>
      <c r="F95" s="20"/>
      <c r="G95" s="20"/>
      <c r="H95" s="20"/>
      <c r="I95" s="20"/>
      <c r="J95" s="20"/>
      <c r="K95" s="15"/>
      <c r="L95" s="24"/>
      <c r="M95" s="114"/>
      <c r="N95" s="137"/>
      <c r="O95" s="114"/>
      <c r="P95" s="290"/>
    </row>
    <row r="96" spans="1:16" x14ac:dyDescent="0.25">
      <c r="A96" s="10" t="s">
        <v>41</v>
      </c>
      <c r="B96" s="15">
        <f>B93+1</f>
        <v>18</v>
      </c>
      <c r="C96" s="438" t="s">
        <v>1729</v>
      </c>
      <c r="D96" s="439"/>
      <c r="E96" s="439"/>
      <c r="F96" s="439"/>
      <c r="G96" s="439"/>
      <c r="H96" s="439"/>
      <c r="I96" s="439"/>
      <c r="J96" s="440"/>
      <c r="K96" s="15" t="s">
        <v>175</v>
      </c>
      <c r="L96" s="24">
        <f>$R$1*1</f>
        <v>18</v>
      </c>
      <c r="M96" s="114"/>
      <c r="N96" s="137"/>
      <c r="O96" s="114"/>
      <c r="P96" s="290"/>
    </row>
    <row r="97" spans="1:16" x14ac:dyDescent="0.25">
      <c r="A97" s="10"/>
      <c r="B97" s="15"/>
      <c r="C97" s="20" t="s">
        <v>1720</v>
      </c>
      <c r="D97" s="118"/>
      <c r="E97" s="118"/>
      <c r="F97" s="118"/>
      <c r="G97" s="118"/>
      <c r="H97" s="118"/>
      <c r="I97" s="118"/>
      <c r="J97" s="118"/>
      <c r="K97" s="15"/>
      <c r="L97" s="24"/>
      <c r="M97" s="114"/>
      <c r="N97" s="137"/>
      <c r="O97" s="114"/>
      <c r="P97" s="290"/>
    </row>
    <row r="98" spans="1:16" x14ac:dyDescent="0.25">
      <c r="A98" s="10"/>
      <c r="B98" s="15"/>
      <c r="C98" s="20" t="s">
        <v>1730</v>
      </c>
      <c r="D98" s="20"/>
      <c r="E98" s="20"/>
      <c r="F98" s="20"/>
      <c r="G98" s="20"/>
      <c r="H98" s="20"/>
      <c r="I98" s="20"/>
      <c r="J98" s="20"/>
      <c r="K98" s="15"/>
      <c r="L98" s="24"/>
      <c r="M98" s="114"/>
      <c r="N98" s="137"/>
      <c r="O98" s="114"/>
      <c r="P98" s="290"/>
    </row>
    <row r="99" spans="1:16" x14ac:dyDescent="0.25">
      <c r="A99" s="10"/>
      <c r="B99" s="15"/>
      <c r="C99" s="20"/>
      <c r="D99" s="20"/>
      <c r="E99" s="20"/>
      <c r="F99" s="20"/>
      <c r="G99" s="20"/>
      <c r="H99" s="20"/>
      <c r="I99" s="20"/>
      <c r="J99" s="20"/>
      <c r="K99" s="15"/>
      <c r="L99" s="24"/>
      <c r="M99" s="114"/>
      <c r="N99" s="137"/>
      <c r="O99" s="114"/>
      <c r="P99" s="290"/>
    </row>
    <row r="100" spans="1:16" x14ac:dyDescent="0.25">
      <c r="A100" s="10" t="s">
        <v>41</v>
      </c>
      <c r="B100" s="15">
        <f>B96+1</f>
        <v>19</v>
      </c>
      <c r="C100" s="438" t="s">
        <v>1731</v>
      </c>
      <c r="D100" s="439"/>
      <c r="E100" s="439"/>
      <c r="F100" s="439"/>
      <c r="G100" s="439"/>
      <c r="H100" s="439"/>
      <c r="I100" s="439"/>
      <c r="J100" s="440"/>
      <c r="K100" s="15" t="s">
        <v>175</v>
      </c>
      <c r="L100" s="24">
        <f>$R$1*1</f>
        <v>18</v>
      </c>
      <c r="M100" s="114"/>
      <c r="N100" s="137"/>
      <c r="O100" s="114"/>
      <c r="P100" s="290"/>
    </row>
    <row r="101" spans="1:16" x14ac:dyDescent="0.25">
      <c r="A101" s="10"/>
      <c r="B101" s="15"/>
      <c r="C101" s="20" t="s">
        <v>1728</v>
      </c>
      <c r="D101" s="118"/>
      <c r="E101" s="118"/>
      <c r="F101" s="118"/>
      <c r="G101" s="118"/>
      <c r="H101" s="118"/>
      <c r="I101" s="118"/>
      <c r="J101" s="118"/>
      <c r="K101" s="15"/>
      <c r="L101" s="24"/>
      <c r="M101" s="114"/>
      <c r="N101" s="137"/>
      <c r="O101" s="114"/>
      <c r="P101" s="290"/>
    </row>
    <row r="102" spans="1:16" x14ac:dyDescent="0.25">
      <c r="A102" s="10"/>
      <c r="B102" s="15"/>
      <c r="C102" s="20"/>
      <c r="D102" s="20"/>
      <c r="E102" s="20"/>
      <c r="F102" s="20"/>
      <c r="G102" s="20"/>
      <c r="H102" s="20"/>
      <c r="I102" s="20"/>
      <c r="J102" s="20"/>
      <c r="K102" s="15"/>
      <c r="L102" s="24"/>
      <c r="M102" s="114"/>
      <c r="N102" s="137"/>
      <c r="O102" s="114"/>
      <c r="P102" s="290"/>
    </row>
    <row r="103" spans="1:16" x14ac:dyDescent="0.25">
      <c r="A103" s="10" t="s">
        <v>41</v>
      </c>
      <c r="B103" s="15">
        <f>B100+1</f>
        <v>20</v>
      </c>
      <c r="C103" s="438" t="s">
        <v>1732</v>
      </c>
      <c r="D103" s="439"/>
      <c r="E103" s="439"/>
      <c r="F103" s="439"/>
      <c r="G103" s="439"/>
      <c r="H103" s="439"/>
      <c r="I103" s="439"/>
      <c r="J103" s="440"/>
      <c r="K103" s="15" t="s">
        <v>175</v>
      </c>
      <c r="L103" s="24">
        <f>$R$1*1</f>
        <v>18</v>
      </c>
      <c r="M103" s="114"/>
      <c r="N103" s="137"/>
      <c r="O103" s="114"/>
      <c r="P103" s="290"/>
    </row>
    <row r="104" spans="1:16" x14ac:dyDescent="0.25">
      <c r="A104" s="10"/>
      <c r="B104" s="15"/>
      <c r="C104" s="20" t="s">
        <v>1728</v>
      </c>
      <c r="D104" s="20"/>
      <c r="E104" s="20"/>
      <c r="F104" s="20"/>
      <c r="G104" s="20"/>
      <c r="H104" s="20"/>
      <c r="I104" s="20"/>
      <c r="J104" s="20"/>
      <c r="K104" s="15"/>
      <c r="L104" s="24"/>
      <c r="M104" s="114"/>
      <c r="N104" s="137"/>
      <c r="O104" s="114"/>
      <c r="P104" s="281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4"/>
      <c r="N105" s="137"/>
      <c r="O105" s="114"/>
      <c r="P105" s="281"/>
    </row>
    <row r="106" spans="1:16" x14ac:dyDescent="0.25">
      <c r="A106" s="10" t="s">
        <v>41</v>
      </c>
      <c r="B106" s="15">
        <f>B103+1</f>
        <v>21</v>
      </c>
      <c r="C106" s="438" t="s">
        <v>1733</v>
      </c>
      <c r="D106" s="439"/>
      <c r="E106" s="439"/>
      <c r="F106" s="439"/>
      <c r="G106" s="439"/>
      <c r="H106" s="439"/>
      <c r="I106" s="439"/>
      <c r="J106" s="440"/>
      <c r="K106" s="15" t="s">
        <v>175</v>
      </c>
      <c r="L106" s="24">
        <f>$R$1*1</f>
        <v>18</v>
      </c>
      <c r="M106" s="114"/>
      <c r="N106" s="137"/>
      <c r="O106" s="114"/>
      <c r="P106" s="290"/>
    </row>
    <row r="107" spans="1:16" x14ac:dyDescent="0.25">
      <c r="A107" s="10"/>
      <c r="B107" s="15"/>
      <c r="C107" s="20" t="s">
        <v>1726</v>
      </c>
      <c r="D107" s="20"/>
      <c r="E107" s="20"/>
      <c r="F107" s="20"/>
      <c r="G107" s="20"/>
      <c r="H107" s="20"/>
      <c r="I107" s="20"/>
      <c r="J107" s="20"/>
      <c r="K107" s="15"/>
      <c r="L107" s="24"/>
      <c r="M107" s="114"/>
      <c r="N107" s="137"/>
      <c r="O107" s="114"/>
      <c r="P107" s="281"/>
    </row>
    <row r="108" spans="1:16" x14ac:dyDescent="0.25">
      <c r="A108" s="10"/>
      <c r="B108" s="15"/>
      <c r="C108" s="20" t="s">
        <v>1730</v>
      </c>
      <c r="D108" s="20"/>
      <c r="E108" s="20"/>
      <c r="F108" s="20"/>
      <c r="G108" s="20"/>
      <c r="H108" s="20"/>
      <c r="I108" s="20"/>
      <c r="J108" s="20"/>
      <c r="K108" s="15"/>
      <c r="L108" s="24"/>
      <c r="M108" s="114"/>
      <c r="N108" s="137"/>
      <c r="O108" s="114"/>
      <c r="P108" s="281"/>
    </row>
    <row r="109" spans="1:16" x14ac:dyDescent="0.25">
      <c r="A109" s="10"/>
      <c r="B109" s="15"/>
      <c r="C109" s="20"/>
      <c r="D109" s="20"/>
      <c r="E109" s="20"/>
      <c r="F109" s="20"/>
      <c r="G109" s="20"/>
      <c r="H109" s="20"/>
      <c r="I109" s="20"/>
      <c r="J109" s="20"/>
      <c r="K109" s="15"/>
      <c r="L109" s="24"/>
      <c r="M109" s="114"/>
      <c r="N109" s="137"/>
      <c r="O109" s="114"/>
      <c r="P109" s="281"/>
    </row>
    <row r="110" spans="1:16" x14ac:dyDescent="0.25">
      <c r="A110" s="10"/>
      <c r="B110" s="15"/>
      <c r="C110" s="20"/>
      <c r="D110" s="20"/>
      <c r="E110" s="20"/>
      <c r="F110" s="20"/>
      <c r="G110" s="20"/>
      <c r="H110" s="20"/>
      <c r="I110" s="20"/>
      <c r="J110" s="20"/>
      <c r="K110" s="15"/>
      <c r="L110" s="24"/>
      <c r="M110" s="114"/>
      <c r="N110" s="137"/>
      <c r="O110" s="114"/>
      <c r="P110" s="281"/>
    </row>
    <row r="111" spans="1:16" x14ac:dyDescent="0.25">
      <c r="A111" s="10"/>
      <c r="B111" s="16"/>
      <c r="C111" s="22" t="s">
        <v>1707</v>
      </c>
      <c r="D111" s="23"/>
      <c r="E111" s="23"/>
      <c r="F111" s="23"/>
      <c r="G111" s="23"/>
      <c r="H111" s="23"/>
      <c r="I111" s="23"/>
      <c r="J111" s="23"/>
      <c r="K111" s="16"/>
      <c r="L111" s="23"/>
      <c r="M111" s="292"/>
      <c r="N111" s="159"/>
      <c r="O111" s="160"/>
      <c r="P111" s="281"/>
    </row>
    <row r="112" spans="1:16" ht="24.75" x14ac:dyDescent="0.25">
      <c r="A112" s="10"/>
      <c r="B112" s="56" t="s">
        <v>1</v>
      </c>
      <c r="C112" s="442" t="s">
        <v>2</v>
      </c>
      <c r="D112" s="442"/>
      <c r="E112" s="442"/>
      <c r="F112" s="442"/>
      <c r="G112" s="442"/>
      <c r="H112" s="442"/>
      <c r="I112" s="442"/>
      <c r="J112" s="442"/>
      <c r="K112" s="56" t="s">
        <v>45</v>
      </c>
      <c r="L112" s="56" t="s">
        <v>46</v>
      </c>
      <c r="M112" s="151" t="s">
        <v>47</v>
      </c>
      <c r="N112" s="198" t="s">
        <v>73</v>
      </c>
      <c r="O112" s="195" t="s">
        <v>92</v>
      </c>
      <c r="P112" s="281"/>
    </row>
    <row r="113" spans="1:16" x14ac:dyDescent="0.25">
      <c r="A113" s="10"/>
      <c r="B113" s="62"/>
      <c r="C113" s="47"/>
      <c r="D113" s="47"/>
      <c r="E113" s="47"/>
      <c r="F113" s="47"/>
      <c r="G113" s="47"/>
      <c r="H113" s="47"/>
      <c r="I113" s="47"/>
      <c r="J113" s="47"/>
      <c r="K113" s="62"/>
      <c r="L113" s="47"/>
      <c r="M113" s="391"/>
      <c r="N113" s="158"/>
      <c r="O113" s="114"/>
      <c r="P113" s="281"/>
    </row>
    <row r="114" spans="1:16" x14ac:dyDescent="0.25">
      <c r="A114" s="10"/>
      <c r="B114" s="15"/>
      <c r="C114" s="19" t="s">
        <v>1734</v>
      </c>
      <c r="D114" s="20"/>
      <c r="E114" s="20"/>
      <c r="F114" s="20"/>
      <c r="G114" s="20"/>
      <c r="H114" s="20"/>
      <c r="I114" s="20"/>
      <c r="J114" s="20"/>
      <c r="K114" s="15"/>
      <c r="L114" s="24"/>
      <c r="M114" s="114"/>
      <c r="N114" s="137"/>
      <c r="O114" s="114"/>
      <c r="P114" s="281"/>
    </row>
    <row r="115" spans="1:16" x14ac:dyDescent="0.25">
      <c r="A115" s="10"/>
      <c r="B115" s="15"/>
      <c r="C115" s="20" t="s">
        <v>1705</v>
      </c>
      <c r="D115" s="20"/>
      <c r="E115" s="20"/>
      <c r="F115" s="20"/>
      <c r="G115" s="20"/>
      <c r="H115" s="20"/>
      <c r="I115" s="20"/>
      <c r="J115" s="20"/>
      <c r="K115" s="15"/>
      <c r="L115" s="24"/>
      <c r="M115" s="114"/>
      <c r="N115" s="137"/>
      <c r="O115" s="114"/>
      <c r="P115" s="281"/>
    </row>
    <row r="116" spans="1:16" x14ac:dyDescent="0.25">
      <c r="A116" s="10"/>
      <c r="B116" s="15"/>
      <c r="C116" s="20" t="s">
        <v>1691</v>
      </c>
      <c r="D116" s="20"/>
      <c r="E116" s="20"/>
      <c r="F116" s="20"/>
      <c r="G116" s="20"/>
      <c r="H116" s="20"/>
      <c r="I116" s="20"/>
      <c r="J116" s="20"/>
      <c r="K116" s="15"/>
      <c r="L116" s="24"/>
      <c r="M116" s="114"/>
      <c r="N116" s="137"/>
      <c r="O116" s="114"/>
      <c r="P116" s="281"/>
    </row>
    <row r="117" spans="1:16" x14ac:dyDescent="0.25">
      <c r="A117" s="10"/>
      <c r="B117" s="15"/>
      <c r="C117" s="20"/>
      <c r="D117" s="20"/>
      <c r="E117" s="20"/>
      <c r="F117" s="20"/>
      <c r="G117" s="20"/>
      <c r="H117" s="20"/>
      <c r="I117" s="20"/>
      <c r="J117" s="20"/>
      <c r="K117" s="15"/>
      <c r="L117" s="24"/>
      <c r="M117" s="114"/>
      <c r="N117" s="137"/>
      <c r="O117" s="114"/>
      <c r="P117" s="281"/>
    </row>
    <row r="118" spans="1:16" x14ac:dyDescent="0.25">
      <c r="A118" s="10" t="s">
        <v>41</v>
      </c>
      <c r="B118" s="15">
        <f>B106+1</f>
        <v>22</v>
      </c>
      <c r="C118" s="438" t="s">
        <v>1735</v>
      </c>
      <c r="D118" s="439"/>
      <c r="E118" s="439"/>
      <c r="F118" s="439"/>
      <c r="G118" s="439"/>
      <c r="H118" s="439"/>
      <c r="I118" s="439"/>
      <c r="J118" s="440"/>
      <c r="K118" s="15" t="s">
        <v>175</v>
      </c>
      <c r="L118" s="24">
        <f>$R$1*1</f>
        <v>18</v>
      </c>
      <c r="M118" s="114"/>
      <c r="N118" s="137"/>
      <c r="O118" s="114"/>
      <c r="P118" s="290"/>
    </row>
    <row r="119" spans="1:16" x14ac:dyDescent="0.25">
      <c r="A119" s="10"/>
      <c r="B119" s="15"/>
      <c r="C119" s="20" t="s">
        <v>1736</v>
      </c>
      <c r="D119" s="20"/>
      <c r="E119" s="20"/>
      <c r="F119" s="20"/>
      <c r="G119" s="20"/>
      <c r="H119" s="20"/>
      <c r="I119" s="20"/>
      <c r="J119" s="20"/>
      <c r="K119" s="15"/>
      <c r="L119" s="24"/>
      <c r="M119" s="114"/>
      <c r="N119" s="137"/>
      <c r="O119" s="114"/>
      <c r="P119" s="281"/>
    </row>
    <row r="120" spans="1:16" x14ac:dyDescent="0.25">
      <c r="A120" s="10"/>
      <c r="B120" s="15"/>
      <c r="C120" s="20"/>
      <c r="D120" s="20"/>
      <c r="E120" s="20"/>
      <c r="F120" s="20"/>
      <c r="G120" s="20"/>
      <c r="H120" s="20"/>
      <c r="I120" s="20"/>
      <c r="J120" s="20"/>
      <c r="K120" s="15"/>
      <c r="L120" s="24"/>
      <c r="M120" s="114"/>
      <c r="N120" s="137"/>
      <c r="O120" s="114"/>
      <c r="P120" s="281"/>
    </row>
    <row r="121" spans="1:16" x14ac:dyDescent="0.25">
      <c r="A121" s="10" t="s">
        <v>41</v>
      </c>
      <c r="B121" s="15">
        <f>B118+1</f>
        <v>23</v>
      </c>
      <c r="C121" s="438" t="s">
        <v>1737</v>
      </c>
      <c r="D121" s="439"/>
      <c r="E121" s="439"/>
      <c r="F121" s="439"/>
      <c r="G121" s="439"/>
      <c r="H121" s="439"/>
      <c r="I121" s="439"/>
      <c r="J121" s="440"/>
      <c r="K121" s="15" t="s">
        <v>175</v>
      </c>
      <c r="L121" s="24">
        <f>$R$1*1</f>
        <v>18</v>
      </c>
      <c r="M121" s="114"/>
      <c r="N121" s="137"/>
      <c r="O121" s="114"/>
      <c r="P121" s="290"/>
    </row>
    <row r="122" spans="1:16" x14ac:dyDescent="0.25">
      <c r="A122" s="10"/>
      <c r="B122" s="15"/>
      <c r="C122" s="20" t="s">
        <v>1736</v>
      </c>
      <c r="D122" s="20"/>
      <c r="E122" s="20"/>
      <c r="F122" s="20"/>
      <c r="G122" s="20"/>
      <c r="H122" s="20"/>
      <c r="I122" s="20"/>
      <c r="J122" s="20"/>
      <c r="K122" s="15"/>
      <c r="L122" s="24"/>
      <c r="M122" s="114"/>
      <c r="N122" s="137"/>
      <c r="O122" s="114"/>
      <c r="P122" s="281"/>
    </row>
    <row r="123" spans="1:16" x14ac:dyDescent="0.25">
      <c r="A123" s="10"/>
      <c r="B123" s="15"/>
      <c r="C123" s="20"/>
      <c r="D123" s="20"/>
      <c r="E123" s="20"/>
      <c r="F123" s="20"/>
      <c r="G123" s="20"/>
      <c r="H123" s="20"/>
      <c r="I123" s="20"/>
      <c r="J123" s="20"/>
      <c r="K123" s="15"/>
      <c r="L123" s="24"/>
      <c r="M123" s="114"/>
      <c r="N123" s="137"/>
      <c r="O123" s="114"/>
      <c r="P123" s="281"/>
    </row>
    <row r="124" spans="1:16" x14ac:dyDescent="0.25">
      <c r="A124" s="10" t="s">
        <v>41</v>
      </c>
      <c r="B124" s="15">
        <f>B121+1</f>
        <v>24</v>
      </c>
      <c r="C124" s="438" t="s">
        <v>1738</v>
      </c>
      <c r="D124" s="439"/>
      <c r="E124" s="439"/>
      <c r="F124" s="439"/>
      <c r="G124" s="439"/>
      <c r="H124" s="439"/>
      <c r="I124" s="439"/>
      <c r="J124" s="440"/>
      <c r="K124" s="15" t="s">
        <v>175</v>
      </c>
      <c r="L124" s="24">
        <f>$R$1*1</f>
        <v>18</v>
      </c>
      <c r="M124" s="114"/>
      <c r="N124" s="137"/>
      <c r="O124" s="114"/>
      <c r="P124" s="290"/>
    </row>
    <row r="125" spans="1:16" x14ac:dyDescent="0.25">
      <c r="A125" s="10"/>
      <c r="B125" s="15"/>
      <c r="C125" s="20" t="s">
        <v>1736</v>
      </c>
      <c r="D125" s="20"/>
      <c r="E125" s="20"/>
      <c r="F125" s="20"/>
      <c r="G125" s="20"/>
      <c r="H125" s="20"/>
      <c r="I125" s="20"/>
      <c r="J125" s="20"/>
      <c r="K125" s="15"/>
      <c r="L125" s="24"/>
      <c r="M125" s="114"/>
      <c r="N125" s="137"/>
      <c r="O125" s="114"/>
      <c r="P125" s="281"/>
    </row>
    <row r="126" spans="1:16" x14ac:dyDescent="0.25">
      <c r="A126" s="10"/>
      <c r="B126" s="15"/>
      <c r="C126" s="20"/>
      <c r="D126" s="20"/>
      <c r="E126" s="20"/>
      <c r="F126" s="20"/>
      <c r="G126" s="20"/>
      <c r="H126" s="20"/>
      <c r="I126" s="20"/>
      <c r="J126" s="20"/>
      <c r="K126" s="15"/>
      <c r="L126" s="24"/>
      <c r="M126" s="114"/>
      <c r="N126" s="137"/>
      <c r="O126" s="114"/>
      <c r="P126" s="281"/>
    </row>
    <row r="127" spans="1:16" x14ac:dyDescent="0.25">
      <c r="A127" s="10" t="s">
        <v>41</v>
      </c>
      <c r="B127" s="15">
        <f>B124+1</f>
        <v>25</v>
      </c>
      <c r="C127" s="438" t="s">
        <v>1739</v>
      </c>
      <c r="D127" s="439"/>
      <c r="E127" s="439"/>
      <c r="F127" s="439"/>
      <c r="G127" s="439"/>
      <c r="H127" s="439"/>
      <c r="I127" s="439"/>
      <c r="J127" s="440"/>
      <c r="K127" s="15" t="s">
        <v>175</v>
      </c>
      <c r="L127" s="24">
        <f>$R$1*1</f>
        <v>18</v>
      </c>
      <c r="M127" s="114"/>
      <c r="N127" s="137"/>
      <c r="O127" s="114"/>
      <c r="P127" s="290"/>
    </row>
    <row r="128" spans="1:16" x14ac:dyDescent="0.25">
      <c r="A128" s="10"/>
      <c r="B128" s="15"/>
      <c r="C128" s="20" t="s">
        <v>1736</v>
      </c>
      <c r="D128" s="20"/>
      <c r="E128" s="20"/>
      <c r="F128" s="20"/>
      <c r="G128" s="20"/>
      <c r="H128" s="20"/>
      <c r="I128" s="20"/>
      <c r="J128" s="20"/>
      <c r="K128" s="15"/>
      <c r="L128" s="24"/>
      <c r="M128" s="114"/>
      <c r="N128" s="137"/>
      <c r="O128" s="114"/>
      <c r="P128" s="281"/>
    </row>
    <row r="129" spans="1:16" x14ac:dyDescent="0.25">
      <c r="A129" s="10"/>
      <c r="B129" s="15"/>
      <c r="C129" s="20"/>
      <c r="D129" s="20"/>
      <c r="E129" s="20"/>
      <c r="F129" s="20"/>
      <c r="G129" s="20"/>
      <c r="H129" s="20"/>
      <c r="I129" s="20"/>
      <c r="J129" s="20"/>
      <c r="K129" s="15"/>
      <c r="L129" s="24"/>
      <c r="M129" s="114"/>
      <c r="N129" s="137"/>
      <c r="O129" s="114"/>
      <c r="P129" s="281"/>
    </row>
    <row r="130" spans="1:16" x14ac:dyDescent="0.25">
      <c r="A130" s="10" t="s">
        <v>41</v>
      </c>
      <c r="B130" s="15">
        <f>B127+1</f>
        <v>26</v>
      </c>
      <c r="C130" s="435" t="s">
        <v>1740</v>
      </c>
      <c r="D130" s="436"/>
      <c r="E130" s="436"/>
      <c r="F130" s="436"/>
      <c r="G130" s="436"/>
      <c r="H130" s="436"/>
      <c r="I130" s="436"/>
      <c r="J130" s="437"/>
      <c r="K130" s="15" t="s">
        <v>175</v>
      </c>
      <c r="L130" s="24">
        <f>$R$1*1</f>
        <v>18</v>
      </c>
      <c r="M130" s="114"/>
      <c r="N130" s="137"/>
      <c r="O130" s="114"/>
      <c r="P130" s="290"/>
    </row>
    <row r="131" spans="1:16" x14ac:dyDescent="0.25">
      <c r="A131" s="10"/>
      <c r="B131" s="15"/>
      <c r="C131" s="20"/>
      <c r="D131" s="20"/>
      <c r="E131" s="20"/>
      <c r="F131" s="20"/>
      <c r="G131" s="20"/>
      <c r="H131" s="20"/>
      <c r="I131" s="20"/>
      <c r="J131" s="20"/>
      <c r="K131" s="15"/>
      <c r="L131" s="24"/>
      <c r="M131" s="114"/>
      <c r="N131" s="137"/>
      <c r="O131" s="114"/>
      <c r="P131" s="290"/>
    </row>
    <row r="132" spans="1:16" x14ac:dyDescent="0.25">
      <c r="A132" s="10" t="s">
        <v>41</v>
      </c>
      <c r="B132" s="15">
        <f>B130+1</f>
        <v>27</v>
      </c>
      <c r="C132" s="435" t="s">
        <v>1741</v>
      </c>
      <c r="D132" s="436"/>
      <c r="E132" s="436"/>
      <c r="F132" s="436"/>
      <c r="G132" s="436"/>
      <c r="H132" s="436"/>
      <c r="I132" s="436"/>
      <c r="J132" s="437"/>
      <c r="K132" s="15" t="s">
        <v>175</v>
      </c>
      <c r="L132" s="24">
        <f>$R$1*1</f>
        <v>18</v>
      </c>
      <c r="M132" s="114"/>
      <c r="N132" s="137"/>
      <c r="O132" s="114"/>
      <c r="P132" s="290"/>
    </row>
    <row r="133" spans="1:16" x14ac:dyDescent="0.25">
      <c r="A133" s="10"/>
      <c r="B133" s="15"/>
      <c r="C133" s="20"/>
      <c r="D133" s="20"/>
      <c r="E133" s="20"/>
      <c r="F133" s="20"/>
      <c r="G133" s="20"/>
      <c r="H133" s="20"/>
      <c r="I133" s="20"/>
      <c r="J133" s="20"/>
      <c r="K133" s="15"/>
      <c r="L133" s="24"/>
      <c r="M133" s="114"/>
      <c r="N133" s="137"/>
      <c r="O133" s="114"/>
      <c r="P133" s="281"/>
    </row>
    <row r="134" spans="1:16" x14ac:dyDescent="0.25">
      <c r="A134" s="10" t="s">
        <v>41</v>
      </c>
      <c r="B134" s="15">
        <f>B132+1</f>
        <v>28</v>
      </c>
      <c r="C134" s="435" t="s">
        <v>1742</v>
      </c>
      <c r="D134" s="436"/>
      <c r="E134" s="436"/>
      <c r="F134" s="436"/>
      <c r="G134" s="436"/>
      <c r="H134" s="436"/>
      <c r="I134" s="436"/>
      <c r="J134" s="437"/>
      <c r="K134" s="15" t="s">
        <v>175</v>
      </c>
      <c r="L134" s="24">
        <f>$R$1*1</f>
        <v>18</v>
      </c>
      <c r="M134" s="114"/>
      <c r="N134" s="137"/>
      <c r="O134" s="114"/>
      <c r="P134" s="281"/>
    </row>
    <row r="135" spans="1:16" x14ac:dyDescent="0.25">
      <c r="A135" s="10"/>
      <c r="B135" s="15"/>
      <c r="C135" s="20"/>
      <c r="D135" s="20"/>
      <c r="E135" s="20"/>
      <c r="F135" s="20"/>
      <c r="G135" s="20"/>
      <c r="H135" s="20"/>
      <c r="I135" s="20"/>
      <c r="J135" s="20"/>
      <c r="K135" s="15"/>
      <c r="L135" s="24"/>
      <c r="M135" s="114"/>
      <c r="N135" s="137"/>
      <c r="O135" s="114"/>
      <c r="P135" s="281"/>
    </row>
    <row r="136" spans="1:16" x14ac:dyDescent="0.25">
      <c r="A136" s="10" t="s">
        <v>41</v>
      </c>
      <c r="B136" s="15">
        <f>B134+1</f>
        <v>29</v>
      </c>
      <c r="C136" s="435" t="s">
        <v>1743</v>
      </c>
      <c r="D136" s="436"/>
      <c r="E136" s="436"/>
      <c r="F136" s="436"/>
      <c r="G136" s="436"/>
      <c r="H136" s="436"/>
      <c r="I136" s="436"/>
      <c r="J136" s="437"/>
      <c r="K136" s="15" t="s">
        <v>175</v>
      </c>
      <c r="L136" s="24">
        <f>$R$1*1</f>
        <v>18</v>
      </c>
      <c r="M136" s="114"/>
      <c r="N136" s="137"/>
      <c r="O136" s="114"/>
      <c r="P136" s="290"/>
    </row>
    <row r="137" spans="1:16" x14ac:dyDescent="0.25">
      <c r="A137" s="10"/>
      <c r="B137" s="15"/>
      <c r="C137" s="20"/>
      <c r="D137" s="20"/>
      <c r="E137" s="20"/>
      <c r="F137" s="20"/>
      <c r="G137" s="20"/>
      <c r="H137" s="20"/>
      <c r="I137" s="20"/>
      <c r="J137" s="20"/>
      <c r="K137" s="15"/>
      <c r="L137" s="24"/>
      <c r="M137" s="114"/>
      <c r="N137" s="137"/>
      <c r="O137" s="114"/>
      <c r="P137" s="290"/>
    </row>
    <row r="138" spans="1:16" x14ac:dyDescent="0.25">
      <c r="A138" s="10" t="s">
        <v>41</v>
      </c>
      <c r="B138" s="15">
        <f>B136+1</f>
        <v>30</v>
      </c>
      <c r="C138" s="435" t="s">
        <v>1744</v>
      </c>
      <c r="D138" s="436"/>
      <c r="E138" s="436"/>
      <c r="F138" s="436"/>
      <c r="G138" s="436"/>
      <c r="H138" s="436"/>
      <c r="I138" s="436"/>
      <c r="J138" s="437"/>
      <c r="K138" s="15" t="s">
        <v>175</v>
      </c>
      <c r="L138" s="24">
        <f>$R$1*1</f>
        <v>18</v>
      </c>
      <c r="M138" s="114"/>
      <c r="N138" s="137"/>
      <c r="O138" s="114"/>
      <c r="P138" s="290"/>
    </row>
    <row r="139" spans="1:16" x14ac:dyDescent="0.25">
      <c r="A139" s="10"/>
      <c r="B139" s="15"/>
      <c r="C139" s="20"/>
      <c r="D139" s="20"/>
      <c r="E139" s="20"/>
      <c r="F139" s="20"/>
      <c r="G139" s="20"/>
      <c r="H139" s="20"/>
      <c r="I139" s="20"/>
      <c r="J139" s="20"/>
      <c r="K139" s="15"/>
      <c r="L139" s="24"/>
      <c r="M139" s="114"/>
      <c r="N139" s="137"/>
      <c r="O139" s="114"/>
      <c r="P139" s="290"/>
    </row>
    <row r="140" spans="1:16" x14ac:dyDescent="0.25">
      <c r="A140" s="10" t="s">
        <v>41</v>
      </c>
      <c r="B140" s="15">
        <f>B138+1</f>
        <v>31</v>
      </c>
      <c r="C140" s="438" t="s">
        <v>1745</v>
      </c>
      <c r="D140" s="436"/>
      <c r="E140" s="436"/>
      <c r="F140" s="436"/>
      <c r="G140" s="436"/>
      <c r="H140" s="436"/>
      <c r="I140" s="436"/>
      <c r="J140" s="437"/>
      <c r="K140" s="15" t="s">
        <v>175</v>
      </c>
      <c r="L140" s="24">
        <f>$R$1*1</f>
        <v>18</v>
      </c>
      <c r="M140" s="114"/>
      <c r="N140" s="137"/>
      <c r="O140" s="114"/>
      <c r="P140" s="290"/>
    </row>
    <row r="141" spans="1:16" x14ac:dyDescent="0.25">
      <c r="A141" s="10"/>
      <c r="B141" s="15"/>
      <c r="C141" s="20" t="s">
        <v>1746</v>
      </c>
      <c r="D141" s="20"/>
      <c r="E141" s="20"/>
      <c r="F141" s="20"/>
      <c r="G141" s="20"/>
      <c r="H141" s="20"/>
      <c r="I141" s="20"/>
      <c r="J141" s="20"/>
      <c r="K141" s="15"/>
      <c r="L141" s="24"/>
      <c r="M141" s="114"/>
      <c r="N141" s="137"/>
      <c r="O141" s="114"/>
      <c r="P141" s="290"/>
    </row>
    <row r="142" spans="1:16" x14ac:dyDescent="0.25">
      <c r="A142" s="10"/>
      <c r="B142" s="15"/>
      <c r="C142" s="118"/>
      <c r="D142" s="20"/>
      <c r="E142" s="20"/>
      <c r="F142" s="20"/>
      <c r="G142" s="20"/>
      <c r="H142" s="20"/>
      <c r="I142" s="20"/>
      <c r="J142" s="20"/>
      <c r="K142" s="15"/>
      <c r="L142" s="24"/>
      <c r="M142" s="114"/>
      <c r="N142" s="137"/>
      <c r="O142" s="114"/>
      <c r="P142" s="290"/>
    </row>
    <row r="143" spans="1:16" x14ac:dyDescent="0.25">
      <c r="A143" s="10" t="s">
        <v>41</v>
      </c>
      <c r="B143" s="15">
        <f>B140+1</f>
        <v>32</v>
      </c>
      <c r="C143" s="438" t="s">
        <v>1745</v>
      </c>
      <c r="D143" s="436"/>
      <c r="E143" s="436"/>
      <c r="F143" s="436"/>
      <c r="G143" s="436"/>
      <c r="H143" s="436"/>
      <c r="I143" s="436"/>
      <c r="J143" s="437"/>
      <c r="K143" s="15" t="s">
        <v>175</v>
      </c>
      <c r="L143" s="24">
        <f>$R$1*1</f>
        <v>18</v>
      </c>
      <c r="M143" s="114"/>
      <c r="N143" s="137"/>
      <c r="O143" s="114"/>
      <c r="P143" s="290"/>
    </row>
    <row r="144" spans="1:16" x14ac:dyDescent="0.25">
      <c r="A144" s="10"/>
      <c r="B144" s="15"/>
      <c r="C144" s="20" t="s">
        <v>1747</v>
      </c>
      <c r="D144" s="20"/>
      <c r="E144" s="20"/>
      <c r="F144" s="20"/>
      <c r="G144" s="20"/>
      <c r="H144" s="20"/>
      <c r="I144" s="20"/>
      <c r="J144" s="20"/>
      <c r="K144" s="15"/>
      <c r="L144" s="24"/>
      <c r="M144" s="114"/>
      <c r="N144" s="137"/>
      <c r="O144" s="114"/>
      <c r="P144" s="290"/>
    </row>
    <row r="145" spans="1:20" x14ac:dyDescent="0.25">
      <c r="A145" s="10"/>
      <c r="B145" s="15"/>
      <c r="C145" s="118"/>
      <c r="D145" s="20"/>
      <c r="E145" s="20"/>
      <c r="F145" s="20"/>
      <c r="G145" s="20"/>
      <c r="H145" s="20"/>
      <c r="I145" s="20"/>
      <c r="J145" s="20"/>
      <c r="K145" s="15"/>
      <c r="L145" s="24"/>
      <c r="M145" s="114"/>
      <c r="N145" s="137"/>
      <c r="O145" s="114"/>
      <c r="P145" s="290"/>
    </row>
    <row r="146" spans="1:20" x14ac:dyDescent="0.25">
      <c r="A146" s="10" t="s">
        <v>41</v>
      </c>
      <c r="B146" s="15">
        <f>B143+1</f>
        <v>33</v>
      </c>
      <c r="C146" s="438" t="s">
        <v>1745</v>
      </c>
      <c r="D146" s="436"/>
      <c r="E146" s="436"/>
      <c r="F146" s="436"/>
      <c r="G146" s="436"/>
      <c r="H146" s="436"/>
      <c r="I146" s="436"/>
      <c r="J146" s="437"/>
      <c r="K146" s="15" t="s">
        <v>175</v>
      </c>
      <c r="L146" s="24">
        <f>$R$1*1</f>
        <v>18</v>
      </c>
      <c r="M146" s="114"/>
      <c r="N146" s="137"/>
      <c r="O146" s="114"/>
      <c r="P146" s="290"/>
    </row>
    <row r="147" spans="1:20" x14ac:dyDescent="0.25">
      <c r="A147" s="10"/>
      <c r="B147" s="15"/>
      <c r="C147" s="20" t="s">
        <v>1748</v>
      </c>
      <c r="D147" s="20"/>
      <c r="E147" s="20"/>
      <c r="F147" s="20"/>
      <c r="G147" s="20"/>
      <c r="H147" s="20"/>
      <c r="I147" s="20"/>
      <c r="J147" s="20"/>
      <c r="K147" s="15"/>
      <c r="L147" s="24"/>
      <c r="M147" s="114"/>
      <c r="N147" s="137"/>
      <c r="O147" s="114"/>
      <c r="P147" s="290"/>
    </row>
    <row r="148" spans="1:20" x14ac:dyDescent="0.25">
      <c r="A148" s="10"/>
      <c r="B148" s="15"/>
      <c r="C148" s="118"/>
      <c r="D148" s="20"/>
      <c r="E148" s="20"/>
      <c r="F148" s="20"/>
      <c r="G148" s="20"/>
      <c r="H148" s="20"/>
      <c r="I148" s="20"/>
      <c r="J148" s="20"/>
      <c r="K148" s="15"/>
      <c r="L148" s="24"/>
      <c r="M148" s="114"/>
      <c r="N148" s="137"/>
      <c r="O148" s="114"/>
      <c r="P148" s="290"/>
    </row>
    <row r="149" spans="1:20" x14ac:dyDescent="0.25">
      <c r="A149" s="10" t="s">
        <v>41</v>
      </c>
      <c r="B149" s="15">
        <f>B146+1</f>
        <v>34</v>
      </c>
      <c r="C149" s="438" t="s">
        <v>1749</v>
      </c>
      <c r="D149" s="436"/>
      <c r="E149" s="436"/>
      <c r="F149" s="436"/>
      <c r="G149" s="436"/>
      <c r="H149" s="436"/>
      <c r="I149" s="436"/>
      <c r="J149" s="437"/>
      <c r="K149" s="15" t="s">
        <v>175</v>
      </c>
      <c r="L149" s="24">
        <f>$R$1*1</f>
        <v>18</v>
      </c>
      <c r="M149" s="114"/>
      <c r="N149" s="137"/>
      <c r="O149" s="114"/>
      <c r="P149" s="290"/>
    </row>
    <row r="150" spans="1:20" x14ac:dyDescent="0.25">
      <c r="A150" s="10"/>
      <c r="B150" s="15"/>
      <c r="C150" s="20" t="s">
        <v>1750</v>
      </c>
      <c r="D150" s="20"/>
      <c r="E150" s="20"/>
      <c r="F150" s="20"/>
      <c r="G150" s="20"/>
      <c r="H150" s="20"/>
      <c r="I150" s="20"/>
      <c r="J150" s="20"/>
      <c r="K150" s="15"/>
      <c r="L150" s="24"/>
      <c r="M150" s="114"/>
      <c r="N150" s="137"/>
      <c r="O150" s="114"/>
      <c r="P150" s="281"/>
    </row>
    <row r="151" spans="1:20" x14ac:dyDescent="0.25">
      <c r="A151" s="10"/>
      <c r="B151" s="15"/>
      <c r="C151" s="20" t="s">
        <v>1751</v>
      </c>
      <c r="D151" s="20"/>
      <c r="E151" s="20"/>
      <c r="F151" s="20"/>
      <c r="G151" s="20"/>
      <c r="H151" s="20"/>
      <c r="I151" s="20"/>
      <c r="J151" s="20"/>
      <c r="K151" s="15"/>
      <c r="L151" s="24"/>
      <c r="M151" s="114"/>
      <c r="N151" s="137"/>
      <c r="O151" s="114"/>
      <c r="P151" s="281"/>
    </row>
    <row r="152" spans="1:20" x14ac:dyDescent="0.25">
      <c r="A152" s="10"/>
      <c r="B152" s="15"/>
      <c r="C152" s="20"/>
      <c r="D152" s="20"/>
      <c r="E152" s="20"/>
      <c r="F152" s="20"/>
      <c r="G152" s="20"/>
      <c r="H152" s="20"/>
      <c r="I152" s="20"/>
      <c r="J152" s="20"/>
      <c r="K152" s="15"/>
      <c r="L152" s="24"/>
      <c r="M152" s="114"/>
      <c r="N152" s="137"/>
      <c r="O152" s="114"/>
      <c r="P152" s="281"/>
    </row>
    <row r="153" spans="1:20" x14ac:dyDescent="0.25">
      <c r="A153" s="10"/>
      <c r="B153" s="15"/>
      <c r="C153" s="19"/>
      <c r="D153" s="20"/>
      <c r="E153" s="20"/>
      <c r="F153" s="20"/>
      <c r="G153" s="20"/>
      <c r="H153" s="20"/>
      <c r="I153" s="20"/>
      <c r="J153" s="20"/>
      <c r="K153" s="15"/>
      <c r="L153" s="24"/>
      <c r="M153" s="114"/>
      <c r="N153" s="137"/>
      <c r="O153" s="114"/>
      <c r="P153" s="281"/>
    </row>
    <row r="154" spans="1:20" x14ac:dyDescent="0.25">
      <c r="A154" s="10"/>
      <c r="B154" s="15"/>
      <c r="C154" s="20"/>
      <c r="D154" s="20"/>
      <c r="E154" s="20"/>
      <c r="F154" s="20"/>
      <c r="G154" s="20"/>
      <c r="H154" s="20"/>
      <c r="I154" s="20"/>
      <c r="J154" s="20"/>
      <c r="K154" s="15"/>
      <c r="L154" s="24"/>
      <c r="M154" s="114"/>
      <c r="N154" s="137"/>
      <c r="O154" s="114"/>
      <c r="P154" s="281"/>
    </row>
    <row r="155" spans="1:20" x14ac:dyDescent="0.25">
      <c r="A155" s="10"/>
      <c r="B155" s="15"/>
      <c r="C155" s="20"/>
      <c r="D155" s="20"/>
      <c r="E155" s="20"/>
      <c r="F155" s="20"/>
      <c r="G155" s="20"/>
      <c r="H155" s="20"/>
      <c r="I155" s="20"/>
      <c r="J155" s="20"/>
      <c r="K155" s="15"/>
      <c r="L155" s="24"/>
      <c r="M155" s="114"/>
      <c r="N155" s="137"/>
      <c r="O155" s="114"/>
      <c r="P155" s="281"/>
    </row>
    <row r="156" spans="1:20" x14ac:dyDescent="0.25">
      <c r="A156" s="10"/>
      <c r="B156" s="15"/>
      <c r="C156" s="20"/>
      <c r="D156" s="20"/>
      <c r="E156" s="20"/>
      <c r="F156" s="20"/>
      <c r="G156" s="20"/>
      <c r="H156" s="20"/>
      <c r="I156" s="20"/>
      <c r="J156" s="20"/>
      <c r="K156" s="15"/>
      <c r="L156" s="24"/>
      <c r="M156" s="114"/>
      <c r="N156" s="137"/>
      <c r="O156" s="114"/>
      <c r="P156" s="281"/>
      <c r="T156" s="281"/>
    </row>
    <row r="157" spans="1:20" x14ac:dyDescent="0.25">
      <c r="A157" s="10"/>
      <c r="B157" s="15"/>
      <c r="C157" s="20"/>
      <c r="D157" s="20"/>
      <c r="E157" s="20"/>
      <c r="F157" s="20"/>
      <c r="G157" s="20"/>
      <c r="H157" s="20"/>
      <c r="I157" s="20"/>
      <c r="J157" s="20"/>
      <c r="K157" s="15"/>
      <c r="L157" s="24"/>
      <c r="M157" s="114"/>
      <c r="N157" s="137"/>
      <c r="O157" s="114"/>
      <c r="P157" s="281"/>
    </row>
    <row r="158" spans="1:20" x14ac:dyDescent="0.25">
      <c r="A158" s="10"/>
      <c r="B158" s="15"/>
      <c r="C158" s="20"/>
      <c r="D158" s="20"/>
      <c r="E158" s="20"/>
      <c r="F158" s="20"/>
      <c r="G158" s="20"/>
      <c r="H158" s="20"/>
      <c r="I158" s="20"/>
      <c r="J158" s="20"/>
      <c r="K158" s="15"/>
      <c r="L158" s="24"/>
      <c r="M158" s="114"/>
      <c r="N158" s="137"/>
      <c r="O158" s="114"/>
      <c r="P158" s="281"/>
    </row>
    <row r="159" spans="1:20" x14ac:dyDescent="0.25">
      <c r="A159" s="10"/>
      <c r="B159" s="15"/>
      <c r="C159" s="20"/>
      <c r="D159" s="20"/>
      <c r="E159" s="20"/>
      <c r="F159" s="20"/>
      <c r="G159" s="20"/>
      <c r="H159" s="20"/>
      <c r="I159" s="20"/>
      <c r="J159" s="20"/>
      <c r="K159" s="15"/>
      <c r="L159" s="24"/>
      <c r="M159" s="114"/>
      <c r="N159" s="137"/>
      <c r="O159" s="114"/>
      <c r="P159" s="281"/>
    </row>
    <row r="160" spans="1:20" x14ac:dyDescent="0.25">
      <c r="A160" s="10"/>
      <c r="B160" s="15"/>
      <c r="C160" s="20"/>
      <c r="D160" s="20"/>
      <c r="E160" s="20"/>
      <c r="F160" s="20"/>
      <c r="G160" s="20"/>
      <c r="H160" s="20"/>
      <c r="I160" s="20"/>
      <c r="J160" s="20"/>
      <c r="K160" s="15"/>
      <c r="L160" s="24"/>
      <c r="M160" s="289"/>
      <c r="N160" s="137"/>
      <c r="O160" s="114"/>
      <c r="P160" s="281"/>
    </row>
    <row r="161" spans="1:16" x14ac:dyDescent="0.25">
      <c r="A161" s="10"/>
      <c r="B161" s="16"/>
      <c r="C161" s="22" t="s">
        <v>1869</v>
      </c>
      <c r="D161" s="23"/>
      <c r="E161" s="23"/>
      <c r="F161" s="23"/>
      <c r="G161" s="23"/>
      <c r="H161" s="23"/>
      <c r="I161" s="23"/>
      <c r="J161" s="23"/>
      <c r="K161" s="16"/>
      <c r="L161" s="23"/>
      <c r="M161" s="144"/>
      <c r="N161" s="159"/>
      <c r="O161" s="160"/>
      <c r="P161" s="281"/>
    </row>
    <row r="162" spans="1:16" ht="24.75" x14ac:dyDescent="0.25">
      <c r="A162" s="10"/>
      <c r="B162" s="56" t="s">
        <v>1</v>
      </c>
      <c r="C162" s="442" t="s">
        <v>2</v>
      </c>
      <c r="D162" s="442"/>
      <c r="E162" s="442"/>
      <c r="F162" s="442"/>
      <c r="G162" s="442"/>
      <c r="H162" s="442"/>
      <c r="I162" s="442"/>
      <c r="J162" s="442"/>
      <c r="K162" s="56" t="s">
        <v>45</v>
      </c>
      <c r="L162" s="56" t="s">
        <v>46</v>
      </c>
      <c r="M162" s="151" t="s">
        <v>47</v>
      </c>
      <c r="N162" s="198" t="s">
        <v>73</v>
      </c>
      <c r="O162" s="195" t="s">
        <v>92</v>
      </c>
      <c r="P162" s="281"/>
    </row>
    <row r="163" spans="1:16" x14ac:dyDescent="0.25">
      <c r="A163" s="10"/>
      <c r="B163" s="62"/>
      <c r="C163" s="47"/>
      <c r="D163" s="47"/>
      <c r="E163" s="47"/>
      <c r="F163" s="47"/>
      <c r="G163" s="47"/>
      <c r="H163" s="47"/>
      <c r="I163" s="47"/>
      <c r="J163" s="47"/>
      <c r="K163" s="62"/>
      <c r="L163" s="47"/>
      <c r="M163" s="154"/>
      <c r="N163" s="158"/>
      <c r="O163" s="114"/>
      <c r="P163" s="281"/>
    </row>
    <row r="164" spans="1:16" x14ac:dyDescent="0.25">
      <c r="A164" s="10"/>
      <c r="B164" s="15"/>
      <c r="C164" s="19" t="s">
        <v>1752</v>
      </c>
      <c r="D164" s="20"/>
      <c r="E164" s="20"/>
      <c r="F164" s="20"/>
      <c r="G164" s="20"/>
      <c r="H164" s="20"/>
      <c r="I164" s="20"/>
      <c r="J164" s="20"/>
      <c r="K164" s="15"/>
      <c r="L164" s="24"/>
      <c r="M164" s="114"/>
      <c r="N164" s="137"/>
      <c r="O164" s="114"/>
      <c r="P164" s="281"/>
    </row>
    <row r="165" spans="1:16" x14ac:dyDescent="0.25">
      <c r="A165" s="10"/>
      <c r="B165" s="15"/>
      <c r="C165" s="20"/>
      <c r="D165" s="20"/>
      <c r="E165" s="20"/>
      <c r="F165" s="20"/>
      <c r="G165" s="20"/>
      <c r="H165" s="20"/>
      <c r="I165" s="20"/>
      <c r="J165" s="20"/>
      <c r="K165" s="15"/>
      <c r="L165" s="24"/>
      <c r="M165" s="114"/>
      <c r="N165" s="137"/>
      <c r="O165" s="114"/>
      <c r="P165" s="281"/>
    </row>
    <row r="166" spans="1:16" x14ac:dyDescent="0.25">
      <c r="A166" s="10"/>
      <c r="B166" s="15"/>
      <c r="C166" s="438" t="s">
        <v>1753</v>
      </c>
      <c r="D166" s="436"/>
      <c r="E166" s="436"/>
      <c r="F166" s="436"/>
      <c r="G166" s="436"/>
      <c r="H166" s="436"/>
      <c r="I166" s="436"/>
      <c r="J166" s="437"/>
      <c r="K166" s="15"/>
      <c r="L166" s="24"/>
      <c r="M166" s="114"/>
      <c r="N166" s="137"/>
      <c r="O166" s="114"/>
      <c r="P166" s="281"/>
    </row>
    <row r="167" spans="1:16" x14ac:dyDescent="0.25">
      <c r="A167" s="10"/>
      <c r="B167" s="15"/>
      <c r="C167" s="20" t="s">
        <v>1754</v>
      </c>
      <c r="D167" s="20"/>
      <c r="E167" s="20"/>
      <c r="F167" s="20"/>
      <c r="G167" s="20"/>
      <c r="H167" s="20"/>
      <c r="I167" s="20"/>
      <c r="J167" s="20"/>
      <c r="K167" s="15"/>
      <c r="L167" s="24"/>
      <c r="M167" s="114"/>
      <c r="N167" s="137"/>
      <c r="O167" s="114"/>
      <c r="P167" s="281"/>
    </row>
    <row r="168" spans="1:16" x14ac:dyDescent="0.25">
      <c r="A168" s="10"/>
      <c r="B168" s="15"/>
      <c r="C168" s="20" t="s">
        <v>1755</v>
      </c>
      <c r="D168" s="20"/>
      <c r="E168" s="20"/>
      <c r="F168" s="20"/>
      <c r="G168" s="20"/>
      <c r="H168" s="20"/>
      <c r="I168" s="20"/>
      <c r="J168" s="20"/>
      <c r="K168" s="15"/>
      <c r="L168" s="24"/>
      <c r="M168" s="114"/>
      <c r="N168" s="137"/>
      <c r="O168" s="114"/>
      <c r="P168" s="281"/>
    </row>
    <row r="169" spans="1:16" x14ac:dyDescent="0.25">
      <c r="A169" s="10"/>
      <c r="B169" s="15"/>
      <c r="C169" s="20" t="s">
        <v>1756</v>
      </c>
      <c r="D169" s="20"/>
      <c r="E169" s="20"/>
      <c r="F169" s="20"/>
      <c r="G169" s="20"/>
      <c r="H169" s="20"/>
      <c r="I169" s="20"/>
      <c r="J169" s="20"/>
      <c r="K169" s="15"/>
      <c r="L169" s="24"/>
      <c r="M169" s="114"/>
      <c r="N169" s="137"/>
      <c r="O169" s="114"/>
      <c r="P169" s="281"/>
    </row>
    <row r="170" spans="1:16" x14ac:dyDescent="0.25">
      <c r="A170" s="10"/>
      <c r="B170" s="15"/>
      <c r="C170" s="20" t="s">
        <v>1757</v>
      </c>
      <c r="D170" s="20"/>
      <c r="E170" s="20"/>
      <c r="F170" s="20"/>
      <c r="G170" s="20"/>
      <c r="H170" s="20"/>
      <c r="I170" s="20"/>
      <c r="J170" s="20"/>
      <c r="K170" s="15"/>
      <c r="L170" s="24"/>
      <c r="M170" s="114"/>
      <c r="N170" s="137"/>
      <c r="O170" s="114"/>
      <c r="P170" s="281"/>
    </row>
    <row r="171" spans="1:16" x14ac:dyDescent="0.25">
      <c r="A171" s="10"/>
      <c r="B171" s="15"/>
      <c r="C171" s="20" t="s">
        <v>1758</v>
      </c>
      <c r="D171" s="20"/>
      <c r="E171" s="20"/>
      <c r="F171" s="20"/>
      <c r="G171" s="20"/>
      <c r="H171" s="20"/>
      <c r="I171" s="20"/>
      <c r="J171" s="20"/>
      <c r="K171" s="15"/>
      <c r="L171" s="24"/>
      <c r="M171" s="114"/>
      <c r="N171" s="137"/>
      <c r="O171" s="114"/>
      <c r="P171" s="281"/>
    </row>
    <row r="172" spans="1:16" x14ac:dyDescent="0.25">
      <c r="A172" s="10"/>
      <c r="B172" s="15"/>
      <c r="C172" s="20" t="s">
        <v>1759</v>
      </c>
      <c r="D172" s="20"/>
      <c r="E172" s="20"/>
      <c r="F172" s="20"/>
      <c r="G172" s="20"/>
      <c r="H172" s="20"/>
      <c r="I172" s="20"/>
      <c r="J172" s="20"/>
      <c r="K172" s="15"/>
      <c r="L172" s="24"/>
      <c r="M172" s="114"/>
      <c r="N172" s="137"/>
      <c r="O172" s="114"/>
      <c r="P172" s="281"/>
    </row>
    <row r="173" spans="1:16" x14ac:dyDescent="0.25">
      <c r="A173" s="10"/>
      <c r="B173" s="15"/>
      <c r="C173" s="20" t="s">
        <v>1760</v>
      </c>
      <c r="D173" s="20"/>
      <c r="E173" s="20"/>
      <c r="F173" s="20"/>
      <c r="G173" s="20"/>
      <c r="H173" s="20"/>
      <c r="I173" s="20"/>
      <c r="J173" s="20"/>
      <c r="K173" s="15"/>
      <c r="L173" s="24"/>
      <c r="M173" s="114"/>
      <c r="N173" s="137"/>
      <c r="O173" s="114"/>
      <c r="P173" s="281"/>
    </row>
    <row r="174" spans="1:16" x14ac:dyDescent="0.25">
      <c r="A174" s="10"/>
      <c r="B174" s="15"/>
      <c r="C174" s="20" t="s">
        <v>1789</v>
      </c>
      <c r="D174" s="20"/>
      <c r="E174" s="20"/>
      <c r="F174" s="20"/>
      <c r="G174" s="20"/>
      <c r="H174" s="20"/>
      <c r="I174" s="20"/>
      <c r="J174" s="20"/>
      <c r="K174" s="15"/>
      <c r="L174" s="24"/>
      <c r="M174" s="114"/>
      <c r="N174" s="137"/>
      <c r="O174" s="114"/>
      <c r="P174" s="281"/>
    </row>
    <row r="175" spans="1:16" x14ac:dyDescent="0.25">
      <c r="A175" s="10"/>
      <c r="B175" s="15"/>
      <c r="C175" s="19" t="s">
        <v>1761</v>
      </c>
      <c r="D175" s="20"/>
      <c r="E175" s="20"/>
      <c r="F175" s="20"/>
      <c r="G175" s="20"/>
      <c r="H175" s="20"/>
      <c r="I175" s="20"/>
      <c r="J175" s="20"/>
      <c r="K175" s="15"/>
      <c r="L175" s="24"/>
      <c r="M175" s="114"/>
      <c r="N175" s="137"/>
      <c r="O175" s="114"/>
      <c r="P175" s="281"/>
    </row>
    <row r="176" spans="1:16" x14ac:dyDescent="0.25">
      <c r="A176" s="10"/>
      <c r="B176" s="15"/>
      <c r="C176" s="19" t="s">
        <v>1762</v>
      </c>
      <c r="D176" s="20"/>
      <c r="E176" s="20"/>
      <c r="F176" s="20"/>
      <c r="G176" s="20"/>
      <c r="H176" s="20"/>
      <c r="I176" s="20"/>
      <c r="J176" s="20"/>
      <c r="K176" s="15"/>
      <c r="L176" s="24"/>
      <c r="M176" s="114"/>
      <c r="N176" s="137"/>
      <c r="O176" s="114"/>
      <c r="P176" s="281"/>
    </row>
    <row r="177" spans="1:16" x14ac:dyDescent="0.25">
      <c r="A177" s="10"/>
      <c r="B177" s="15"/>
      <c r="C177" s="20"/>
      <c r="D177" s="20"/>
      <c r="E177" s="20"/>
      <c r="F177" s="20"/>
      <c r="G177" s="20"/>
      <c r="H177" s="20"/>
      <c r="I177" s="20"/>
      <c r="J177" s="20"/>
      <c r="K177" s="15"/>
      <c r="L177" s="24"/>
      <c r="M177" s="114"/>
      <c r="N177" s="137"/>
      <c r="O177" s="114"/>
      <c r="P177" s="281"/>
    </row>
    <row r="178" spans="1:16" x14ac:dyDescent="0.25">
      <c r="A178" s="10" t="s">
        <v>41</v>
      </c>
      <c r="B178" s="15">
        <f>B149+1</f>
        <v>35</v>
      </c>
      <c r="C178" s="435" t="s">
        <v>1763</v>
      </c>
      <c r="D178" s="436"/>
      <c r="E178" s="436"/>
      <c r="F178" s="436"/>
      <c r="G178" s="436"/>
      <c r="H178" s="436"/>
      <c r="I178" s="436"/>
      <c r="J178" s="437"/>
      <c r="K178" s="15" t="s">
        <v>175</v>
      </c>
      <c r="L178" s="24">
        <f>$R$1*1</f>
        <v>18</v>
      </c>
      <c r="M178" s="114"/>
      <c r="N178" s="137"/>
      <c r="O178" s="114"/>
      <c r="P178" s="290"/>
    </row>
    <row r="179" spans="1:16" x14ac:dyDescent="0.25">
      <c r="A179" s="10"/>
      <c r="B179" s="15"/>
      <c r="C179" s="20"/>
      <c r="D179" s="20"/>
      <c r="E179" s="20"/>
      <c r="F179" s="20"/>
      <c r="G179" s="20"/>
      <c r="H179" s="20"/>
      <c r="I179" s="20"/>
      <c r="J179" s="20"/>
      <c r="K179" s="15"/>
      <c r="L179" s="24"/>
      <c r="M179" s="114"/>
      <c r="N179" s="137"/>
      <c r="O179" s="114"/>
      <c r="P179" s="290"/>
    </row>
    <row r="180" spans="1:16" x14ac:dyDescent="0.25">
      <c r="A180" s="10"/>
      <c r="B180" s="15"/>
      <c r="C180" s="20"/>
      <c r="D180" s="20"/>
      <c r="E180" s="20"/>
      <c r="F180" s="20"/>
      <c r="G180" s="20"/>
      <c r="H180" s="20"/>
      <c r="I180" s="20"/>
      <c r="J180" s="20"/>
      <c r="K180" s="15"/>
      <c r="L180" s="24"/>
      <c r="M180" s="114"/>
      <c r="N180" s="137"/>
      <c r="O180" s="114"/>
      <c r="P180" s="290"/>
    </row>
    <row r="181" spans="1:16" x14ac:dyDescent="0.25">
      <c r="A181" s="10" t="s">
        <v>41</v>
      </c>
      <c r="B181" s="15">
        <f>B178+1</f>
        <v>36</v>
      </c>
      <c r="C181" s="435" t="s">
        <v>1764</v>
      </c>
      <c r="D181" s="436"/>
      <c r="E181" s="436"/>
      <c r="F181" s="436"/>
      <c r="G181" s="436"/>
      <c r="H181" s="436"/>
      <c r="I181" s="436"/>
      <c r="J181" s="437"/>
      <c r="K181" s="15" t="s">
        <v>273</v>
      </c>
      <c r="L181" s="24">
        <f>$R$1*1</f>
        <v>18</v>
      </c>
      <c r="M181" s="114"/>
      <c r="N181" s="137"/>
      <c r="O181" s="114"/>
      <c r="P181" s="290"/>
    </row>
    <row r="182" spans="1:16" x14ac:dyDescent="0.25">
      <c r="A182" s="10"/>
      <c r="B182" s="15"/>
      <c r="C182" s="20"/>
      <c r="D182" s="20"/>
      <c r="E182" s="20"/>
      <c r="F182" s="20"/>
      <c r="G182" s="20"/>
      <c r="H182" s="20"/>
      <c r="I182" s="20"/>
      <c r="J182" s="20"/>
      <c r="K182" s="15"/>
      <c r="L182" s="24"/>
      <c r="M182" s="114"/>
      <c r="N182" s="137"/>
      <c r="O182" s="114"/>
      <c r="P182" s="290"/>
    </row>
    <row r="183" spans="1:16" x14ac:dyDescent="0.25">
      <c r="A183" s="10"/>
      <c r="B183" s="15"/>
      <c r="C183" s="20"/>
      <c r="D183" s="20"/>
      <c r="E183" s="20"/>
      <c r="F183" s="20"/>
      <c r="G183" s="20"/>
      <c r="H183" s="20"/>
      <c r="I183" s="20"/>
      <c r="J183" s="20"/>
      <c r="K183" s="15"/>
      <c r="L183" s="24"/>
      <c r="M183" s="114"/>
      <c r="N183" s="137"/>
      <c r="O183" s="114"/>
      <c r="P183" s="290"/>
    </row>
    <row r="184" spans="1:16" x14ac:dyDescent="0.25">
      <c r="A184" s="10" t="s">
        <v>41</v>
      </c>
      <c r="B184" s="15">
        <f>B181+1</f>
        <v>37</v>
      </c>
      <c r="C184" s="435" t="s">
        <v>1765</v>
      </c>
      <c r="D184" s="436"/>
      <c r="E184" s="436"/>
      <c r="F184" s="436"/>
      <c r="G184" s="436"/>
      <c r="H184" s="436"/>
      <c r="I184" s="436"/>
      <c r="J184" s="437"/>
      <c r="K184" s="15" t="s">
        <v>273</v>
      </c>
      <c r="L184" s="24">
        <f>$R$1*1</f>
        <v>18</v>
      </c>
      <c r="M184" s="114"/>
      <c r="N184" s="137"/>
      <c r="O184" s="114"/>
      <c r="P184" s="290"/>
    </row>
    <row r="185" spans="1:16" x14ac:dyDescent="0.25">
      <c r="A185" s="10"/>
      <c r="B185" s="15"/>
      <c r="C185" s="20"/>
      <c r="D185" s="20"/>
      <c r="E185" s="20"/>
      <c r="F185" s="20"/>
      <c r="G185" s="20"/>
      <c r="H185" s="20"/>
      <c r="I185" s="20"/>
      <c r="J185" s="20"/>
      <c r="K185" s="15"/>
      <c r="L185" s="24"/>
      <c r="M185" s="114"/>
      <c r="N185" s="137"/>
      <c r="O185" s="114"/>
      <c r="P185" s="290"/>
    </row>
    <row r="186" spans="1:16" x14ac:dyDescent="0.25">
      <c r="A186" s="10"/>
      <c r="B186" s="15"/>
      <c r="C186" s="20"/>
      <c r="D186" s="20"/>
      <c r="E186" s="20"/>
      <c r="F186" s="20"/>
      <c r="G186" s="20"/>
      <c r="H186" s="20"/>
      <c r="I186" s="20"/>
      <c r="J186" s="20"/>
      <c r="K186" s="14"/>
      <c r="L186" s="20"/>
      <c r="M186" s="114"/>
      <c r="N186" s="137"/>
      <c r="O186" s="114"/>
      <c r="P186" s="290"/>
    </row>
    <row r="187" spans="1:16" x14ac:dyDescent="0.25">
      <c r="A187" s="10" t="s">
        <v>41</v>
      </c>
      <c r="B187" s="15">
        <f>B184+1</f>
        <v>38</v>
      </c>
      <c r="C187" s="435" t="s">
        <v>1766</v>
      </c>
      <c r="D187" s="436"/>
      <c r="E187" s="436"/>
      <c r="F187" s="436"/>
      <c r="G187" s="436"/>
      <c r="H187" s="436"/>
      <c r="I187" s="436"/>
      <c r="J187" s="437"/>
      <c r="K187" s="15" t="s">
        <v>273</v>
      </c>
      <c r="L187" s="24">
        <f>$R$1*1</f>
        <v>18</v>
      </c>
      <c r="M187" s="114"/>
      <c r="N187" s="137"/>
      <c r="O187" s="114"/>
      <c r="P187" s="290"/>
    </row>
    <row r="188" spans="1:16" x14ac:dyDescent="0.25">
      <c r="A188" s="10"/>
      <c r="B188" s="15"/>
      <c r="C188" s="20"/>
      <c r="D188" s="20"/>
      <c r="E188" s="20"/>
      <c r="F188" s="20"/>
      <c r="G188" s="20"/>
      <c r="H188" s="20"/>
      <c r="I188" s="20"/>
      <c r="J188" s="20"/>
      <c r="K188" s="15"/>
      <c r="L188" s="24"/>
      <c r="M188" s="114"/>
      <c r="N188" s="137"/>
      <c r="O188" s="114"/>
      <c r="P188" s="290"/>
    </row>
    <row r="189" spans="1:16" x14ac:dyDescent="0.25">
      <c r="A189" s="10"/>
      <c r="B189" s="15"/>
      <c r="C189" s="20"/>
      <c r="D189" s="20"/>
      <c r="E189" s="20"/>
      <c r="F189" s="20"/>
      <c r="G189" s="20"/>
      <c r="H189" s="20"/>
      <c r="I189" s="20"/>
      <c r="J189" s="20"/>
      <c r="K189" s="14"/>
      <c r="L189" s="20"/>
      <c r="M189" s="114"/>
      <c r="N189" s="137"/>
      <c r="O189" s="114"/>
      <c r="P189" s="290"/>
    </row>
    <row r="190" spans="1:16" x14ac:dyDescent="0.25">
      <c r="A190" s="10" t="s">
        <v>41</v>
      </c>
      <c r="B190" s="15">
        <f>B187+1</f>
        <v>39</v>
      </c>
      <c r="C190" s="435" t="s">
        <v>1767</v>
      </c>
      <c r="D190" s="436"/>
      <c r="E190" s="436"/>
      <c r="F190" s="436"/>
      <c r="G190" s="436"/>
      <c r="H190" s="436"/>
      <c r="I190" s="436"/>
      <c r="J190" s="437"/>
      <c r="K190" s="15" t="s">
        <v>273</v>
      </c>
      <c r="L190" s="24">
        <f>$R$1*1</f>
        <v>18</v>
      </c>
      <c r="M190" s="114"/>
      <c r="N190" s="137"/>
      <c r="O190" s="114"/>
      <c r="P190" s="290"/>
    </row>
    <row r="191" spans="1:16" x14ac:dyDescent="0.25">
      <c r="A191" s="10"/>
      <c r="B191" s="15"/>
      <c r="C191" s="20"/>
      <c r="D191" s="20"/>
      <c r="E191" s="20"/>
      <c r="F191" s="20"/>
      <c r="G191" s="20"/>
      <c r="H191" s="20"/>
      <c r="I191" s="20"/>
      <c r="J191" s="20"/>
      <c r="K191" s="15"/>
      <c r="L191" s="24"/>
      <c r="M191" s="114"/>
      <c r="N191" s="137"/>
      <c r="O191" s="114"/>
      <c r="P191" s="290"/>
    </row>
    <row r="192" spans="1:16" x14ac:dyDescent="0.25">
      <c r="A192" s="10"/>
      <c r="B192" s="15"/>
      <c r="C192" s="20"/>
      <c r="D192" s="20"/>
      <c r="E192" s="20"/>
      <c r="F192" s="20"/>
      <c r="G192" s="20"/>
      <c r="H192" s="20"/>
      <c r="I192" s="20"/>
      <c r="J192" s="20"/>
      <c r="K192" s="15"/>
      <c r="L192" s="24"/>
      <c r="M192" s="114"/>
      <c r="N192" s="137"/>
      <c r="O192" s="114"/>
      <c r="P192" s="290"/>
    </row>
    <row r="193" spans="1:16" x14ac:dyDescent="0.25">
      <c r="A193" s="10" t="s">
        <v>41</v>
      </c>
      <c r="B193" s="15">
        <f>B190+1</f>
        <v>40</v>
      </c>
      <c r="C193" s="435" t="s">
        <v>1768</v>
      </c>
      <c r="D193" s="436"/>
      <c r="E193" s="436"/>
      <c r="F193" s="436"/>
      <c r="G193" s="436"/>
      <c r="H193" s="436"/>
      <c r="I193" s="436"/>
      <c r="J193" s="437"/>
      <c r="K193" s="15" t="s">
        <v>273</v>
      </c>
      <c r="L193" s="24">
        <f>$R$1*1</f>
        <v>18</v>
      </c>
      <c r="M193" s="114"/>
      <c r="N193" s="137"/>
      <c r="O193" s="114"/>
      <c r="P193" s="290"/>
    </row>
    <row r="194" spans="1:16" x14ac:dyDescent="0.25">
      <c r="A194" s="10"/>
      <c r="B194" s="15"/>
      <c r="C194" s="20"/>
      <c r="D194" s="20"/>
      <c r="E194" s="20"/>
      <c r="F194" s="20"/>
      <c r="G194" s="20"/>
      <c r="H194" s="20"/>
      <c r="I194" s="20"/>
      <c r="J194" s="20"/>
      <c r="K194" s="15"/>
      <c r="L194" s="24"/>
      <c r="M194" s="114"/>
      <c r="N194" s="137"/>
      <c r="O194" s="114"/>
      <c r="P194" s="290"/>
    </row>
    <row r="195" spans="1:16" x14ac:dyDescent="0.25">
      <c r="A195" s="10"/>
      <c r="B195" s="15"/>
      <c r="C195" s="20"/>
      <c r="D195" s="20"/>
      <c r="E195" s="20"/>
      <c r="F195" s="20"/>
      <c r="G195" s="20"/>
      <c r="H195" s="20"/>
      <c r="I195" s="20"/>
      <c r="J195" s="20"/>
      <c r="K195" s="15"/>
      <c r="L195" s="24"/>
      <c r="M195" s="114"/>
      <c r="N195" s="137"/>
      <c r="O195" s="114"/>
      <c r="P195" s="290"/>
    </row>
    <row r="196" spans="1:16" x14ac:dyDescent="0.25">
      <c r="A196" s="10" t="s">
        <v>41</v>
      </c>
      <c r="B196" s="15">
        <f>B193+1</f>
        <v>41</v>
      </c>
      <c r="C196" s="435" t="s">
        <v>1769</v>
      </c>
      <c r="D196" s="436"/>
      <c r="E196" s="436"/>
      <c r="F196" s="436"/>
      <c r="G196" s="436"/>
      <c r="H196" s="436"/>
      <c r="I196" s="436"/>
      <c r="J196" s="437"/>
      <c r="K196" s="15" t="s">
        <v>273</v>
      </c>
      <c r="L196" s="24">
        <f>$R$1*1</f>
        <v>18</v>
      </c>
      <c r="M196" s="114"/>
      <c r="N196" s="137"/>
      <c r="O196" s="114"/>
      <c r="P196" s="290"/>
    </row>
    <row r="197" spans="1:16" x14ac:dyDescent="0.25">
      <c r="A197" s="10"/>
      <c r="B197" s="15"/>
      <c r="C197" s="20" t="s">
        <v>1770</v>
      </c>
      <c r="D197" s="20"/>
      <c r="E197" s="20"/>
      <c r="F197" s="20"/>
      <c r="G197" s="20"/>
      <c r="H197" s="20"/>
      <c r="I197" s="20"/>
      <c r="J197" s="20"/>
      <c r="K197" s="15"/>
      <c r="L197" s="24"/>
      <c r="M197" s="114"/>
      <c r="N197" s="137"/>
      <c r="O197" s="114"/>
      <c r="P197" s="290"/>
    </row>
    <row r="198" spans="1:16" x14ac:dyDescent="0.25">
      <c r="A198" s="10"/>
      <c r="B198" s="15"/>
      <c r="C198" s="20"/>
      <c r="D198" s="20"/>
      <c r="E198" s="20"/>
      <c r="F198" s="20"/>
      <c r="G198" s="20"/>
      <c r="H198" s="20"/>
      <c r="I198" s="20"/>
      <c r="J198" s="20"/>
      <c r="K198" s="15"/>
      <c r="L198" s="24"/>
      <c r="M198" s="114"/>
      <c r="N198" s="137"/>
      <c r="O198" s="114"/>
      <c r="P198" s="290"/>
    </row>
    <row r="199" spans="1:16" x14ac:dyDescent="0.25">
      <c r="A199" s="10" t="s">
        <v>41</v>
      </c>
      <c r="B199" s="15">
        <f>B196+1</f>
        <v>42</v>
      </c>
      <c r="C199" s="435" t="s">
        <v>1771</v>
      </c>
      <c r="D199" s="436"/>
      <c r="E199" s="436"/>
      <c r="F199" s="436"/>
      <c r="G199" s="436"/>
      <c r="H199" s="436"/>
      <c r="I199" s="436"/>
      <c r="J199" s="437"/>
      <c r="K199" s="15" t="s">
        <v>273</v>
      </c>
      <c r="L199" s="24">
        <f>$R$1*1</f>
        <v>18</v>
      </c>
      <c r="M199" s="114"/>
      <c r="N199" s="137"/>
      <c r="O199" s="114"/>
      <c r="P199" s="290"/>
    </row>
    <row r="200" spans="1:16" x14ac:dyDescent="0.25">
      <c r="A200" s="10"/>
      <c r="B200" s="15"/>
      <c r="C200" s="20" t="s">
        <v>1770</v>
      </c>
      <c r="D200" s="20"/>
      <c r="E200" s="20"/>
      <c r="F200" s="20"/>
      <c r="G200" s="20"/>
      <c r="H200" s="20"/>
      <c r="I200" s="20"/>
      <c r="J200" s="20"/>
      <c r="K200" s="15"/>
      <c r="L200" s="24"/>
      <c r="M200" s="114"/>
      <c r="N200" s="137"/>
      <c r="O200" s="114"/>
      <c r="P200" s="290"/>
    </row>
    <row r="201" spans="1:16" x14ac:dyDescent="0.25">
      <c r="A201" s="10"/>
      <c r="B201" s="15"/>
      <c r="C201" s="20"/>
      <c r="D201" s="20"/>
      <c r="E201" s="20"/>
      <c r="F201" s="20"/>
      <c r="G201" s="20"/>
      <c r="H201" s="20"/>
      <c r="I201" s="20"/>
      <c r="J201" s="20"/>
      <c r="K201" s="15"/>
      <c r="L201" s="24"/>
      <c r="M201" s="114"/>
      <c r="N201" s="137"/>
      <c r="O201" s="114"/>
      <c r="P201" s="290"/>
    </row>
    <row r="202" spans="1:16" x14ac:dyDescent="0.25">
      <c r="A202" s="10" t="s">
        <v>41</v>
      </c>
      <c r="B202" s="15">
        <f>B199+1</f>
        <v>43</v>
      </c>
      <c r="C202" s="435" t="s">
        <v>1772</v>
      </c>
      <c r="D202" s="436"/>
      <c r="E202" s="436"/>
      <c r="F202" s="436"/>
      <c r="G202" s="436"/>
      <c r="H202" s="436"/>
      <c r="I202" s="436"/>
      <c r="J202" s="437"/>
      <c r="K202" s="15" t="s">
        <v>273</v>
      </c>
      <c r="L202" s="24">
        <f>$R$1*1</f>
        <v>18</v>
      </c>
      <c r="M202" s="114"/>
      <c r="N202" s="137"/>
      <c r="O202" s="114"/>
      <c r="P202" s="290"/>
    </row>
    <row r="203" spans="1:16" x14ac:dyDescent="0.25">
      <c r="A203" s="10"/>
      <c r="B203" s="15"/>
      <c r="C203" s="20" t="s">
        <v>1770</v>
      </c>
      <c r="D203" s="20"/>
      <c r="E203" s="20"/>
      <c r="F203" s="20"/>
      <c r="G203" s="20"/>
      <c r="H203" s="20"/>
      <c r="I203" s="20"/>
      <c r="J203" s="20"/>
      <c r="K203" s="15"/>
      <c r="L203" s="24"/>
      <c r="M203" s="114"/>
      <c r="N203" s="137"/>
      <c r="O203" s="114"/>
      <c r="P203" s="290"/>
    </row>
    <row r="204" spans="1:16" x14ac:dyDescent="0.25">
      <c r="A204" s="10"/>
      <c r="B204" s="15"/>
      <c r="C204" s="20"/>
      <c r="D204" s="20"/>
      <c r="E204" s="20"/>
      <c r="F204" s="20"/>
      <c r="G204" s="20"/>
      <c r="H204" s="20"/>
      <c r="I204" s="20"/>
      <c r="J204" s="20"/>
      <c r="K204" s="15"/>
      <c r="L204" s="24"/>
      <c r="M204" s="114"/>
      <c r="N204" s="137"/>
      <c r="O204" s="114"/>
      <c r="P204" s="290"/>
    </row>
    <row r="205" spans="1:16" x14ac:dyDescent="0.25">
      <c r="A205" s="10" t="s">
        <v>41</v>
      </c>
      <c r="B205" s="15">
        <f>B202+1</f>
        <v>44</v>
      </c>
      <c r="C205" s="435" t="s">
        <v>1773</v>
      </c>
      <c r="D205" s="436"/>
      <c r="E205" s="436"/>
      <c r="F205" s="436"/>
      <c r="G205" s="436"/>
      <c r="H205" s="436"/>
      <c r="I205" s="436"/>
      <c r="J205" s="437"/>
      <c r="K205" s="15" t="s">
        <v>273</v>
      </c>
      <c r="L205" s="24">
        <f>$R$1*1</f>
        <v>18</v>
      </c>
      <c r="M205" s="114"/>
      <c r="N205" s="137"/>
      <c r="O205" s="114"/>
      <c r="P205" s="290"/>
    </row>
    <row r="206" spans="1:16" x14ac:dyDescent="0.25">
      <c r="A206" s="10"/>
      <c r="B206" s="15"/>
      <c r="C206" s="20" t="s">
        <v>1770</v>
      </c>
      <c r="D206" s="20"/>
      <c r="E206" s="20"/>
      <c r="F206" s="20"/>
      <c r="G206" s="20"/>
      <c r="H206" s="20"/>
      <c r="I206" s="20"/>
      <c r="J206" s="20"/>
      <c r="K206" s="15"/>
      <c r="L206" s="24"/>
      <c r="M206" s="114"/>
      <c r="N206" s="137"/>
      <c r="O206" s="114"/>
      <c r="P206" s="290"/>
    </row>
    <row r="207" spans="1:16" x14ac:dyDescent="0.25">
      <c r="A207" s="10"/>
      <c r="B207" s="15"/>
      <c r="C207" s="20"/>
      <c r="D207" s="20"/>
      <c r="E207" s="20"/>
      <c r="F207" s="20"/>
      <c r="G207" s="20"/>
      <c r="H207" s="20"/>
      <c r="I207" s="20"/>
      <c r="J207" s="20"/>
      <c r="K207" s="15"/>
      <c r="L207" s="24"/>
      <c r="M207" s="114"/>
      <c r="N207" s="137"/>
      <c r="O207" s="114"/>
      <c r="P207" s="290"/>
    </row>
    <row r="208" spans="1:16" x14ac:dyDescent="0.25">
      <c r="A208" s="10"/>
      <c r="B208" s="16"/>
      <c r="C208" s="22" t="s">
        <v>1707</v>
      </c>
      <c r="D208" s="23"/>
      <c r="E208" s="23"/>
      <c r="F208" s="23"/>
      <c r="G208" s="23"/>
      <c r="H208" s="23"/>
      <c r="I208" s="23"/>
      <c r="J208" s="23"/>
      <c r="K208" s="16"/>
      <c r="L208" s="23"/>
      <c r="M208" s="144"/>
      <c r="N208" s="159"/>
      <c r="O208" s="160"/>
      <c r="P208" s="290"/>
    </row>
    <row r="209" spans="1:16" ht="24.75" x14ac:dyDescent="0.25">
      <c r="A209" s="10"/>
      <c r="B209" s="56" t="s">
        <v>1</v>
      </c>
      <c r="C209" s="442" t="s">
        <v>2</v>
      </c>
      <c r="D209" s="442"/>
      <c r="E209" s="442"/>
      <c r="F209" s="442"/>
      <c r="G209" s="442"/>
      <c r="H209" s="442"/>
      <c r="I209" s="442"/>
      <c r="J209" s="442"/>
      <c r="K209" s="56" t="s">
        <v>45</v>
      </c>
      <c r="L209" s="56" t="s">
        <v>46</v>
      </c>
      <c r="M209" s="151" t="s">
        <v>47</v>
      </c>
      <c r="N209" s="198" t="s">
        <v>73</v>
      </c>
      <c r="O209" s="195" t="s">
        <v>92</v>
      </c>
      <c r="P209" s="290"/>
    </row>
    <row r="210" spans="1:16" x14ac:dyDescent="0.25">
      <c r="A210" s="10"/>
      <c r="B210" s="62"/>
      <c r="C210" s="47"/>
      <c r="D210" s="47"/>
      <c r="E210" s="47"/>
      <c r="F210" s="47"/>
      <c r="G210" s="47"/>
      <c r="H210" s="47"/>
      <c r="I210" s="47"/>
      <c r="J210" s="47"/>
      <c r="K210" s="62"/>
      <c r="L210" s="47"/>
      <c r="M210" s="154"/>
      <c r="N210" s="158"/>
      <c r="O210" s="114"/>
      <c r="P210" s="290"/>
    </row>
    <row r="211" spans="1:16" x14ac:dyDescent="0.25">
      <c r="A211" s="10"/>
      <c r="B211" s="15"/>
      <c r="C211" s="19" t="s">
        <v>1774</v>
      </c>
      <c r="D211" s="19"/>
      <c r="E211" s="19"/>
      <c r="F211" s="19"/>
      <c r="G211" s="19"/>
      <c r="H211" s="19"/>
      <c r="I211" s="19"/>
      <c r="J211" s="19"/>
      <c r="K211" s="15"/>
      <c r="L211" s="24"/>
      <c r="M211" s="114"/>
      <c r="N211" s="137"/>
      <c r="O211" s="114"/>
      <c r="P211" s="290"/>
    </row>
    <row r="212" spans="1:16" x14ac:dyDescent="0.25">
      <c r="A212" s="10"/>
      <c r="B212" s="15"/>
      <c r="C212" s="19"/>
      <c r="D212" s="19"/>
      <c r="E212" s="19"/>
      <c r="F212" s="19"/>
      <c r="G212" s="19"/>
      <c r="H212" s="19"/>
      <c r="I212" s="19"/>
      <c r="J212" s="19"/>
      <c r="K212" s="15"/>
      <c r="L212" s="24"/>
      <c r="M212" s="114"/>
      <c r="N212" s="137"/>
      <c r="O212" s="114"/>
      <c r="P212" s="290"/>
    </row>
    <row r="213" spans="1:16" x14ac:dyDescent="0.25">
      <c r="A213" s="10"/>
      <c r="B213" s="15"/>
      <c r="C213" s="438" t="s">
        <v>1775</v>
      </c>
      <c r="D213" s="436"/>
      <c r="E213" s="436"/>
      <c r="F213" s="436"/>
      <c r="G213" s="436"/>
      <c r="H213" s="436"/>
      <c r="I213" s="436"/>
      <c r="J213" s="437"/>
      <c r="K213" s="15"/>
      <c r="L213" s="24"/>
      <c r="M213" s="114"/>
      <c r="N213" s="137"/>
      <c r="O213" s="114"/>
      <c r="P213" s="290"/>
    </row>
    <row r="214" spans="1:16" x14ac:dyDescent="0.25">
      <c r="A214" s="10"/>
      <c r="B214" s="15"/>
      <c r="C214" s="20" t="s">
        <v>1776</v>
      </c>
      <c r="D214" s="20"/>
      <c r="E214" s="20"/>
      <c r="F214" s="20"/>
      <c r="G214" s="20"/>
      <c r="H214" s="20"/>
      <c r="I214" s="20"/>
      <c r="J214" s="20"/>
      <c r="K214" s="15"/>
      <c r="L214" s="24"/>
      <c r="M214" s="114"/>
      <c r="N214" s="137"/>
      <c r="O214" s="114"/>
      <c r="P214" s="290"/>
    </row>
    <row r="215" spans="1:16" x14ac:dyDescent="0.25">
      <c r="A215" s="10"/>
      <c r="B215" s="15"/>
      <c r="C215" s="20" t="s">
        <v>1777</v>
      </c>
      <c r="D215" s="20"/>
      <c r="E215" s="20"/>
      <c r="F215" s="20"/>
      <c r="G215" s="20"/>
      <c r="H215" s="20"/>
      <c r="I215" s="20"/>
      <c r="J215" s="20"/>
      <c r="K215" s="15"/>
      <c r="L215" s="24"/>
      <c r="M215" s="114"/>
      <c r="N215" s="137"/>
      <c r="O215" s="114"/>
      <c r="P215" s="290"/>
    </row>
    <row r="216" spans="1:16" x14ac:dyDescent="0.25">
      <c r="A216" s="10"/>
      <c r="B216" s="15"/>
      <c r="C216" s="20" t="s">
        <v>1778</v>
      </c>
      <c r="D216" s="20"/>
      <c r="E216" s="20"/>
      <c r="F216" s="20"/>
      <c r="G216" s="20"/>
      <c r="H216" s="20"/>
      <c r="I216" s="20"/>
      <c r="J216" s="20"/>
      <c r="K216" s="15"/>
      <c r="L216" s="24"/>
      <c r="M216" s="114"/>
      <c r="N216" s="137"/>
      <c r="O216" s="114"/>
      <c r="P216" s="290"/>
    </row>
    <row r="217" spans="1:16" x14ac:dyDescent="0.25">
      <c r="A217" s="10"/>
      <c r="B217" s="15"/>
      <c r="C217" s="20" t="s">
        <v>1790</v>
      </c>
      <c r="D217" s="20"/>
      <c r="E217" s="20"/>
      <c r="F217" s="20"/>
      <c r="G217" s="20"/>
      <c r="H217" s="20"/>
      <c r="I217" s="20"/>
      <c r="J217" s="20"/>
      <c r="K217" s="15"/>
      <c r="L217" s="24"/>
      <c r="M217" s="114"/>
      <c r="N217" s="137"/>
      <c r="O217" s="114"/>
      <c r="P217" s="290"/>
    </row>
    <row r="218" spans="1:16" x14ac:dyDescent="0.25">
      <c r="A218" s="10"/>
      <c r="B218" s="15"/>
      <c r="C218" s="19" t="s">
        <v>1779</v>
      </c>
      <c r="D218" s="20"/>
      <c r="E218" s="20"/>
      <c r="F218" s="20"/>
      <c r="G218" s="20"/>
      <c r="H218" s="20"/>
      <c r="I218" s="20"/>
      <c r="J218" s="20"/>
      <c r="K218" s="15"/>
      <c r="L218" s="24"/>
      <c r="M218" s="114"/>
      <c r="N218" s="137"/>
      <c r="O218" s="114"/>
      <c r="P218" s="290"/>
    </row>
    <row r="219" spans="1:16" x14ac:dyDescent="0.25">
      <c r="A219" s="10"/>
      <c r="B219" s="15"/>
      <c r="C219" s="19" t="s">
        <v>1780</v>
      </c>
      <c r="D219" s="20"/>
      <c r="E219" s="20"/>
      <c r="F219" s="20"/>
      <c r="G219" s="20"/>
      <c r="H219" s="20"/>
      <c r="I219" s="20"/>
      <c r="J219" s="20"/>
      <c r="K219" s="15"/>
      <c r="L219" s="24"/>
      <c r="M219" s="114"/>
      <c r="N219" s="137"/>
      <c r="O219" s="114"/>
      <c r="P219" s="290"/>
    </row>
    <row r="220" spans="1:16" x14ac:dyDescent="0.25">
      <c r="A220" s="10"/>
      <c r="B220" s="15"/>
      <c r="C220" s="20"/>
      <c r="D220" s="20"/>
      <c r="E220" s="20"/>
      <c r="F220" s="20"/>
      <c r="G220" s="20"/>
      <c r="H220" s="20"/>
      <c r="I220" s="20"/>
      <c r="J220" s="20"/>
      <c r="K220" s="15"/>
      <c r="L220" s="24"/>
      <c r="M220" s="114"/>
      <c r="N220" s="137"/>
      <c r="O220" s="114"/>
      <c r="P220" s="290"/>
    </row>
    <row r="221" spans="1:16" x14ac:dyDescent="0.25">
      <c r="A221" s="10" t="s">
        <v>41</v>
      </c>
      <c r="B221" s="15">
        <f>B205+1</f>
        <v>45</v>
      </c>
      <c r="C221" s="435" t="s">
        <v>1763</v>
      </c>
      <c r="D221" s="436"/>
      <c r="E221" s="436"/>
      <c r="F221" s="436"/>
      <c r="G221" s="436"/>
      <c r="H221" s="436"/>
      <c r="I221" s="436"/>
      <c r="J221" s="437"/>
      <c r="K221" s="15" t="s">
        <v>175</v>
      </c>
      <c r="L221" s="24">
        <f>$R$1*1</f>
        <v>18</v>
      </c>
      <c r="M221" s="114"/>
      <c r="N221" s="137"/>
      <c r="O221" s="114"/>
      <c r="P221" s="290"/>
    </row>
    <row r="222" spans="1:16" x14ac:dyDescent="0.25">
      <c r="A222" s="10"/>
      <c r="B222" s="15"/>
      <c r="C222" s="20"/>
      <c r="D222" s="20"/>
      <c r="E222" s="20"/>
      <c r="F222" s="20"/>
      <c r="G222" s="20"/>
      <c r="H222" s="20"/>
      <c r="I222" s="20"/>
      <c r="J222" s="20"/>
      <c r="K222" s="15"/>
      <c r="L222" s="24"/>
      <c r="M222" s="114"/>
      <c r="N222" s="137"/>
      <c r="O222" s="114"/>
      <c r="P222" s="290"/>
    </row>
    <row r="223" spans="1:16" x14ac:dyDescent="0.25">
      <c r="A223" s="10" t="s">
        <v>41</v>
      </c>
      <c r="B223" s="15">
        <f>B221+1</f>
        <v>46</v>
      </c>
      <c r="C223" s="435" t="s">
        <v>1764</v>
      </c>
      <c r="D223" s="436"/>
      <c r="E223" s="436"/>
      <c r="F223" s="436"/>
      <c r="G223" s="436"/>
      <c r="H223" s="436"/>
      <c r="I223" s="436"/>
      <c r="J223" s="437"/>
      <c r="K223" s="15" t="s">
        <v>175</v>
      </c>
      <c r="L223" s="24">
        <f>$R$1*1</f>
        <v>18</v>
      </c>
      <c r="M223" s="114"/>
      <c r="N223" s="137"/>
      <c r="O223" s="114"/>
      <c r="P223" s="290"/>
    </row>
    <row r="224" spans="1:16" x14ac:dyDescent="0.25">
      <c r="A224" s="10"/>
      <c r="B224" s="15"/>
      <c r="C224" s="20"/>
      <c r="D224" s="20"/>
      <c r="E224" s="20"/>
      <c r="F224" s="20"/>
      <c r="G224" s="20"/>
      <c r="H224" s="20"/>
      <c r="I224" s="20"/>
      <c r="J224" s="20"/>
      <c r="K224" s="15"/>
      <c r="L224" s="24"/>
      <c r="M224" s="114"/>
      <c r="N224" s="137"/>
      <c r="O224" s="114"/>
      <c r="P224" s="290"/>
    </row>
    <row r="225" spans="1:16" x14ac:dyDescent="0.25">
      <c r="A225" s="10" t="s">
        <v>41</v>
      </c>
      <c r="B225" s="15">
        <f>B223+1</f>
        <v>47</v>
      </c>
      <c r="C225" s="435" t="s">
        <v>1765</v>
      </c>
      <c r="D225" s="436"/>
      <c r="E225" s="436"/>
      <c r="F225" s="436"/>
      <c r="G225" s="436"/>
      <c r="H225" s="436"/>
      <c r="I225" s="436"/>
      <c r="J225" s="437"/>
      <c r="K225" s="15" t="s">
        <v>175</v>
      </c>
      <c r="L225" s="24">
        <f>$R$1*1</f>
        <v>18</v>
      </c>
      <c r="M225" s="114"/>
      <c r="N225" s="137"/>
      <c r="O225" s="114"/>
      <c r="P225" s="290"/>
    </row>
    <row r="226" spans="1:16" x14ac:dyDescent="0.25">
      <c r="A226" s="10"/>
      <c r="B226" s="15"/>
      <c r="C226" s="20"/>
      <c r="D226" s="20"/>
      <c r="E226" s="20"/>
      <c r="F226" s="20"/>
      <c r="G226" s="20"/>
      <c r="H226" s="20"/>
      <c r="I226" s="20"/>
      <c r="J226" s="20"/>
      <c r="K226" s="15"/>
      <c r="L226" s="24"/>
      <c r="M226" s="114"/>
      <c r="N226" s="137"/>
      <c r="O226" s="114"/>
      <c r="P226" s="290"/>
    </row>
    <row r="227" spans="1:16" x14ac:dyDescent="0.25">
      <c r="A227" s="10" t="s">
        <v>41</v>
      </c>
      <c r="B227" s="15">
        <f>B225+1</f>
        <v>48</v>
      </c>
      <c r="C227" s="435" t="s">
        <v>1766</v>
      </c>
      <c r="D227" s="436"/>
      <c r="E227" s="436"/>
      <c r="F227" s="436"/>
      <c r="G227" s="436"/>
      <c r="H227" s="436"/>
      <c r="I227" s="436"/>
      <c r="J227" s="437"/>
      <c r="K227" s="15" t="s">
        <v>175</v>
      </c>
      <c r="L227" s="24">
        <f>$R$1*1</f>
        <v>18</v>
      </c>
      <c r="M227" s="114"/>
      <c r="N227" s="137"/>
      <c r="O227" s="114"/>
      <c r="P227" s="290"/>
    </row>
    <row r="228" spans="1:16" x14ac:dyDescent="0.25">
      <c r="A228" s="10"/>
      <c r="B228" s="15"/>
      <c r="C228" s="20"/>
      <c r="D228" s="20"/>
      <c r="E228" s="20"/>
      <c r="F228" s="20"/>
      <c r="G228" s="20"/>
      <c r="H228" s="20"/>
      <c r="I228" s="20"/>
      <c r="J228" s="20"/>
      <c r="K228" s="15"/>
      <c r="L228" s="24"/>
      <c r="M228" s="114"/>
      <c r="N228" s="137"/>
      <c r="O228" s="114"/>
      <c r="P228" s="290"/>
    </row>
    <row r="229" spans="1:16" x14ac:dyDescent="0.25">
      <c r="A229" s="10" t="s">
        <v>41</v>
      </c>
      <c r="B229" s="15">
        <f>B227+1</f>
        <v>49</v>
      </c>
      <c r="C229" s="435" t="s">
        <v>1767</v>
      </c>
      <c r="D229" s="436"/>
      <c r="E229" s="436"/>
      <c r="F229" s="436"/>
      <c r="G229" s="436"/>
      <c r="H229" s="436"/>
      <c r="I229" s="436"/>
      <c r="J229" s="437"/>
      <c r="K229" s="15" t="s">
        <v>175</v>
      </c>
      <c r="L229" s="24">
        <f>$R$1*1</f>
        <v>18</v>
      </c>
      <c r="M229" s="114"/>
      <c r="N229" s="137"/>
      <c r="O229" s="114"/>
      <c r="P229" s="290"/>
    </row>
    <row r="230" spans="1:16" x14ac:dyDescent="0.25">
      <c r="A230" s="10"/>
      <c r="B230" s="15"/>
      <c r="C230" s="20"/>
      <c r="D230" s="20"/>
      <c r="E230" s="20"/>
      <c r="F230" s="20"/>
      <c r="G230" s="20"/>
      <c r="H230" s="20"/>
      <c r="I230" s="20"/>
      <c r="J230" s="20"/>
      <c r="K230" s="15"/>
      <c r="L230" s="24"/>
      <c r="M230" s="114"/>
      <c r="N230" s="137"/>
      <c r="O230" s="114"/>
      <c r="P230" s="290"/>
    </row>
    <row r="231" spans="1:16" x14ac:dyDescent="0.25">
      <c r="A231" s="10" t="s">
        <v>41</v>
      </c>
      <c r="B231" s="15">
        <f>B229+1</f>
        <v>50</v>
      </c>
      <c r="C231" s="435" t="s">
        <v>1768</v>
      </c>
      <c r="D231" s="436"/>
      <c r="E231" s="436"/>
      <c r="F231" s="436"/>
      <c r="G231" s="436"/>
      <c r="H231" s="436"/>
      <c r="I231" s="436"/>
      <c r="J231" s="437"/>
      <c r="K231" s="15" t="s">
        <v>175</v>
      </c>
      <c r="L231" s="24">
        <f>$R$1*1</f>
        <v>18</v>
      </c>
      <c r="M231" s="114"/>
      <c r="N231" s="137"/>
      <c r="O231" s="114"/>
      <c r="P231" s="290"/>
    </row>
    <row r="232" spans="1:16" x14ac:dyDescent="0.25">
      <c r="A232" s="10"/>
      <c r="B232" s="15"/>
      <c r="C232" s="20"/>
      <c r="D232" s="20"/>
      <c r="E232" s="20"/>
      <c r="F232" s="20"/>
      <c r="G232" s="20"/>
      <c r="H232" s="20"/>
      <c r="I232" s="20"/>
      <c r="J232" s="20"/>
      <c r="K232" s="15"/>
      <c r="L232" s="24"/>
      <c r="M232" s="114"/>
      <c r="N232" s="137"/>
      <c r="O232" s="114"/>
      <c r="P232" s="290"/>
    </row>
    <row r="233" spans="1:16" x14ac:dyDescent="0.25">
      <c r="A233" s="10" t="s">
        <v>41</v>
      </c>
      <c r="B233" s="15">
        <f>B231+1</f>
        <v>51</v>
      </c>
      <c r="C233" s="435" t="s">
        <v>1769</v>
      </c>
      <c r="D233" s="436"/>
      <c r="E233" s="436"/>
      <c r="F233" s="436"/>
      <c r="G233" s="436"/>
      <c r="H233" s="436"/>
      <c r="I233" s="436"/>
      <c r="J233" s="437"/>
      <c r="K233" s="15" t="s">
        <v>175</v>
      </c>
      <c r="L233" s="24">
        <f>$R$1*1</f>
        <v>18</v>
      </c>
      <c r="M233" s="114"/>
      <c r="N233" s="137"/>
      <c r="O233" s="114"/>
      <c r="P233" s="290"/>
    </row>
    <row r="234" spans="1:16" x14ac:dyDescent="0.25">
      <c r="A234" s="10"/>
      <c r="B234" s="15"/>
      <c r="C234" s="20" t="s">
        <v>1770</v>
      </c>
      <c r="D234" s="20"/>
      <c r="E234" s="20"/>
      <c r="F234" s="20"/>
      <c r="G234" s="20"/>
      <c r="H234" s="20"/>
      <c r="I234" s="20"/>
      <c r="J234" s="20"/>
      <c r="K234" s="15"/>
      <c r="L234" s="24"/>
      <c r="M234" s="114"/>
      <c r="N234" s="137"/>
      <c r="O234" s="114"/>
      <c r="P234" s="290"/>
    </row>
    <row r="235" spans="1:16" x14ac:dyDescent="0.25">
      <c r="A235" s="10"/>
      <c r="B235" s="15"/>
      <c r="C235" s="20"/>
      <c r="D235" s="20"/>
      <c r="E235" s="20"/>
      <c r="F235" s="20"/>
      <c r="G235" s="20"/>
      <c r="H235" s="20"/>
      <c r="I235" s="20"/>
      <c r="J235" s="20"/>
      <c r="K235" s="15"/>
      <c r="L235" s="24"/>
      <c r="M235" s="114"/>
      <c r="N235" s="137"/>
      <c r="O235" s="114"/>
      <c r="P235" s="290"/>
    </row>
    <row r="236" spans="1:16" x14ac:dyDescent="0.25">
      <c r="A236" s="10" t="s">
        <v>41</v>
      </c>
      <c r="B236" s="15">
        <f>B233+1</f>
        <v>52</v>
      </c>
      <c r="C236" s="435" t="s">
        <v>1771</v>
      </c>
      <c r="D236" s="436"/>
      <c r="E236" s="436"/>
      <c r="F236" s="436"/>
      <c r="G236" s="436"/>
      <c r="H236" s="436"/>
      <c r="I236" s="436"/>
      <c r="J236" s="437"/>
      <c r="K236" s="15" t="s">
        <v>175</v>
      </c>
      <c r="L236" s="24">
        <f>$R$1*1</f>
        <v>18</v>
      </c>
      <c r="M236" s="114"/>
      <c r="N236" s="137"/>
      <c r="O236" s="114"/>
      <c r="P236" s="290"/>
    </row>
    <row r="237" spans="1:16" x14ac:dyDescent="0.25">
      <c r="A237" s="10"/>
      <c r="B237" s="15"/>
      <c r="C237" s="20" t="s">
        <v>1770</v>
      </c>
      <c r="D237" s="20"/>
      <c r="E237" s="20"/>
      <c r="F237" s="20"/>
      <c r="G237" s="20"/>
      <c r="H237" s="20"/>
      <c r="I237" s="20"/>
      <c r="J237" s="20"/>
      <c r="K237" s="15"/>
      <c r="L237" s="24"/>
      <c r="M237" s="114"/>
      <c r="N237" s="137"/>
      <c r="O237" s="114"/>
      <c r="P237" s="290"/>
    </row>
    <row r="238" spans="1:16" x14ac:dyDescent="0.25">
      <c r="A238" s="10"/>
      <c r="B238" s="15"/>
      <c r="C238" s="20"/>
      <c r="D238" s="20"/>
      <c r="E238" s="20"/>
      <c r="F238" s="20"/>
      <c r="G238" s="20"/>
      <c r="H238" s="20"/>
      <c r="I238" s="20"/>
      <c r="J238" s="20"/>
      <c r="K238" s="15"/>
      <c r="L238" s="24"/>
      <c r="M238" s="114"/>
      <c r="N238" s="137"/>
      <c r="O238" s="114"/>
      <c r="P238" s="290"/>
    </row>
    <row r="239" spans="1:16" x14ac:dyDescent="0.25">
      <c r="A239" s="10" t="s">
        <v>41</v>
      </c>
      <c r="B239" s="15">
        <f>B236+1</f>
        <v>53</v>
      </c>
      <c r="C239" s="435" t="s">
        <v>1772</v>
      </c>
      <c r="D239" s="436"/>
      <c r="E239" s="436"/>
      <c r="F239" s="436"/>
      <c r="G239" s="436"/>
      <c r="H239" s="436"/>
      <c r="I239" s="436"/>
      <c r="J239" s="437"/>
      <c r="K239" s="15" t="s">
        <v>175</v>
      </c>
      <c r="L239" s="24">
        <f>$R$1*1</f>
        <v>18</v>
      </c>
      <c r="M239" s="114"/>
      <c r="N239" s="137"/>
      <c r="O239" s="114"/>
      <c r="P239" s="290"/>
    </row>
    <row r="240" spans="1:16" x14ac:dyDescent="0.25">
      <c r="A240" s="10"/>
      <c r="B240" s="15"/>
      <c r="C240" s="20" t="s">
        <v>1770</v>
      </c>
      <c r="D240" s="20"/>
      <c r="E240" s="20"/>
      <c r="F240" s="20"/>
      <c r="G240" s="20"/>
      <c r="H240" s="20"/>
      <c r="I240" s="20"/>
      <c r="J240" s="20"/>
      <c r="K240" s="15"/>
      <c r="L240" s="24"/>
      <c r="M240" s="114"/>
      <c r="N240" s="137"/>
      <c r="O240" s="114"/>
      <c r="P240" s="290"/>
    </row>
    <row r="241" spans="1:16" x14ac:dyDescent="0.25">
      <c r="A241" s="10"/>
      <c r="B241" s="15"/>
      <c r="C241" s="20"/>
      <c r="D241" s="20"/>
      <c r="E241" s="20"/>
      <c r="F241" s="20"/>
      <c r="G241" s="20"/>
      <c r="H241" s="20"/>
      <c r="I241" s="20"/>
      <c r="J241" s="20"/>
      <c r="K241" s="15"/>
      <c r="L241" s="24"/>
      <c r="M241" s="114"/>
      <c r="N241" s="137"/>
      <c r="O241" s="114"/>
      <c r="P241" s="290"/>
    </row>
    <row r="242" spans="1:16" x14ac:dyDescent="0.25">
      <c r="A242" s="10" t="s">
        <v>41</v>
      </c>
      <c r="B242" s="15">
        <f>B239+1</f>
        <v>54</v>
      </c>
      <c r="C242" s="435" t="s">
        <v>1781</v>
      </c>
      <c r="D242" s="436"/>
      <c r="E242" s="436"/>
      <c r="F242" s="436"/>
      <c r="G242" s="436"/>
      <c r="H242" s="436"/>
      <c r="I242" s="436"/>
      <c r="J242" s="437"/>
      <c r="K242" s="15" t="s">
        <v>175</v>
      </c>
      <c r="L242" s="24">
        <f>$R$1*1</f>
        <v>18</v>
      </c>
      <c r="M242" s="114"/>
      <c r="N242" s="137"/>
      <c r="O242" s="114"/>
      <c r="P242" s="290"/>
    </row>
    <row r="243" spans="1:16" x14ac:dyDescent="0.25">
      <c r="A243" s="10"/>
      <c r="B243" s="15"/>
      <c r="C243" s="20" t="s">
        <v>1782</v>
      </c>
      <c r="D243" s="20"/>
      <c r="E243" s="20"/>
      <c r="F243" s="20"/>
      <c r="G243" s="20"/>
      <c r="H243" s="20"/>
      <c r="I243" s="20"/>
      <c r="J243" s="20"/>
      <c r="K243" s="15"/>
      <c r="L243" s="24"/>
      <c r="M243" s="114"/>
      <c r="N243" s="137"/>
      <c r="O243" s="114"/>
      <c r="P243" s="290"/>
    </row>
    <row r="244" spans="1:16" x14ac:dyDescent="0.25">
      <c r="A244" s="10"/>
      <c r="B244" s="15"/>
      <c r="C244" s="20"/>
      <c r="D244" s="20"/>
      <c r="E244" s="20"/>
      <c r="F244" s="20"/>
      <c r="G244" s="20"/>
      <c r="H244" s="20"/>
      <c r="I244" s="20"/>
      <c r="J244" s="20"/>
      <c r="K244" s="15"/>
      <c r="L244" s="24"/>
      <c r="M244" s="114"/>
      <c r="N244" s="137"/>
      <c r="O244" s="114"/>
      <c r="P244" s="290"/>
    </row>
    <row r="245" spans="1:16" x14ac:dyDescent="0.25">
      <c r="A245" s="10"/>
      <c r="B245" s="15"/>
      <c r="C245" s="19" t="s">
        <v>1783</v>
      </c>
      <c r="D245" s="20"/>
      <c r="E245" s="20"/>
      <c r="F245" s="20"/>
      <c r="G245" s="20"/>
      <c r="H245" s="20"/>
      <c r="I245" s="20"/>
      <c r="J245" s="20"/>
      <c r="K245" s="15"/>
      <c r="L245" s="24"/>
      <c r="M245" s="114"/>
      <c r="N245" s="137"/>
      <c r="O245" s="114"/>
      <c r="P245" s="290"/>
    </row>
    <row r="246" spans="1:16" x14ac:dyDescent="0.25">
      <c r="A246" s="10"/>
      <c r="B246" s="15"/>
      <c r="C246" s="19"/>
      <c r="D246" s="20"/>
      <c r="E246" s="20"/>
      <c r="F246" s="20"/>
      <c r="G246" s="20"/>
      <c r="H246" s="20"/>
      <c r="I246" s="20"/>
      <c r="J246" s="20"/>
      <c r="K246" s="15"/>
      <c r="L246" s="24"/>
      <c r="M246" s="114"/>
      <c r="N246" s="137"/>
      <c r="O246" s="114"/>
      <c r="P246" s="290"/>
    </row>
    <row r="247" spans="1:16" x14ac:dyDescent="0.25">
      <c r="A247" s="10" t="s">
        <v>41</v>
      </c>
      <c r="B247" s="15">
        <f>B242+1</f>
        <v>55</v>
      </c>
      <c r="C247" s="438" t="s">
        <v>1784</v>
      </c>
      <c r="D247" s="439"/>
      <c r="E247" s="439"/>
      <c r="F247" s="439"/>
      <c r="G247" s="439"/>
      <c r="H247" s="439"/>
      <c r="I247" s="439"/>
      <c r="J247" s="440"/>
      <c r="K247" s="15" t="s">
        <v>175</v>
      </c>
      <c r="L247" s="24">
        <f>$R$1*1</f>
        <v>18</v>
      </c>
      <c r="M247" s="114"/>
      <c r="N247" s="137"/>
      <c r="O247" s="114"/>
      <c r="P247" s="290"/>
    </row>
    <row r="248" spans="1:16" x14ac:dyDescent="0.25">
      <c r="A248" s="10"/>
      <c r="B248" s="15"/>
      <c r="C248" s="20" t="s">
        <v>1785</v>
      </c>
      <c r="D248" s="20"/>
      <c r="E248" s="20"/>
      <c r="F248" s="20"/>
      <c r="G248" s="20"/>
      <c r="H248" s="20"/>
      <c r="I248" s="20"/>
      <c r="J248" s="20"/>
      <c r="K248" s="15"/>
      <c r="L248" s="24"/>
      <c r="M248" s="114"/>
      <c r="N248" s="137"/>
      <c r="O248" s="114"/>
      <c r="P248" s="290"/>
    </row>
    <row r="249" spans="1:16" x14ac:dyDescent="0.25">
      <c r="A249" s="10"/>
      <c r="B249" s="15"/>
      <c r="C249" s="20" t="s">
        <v>1786</v>
      </c>
      <c r="D249" s="20"/>
      <c r="E249" s="20"/>
      <c r="F249" s="20"/>
      <c r="G249" s="20"/>
      <c r="H249" s="20"/>
      <c r="I249" s="20"/>
      <c r="J249" s="20"/>
      <c r="K249" s="15"/>
      <c r="L249" s="24"/>
      <c r="M249" s="114"/>
      <c r="N249" s="137"/>
      <c r="O249" s="114"/>
      <c r="P249" s="290"/>
    </row>
    <row r="250" spans="1:16" x14ac:dyDescent="0.25">
      <c r="A250" s="10"/>
      <c r="B250" s="15"/>
      <c r="C250" s="20" t="s">
        <v>1787</v>
      </c>
      <c r="D250" s="20"/>
      <c r="E250" s="20"/>
      <c r="F250" s="20"/>
      <c r="G250" s="20"/>
      <c r="H250" s="20"/>
      <c r="I250" s="20"/>
      <c r="J250" s="20"/>
      <c r="K250" s="15"/>
      <c r="L250" s="24"/>
      <c r="M250" s="114"/>
      <c r="N250" s="137"/>
      <c r="O250" s="114"/>
      <c r="P250" s="290"/>
    </row>
    <row r="251" spans="1:16" x14ac:dyDescent="0.25">
      <c r="A251" s="10"/>
      <c r="B251" s="15"/>
      <c r="C251" s="20"/>
      <c r="D251" s="20"/>
      <c r="E251" s="20"/>
      <c r="F251" s="20"/>
      <c r="G251" s="20"/>
      <c r="H251" s="20"/>
      <c r="I251" s="20"/>
      <c r="J251" s="20"/>
      <c r="K251" s="15"/>
      <c r="L251" s="24"/>
      <c r="M251" s="114"/>
      <c r="N251" s="137"/>
      <c r="O251" s="114"/>
      <c r="P251" s="290"/>
    </row>
    <row r="252" spans="1:16" x14ac:dyDescent="0.25">
      <c r="A252" s="10"/>
      <c r="B252" s="15"/>
      <c r="C252" s="20"/>
      <c r="D252" s="20"/>
      <c r="E252" s="20"/>
      <c r="F252" s="20"/>
      <c r="G252" s="20"/>
      <c r="H252" s="20"/>
      <c r="I252" s="20"/>
      <c r="J252" s="20"/>
      <c r="K252" s="15"/>
      <c r="L252" s="24"/>
      <c r="M252" s="114"/>
      <c r="N252" s="137"/>
      <c r="O252" s="114"/>
      <c r="P252" s="281"/>
    </row>
    <row r="253" spans="1:16" x14ac:dyDescent="0.25">
      <c r="A253" s="10"/>
      <c r="B253" s="15"/>
      <c r="C253" s="20"/>
      <c r="D253" s="20"/>
      <c r="E253" s="20"/>
      <c r="F253" s="20"/>
      <c r="G253" s="20"/>
      <c r="H253" s="20"/>
      <c r="I253" s="20"/>
      <c r="J253" s="20"/>
      <c r="K253" s="15"/>
      <c r="L253" s="24"/>
      <c r="M253" s="114"/>
      <c r="N253" s="137"/>
      <c r="O253" s="114"/>
    </row>
    <row r="254" spans="1:16" x14ac:dyDescent="0.25">
      <c r="A254" s="10"/>
      <c r="B254" s="15"/>
      <c r="C254" s="20"/>
      <c r="D254" s="20"/>
      <c r="E254" s="20"/>
      <c r="F254" s="20"/>
      <c r="G254" s="20"/>
      <c r="H254" s="20"/>
      <c r="I254" s="20"/>
      <c r="J254" s="20"/>
      <c r="K254" s="15"/>
      <c r="L254" s="24"/>
      <c r="M254" s="114"/>
      <c r="N254" s="137"/>
      <c r="O254" s="114"/>
    </row>
    <row r="255" spans="1:16" x14ac:dyDescent="0.25">
      <c r="A255" s="63"/>
      <c r="B255" s="16"/>
      <c r="C255" s="22" t="s">
        <v>1707</v>
      </c>
      <c r="D255" s="23"/>
      <c r="E255" s="23"/>
      <c r="F255" s="23"/>
      <c r="G255" s="23"/>
      <c r="H255" s="23"/>
      <c r="I255" s="23"/>
      <c r="J255" s="23"/>
      <c r="K255" s="16"/>
      <c r="L255" s="23"/>
      <c r="M255" s="144"/>
      <c r="N255" s="159"/>
      <c r="O255" s="160"/>
    </row>
    <row r="256" spans="1:16" x14ac:dyDescent="0.25">
      <c r="A256" s="63"/>
      <c r="B256" s="56" t="s">
        <v>1</v>
      </c>
      <c r="C256" s="441" t="s">
        <v>2</v>
      </c>
      <c r="D256" s="441"/>
      <c r="E256" s="441"/>
      <c r="F256" s="441"/>
      <c r="G256" s="441"/>
      <c r="H256" s="441"/>
      <c r="I256" s="441"/>
      <c r="J256" s="441"/>
      <c r="K256" s="56"/>
      <c r="L256" s="60"/>
      <c r="M256" s="151"/>
      <c r="N256" s="157"/>
      <c r="O256" s="195" t="s">
        <v>92</v>
      </c>
    </row>
    <row r="257" spans="1:15" x14ac:dyDescent="0.25">
      <c r="A257" s="10"/>
      <c r="B257" s="15"/>
      <c r="C257" s="20"/>
      <c r="D257" s="20"/>
      <c r="E257" s="20"/>
      <c r="F257" s="20"/>
      <c r="G257" s="20"/>
      <c r="H257" s="20"/>
      <c r="I257" s="20"/>
      <c r="J257" s="20"/>
      <c r="K257" s="15"/>
      <c r="L257" s="24"/>
      <c r="M257" s="114"/>
      <c r="N257" s="137"/>
      <c r="O257" s="114"/>
    </row>
    <row r="258" spans="1:15" x14ac:dyDescent="0.25">
      <c r="A258" s="10"/>
      <c r="B258" s="14"/>
      <c r="C258" s="19" t="s">
        <v>49</v>
      </c>
      <c r="D258" s="20"/>
      <c r="E258" s="20"/>
      <c r="F258" s="20"/>
      <c r="G258" s="20"/>
      <c r="H258" s="20"/>
      <c r="I258" s="20"/>
      <c r="J258" s="20"/>
      <c r="K258" s="14"/>
      <c r="L258" s="20"/>
      <c r="M258" s="114"/>
      <c r="N258" s="137"/>
      <c r="O258" s="114"/>
    </row>
    <row r="259" spans="1:15" x14ac:dyDescent="0.25">
      <c r="A259" s="10"/>
      <c r="B259" s="14"/>
      <c r="C259" s="19" t="s">
        <v>1683</v>
      </c>
      <c r="D259" s="20"/>
      <c r="E259" s="20"/>
      <c r="F259" s="20"/>
      <c r="G259" s="20"/>
      <c r="H259" s="20"/>
      <c r="I259" s="20"/>
      <c r="J259" s="20"/>
      <c r="K259" s="14"/>
      <c r="L259" s="20"/>
      <c r="M259" s="114"/>
      <c r="N259" s="137"/>
      <c r="O259" s="114"/>
    </row>
    <row r="260" spans="1:15" x14ac:dyDescent="0.25">
      <c r="A260" s="10"/>
      <c r="B260" s="14"/>
      <c r="C260" s="19"/>
      <c r="D260" s="20"/>
      <c r="E260" s="20"/>
      <c r="F260" s="20"/>
      <c r="G260" s="20"/>
      <c r="H260" s="20"/>
      <c r="I260" s="20"/>
      <c r="J260" s="20"/>
      <c r="K260" s="14"/>
      <c r="L260" s="20"/>
      <c r="M260" s="114"/>
      <c r="N260" s="137"/>
      <c r="O260" s="114"/>
    </row>
    <row r="261" spans="1:15" x14ac:dyDescent="0.25">
      <c r="A261" s="10"/>
      <c r="B261" s="14"/>
      <c r="C261" s="405" t="s">
        <v>307</v>
      </c>
      <c r="D261" s="406"/>
      <c r="E261" s="406"/>
      <c r="F261" s="406"/>
      <c r="G261" s="406"/>
      <c r="H261" s="406"/>
      <c r="I261" s="406"/>
      <c r="J261" s="407"/>
      <c r="K261" s="14"/>
      <c r="L261" s="20"/>
      <c r="M261" s="114"/>
      <c r="N261" s="137"/>
      <c r="O261" s="114"/>
    </row>
    <row r="262" spans="1:15" x14ac:dyDescent="0.25">
      <c r="A262" s="10"/>
      <c r="B262" s="14"/>
      <c r="C262" s="46"/>
      <c r="D262" s="47"/>
      <c r="E262" s="47"/>
      <c r="F262" s="47"/>
      <c r="G262" s="47"/>
      <c r="H262" s="47"/>
      <c r="I262" s="47"/>
      <c r="J262" s="48"/>
      <c r="K262" s="14"/>
      <c r="L262" s="20"/>
      <c r="M262" s="114"/>
      <c r="N262" s="137"/>
      <c r="O262" s="114"/>
    </row>
    <row r="263" spans="1:15" x14ac:dyDescent="0.25">
      <c r="A263" s="10"/>
      <c r="B263" s="14"/>
      <c r="C263" s="405" t="s">
        <v>1788</v>
      </c>
      <c r="D263" s="406"/>
      <c r="E263" s="406"/>
      <c r="F263" s="406"/>
      <c r="G263" s="406"/>
      <c r="H263" s="406"/>
      <c r="I263" s="406"/>
      <c r="J263" s="407"/>
      <c r="K263" s="14"/>
      <c r="L263" s="20"/>
      <c r="M263" s="114"/>
      <c r="N263" s="137"/>
      <c r="O263" s="114"/>
    </row>
    <row r="264" spans="1:15" x14ac:dyDescent="0.25">
      <c r="A264" s="10"/>
      <c r="B264" s="14"/>
      <c r="C264" s="47"/>
      <c r="D264" s="47"/>
      <c r="E264" s="47"/>
      <c r="F264" s="47"/>
      <c r="G264" s="47"/>
      <c r="H264" s="47"/>
      <c r="I264" s="47"/>
      <c r="J264" s="47"/>
      <c r="K264" s="14"/>
      <c r="L264" s="20"/>
      <c r="M264" s="114"/>
      <c r="N264" s="137"/>
      <c r="O264" s="114"/>
    </row>
    <row r="265" spans="1:15" x14ac:dyDescent="0.25">
      <c r="A265" s="10"/>
      <c r="B265" s="14"/>
      <c r="C265" s="20" t="s">
        <v>1870</v>
      </c>
      <c r="D265" s="47"/>
      <c r="E265" s="47"/>
      <c r="F265" s="47"/>
      <c r="G265" s="47"/>
      <c r="H265" s="47"/>
      <c r="I265" s="47"/>
      <c r="J265" s="47"/>
      <c r="K265" s="14"/>
      <c r="L265" s="20"/>
      <c r="M265" s="114"/>
      <c r="N265" s="137"/>
      <c r="O265" s="114"/>
    </row>
    <row r="266" spans="1:15" x14ac:dyDescent="0.25">
      <c r="A266" s="10"/>
      <c r="B266" s="14"/>
      <c r="C266" s="20" t="s">
        <v>1871</v>
      </c>
      <c r="D266" s="47"/>
      <c r="E266" s="47"/>
      <c r="F266" s="47"/>
      <c r="G266" s="47"/>
      <c r="H266" s="47"/>
      <c r="I266" s="47"/>
      <c r="J266" s="47"/>
      <c r="K266" s="14"/>
      <c r="L266" s="20"/>
      <c r="M266" s="114"/>
      <c r="N266" s="137"/>
      <c r="O266" s="114"/>
    </row>
    <row r="267" spans="1:15" x14ac:dyDescent="0.25">
      <c r="A267" s="10"/>
      <c r="B267" s="14"/>
      <c r="C267" s="20" t="s">
        <v>1872</v>
      </c>
      <c r="D267" s="20"/>
      <c r="E267" s="20"/>
      <c r="F267" s="20"/>
      <c r="G267" s="20"/>
      <c r="H267" s="20"/>
      <c r="I267" s="20"/>
      <c r="J267" s="20"/>
      <c r="K267" s="14"/>
      <c r="L267" s="20"/>
      <c r="M267" s="114"/>
      <c r="N267" s="137"/>
      <c r="O267" s="114"/>
    </row>
    <row r="268" spans="1:15" x14ac:dyDescent="0.25">
      <c r="A268" s="10"/>
      <c r="B268" s="14"/>
      <c r="C268" s="20" t="s">
        <v>1873</v>
      </c>
      <c r="D268" s="47"/>
      <c r="E268" s="47"/>
      <c r="F268" s="47"/>
      <c r="G268" s="47"/>
      <c r="H268" s="47"/>
      <c r="I268" s="47"/>
      <c r="J268" s="47"/>
      <c r="K268" s="14"/>
      <c r="L268" s="20"/>
      <c r="M268" s="114"/>
      <c r="N268" s="137"/>
      <c r="O268" s="114"/>
    </row>
    <row r="269" spans="1:15" x14ac:dyDescent="0.25">
      <c r="A269" s="10"/>
      <c r="B269" s="14"/>
      <c r="C269" s="20" t="s">
        <v>1874</v>
      </c>
      <c r="D269" s="47"/>
      <c r="E269" s="47"/>
      <c r="F269" s="47"/>
      <c r="G269" s="47"/>
      <c r="H269" s="47"/>
      <c r="I269" s="47"/>
      <c r="J269" s="47"/>
      <c r="K269" s="14"/>
      <c r="L269" s="20"/>
      <c r="M269" s="114"/>
      <c r="N269" s="137"/>
      <c r="O269" s="114"/>
    </row>
    <row r="270" spans="1:15" x14ac:dyDescent="0.25">
      <c r="A270" s="10"/>
      <c r="B270" s="14"/>
      <c r="C270" s="20"/>
      <c r="D270" s="20"/>
      <c r="E270" s="20"/>
      <c r="F270" s="20"/>
      <c r="G270" s="20"/>
      <c r="H270" s="20"/>
      <c r="I270" s="20"/>
      <c r="J270" s="20"/>
      <c r="K270" s="14"/>
      <c r="L270" s="20"/>
      <c r="M270" s="114"/>
      <c r="N270" s="137"/>
      <c r="O270" s="114"/>
    </row>
    <row r="271" spans="1:15" x14ac:dyDescent="0.25">
      <c r="A271" s="10"/>
      <c r="B271" s="14"/>
      <c r="C271" s="20"/>
      <c r="D271" s="20"/>
      <c r="E271" s="20"/>
      <c r="F271" s="20"/>
      <c r="G271" s="20"/>
      <c r="H271" s="20"/>
      <c r="I271" s="20"/>
      <c r="J271" s="20"/>
      <c r="K271" s="14"/>
      <c r="L271" s="20"/>
      <c r="M271" s="114"/>
      <c r="N271" s="137"/>
      <c r="O271" s="114"/>
    </row>
    <row r="272" spans="1:15" x14ac:dyDescent="0.25">
      <c r="A272" s="10"/>
      <c r="B272" s="14"/>
      <c r="C272" s="20"/>
      <c r="D272" s="20"/>
      <c r="E272" s="20"/>
      <c r="F272" s="20"/>
      <c r="G272" s="20"/>
      <c r="H272" s="20"/>
      <c r="I272" s="20"/>
      <c r="J272" s="20"/>
      <c r="K272" s="14"/>
      <c r="L272" s="20"/>
      <c r="M272" s="114"/>
      <c r="N272" s="137"/>
      <c r="O272" s="114"/>
    </row>
    <row r="273" spans="1:15" x14ac:dyDescent="0.25">
      <c r="A273" s="10"/>
      <c r="B273" s="14"/>
      <c r="C273" s="20"/>
      <c r="D273" s="20"/>
      <c r="E273" s="20"/>
      <c r="F273" s="20"/>
      <c r="G273" s="20"/>
      <c r="H273" s="20"/>
      <c r="I273" s="20"/>
      <c r="J273" s="20"/>
      <c r="K273" s="14"/>
      <c r="L273" s="20"/>
      <c r="M273" s="114"/>
      <c r="N273" s="137"/>
      <c r="O273" s="114"/>
    </row>
    <row r="274" spans="1:15" x14ac:dyDescent="0.25">
      <c r="A274" s="10"/>
      <c r="B274" s="14"/>
      <c r="C274" s="20"/>
      <c r="D274" s="20"/>
      <c r="E274" s="20"/>
      <c r="F274" s="20"/>
      <c r="G274" s="20"/>
      <c r="H274" s="20"/>
      <c r="I274" s="20"/>
      <c r="J274" s="20"/>
      <c r="K274" s="14"/>
      <c r="L274" s="20"/>
      <c r="M274" s="114"/>
      <c r="N274" s="137"/>
      <c r="O274" s="114"/>
    </row>
    <row r="275" spans="1:15" x14ac:dyDescent="0.25">
      <c r="A275" s="10"/>
      <c r="B275" s="14"/>
      <c r="C275" s="20"/>
      <c r="D275" s="20"/>
      <c r="E275" s="20"/>
      <c r="F275" s="20"/>
      <c r="G275" s="20"/>
      <c r="H275" s="20"/>
      <c r="I275" s="20"/>
      <c r="J275" s="20"/>
      <c r="K275" s="14"/>
      <c r="L275" s="20"/>
      <c r="M275" s="114"/>
      <c r="N275" s="137"/>
      <c r="O275" s="114"/>
    </row>
    <row r="276" spans="1:15" x14ac:dyDescent="0.25">
      <c r="A276" s="10"/>
      <c r="B276" s="14"/>
      <c r="C276" s="20"/>
      <c r="D276" s="20"/>
      <c r="E276" s="20"/>
      <c r="F276" s="20"/>
      <c r="G276" s="20"/>
      <c r="H276" s="20"/>
      <c r="I276" s="20"/>
      <c r="J276" s="20"/>
      <c r="K276" s="14"/>
      <c r="L276" s="20"/>
      <c r="M276" s="114"/>
      <c r="N276" s="137"/>
      <c r="O276" s="114"/>
    </row>
    <row r="277" spans="1:15" x14ac:dyDescent="0.25">
      <c r="A277" s="10"/>
      <c r="B277" s="14"/>
      <c r="C277" s="20"/>
      <c r="D277" s="20"/>
      <c r="E277" s="20"/>
      <c r="F277" s="20"/>
      <c r="G277" s="20"/>
      <c r="H277" s="20"/>
      <c r="I277" s="20"/>
      <c r="J277" s="20"/>
      <c r="K277" s="14"/>
      <c r="L277" s="20"/>
      <c r="M277" s="114"/>
      <c r="N277" s="137"/>
      <c r="O277" s="114"/>
    </row>
    <row r="278" spans="1:15" x14ac:dyDescent="0.25">
      <c r="A278" s="10"/>
      <c r="B278" s="14"/>
      <c r="C278" s="20"/>
      <c r="D278" s="20"/>
      <c r="E278" s="20"/>
      <c r="F278" s="20"/>
      <c r="G278" s="20"/>
      <c r="H278" s="20"/>
      <c r="I278" s="20"/>
      <c r="J278" s="20"/>
      <c r="K278" s="14"/>
      <c r="L278" s="20"/>
      <c r="M278" s="114"/>
      <c r="N278" s="137"/>
      <c r="O278" s="114"/>
    </row>
    <row r="279" spans="1:15" x14ac:dyDescent="0.25">
      <c r="A279" s="10"/>
      <c r="B279" s="14"/>
      <c r="C279" s="20"/>
      <c r="D279" s="20"/>
      <c r="E279" s="20"/>
      <c r="F279" s="20"/>
      <c r="G279" s="20"/>
      <c r="H279" s="20"/>
      <c r="I279" s="20"/>
      <c r="J279" s="20"/>
      <c r="K279" s="14"/>
      <c r="L279" s="20"/>
      <c r="M279" s="114"/>
      <c r="N279" s="137"/>
      <c r="O279" s="114"/>
    </row>
    <row r="280" spans="1:15" x14ac:dyDescent="0.25">
      <c r="A280" s="10"/>
      <c r="B280" s="14"/>
      <c r="C280" s="20"/>
      <c r="D280" s="20"/>
      <c r="E280" s="20"/>
      <c r="F280" s="20"/>
      <c r="G280" s="20"/>
      <c r="H280" s="20"/>
      <c r="I280" s="20"/>
      <c r="J280" s="20"/>
      <c r="K280" s="14"/>
      <c r="L280" s="20"/>
      <c r="M280" s="114"/>
      <c r="N280" s="137"/>
      <c r="O280" s="114"/>
    </row>
    <row r="281" spans="1:15" x14ac:dyDescent="0.25">
      <c r="A281" s="10"/>
      <c r="B281" s="14"/>
      <c r="C281" s="20"/>
      <c r="D281" s="20"/>
      <c r="E281" s="20"/>
      <c r="F281" s="20"/>
      <c r="G281" s="20"/>
      <c r="H281" s="20"/>
      <c r="I281" s="20"/>
      <c r="J281" s="20"/>
      <c r="K281" s="14"/>
      <c r="L281" s="20"/>
      <c r="M281" s="114"/>
      <c r="N281" s="137"/>
      <c r="O281" s="114"/>
    </row>
    <row r="282" spans="1:15" x14ac:dyDescent="0.25">
      <c r="A282" s="10"/>
      <c r="B282" s="14"/>
      <c r="C282" s="20"/>
      <c r="D282" s="20"/>
      <c r="E282" s="20"/>
      <c r="F282" s="20"/>
      <c r="G282" s="20"/>
      <c r="H282" s="20"/>
      <c r="I282" s="20"/>
      <c r="J282" s="20"/>
      <c r="K282" s="14"/>
      <c r="L282" s="20"/>
      <c r="M282" s="114"/>
      <c r="N282" s="137"/>
      <c r="O282" s="114"/>
    </row>
    <row r="283" spans="1:15" x14ac:dyDescent="0.25">
      <c r="A283" s="10"/>
      <c r="B283" s="14"/>
      <c r="C283" s="20"/>
      <c r="D283" s="20"/>
      <c r="E283" s="20"/>
      <c r="F283" s="20"/>
      <c r="G283" s="20"/>
      <c r="H283" s="20"/>
      <c r="I283" s="20"/>
      <c r="J283" s="20"/>
      <c r="K283" s="14"/>
      <c r="L283" s="20"/>
      <c r="M283" s="114"/>
      <c r="N283" s="137"/>
      <c r="O283" s="114"/>
    </row>
    <row r="284" spans="1:15" x14ac:dyDescent="0.25">
      <c r="A284" s="10"/>
      <c r="B284" s="14"/>
      <c r="C284" s="20"/>
      <c r="D284" s="20"/>
      <c r="E284" s="20"/>
      <c r="F284" s="20"/>
      <c r="G284" s="20"/>
      <c r="H284" s="20"/>
      <c r="I284" s="20"/>
      <c r="J284" s="20"/>
      <c r="K284" s="14"/>
      <c r="L284" s="20"/>
      <c r="M284" s="114"/>
      <c r="N284" s="137"/>
      <c r="O284" s="114"/>
    </row>
    <row r="285" spans="1:15" x14ac:dyDescent="0.25">
      <c r="A285" s="10"/>
      <c r="B285" s="14"/>
      <c r="C285" s="20"/>
      <c r="D285" s="20"/>
      <c r="E285" s="20"/>
      <c r="F285" s="20"/>
      <c r="G285" s="20"/>
      <c r="H285" s="20"/>
      <c r="I285" s="20"/>
      <c r="J285" s="20"/>
      <c r="K285" s="14"/>
      <c r="L285" s="20"/>
      <c r="M285" s="114"/>
      <c r="N285" s="137"/>
      <c r="O285" s="114"/>
    </row>
    <row r="286" spans="1:15" x14ac:dyDescent="0.25">
      <c r="A286" s="10"/>
      <c r="B286" s="14"/>
      <c r="C286" s="20"/>
      <c r="D286" s="20"/>
      <c r="E286" s="20"/>
      <c r="F286" s="20"/>
      <c r="G286" s="20"/>
      <c r="H286" s="20"/>
      <c r="I286" s="20"/>
      <c r="J286" s="20"/>
      <c r="K286" s="14"/>
      <c r="L286" s="20"/>
      <c r="M286" s="114"/>
      <c r="N286" s="137"/>
      <c r="O286" s="114"/>
    </row>
    <row r="287" spans="1:15" x14ac:dyDescent="0.25">
      <c r="A287" s="10"/>
      <c r="B287" s="14"/>
      <c r="C287" s="20"/>
      <c r="D287" s="20"/>
      <c r="E287" s="20"/>
      <c r="F287" s="20"/>
      <c r="G287" s="20"/>
      <c r="H287" s="20"/>
      <c r="I287" s="20"/>
      <c r="J287" s="20"/>
      <c r="K287" s="14"/>
      <c r="L287" s="20"/>
      <c r="M287" s="114"/>
      <c r="N287" s="137"/>
      <c r="O287" s="114"/>
    </row>
    <row r="288" spans="1:15" x14ac:dyDescent="0.25">
      <c r="A288" s="10"/>
      <c r="B288" s="14"/>
      <c r="C288" s="20"/>
      <c r="D288" s="20"/>
      <c r="E288" s="20"/>
      <c r="F288" s="20"/>
      <c r="G288" s="20"/>
      <c r="H288" s="20"/>
      <c r="I288" s="20"/>
      <c r="J288" s="20"/>
      <c r="K288" s="14"/>
      <c r="L288" s="20"/>
      <c r="M288" s="114"/>
      <c r="N288" s="137"/>
      <c r="O288" s="114"/>
    </row>
    <row r="289" spans="1:15" x14ac:dyDescent="0.25">
      <c r="A289" s="10"/>
      <c r="B289" s="14"/>
      <c r="C289" s="408" t="s">
        <v>1684</v>
      </c>
      <c r="D289" s="409"/>
      <c r="E289" s="409"/>
      <c r="F289" s="409"/>
      <c r="G289" s="409"/>
      <c r="H289" s="409"/>
      <c r="I289" s="409"/>
      <c r="J289" s="410"/>
      <c r="K289" s="14"/>
      <c r="L289" s="20"/>
      <c r="M289" s="114"/>
      <c r="N289" s="137"/>
      <c r="O289" s="114"/>
    </row>
    <row r="290" spans="1:15" ht="15.75" thickBot="1" x14ac:dyDescent="0.3">
      <c r="A290" s="63"/>
      <c r="B290" s="16"/>
      <c r="C290" s="22" t="s">
        <v>1791</v>
      </c>
      <c r="D290" s="23"/>
      <c r="E290" s="23"/>
      <c r="F290" s="23"/>
      <c r="G290" s="23"/>
      <c r="H290" s="23"/>
      <c r="I290" s="23"/>
      <c r="J290" s="23"/>
      <c r="K290" s="16"/>
      <c r="L290" s="23"/>
      <c r="M290" s="139"/>
      <c r="N290" s="165"/>
      <c r="O290" s="160"/>
    </row>
  </sheetData>
  <mergeCells count="67">
    <mergeCell ref="C59:J59"/>
    <mergeCell ref="C2:J2"/>
    <mergeCell ref="C5:J5"/>
    <mergeCell ref="C16:J16"/>
    <mergeCell ref="C20:J20"/>
    <mergeCell ref="C24:J24"/>
    <mergeCell ref="C28:J28"/>
    <mergeCell ref="C32:J32"/>
    <mergeCell ref="C36:J36"/>
    <mergeCell ref="C41:J41"/>
    <mergeCell ref="C53:J53"/>
    <mergeCell ref="C55:J55"/>
    <mergeCell ref="C106:J106"/>
    <mergeCell ref="C63:J63"/>
    <mergeCell ref="C67:J67"/>
    <mergeCell ref="C73:J73"/>
    <mergeCell ref="C77:J77"/>
    <mergeCell ref="C81:J81"/>
    <mergeCell ref="C85:J85"/>
    <mergeCell ref="C89:J89"/>
    <mergeCell ref="C93:J93"/>
    <mergeCell ref="C96:J96"/>
    <mergeCell ref="C100:J100"/>
    <mergeCell ref="C103:J103"/>
    <mergeCell ref="C143:J143"/>
    <mergeCell ref="C112:J112"/>
    <mergeCell ref="C118:J118"/>
    <mergeCell ref="C121:J121"/>
    <mergeCell ref="C124:J124"/>
    <mergeCell ref="C127:J127"/>
    <mergeCell ref="C130:J130"/>
    <mergeCell ref="C132:J132"/>
    <mergeCell ref="C134:J134"/>
    <mergeCell ref="C136:J136"/>
    <mergeCell ref="C138:J138"/>
    <mergeCell ref="C140:J140"/>
    <mergeCell ref="C199:J199"/>
    <mergeCell ref="C146:J146"/>
    <mergeCell ref="C149:J149"/>
    <mergeCell ref="C162:J162"/>
    <mergeCell ref="C166:J166"/>
    <mergeCell ref="C178:J178"/>
    <mergeCell ref="C181:J181"/>
    <mergeCell ref="C184:J184"/>
    <mergeCell ref="C187:J187"/>
    <mergeCell ref="C190:J190"/>
    <mergeCell ref="C193:J193"/>
    <mergeCell ref="C196:J196"/>
    <mergeCell ref="C236:J236"/>
    <mergeCell ref="C202:J202"/>
    <mergeCell ref="C205:J205"/>
    <mergeCell ref="C209:J209"/>
    <mergeCell ref="C213:J213"/>
    <mergeCell ref="C221:J221"/>
    <mergeCell ref="C223:J223"/>
    <mergeCell ref="C225:J225"/>
    <mergeCell ref="C227:J227"/>
    <mergeCell ref="C229:J229"/>
    <mergeCell ref="C231:J231"/>
    <mergeCell ref="C233:J233"/>
    <mergeCell ref="C289:J289"/>
    <mergeCell ref="C239:J239"/>
    <mergeCell ref="C242:J242"/>
    <mergeCell ref="C247:J247"/>
    <mergeCell ref="C256:J256"/>
    <mergeCell ref="C261:J261"/>
    <mergeCell ref="C263:J263"/>
  </mergeCells>
  <pageMargins left="0.7" right="0.7" top="0.75" bottom="0.75" header="0.3" footer="0.3"/>
  <pageSetup paperSize="9" scale="79" fitToHeight="0" orientation="portrait" r:id="rId1"/>
  <headerFooter>
    <oddFooter>&amp;C_x000D_&amp;1#&amp;"Calibri"&amp;10&amp;K000000 Ethekwini | Classified as Restricted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B0C2-4B01-41DA-9A0E-18BCE296F2D0}">
  <sheetPr>
    <pageSetUpPr fitToPage="1"/>
  </sheetPr>
  <dimension ref="A1:R50"/>
  <sheetViews>
    <sheetView tabSelected="1" workbookViewId="0">
      <selection activeCell="R18" sqref="R18"/>
    </sheetView>
  </sheetViews>
  <sheetFormatPr defaultRowHeight="15" x14ac:dyDescent="0.25"/>
  <cols>
    <col min="1" max="1" width="5.5703125" customWidth="1"/>
    <col min="2" max="2" width="5.42578125" customWidth="1"/>
    <col min="8" max="8" width="5.28515625" customWidth="1"/>
    <col min="9" max="9" width="3.28515625" customWidth="1"/>
    <col min="10" max="10" width="2.85546875" customWidth="1"/>
    <col min="11" max="11" width="3.28515625" customWidth="1"/>
    <col min="12" max="12" width="3.85546875" customWidth="1"/>
    <col min="13" max="13" width="6.5703125" customWidth="1"/>
    <col min="14" max="14" width="7.85546875" customWidth="1"/>
    <col min="15" max="15" width="15.42578125" style="145" customWidth="1"/>
    <col min="18" max="18" width="15.42578125" bestFit="1" customWidth="1"/>
  </cols>
  <sheetData>
    <row r="1" spans="1:15" x14ac:dyDescent="0.25">
      <c r="A1" s="119"/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8"/>
    </row>
    <row r="2" spans="1:15" x14ac:dyDescent="0.25">
      <c r="A2" s="120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9"/>
    </row>
    <row r="3" spans="1:15" x14ac:dyDescent="0.25">
      <c r="A3" s="120"/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60"/>
    </row>
    <row r="4" spans="1:15" x14ac:dyDescent="0.25">
      <c r="A4" s="78"/>
      <c r="B4" s="121" t="s">
        <v>1792</v>
      </c>
      <c r="C4" s="443" t="s">
        <v>2</v>
      </c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201" t="s">
        <v>92</v>
      </c>
    </row>
    <row r="5" spans="1:15" x14ac:dyDescent="0.25">
      <c r="A5" s="120"/>
      <c r="B5" s="52"/>
      <c r="C5" s="445" t="s">
        <v>1793</v>
      </c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200"/>
    </row>
    <row r="6" spans="1:15" ht="15.75" thickBot="1" x14ac:dyDescent="0.3">
      <c r="A6" s="120"/>
      <c r="B6" s="52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200"/>
    </row>
    <row r="7" spans="1:15" ht="16.5" thickTop="1" thickBot="1" x14ac:dyDescent="0.3">
      <c r="A7" s="10" t="s">
        <v>5</v>
      </c>
      <c r="B7" s="53">
        <f>B5+1</f>
        <v>1</v>
      </c>
      <c r="C7" s="20" t="s">
        <v>6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6"/>
    </row>
    <row r="8" spans="1:15" ht="16.5" thickTop="1" thickBot="1" x14ac:dyDescent="0.3">
      <c r="A8" s="10"/>
      <c r="B8" s="53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5"/>
    </row>
    <row r="9" spans="1:15" ht="16.5" thickTop="1" thickBot="1" x14ac:dyDescent="0.3">
      <c r="A9" s="10" t="s">
        <v>7</v>
      </c>
      <c r="B9" s="53">
        <f>B7+1</f>
        <v>2</v>
      </c>
      <c r="C9" s="20" t="s">
        <v>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2"/>
    </row>
    <row r="10" spans="1:15" ht="16.5" thickTop="1" thickBot="1" x14ac:dyDescent="0.3">
      <c r="A10" s="10"/>
      <c r="B10" s="53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2"/>
    </row>
    <row r="11" spans="1:15" ht="16.5" thickTop="1" thickBot="1" x14ac:dyDescent="0.3">
      <c r="A11" s="10" t="s">
        <v>9</v>
      </c>
      <c r="B11" s="53">
        <v>13</v>
      </c>
      <c r="C11" s="20" t="s">
        <v>1794</v>
      </c>
      <c r="D11" s="20"/>
      <c r="E11" s="20"/>
      <c r="F11" s="20"/>
      <c r="G11" s="20"/>
      <c r="H11" s="20"/>
      <c r="I11" s="20"/>
      <c r="J11" s="20"/>
      <c r="K11" s="24"/>
      <c r="L11" s="24"/>
      <c r="M11" s="20"/>
      <c r="N11" s="20"/>
      <c r="O11" s="202"/>
    </row>
    <row r="12" spans="1:15" ht="16.5" thickTop="1" thickBot="1" x14ac:dyDescent="0.3">
      <c r="A12" s="10"/>
      <c r="B12" s="53"/>
      <c r="C12" s="20"/>
      <c r="D12" s="20"/>
      <c r="E12" s="20"/>
      <c r="F12" s="20"/>
      <c r="G12" s="20"/>
      <c r="H12" s="20"/>
      <c r="I12" s="20"/>
      <c r="J12" s="20"/>
      <c r="K12" s="24"/>
      <c r="L12" s="24"/>
      <c r="M12" s="20"/>
      <c r="N12" s="20"/>
      <c r="O12" s="202"/>
    </row>
    <row r="13" spans="1:15" ht="16.5" thickTop="1" thickBot="1" x14ac:dyDescent="0.3">
      <c r="A13" s="10" t="s">
        <v>11</v>
      </c>
      <c r="B13" s="53">
        <v>16</v>
      </c>
      <c r="C13" s="20" t="s">
        <v>12</v>
      </c>
      <c r="D13" s="20"/>
      <c r="E13" s="20"/>
      <c r="F13" s="20"/>
      <c r="G13" s="20"/>
      <c r="H13" s="20"/>
      <c r="I13" s="20"/>
      <c r="J13" s="20"/>
      <c r="K13" s="24"/>
      <c r="L13" s="24"/>
      <c r="M13" s="20"/>
      <c r="N13" s="20"/>
      <c r="O13" s="202"/>
    </row>
    <row r="14" spans="1:15" ht="16.5" thickTop="1" thickBot="1" x14ac:dyDescent="0.3">
      <c r="A14" s="10"/>
      <c r="B14" s="53"/>
      <c r="C14" s="20"/>
      <c r="D14" s="20"/>
      <c r="E14" s="20"/>
      <c r="F14" s="20"/>
      <c r="G14" s="20"/>
      <c r="H14" s="20"/>
      <c r="I14" s="20"/>
      <c r="J14" s="20"/>
      <c r="K14" s="24"/>
      <c r="L14" s="24"/>
      <c r="M14" s="20"/>
      <c r="N14" s="20"/>
      <c r="O14" s="202"/>
    </row>
    <row r="15" spans="1:15" ht="16.5" thickTop="1" thickBot="1" x14ac:dyDescent="0.3">
      <c r="A15" s="10" t="s">
        <v>13</v>
      </c>
      <c r="B15" s="53">
        <v>21</v>
      </c>
      <c r="C15" s="20" t="s">
        <v>14</v>
      </c>
      <c r="D15" s="20"/>
      <c r="E15" s="20"/>
      <c r="F15" s="20"/>
      <c r="G15" s="20"/>
      <c r="H15" s="20"/>
      <c r="I15" s="20"/>
      <c r="J15" s="20"/>
      <c r="K15" s="24"/>
      <c r="L15" s="24"/>
      <c r="M15" s="20"/>
      <c r="N15" s="20"/>
      <c r="O15" s="202"/>
    </row>
    <row r="16" spans="1:15" ht="16.5" thickTop="1" thickBot="1" x14ac:dyDescent="0.3">
      <c r="A16" s="10"/>
      <c r="B16" s="53"/>
      <c r="C16" s="20"/>
      <c r="D16" s="20"/>
      <c r="E16" s="20"/>
      <c r="F16" s="20"/>
      <c r="G16" s="20"/>
      <c r="H16" s="20"/>
      <c r="I16" s="20"/>
      <c r="J16" s="20"/>
      <c r="K16" s="24"/>
      <c r="L16" s="24"/>
      <c r="M16" s="20"/>
      <c r="N16" s="20"/>
      <c r="O16" s="202"/>
    </row>
    <row r="17" spans="1:15" ht="16.5" thickTop="1" thickBot="1" x14ac:dyDescent="0.3">
      <c r="A17" s="10" t="s">
        <v>15</v>
      </c>
      <c r="B17" s="53">
        <v>27</v>
      </c>
      <c r="C17" s="20" t="s">
        <v>16</v>
      </c>
      <c r="D17" s="20"/>
      <c r="E17" s="20"/>
      <c r="F17" s="20"/>
      <c r="G17" s="20"/>
      <c r="H17" s="20"/>
      <c r="I17" s="20"/>
      <c r="J17" s="20"/>
      <c r="K17" s="24"/>
      <c r="L17" s="24"/>
      <c r="M17" s="20"/>
      <c r="N17" s="332"/>
      <c r="O17" s="202"/>
    </row>
    <row r="18" spans="1:15" ht="16.5" thickTop="1" thickBot="1" x14ac:dyDescent="0.3">
      <c r="A18" s="10"/>
      <c r="B18" s="53"/>
      <c r="C18" s="20"/>
      <c r="D18" s="20"/>
      <c r="E18" s="20"/>
      <c r="F18" s="20"/>
      <c r="G18" s="20"/>
      <c r="H18" s="20"/>
      <c r="I18" s="20"/>
      <c r="J18" s="20"/>
      <c r="K18" s="24"/>
      <c r="L18" s="24"/>
      <c r="M18" s="20"/>
      <c r="N18" s="20"/>
      <c r="O18" s="202"/>
    </row>
    <row r="19" spans="1:15" ht="16.5" thickTop="1" thickBot="1" x14ac:dyDescent="0.3">
      <c r="A19" s="10" t="s">
        <v>17</v>
      </c>
      <c r="B19" s="53">
        <v>31</v>
      </c>
      <c r="C19" s="20" t="s">
        <v>18</v>
      </c>
      <c r="D19" s="20"/>
      <c r="E19" s="20"/>
      <c r="F19" s="20"/>
      <c r="G19" s="20"/>
      <c r="H19" s="20"/>
      <c r="I19" s="20"/>
      <c r="J19" s="20"/>
      <c r="K19" s="24"/>
      <c r="L19" s="24"/>
      <c r="M19" s="20"/>
      <c r="N19" s="20"/>
      <c r="O19" s="202"/>
    </row>
    <row r="20" spans="1:15" ht="16.5" thickTop="1" thickBot="1" x14ac:dyDescent="0.3">
      <c r="A20" s="10"/>
      <c r="B20" s="53"/>
      <c r="C20" s="20"/>
      <c r="D20" s="20"/>
      <c r="E20" s="20"/>
      <c r="F20" s="20"/>
      <c r="G20" s="20"/>
      <c r="H20" s="20"/>
      <c r="I20" s="20"/>
      <c r="J20" s="20"/>
      <c r="K20" s="24"/>
      <c r="L20" s="24"/>
      <c r="M20" s="20"/>
      <c r="N20" s="20"/>
      <c r="O20" s="202"/>
    </row>
    <row r="21" spans="1:15" ht="16.5" thickTop="1" thickBot="1" x14ac:dyDescent="0.3">
      <c r="A21" s="10" t="s">
        <v>19</v>
      </c>
      <c r="B21" s="53">
        <v>46</v>
      </c>
      <c r="C21" s="20" t="s">
        <v>20</v>
      </c>
      <c r="D21" s="20"/>
      <c r="E21" s="20"/>
      <c r="F21" s="20"/>
      <c r="G21" s="20"/>
      <c r="H21" s="20"/>
      <c r="I21" s="20"/>
      <c r="J21" s="20"/>
      <c r="K21" s="24"/>
      <c r="L21" s="24"/>
      <c r="M21" s="20"/>
      <c r="N21" s="20"/>
      <c r="O21" s="202"/>
    </row>
    <row r="22" spans="1:15" ht="16.5" thickTop="1" thickBot="1" x14ac:dyDescent="0.3">
      <c r="A22" s="10"/>
      <c r="B22" s="53"/>
      <c r="C22" s="20"/>
      <c r="D22" s="20"/>
      <c r="E22" s="20"/>
      <c r="F22" s="20"/>
      <c r="G22" s="20"/>
      <c r="H22" s="20"/>
      <c r="I22" s="20"/>
      <c r="J22" s="20"/>
      <c r="K22" s="24"/>
      <c r="L22" s="24"/>
      <c r="M22" s="20"/>
      <c r="N22" s="20"/>
      <c r="O22" s="202"/>
    </row>
    <row r="23" spans="1:15" ht="16.5" thickTop="1" thickBot="1" x14ac:dyDescent="0.3">
      <c r="A23" s="10" t="s">
        <v>21</v>
      </c>
      <c r="B23" s="53">
        <v>55</v>
      </c>
      <c r="C23" s="20" t="s">
        <v>22</v>
      </c>
      <c r="D23" s="20"/>
      <c r="E23" s="20"/>
      <c r="F23" s="20"/>
      <c r="G23" s="20"/>
      <c r="H23" s="20"/>
      <c r="I23" s="20"/>
      <c r="J23" s="20"/>
      <c r="K23" s="24"/>
      <c r="L23" s="24"/>
      <c r="M23" s="20"/>
      <c r="N23" s="20"/>
      <c r="O23" s="202"/>
    </row>
    <row r="24" spans="1:15" ht="16.5" thickTop="1" thickBot="1" x14ac:dyDescent="0.3">
      <c r="A24" s="10"/>
      <c r="B24" s="53"/>
      <c r="C24" s="20"/>
      <c r="D24" s="20"/>
      <c r="E24" s="20"/>
      <c r="F24" s="20"/>
      <c r="G24" s="20"/>
      <c r="H24" s="20"/>
      <c r="I24" s="20"/>
      <c r="J24" s="20"/>
      <c r="K24" s="24"/>
      <c r="L24" s="24"/>
      <c r="M24" s="20"/>
      <c r="N24" s="20"/>
      <c r="O24" s="202"/>
    </row>
    <row r="25" spans="1:15" ht="16.5" thickTop="1" thickBot="1" x14ac:dyDescent="0.3">
      <c r="A25" s="10" t="s">
        <v>23</v>
      </c>
      <c r="B25" s="53">
        <v>62</v>
      </c>
      <c r="C25" s="20" t="s">
        <v>24</v>
      </c>
      <c r="D25" s="20"/>
      <c r="E25" s="20"/>
      <c r="F25" s="20"/>
      <c r="G25" s="20"/>
      <c r="H25" s="20"/>
      <c r="I25" s="20"/>
      <c r="J25" s="20"/>
      <c r="K25" s="24"/>
      <c r="L25" s="24"/>
      <c r="M25" s="20"/>
      <c r="N25" s="20"/>
      <c r="O25" s="202"/>
    </row>
    <row r="26" spans="1:15" ht="16.5" thickTop="1" thickBot="1" x14ac:dyDescent="0.3">
      <c r="A26" s="10"/>
      <c r="B26" s="53"/>
      <c r="C26" s="20"/>
      <c r="D26" s="20"/>
      <c r="E26" s="20"/>
      <c r="F26" s="20"/>
      <c r="G26" s="20"/>
      <c r="H26" s="20"/>
      <c r="I26" s="20"/>
      <c r="J26" s="20"/>
      <c r="K26" s="24"/>
      <c r="L26" s="24"/>
      <c r="M26" s="20"/>
      <c r="N26" s="20"/>
      <c r="O26" s="202"/>
    </row>
    <row r="27" spans="1:15" ht="16.5" thickTop="1" thickBot="1" x14ac:dyDescent="0.3">
      <c r="A27" s="10" t="s">
        <v>25</v>
      </c>
      <c r="B27" s="53">
        <v>62</v>
      </c>
      <c r="C27" s="20" t="s">
        <v>26</v>
      </c>
      <c r="D27" s="20"/>
      <c r="E27" s="20"/>
      <c r="F27" s="20"/>
      <c r="G27" s="20"/>
      <c r="H27" s="20"/>
      <c r="I27" s="20"/>
      <c r="J27" s="20"/>
      <c r="K27" s="24"/>
      <c r="L27" s="24"/>
      <c r="M27" s="20"/>
      <c r="N27" s="20"/>
      <c r="O27" s="202"/>
    </row>
    <row r="28" spans="1:15" ht="16.5" thickTop="1" thickBot="1" x14ac:dyDescent="0.3">
      <c r="A28" s="10"/>
      <c r="B28" s="53"/>
      <c r="C28" s="20"/>
      <c r="D28" s="20"/>
      <c r="E28" s="20"/>
      <c r="F28" s="20"/>
      <c r="G28" s="20"/>
      <c r="H28" s="20"/>
      <c r="I28" s="20"/>
      <c r="J28" s="20"/>
      <c r="K28" s="24"/>
      <c r="L28" s="24"/>
      <c r="M28" s="20"/>
      <c r="N28" s="20"/>
      <c r="O28" s="202"/>
    </row>
    <row r="29" spans="1:15" ht="16.5" thickTop="1" thickBot="1" x14ac:dyDescent="0.3">
      <c r="A29" s="10" t="s">
        <v>27</v>
      </c>
      <c r="B29" s="53">
        <v>63</v>
      </c>
      <c r="C29" s="20" t="s">
        <v>28</v>
      </c>
      <c r="D29" s="20"/>
      <c r="E29" s="20"/>
      <c r="F29" s="20"/>
      <c r="G29" s="20"/>
      <c r="H29" s="20"/>
      <c r="I29" s="20"/>
      <c r="J29" s="20"/>
      <c r="K29" s="24"/>
      <c r="L29" s="24"/>
      <c r="M29" s="20"/>
      <c r="N29" s="20"/>
      <c r="O29" s="202"/>
    </row>
    <row r="30" spans="1:15" ht="16.5" thickTop="1" thickBot="1" x14ac:dyDescent="0.3">
      <c r="A30" s="10"/>
      <c r="B30" s="53"/>
      <c r="C30" s="20"/>
      <c r="D30" s="20"/>
      <c r="E30" s="20"/>
      <c r="F30" s="20"/>
      <c r="G30" s="20"/>
      <c r="H30" s="20"/>
      <c r="I30" s="20"/>
      <c r="J30" s="20"/>
      <c r="K30" s="24"/>
      <c r="L30" s="24"/>
      <c r="M30" s="20"/>
      <c r="N30" s="20"/>
      <c r="O30" s="202"/>
    </row>
    <row r="31" spans="1:15" ht="16.5" thickTop="1" thickBot="1" x14ac:dyDescent="0.3">
      <c r="A31" s="10" t="s">
        <v>29</v>
      </c>
      <c r="B31" s="53">
        <v>70</v>
      </c>
      <c r="C31" s="20" t="s">
        <v>30</v>
      </c>
      <c r="D31" s="20"/>
      <c r="E31" s="20"/>
      <c r="F31" s="20"/>
      <c r="G31" s="20"/>
      <c r="H31" s="20"/>
      <c r="I31" s="20"/>
      <c r="J31" s="20"/>
      <c r="K31" s="24"/>
      <c r="L31" s="24"/>
      <c r="M31" s="20"/>
      <c r="N31" s="20"/>
      <c r="O31" s="202"/>
    </row>
    <row r="32" spans="1:15" ht="16.5" thickTop="1" thickBot="1" x14ac:dyDescent="0.3">
      <c r="A32" s="10"/>
      <c r="B32" s="53"/>
      <c r="C32" s="20"/>
      <c r="D32" s="20"/>
      <c r="E32" s="20"/>
      <c r="F32" s="20"/>
      <c r="G32" s="20"/>
      <c r="H32" s="20"/>
      <c r="I32" s="20"/>
      <c r="J32" s="20"/>
      <c r="K32" s="24"/>
      <c r="L32" s="24"/>
      <c r="M32" s="20"/>
      <c r="N32" s="20"/>
      <c r="O32" s="202"/>
    </row>
    <row r="33" spans="1:15" ht="16.5" thickTop="1" thickBot="1" x14ac:dyDescent="0.3">
      <c r="A33" s="10" t="s">
        <v>31</v>
      </c>
      <c r="B33" s="53">
        <v>71</v>
      </c>
      <c r="C33" s="20" t="s">
        <v>32</v>
      </c>
      <c r="D33" s="20"/>
      <c r="E33" s="20"/>
      <c r="F33" s="20"/>
      <c r="G33" s="20"/>
      <c r="H33" s="20"/>
      <c r="I33" s="20"/>
      <c r="J33" s="20"/>
      <c r="K33" s="24"/>
      <c r="L33" s="24"/>
      <c r="M33" s="20"/>
      <c r="N33" s="20"/>
      <c r="O33" s="202"/>
    </row>
    <row r="34" spans="1:15" ht="16.5" thickTop="1" thickBot="1" x14ac:dyDescent="0.3">
      <c r="A34" s="10"/>
      <c r="B34" s="53"/>
      <c r="C34" s="20"/>
      <c r="D34" s="20"/>
      <c r="E34" s="20"/>
      <c r="F34" s="20"/>
      <c r="G34" s="20"/>
      <c r="H34" s="20"/>
      <c r="I34" s="20"/>
      <c r="J34" s="20"/>
      <c r="K34" s="24"/>
      <c r="L34" s="24"/>
      <c r="M34" s="20"/>
      <c r="N34" s="20"/>
      <c r="O34" s="202"/>
    </row>
    <row r="35" spans="1:15" ht="16.5" thickTop="1" thickBot="1" x14ac:dyDescent="0.3">
      <c r="A35" s="10" t="s">
        <v>33</v>
      </c>
      <c r="B35" s="53">
        <v>72</v>
      </c>
      <c r="C35" s="20" t="s">
        <v>34</v>
      </c>
      <c r="D35" s="20"/>
      <c r="E35" s="20"/>
      <c r="F35" s="20"/>
      <c r="G35" s="20"/>
      <c r="H35" s="20"/>
      <c r="I35" s="20"/>
      <c r="J35" s="20"/>
      <c r="K35" s="24"/>
      <c r="L35" s="24"/>
      <c r="M35" s="20"/>
      <c r="N35" s="20"/>
      <c r="O35" s="202"/>
    </row>
    <row r="36" spans="1:15" ht="16.5" thickTop="1" thickBot="1" x14ac:dyDescent="0.3">
      <c r="A36" s="10"/>
      <c r="B36" s="53"/>
      <c r="C36" s="20"/>
      <c r="D36" s="20"/>
      <c r="E36" s="20"/>
      <c r="F36" s="20"/>
      <c r="G36" s="20"/>
      <c r="H36" s="20"/>
      <c r="I36" s="20"/>
      <c r="J36" s="20"/>
      <c r="K36" s="24"/>
      <c r="L36" s="24"/>
      <c r="M36" s="20"/>
      <c r="N36" s="20"/>
      <c r="O36" s="202"/>
    </row>
    <row r="37" spans="1:15" ht="16.5" thickTop="1" thickBot="1" x14ac:dyDescent="0.3">
      <c r="A37" s="10" t="s">
        <v>35</v>
      </c>
      <c r="B37" s="53">
        <v>76</v>
      </c>
      <c r="C37" s="20" t="s">
        <v>36</v>
      </c>
      <c r="D37" s="20"/>
      <c r="E37" s="20"/>
      <c r="F37" s="20"/>
      <c r="G37" s="20"/>
      <c r="H37" s="20"/>
      <c r="I37" s="20"/>
      <c r="J37" s="20"/>
      <c r="K37" s="24"/>
      <c r="L37" s="24"/>
      <c r="M37" s="20"/>
      <c r="N37" s="20"/>
      <c r="O37" s="202"/>
    </row>
    <row r="38" spans="1:15" ht="16.5" thickTop="1" thickBot="1" x14ac:dyDescent="0.3">
      <c r="A38" s="10"/>
      <c r="B38" s="53"/>
      <c r="C38" s="20"/>
      <c r="D38" s="20"/>
      <c r="E38" s="20"/>
      <c r="F38" s="20"/>
      <c r="G38" s="20"/>
      <c r="H38" s="20"/>
      <c r="I38" s="20"/>
      <c r="J38" s="20"/>
      <c r="K38" s="24"/>
      <c r="L38" s="24"/>
      <c r="M38" s="20"/>
      <c r="N38" s="20"/>
      <c r="O38" s="202"/>
    </row>
    <row r="39" spans="1:15" ht="16.5" thickTop="1" thickBot="1" x14ac:dyDescent="0.3">
      <c r="A39" s="10" t="s">
        <v>37</v>
      </c>
      <c r="B39" s="53">
        <v>79</v>
      </c>
      <c r="C39" s="20" t="s">
        <v>38</v>
      </c>
      <c r="D39" s="20"/>
      <c r="E39" s="20"/>
      <c r="F39" s="20"/>
      <c r="G39" s="20"/>
      <c r="H39" s="20"/>
      <c r="I39" s="20"/>
      <c r="J39" s="20"/>
      <c r="K39" s="24"/>
      <c r="L39" s="24"/>
      <c r="M39" s="20"/>
      <c r="N39" s="20"/>
      <c r="O39" s="202"/>
    </row>
    <row r="40" spans="1:15" ht="16.5" thickTop="1" thickBot="1" x14ac:dyDescent="0.3">
      <c r="A40" s="10"/>
      <c r="B40" s="53"/>
      <c r="C40" s="20"/>
      <c r="D40" s="20"/>
      <c r="E40" s="20"/>
      <c r="F40" s="20"/>
      <c r="G40" s="20"/>
      <c r="H40" s="20"/>
      <c r="I40" s="20"/>
      <c r="J40" s="20"/>
      <c r="K40" s="24"/>
      <c r="L40" s="24"/>
      <c r="M40" s="20"/>
      <c r="N40" s="20"/>
      <c r="O40" s="202"/>
    </row>
    <row r="41" spans="1:15" ht="16.5" thickTop="1" thickBot="1" x14ac:dyDescent="0.3">
      <c r="A41" s="10" t="s">
        <v>39</v>
      </c>
      <c r="B41" s="53">
        <v>83</v>
      </c>
      <c r="C41" s="20" t="s">
        <v>40</v>
      </c>
      <c r="D41" s="20"/>
      <c r="E41" s="20"/>
      <c r="F41" s="20"/>
      <c r="G41" s="20"/>
      <c r="H41" s="20"/>
      <c r="I41" s="20"/>
      <c r="J41" s="20"/>
      <c r="K41" s="24"/>
      <c r="L41" s="24"/>
      <c r="M41" s="20"/>
      <c r="N41" s="20"/>
      <c r="O41" s="202"/>
    </row>
    <row r="42" spans="1:15" ht="16.5" thickTop="1" thickBot="1" x14ac:dyDescent="0.3">
      <c r="A42" s="10"/>
      <c r="B42" s="53"/>
      <c r="C42" s="20"/>
      <c r="D42" s="20"/>
      <c r="E42" s="20"/>
      <c r="F42" s="20"/>
      <c r="G42" s="20"/>
      <c r="H42" s="20"/>
      <c r="I42" s="20"/>
      <c r="J42" s="20"/>
      <c r="K42" s="24"/>
      <c r="L42" s="24"/>
      <c r="M42" s="20"/>
      <c r="N42" s="20"/>
      <c r="O42" s="202"/>
    </row>
    <row r="43" spans="1:15" ht="16.5" thickTop="1" thickBot="1" x14ac:dyDescent="0.3">
      <c r="A43" s="10" t="s">
        <v>41</v>
      </c>
      <c r="B43" s="53">
        <v>86</v>
      </c>
      <c r="C43" s="20" t="s">
        <v>1795</v>
      </c>
      <c r="D43" s="20"/>
      <c r="E43" s="20"/>
      <c r="F43" s="20"/>
      <c r="G43" s="20"/>
      <c r="H43" s="20"/>
      <c r="I43" s="20"/>
      <c r="J43" s="20"/>
      <c r="K43" s="24"/>
      <c r="L43" s="24"/>
      <c r="M43" s="20"/>
      <c r="N43" s="20"/>
      <c r="O43" s="202"/>
    </row>
    <row r="44" spans="1:15" ht="16.5" thickTop="1" thickBot="1" x14ac:dyDescent="0.3">
      <c r="A44" s="120"/>
      <c r="B44" s="53"/>
      <c r="C44" s="20"/>
      <c r="D44" s="20"/>
      <c r="E44" s="20"/>
      <c r="F44" s="20"/>
      <c r="G44" s="20"/>
      <c r="H44" s="20"/>
      <c r="I44" s="20"/>
      <c r="J44" s="20"/>
      <c r="K44" s="24"/>
      <c r="L44" s="24"/>
      <c r="M44" s="20"/>
      <c r="N44" s="20"/>
      <c r="O44" s="202"/>
    </row>
    <row r="45" spans="1:15" ht="16.5" thickTop="1" thickBot="1" x14ac:dyDescent="0.3">
      <c r="A45" s="120"/>
      <c r="B45" s="122"/>
      <c r="C45" s="123" t="s">
        <v>1796</v>
      </c>
      <c r="D45" s="124"/>
      <c r="E45" s="124"/>
      <c r="F45" s="124"/>
      <c r="G45" s="124"/>
      <c r="H45" s="124"/>
      <c r="I45" s="124"/>
      <c r="J45" s="124"/>
      <c r="K45" s="125"/>
      <c r="L45" s="125"/>
      <c r="M45" s="17"/>
      <c r="N45" s="17"/>
      <c r="O45" s="203"/>
    </row>
    <row r="46" spans="1:15" ht="15.75" thickBot="1" x14ac:dyDescent="0.3">
      <c r="A46" s="120"/>
      <c r="B46" s="53"/>
      <c r="C46" s="19"/>
      <c r="D46" s="19"/>
      <c r="E46" s="19"/>
      <c r="F46" s="19"/>
      <c r="G46" s="19"/>
      <c r="H46" s="19"/>
      <c r="I46" s="19"/>
      <c r="J46" s="19"/>
      <c r="K46" s="47"/>
      <c r="L46" s="47"/>
      <c r="M46" s="20"/>
      <c r="N46" s="20"/>
      <c r="O46" s="202"/>
    </row>
    <row r="47" spans="1:15" ht="16.5" thickTop="1" thickBot="1" x14ac:dyDescent="0.3">
      <c r="A47" s="120"/>
      <c r="B47" s="53"/>
      <c r="C47" s="126"/>
      <c r="D47" s="19"/>
      <c r="E47" s="20"/>
      <c r="F47" s="127"/>
      <c r="G47" s="127"/>
      <c r="H47" s="127"/>
      <c r="I47" s="127"/>
      <c r="J47" s="127"/>
      <c r="K47" s="127"/>
      <c r="L47" s="127"/>
      <c r="M47" s="127"/>
      <c r="N47" s="128" t="s">
        <v>1797</v>
      </c>
      <c r="O47" s="202"/>
    </row>
    <row r="48" spans="1:15" ht="16.5" thickTop="1" thickBot="1" x14ac:dyDescent="0.3">
      <c r="A48" s="120"/>
      <c r="B48" s="53"/>
      <c r="C48" s="19"/>
      <c r="D48" s="19"/>
      <c r="E48" s="20"/>
      <c r="F48" s="127"/>
      <c r="G48" s="127"/>
      <c r="H48" s="127"/>
      <c r="I48" s="127"/>
      <c r="J48" s="127"/>
      <c r="K48" s="127"/>
      <c r="L48" s="127"/>
      <c r="M48" s="127"/>
      <c r="N48" s="129"/>
      <c r="O48" s="202"/>
    </row>
    <row r="49" spans="1:18" ht="16.5" thickTop="1" thickBot="1" x14ac:dyDescent="0.3">
      <c r="A49" s="130"/>
      <c r="B49" s="61"/>
      <c r="C49" s="19"/>
      <c r="D49" s="19"/>
      <c r="E49" s="19"/>
      <c r="F49" s="131"/>
      <c r="G49" s="131"/>
      <c r="H49" s="131"/>
      <c r="I49" s="131"/>
      <c r="J49" s="131"/>
      <c r="K49" s="131"/>
      <c r="L49" s="131"/>
      <c r="M49" s="131"/>
      <c r="N49" s="128" t="s">
        <v>1798</v>
      </c>
      <c r="O49" s="208"/>
      <c r="R49" s="301"/>
    </row>
    <row r="50" spans="1:18" ht="16.5" thickTop="1" thickBot="1" x14ac:dyDescent="0.3">
      <c r="A50" s="132"/>
      <c r="B50" s="122"/>
      <c r="C50" s="124"/>
      <c r="D50" s="124"/>
      <c r="E50" s="17"/>
      <c r="F50" s="17"/>
      <c r="G50" s="17"/>
      <c r="H50" s="17"/>
      <c r="I50" s="17"/>
      <c r="J50" s="17"/>
      <c r="K50" s="133"/>
      <c r="L50" s="133"/>
      <c r="M50" s="17"/>
      <c r="N50" s="134"/>
      <c r="O50" s="204" t="s">
        <v>0</v>
      </c>
    </row>
  </sheetData>
  <mergeCells count="4">
    <mergeCell ref="B1:N3"/>
    <mergeCell ref="O1:O2"/>
    <mergeCell ref="C4:N4"/>
    <mergeCell ref="C5:N5"/>
  </mergeCells>
  <pageMargins left="0.7" right="0.7" top="0.75" bottom="0.75" header="0.3" footer="0.3"/>
  <pageSetup paperSize="9" scale="84" fitToHeight="0" orientation="portrait" r:id="rId1"/>
  <headerFooter>
    <oddFooter>&amp;C_x000D_&amp;1#&amp;"Calibri"&amp;10&amp;K000000 Ethekwini | Classified as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AAB3-404F-4374-949E-59E5D0DB84A0}">
  <sheetPr>
    <tabColor theme="6"/>
    <pageSetUpPr fitToPage="1"/>
  </sheetPr>
  <dimension ref="A1:R42"/>
  <sheetViews>
    <sheetView workbookViewId="0">
      <selection activeCell="R38" sqref="R38"/>
    </sheetView>
  </sheetViews>
  <sheetFormatPr defaultRowHeight="15" x14ac:dyDescent="0.25"/>
  <cols>
    <col min="1" max="1" width="4.42578125" customWidth="1"/>
    <col min="2" max="2" width="3.42578125" customWidth="1"/>
    <col min="8" max="8" width="2" customWidth="1"/>
    <col min="9" max="9" width="9.28515625" customWidth="1"/>
    <col min="10" max="10" width="7.85546875" customWidth="1"/>
    <col min="12" max="12" width="8.85546875" bestFit="1" customWidth="1"/>
    <col min="13" max="13" width="8.85546875" style="145" bestFit="1" customWidth="1"/>
    <col min="14" max="14" width="13.42578125" style="145" bestFit="1" customWidth="1"/>
    <col min="15" max="15" width="10.140625" bestFit="1" customWidth="1"/>
    <col min="16" max="16" width="14.5703125" style="145" bestFit="1" customWidth="1"/>
  </cols>
  <sheetData>
    <row r="1" spans="1:18" x14ac:dyDescent="0.25">
      <c r="A1" s="9"/>
      <c r="B1" s="411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3"/>
      <c r="Q1" s="207">
        <v>1</v>
      </c>
      <c r="R1" s="275">
        <v>7.5</v>
      </c>
    </row>
    <row r="2" spans="1:18" ht="36" x14ac:dyDescent="0.25">
      <c r="A2" s="10"/>
      <c r="B2" s="12" t="s">
        <v>1</v>
      </c>
      <c r="C2" s="414" t="s">
        <v>2</v>
      </c>
      <c r="D2" s="414"/>
      <c r="E2" s="414"/>
      <c r="F2" s="414"/>
      <c r="G2" s="414"/>
      <c r="H2" s="414"/>
      <c r="I2" s="414"/>
      <c r="J2" s="414"/>
      <c r="K2" s="12" t="s">
        <v>45</v>
      </c>
      <c r="L2" s="12" t="s">
        <v>46</v>
      </c>
      <c r="M2" s="142" t="s">
        <v>47</v>
      </c>
      <c r="N2" s="146" t="s">
        <v>73</v>
      </c>
      <c r="O2" s="12" t="s">
        <v>48</v>
      </c>
      <c r="P2" s="148" t="s">
        <v>74</v>
      </c>
    </row>
    <row r="3" spans="1:18" x14ac:dyDescent="0.25">
      <c r="A3" s="10"/>
      <c r="B3" s="13"/>
      <c r="C3" s="18"/>
      <c r="D3" s="18"/>
      <c r="E3" s="18"/>
      <c r="F3" s="18"/>
      <c r="G3" s="18"/>
      <c r="H3" s="18"/>
      <c r="I3" s="18"/>
      <c r="J3" s="18"/>
      <c r="K3" s="13"/>
      <c r="L3" s="18"/>
      <c r="M3" s="143"/>
      <c r="N3" s="147"/>
      <c r="O3" s="153"/>
      <c r="P3" s="221"/>
    </row>
    <row r="4" spans="1:18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4"/>
      <c r="N4" s="137"/>
      <c r="O4" s="114"/>
      <c r="P4" s="221"/>
    </row>
    <row r="5" spans="1:18" x14ac:dyDescent="0.25">
      <c r="A5" s="10" t="s">
        <v>7</v>
      </c>
      <c r="B5" s="14"/>
      <c r="C5" s="19" t="s">
        <v>75</v>
      </c>
      <c r="D5" s="20"/>
      <c r="E5" s="20"/>
      <c r="F5" s="20"/>
      <c r="G5" s="20"/>
      <c r="H5" s="20"/>
      <c r="I5" s="20"/>
      <c r="J5" s="20"/>
      <c r="K5" s="14"/>
      <c r="L5" s="20"/>
      <c r="M5" s="114"/>
      <c r="N5" s="137"/>
      <c r="O5" s="114"/>
      <c r="P5" s="221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4"/>
      <c r="N6" s="137"/>
      <c r="O6" s="114"/>
      <c r="P6" s="221"/>
    </row>
    <row r="7" spans="1:18" x14ac:dyDescent="0.25">
      <c r="A7" s="10"/>
      <c r="B7" s="14"/>
      <c r="C7" s="405" t="s">
        <v>76</v>
      </c>
      <c r="D7" s="406"/>
      <c r="E7" s="406"/>
      <c r="F7" s="406"/>
      <c r="G7" s="406"/>
      <c r="H7" s="406"/>
      <c r="I7" s="406"/>
      <c r="J7" s="407"/>
      <c r="K7" s="14"/>
      <c r="L7" s="20"/>
      <c r="M7" s="114"/>
      <c r="N7" s="137"/>
      <c r="O7" s="114"/>
      <c r="P7" s="221"/>
    </row>
    <row r="8" spans="1:18" x14ac:dyDescent="0.25">
      <c r="A8" s="10"/>
      <c r="B8" s="14"/>
      <c r="C8" s="20" t="s">
        <v>77</v>
      </c>
      <c r="D8" s="20"/>
      <c r="E8" s="20"/>
      <c r="F8" s="20"/>
      <c r="G8" s="20"/>
      <c r="H8" s="20"/>
      <c r="I8" s="20"/>
      <c r="J8" s="20"/>
      <c r="K8" s="14"/>
      <c r="L8" s="20"/>
      <c r="M8" s="114"/>
      <c r="N8" s="137"/>
      <c r="O8" s="114"/>
      <c r="P8" s="221"/>
    </row>
    <row r="9" spans="1:18" x14ac:dyDescent="0.25">
      <c r="A9" s="10"/>
      <c r="B9" s="14"/>
      <c r="C9" s="20" t="s">
        <v>78</v>
      </c>
      <c r="D9" s="20"/>
      <c r="E9" s="20"/>
      <c r="F9" s="20"/>
      <c r="G9" s="20"/>
      <c r="H9" s="20"/>
      <c r="I9" s="20"/>
      <c r="J9" s="20"/>
      <c r="K9" s="14"/>
      <c r="L9" s="20"/>
      <c r="M9" s="114"/>
      <c r="N9" s="137"/>
      <c r="O9" s="114"/>
      <c r="P9" s="221"/>
    </row>
    <row r="10" spans="1:18" x14ac:dyDescent="0.25">
      <c r="A10" s="10"/>
      <c r="B10" s="14"/>
      <c r="C10" s="20" t="s">
        <v>79</v>
      </c>
      <c r="D10" s="20"/>
      <c r="E10" s="20"/>
      <c r="F10" s="20"/>
      <c r="G10" s="20"/>
      <c r="H10" s="20"/>
      <c r="I10" s="20"/>
      <c r="J10" s="20"/>
      <c r="K10" s="14"/>
      <c r="L10" s="20"/>
      <c r="M10" s="114"/>
      <c r="N10" s="137"/>
      <c r="O10" s="114"/>
      <c r="P10" s="221"/>
    </row>
    <row r="11" spans="1:18" x14ac:dyDescent="0.25">
      <c r="A11" s="10"/>
      <c r="B11" s="14"/>
      <c r="C11" s="20" t="s">
        <v>80</v>
      </c>
      <c r="D11" s="20"/>
      <c r="E11" s="20"/>
      <c r="F11" s="20"/>
      <c r="G11" s="20"/>
      <c r="H11" s="20"/>
      <c r="I11" s="20"/>
      <c r="J11" s="20"/>
      <c r="K11" s="14"/>
      <c r="L11" s="20"/>
      <c r="M11" s="114"/>
      <c r="N11" s="137"/>
      <c r="O11" s="114"/>
      <c r="P11" s="221"/>
    </row>
    <row r="12" spans="1:18" x14ac:dyDescent="0.25">
      <c r="A12" s="10"/>
      <c r="B12" s="14"/>
      <c r="C12" s="20" t="s">
        <v>81</v>
      </c>
      <c r="D12" s="20"/>
      <c r="E12" s="20"/>
      <c r="F12" s="20"/>
      <c r="G12" s="20"/>
      <c r="H12" s="20"/>
      <c r="I12" s="20"/>
      <c r="J12" s="20"/>
      <c r="K12" s="14"/>
      <c r="L12" s="20"/>
      <c r="M12" s="114"/>
      <c r="N12" s="137"/>
      <c r="O12" s="114"/>
      <c r="P12" s="221"/>
    </row>
    <row r="13" spans="1:18" x14ac:dyDescent="0.25">
      <c r="A13" s="10"/>
      <c r="B13" s="14"/>
      <c r="C13" s="20"/>
      <c r="D13" s="20"/>
      <c r="E13" s="20"/>
      <c r="F13" s="20"/>
      <c r="G13" s="20"/>
      <c r="H13" s="20"/>
      <c r="I13" s="20"/>
      <c r="J13" s="20"/>
      <c r="K13" s="14"/>
      <c r="L13" s="20"/>
      <c r="M13" s="114"/>
      <c r="N13" s="137"/>
      <c r="O13" s="114"/>
      <c r="P13" s="221"/>
    </row>
    <row r="14" spans="1:18" x14ac:dyDescent="0.25">
      <c r="A14" s="10" t="s">
        <v>7</v>
      </c>
      <c r="B14" s="15">
        <v>1</v>
      </c>
      <c r="C14" s="20" t="s">
        <v>82</v>
      </c>
      <c r="D14" s="20"/>
      <c r="E14" s="20"/>
      <c r="F14" s="20"/>
      <c r="G14" s="20"/>
      <c r="H14" s="20"/>
      <c r="I14" s="20"/>
      <c r="J14" s="20"/>
      <c r="K14" s="15" t="s">
        <v>83</v>
      </c>
      <c r="L14" s="24">
        <f>$R$1*40</f>
        <v>300</v>
      </c>
      <c r="M14" s="114"/>
      <c r="N14" s="138"/>
      <c r="O14" s="114"/>
      <c r="P14" s="177"/>
    </row>
    <row r="15" spans="1:18" x14ac:dyDescent="0.25">
      <c r="A15" s="10" t="s">
        <v>7</v>
      </c>
      <c r="B15" s="15">
        <f>B14+1</f>
        <v>2</v>
      </c>
      <c r="C15" s="20" t="s">
        <v>84</v>
      </c>
      <c r="D15" s="20"/>
      <c r="E15" s="20"/>
      <c r="F15" s="20"/>
      <c r="G15" s="20"/>
      <c r="H15" s="20"/>
      <c r="I15" s="20"/>
      <c r="J15" s="20"/>
      <c r="K15" s="15" t="s">
        <v>83</v>
      </c>
      <c r="L15" s="24">
        <f>$R$1*50</f>
        <v>375</v>
      </c>
      <c r="M15" s="114"/>
      <c r="N15" s="138"/>
      <c r="O15" s="114"/>
      <c r="P15" s="177"/>
    </row>
    <row r="16" spans="1:18" x14ac:dyDescent="0.25">
      <c r="A16" s="10" t="s">
        <v>7</v>
      </c>
      <c r="B16" s="15">
        <f>B15+1</f>
        <v>3</v>
      </c>
      <c r="C16" s="20" t="s">
        <v>85</v>
      </c>
      <c r="D16" s="20"/>
      <c r="E16" s="20"/>
      <c r="F16" s="20"/>
      <c r="G16" s="20"/>
      <c r="H16" s="20"/>
      <c r="I16" s="20"/>
      <c r="J16" s="20"/>
      <c r="K16" s="15" t="s">
        <v>86</v>
      </c>
      <c r="L16" s="24">
        <v>1</v>
      </c>
      <c r="M16" s="114"/>
      <c r="N16" s="138"/>
      <c r="O16" s="114"/>
      <c r="P16" s="177"/>
    </row>
    <row r="17" spans="1:16" x14ac:dyDescent="0.25">
      <c r="A17" s="10" t="s">
        <v>7</v>
      </c>
      <c r="B17" s="15">
        <f>B16+1</f>
        <v>4</v>
      </c>
      <c r="C17" s="20" t="s">
        <v>87</v>
      </c>
      <c r="D17" s="20"/>
      <c r="E17" s="20"/>
      <c r="F17" s="20"/>
      <c r="G17" s="20"/>
      <c r="H17" s="20"/>
      <c r="I17" s="20"/>
      <c r="J17" s="20"/>
      <c r="K17" s="15"/>
      <c r="L17" s="24"/>
      <c r="M17" s="114"/>
      <c r="N17" s="137"/>
      <c r="O17" s="114"/>
      <c r="P17" s="177"/>
    </row>
    <row r="18" spans="1:16" x14ac:dyDescent="0.25">
      <c r="A18" s="10"/>
      <c r="B18" s="15"/>
      <c r="C18" s="20" t="s">
        <v>88</v>
      </c>
      <c r="D18" s="20"/>
      <c r="E18" s="20"/>
      <c r="F18" s="20"/>
      <c r="G18" s="20"/>
      <c r="H18" s="20"/>
      <c r="I18" s="20"/>
      <c r="J18" s="20"/>
      <c r="K18" s="15" t="s">
        <v>89</v>
      </c>
      <c r="L18" s="24">
        <v>1</v>
      </c>
      <c r="M18" s="114"/>
      <c r="N18" s="138"/>
      <c r="O18" s="114"/>
      <c r="P18" s="177"/>
    </row>
    <row r="19" spans="1:16" x14ac:dyDescent="0.25">
      <c r="A19" s="10" t="s">
        <v>7</v>
      </c>
      <c r="B19" s="15">
        <v>5</v>
      </c>
      <c r="C19" s="20" t="s">
        <v>1892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>$R$1*20</f>
        <v>150</v>
      </c>
      <c r="M19" s="114"/>
      <c r="N19" s="138"/>
      <c r="O19" s="114"/>
      <c r="P19" s="177"/>
    </row>
    <row r="20" spans="1:16" x14ac:dyDescent="0.25">
      <c r="A20" s="10" t="s">
        <v>7</v>
      </c>
      <c r="B20" s="15">
        <v>6</v>
      </c>
      <c r="C20" s="20" t="s">
        <v>90</v>
      </c>
      <c r="D20" s="20"/>
      <c r="E20" s="20"/>
      <c r="F20" s="20"/>
      <c r="G20" s="20"/>
      <c r="H20" s="20"/>
      <c r="I20" s="20"/>
      <c r="J20" s="20"/>
      <c r="K20" s="15"/>
      <c r="L20" s="24"/>
      <c r="M20" s="114"/>
      <c r="N20" s="137"/>
      <c r="O20" s="114"/>
      <c r="P20" s="177"/>
    </row>
    <row r="21" spans="1:16" x14ac:dyDescent="0.25">
      <c r="A21" s="10"/>
      <c r="B21" s="15"/>
      <c r="C21" s="20" t="s">
        <v>91</v>
      </c>
      <c r="D21" s="20"/>
      <c r="E21" s="20"/>
      <c r="F21" s="20"/>
      <c r="G21" s="20"/>
      <c r="H21" s="20"/>
      <c r="I21" s="20"/>
      <c r="J21" s="20"/>
      <c r="K21" s="15" t="s">
        <v>86</v>
      </c>
      <c r="L21" s="24">
        <v>1</v>
      </c>
      <c r="M21" s="114"/>
      <c r="N21" s="138"/>
      <c r="O21" s="114"/>
      <c r="P21" s="177"/>
    </row>
    <row r="22" spans="1:16" x14ac:dyDescent="0.25">
      <c r="A22" s="10"/>
      <c r="B22" s="15"/>
      <c r="C22" s="21"/>
      <c r="D22" s="20"/>
      <c r="E22" s="20"/>
      <c r="F22" s="20"/>
      <c r="G22" s="20"/>
      <c r="H22" s="20"/>
      <c r="I22" s="20"/>
      <c r="J22" s="20"/>
      <c r="K22" s="15"/>
      <c r="L22" s="24"/>
      <c r="M22" s="114"/>
      <c r="N22" s="137"/>
      <c r="O22" s="135"/>
      <c r="P22" s="177"/>
    </row>
    <row r="23" spans="1:16" x14ac:dyDescent="0.25">
      <c r="A23" s="10"/>
      <c r="B23" s="15"/>
      <c r="C23" s="20"/>
      <c r="D23" s="20"/>
      <c r="E23" s="20"/>
      <c r="F23" s="20"/>
      <c r="G23" s="20"/>
      <c r="H23" s="20"/>
      <c r="I23" s="20"/>
      <c r="J23" s="20"/>
      <c r="K23" s="15"/>
      <c r="L23" s="24"/>
      <c r="M23" s="114"/>
      <c r="N23" s="137"/>
      <c r="O23" s="135"/>
      <c r="P23" s="177"/>
    </row>
    <row r="24" spans="1:16" x14ac:dyDescent="0.25">
      <c r="A24" s="10"/>
      <c r="B24" s="15"/>
      <c r="C24" s="20"/>
      <c r="D24" s="20"/>
      <c r="E24" s="20"/>
      <c r="F24" s="20"/>
      <c r="G24" s="20"/>
      <c r="H24" s="20"/>
      <c r="I24" s="20"/>
      <c r="J24" s="20"/>
      <c r="K24" s="15"/>
      <c r="L24" s="24"/>
      <c r="M24" s="114"/>
      <c r="N24" s="137"/>
      <c r="O24" s="135"/>
      <c r="P24" s="177"/>
    </row>
    <row r="25" spans="1:16" x14ac:dyDescent="0.25">
      <c r="A25" s="10"/>
      <c r="B25" s="15"/>
      <c r="C25" s="20"/>
      <c r="D25" s="20"/>
      <c r="E25" s="20"/>
      <c r="F25" s="20"/>
      <c r="G25" s="20"/>
      <c r="H25" s="20"/>
      <c r="I25" s="20"/>
      <c r="J25" s="20"/>
      <c r="K25" s="15"/>
      <c r="L25" s="24"/>
      <c r="M25" s="114"/>
      <c r="N25" s="137"/>
      <c r="O25" s="135"/>
      <c r="P25" s="177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4"/>
      <c r="N26" s="137"/>
      <c r="O26" s="135"/>
      <c r="P26" s="177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4"/>
      <c r="N27" s="137"/>
      <c r="O27" s="135"/>
      <c r="P27" s="177"/>
    </row>
    <row r="28" spans="1:16" x14ac:dyDescent="0.25">
      <c r="A28" s="10"/>
      <c r="B28" s="15"/>
      <c r="C28" s="20"/>
      <c r="D28" s="20"/>
      <c r="E28" s="20"/>
      <c r="F28" s="20"/>
      <c r="G28" s="20"/>
      <c r="H28" s="20"/>
      <c r="I28" s="20"/>
      <c r="J28" s="20"/>
      <c r="K28" s="15"/>
      <c r="L28" s="24"/>
      <c r="M28" s="114"/>
      <c r="N28" s="137"/>
      <c r="O28" s="114"/>
      <c r="P28" s="177"/>
    </row>
    <row r="29" spans="1:16" x14ac:dyDescent="0.25">
      <c r="A29" s="10"/>
      <c r="B29" s="14"/>
      <c r="C29" s="19"/>
      <c r="D29" s="20"/>
      <c r="E29" s="20"/>
      <c r="F29" s="20"/>
      <c r="G29" s="20"/>
      <c r="H29" s="20"/>
      <c r="I29" s="20"/>
      <c r="J29" s="20"/>
      <c r="K29" s="14"/>
      <c r="L29" s="20"/>
      <c r="M29" s="114"/>
      <c r="N29" s="137"/>
      <c r="O29" s="135"/>
      <c r="P29" s="177"/>
    </row>
    <row r="30" spans="1:16" x14ac:dyDescent="0.25">
      <c r="A30" s="10"/>
      <c r="B30" s="14"/>
      <c r="C30" s="408"/>
      <c r="D30" s="409"/>
      <c r="E30" s="409"/>
      <c r="F30" s="409"/>
      <c r="G30" s="409"/>
      <c r="H30" s="409"/>
      <c r="I30" s="409"/>
      <c r="J30" s="410"/>
      <c r="K30" s="14"/>
      <c r="L30" s="20"/>
      <c r="M30" s="114"/>
      <c r="N30" s="137"/>
      <c r="O30" s="135"/>
      <c r="P30" s="177"/>
    </row>
    <row r="31" spans="1:16" x14ac:dyDescent="0.25">
      <c r="A31" s="10"/>
      <c r="B31" s="16"/>
      <c r="C31" s="22" t="s">
        <v>1799</v>
      </c>
      <c r="D31" s="23"/>
      <c r="E31" s="23"/>
      <c r="F31" s="23"/>
      <c r="G31" s="23"/>
      <c r="H31" s="23"/>
      <c r="I31" s="23"/>
      <c r="J31" s="23"/>
      <c r="K31" s="16"/>
      <c r="L31" s="23"/>
      <c r="M31" s="144"/>
      <c r="N31" s="159"/>
      <c r="O31" s="149"/>
      <c r="P31" s="219"/>
    </row>
    <row r="32" spans="1:16" ht="15.75" thickBot="1" x14ac:dyDescent="0.3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40"/>
      <c r="N32" s="140"/>
      <c r="O32" s="222"/>
      <c r="P32" s="220"/>
    </row>
    <row r="33" spans="15:15" x14ac:dyDescent="0.25">
      <c r="O33" s="138"/>
    </row>
    <row r="34" spans="15:15" x14ac:dyDescent="0.25">
      <c r="O34" s="138"/>
    </row>
    <row r="35" spans="15:15" x14ac:dyDescent="0.25">
      <c r="O35" s="138"/>
    </row>
    <row r="36" spans="15:15" x14ac:dyDescent="0.25">
      <c r="O36" s="138"/>
    </row>
    <row r="37" spans="15:15" x14ac:dyDescent="0.25">
      <c r="O37" s="138"/>
    </row>
    <row r="38" spans="15:15" x14ac:dyDescent="0.25">
      <c r="O38" s="137"/>
    </row>
    <row r="39" spans="15:15" x14ac:dyDescent="0.25">
      <c r="O39" s="137"/>
    </row>
    <row r="40" spans="15:15" x14ac:dyDescent="0.25">
      <c r="O40" s="137"/>
    </row>
    <row r="41" spans="15:15" x14ac:dyDescent="0.25">
      <c r="O41" s="137"/>
    </row>
    <row r="42" spans="15:15" x14ac:dyDescent="0.25">
      <c r="O42" s="137"/>
    </row>
  </sheetData>
  <mergeCells count="4">
    <mergeCell ref="C30:J30"/>
    <mergeCell ref="B1:P1"/>
    <mergeCell ref="C2:J2"/>
    <mergeCell ref="C7:J7"/>
  </mergeCells>
  <pageMargins left="0.7" right="0.7" top="0.75" bottom="0.75" header="0.3" footer="0.3"/>
  <pageSetup paperSize="9" scale="78" fitToHeight="0" orientation="portrait" r:id="rId1"/>
  <headerFooter>
    <oddFooter>&amp;C_x000D_&amp;1#&amp;"Calibri"&amp;10&amp;K000000 Ethekwini | Classified as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56EE-EB7D-4894-A16E-AA4CA25C0C13}">
  <sheetPr>
    <tabColor theme="6"/>
    <pageSetUpPr fitToPage="1"/>
  </sheetPr>
  <dimension ref="A1:V1275"/>
  <sheetViews>
    <sheetView topLeftCell="A10" zoomScale="85" zoomScaleNormal="85" workbookViewId="0">
      <selection activeCell="Q5" sqref="Q5"/>
    </sheetView>
  </sheetViews>
  <sheetFormatPr defaultRowHeight="15" x14ac:dyDescent="0.25"/>
  <cols>
    <col min="1" max="1" width="3.85546875" customWidth="1"/>
    <col min="2" max="2" width="4.28515625" customWidth="1"/>
    <col min="8" max="8" width="5.28515625" customWidth="1"/>
    <col min="9" max="9" width="2.85546875" customWidth="1"/>
    <col min="10" max="10" width="2.5703125" customWidth="1"/>
    <col min="11" max="11" width="6.5703125" customWidth="1"/>
    <col min="12" max="12" width="4.85546875" customWidth="1"/>
    <col min="13" max="14" width="10.42578125" style="350" bestFit="1" customWidth="1"/>
    <col min="15" max="15" width="10" style="145" customWidth="1"/>
    <col min="16" max="16" width="11.140625" style="277" customWidth="1"/>
  </cols>
  <sheetData>
    <row r="1" spans="1:22" x14ac:dyDescent="0.25">
      <c r="A1" s="9"/>
      <c r="B1" s="335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48"/>
      <c r="N1" s="348"/>
      <c r="O1" s="337"/>
      <c r="P1" s="276">
        <v>1.077</v>
      </c>
      <c r="R1" s="275">
        <v>10</v>
      </c>
      <c r="V1" s="207"/>
    </row>
    <row r="2" spans="1:22" ht="36.75" customHeight="1" x14ac:dyDescent="0.25">
      <c r="A2" s="10"/>
      <c r="B2" s="51" t="s">
        <v>1</v>
      </c>
      <c r="C2" s="338" t="s">
        <v>2</v>
      </c>
      <c r="D2" s="338"/>
      <c r="E2" s="338"/>
      <c r="F2" s="338"/>
      <c r="G2" s="338"/>
      <c r="H2" s="338"/>
      <c r="I2" s="338"/>
      <c r="J2" s="338"/>
      <c r="K2" s="25" t="s">
        <v>45</v>
      </c>
      <c r="L2" s="386" t="s">
        <v>46</v>
      </c>
      <c r="M2" s="168" t="s">
        <v>47</v>
      </c>
      <c r="N2" s="146" t="s">
        <v>73</v>
      </c>
      <c r="O2" s="450" t="s">
        <v>92</v>
      </c>
    </row>
    <row r="3" spans="1:22" x14ac:dyDescent="0.25">
      <c r="A3" s="10"/>
      <c r="B3" s="52"/>
      <c r="C3" s="329"/>
      <c r="D3" s="329"/>
      <c r="E3" s="329"/>
      <c r="F3" s="329"/>
      <c r="G3" s="329"/>
      <c r="H3" s="329"/>
      <c r="I3" s="329"/>
      <c r="J3" s="329"/>
      <c r="K3" s="14"/>
      <c r="L3" s="329"/>
      <c r="M3" s="114"/>
      <c r="N3" s="114"/>
      <c r="O3" s="352"/>
      <c r="P3" s="284"/>
    </row>
    <row r="4" spans="1:22" x14ac:dyDescent="0.25">
      <c r="A4" s="10"/>
      <c r="B4" s="52"/>
      <c r="C4" s="19" t="s">
        <v>49</v>
      </c>
      <c r="D4" s="329"/>
      <c r="E4" s="329"/>
      <c r="F4" s="329"/>
      <c r="G4" s="329"/>
      <c r="H4" s="329"/>
      <c r="I4" s="329"/>
      <c r="J4" s="329"/>
      <c r="K4" s="14"/>
      <c r="L4" s="329"/>
      <c r="M4" s="114"/>
      <c r="N4" s="114"/>
      <c r="O4" s="136"/>
      <c r="P4" s="284"/>
    </row>
    <row r="5" spans="1:22" x14ac:dyDescent="0.25">
      <c r="A5" s="10" t="s">
        <v>9</v>
      </c>
      <c r="B5" s="52"/>
      <c r="C5" s="19" t="s">
        <v>93</v>
      </c>
      <c r="D5" s="329"/>
      <c r="E5" s="329"/>
      <c r="F5" s="329"/>
      <c r="G5" s="329"/>
      <c r="H5" s="329"/>
      <c r="I5" s="329"/>
      <c r="J5" s="329"/>
      <c r="K5" s="14"/>
      <c r="L5" s="329"/>
      <c r="M5" s="114"/>
      <c r="N5" s="114"/>
      <c r="O5" s="136"/>
      <c r="P5" s="284"/>
    </row>
    <row r="6" spans="1:22" x14ac:dyDescent="0.25">
      <c r="A6" s="10"/>
      <c r="B6" s="52"/>
      <c r="C6" s="19"/>
      <c r="D6" s="329"/>
      <c r="E6" s="329"/>
      <c r="F6" s="329"/>
      <c r="G6" s="329"/>
      <c r="H6" s="329"/>
      <c r="I6" s="329"/>
      <c r="J6" s="329"/>
      <c r="K6" s="14"/>
      <c r="L6" s="329"/>
      <c r="M6" s="114"/>
      <c r="N6" s="114"/>
      <c r="O6" s="136"/>
      <c r="P6" s="284"/>
    </row>
    <row r="7" spans="1:22" x14ac:dyDescent="0.25">
      <c r="A7" s="10"/>
      <c r="B7" s="52"/>
      <c r="C7" s="339" t="s">
        <v>94</v>
      </c>
      <c r="D7" s="340"/>
      <c r="E7" s="340"/>
      <c r="F7" s="340"/>
      <c r="G7" s="340"/>
      <c r="H7" s="340"/>
      <c r="I7" s="340"/>
      <c r="J7" s="341"/>
      <c r="K7" s="14"/>
      <c r="L7" s="329"/>
      <c r="M7" s="114"/>
      <c r="N7" s="114"/>
      <c r="O7" s="136"/>
      <c r="P7" s="284"/>
    </row>
    <row r="8" spans="1:22" x14ac:dyDescent="0.25">
      <c r="A8" s="10"/>
      <c r="B8" s="52"/>
      <c r="C8" s="339" t="s">
        <v>95</v>
      </c>
      <c r="D8" s="340"/>
      <c r="E8" s="340"/>
      <c r="F8" s="340"/>
      <c r="G8" s="340"/>
      <c r="H8" s="340"/>
      <c r="I8" s="340"/>
      <c r="J8" s="341"/>
      <c r="K8" s="14"/>
      <c r="L8" s="329"/>
      <c r="M8" s="114"/>
      <c r="N8" s="114"/>
      <c r="O8" s="136"/>
      <c r="P8" s="284"/>
    </row>
    <row r="9" spans="1:22" x14ac:dyDescent="0.25">
      <c r="A9" s="10"/>
      <c r="B9" s="52"/>
      <c r="C9" s="303"/>
      <c r="D9" s="303"/>
      <c r="E9" s="303"/>
      <c r="F9" s="303"/>
      <c r="G9" s="303"/>
      <c r="H9" s="303"/>
      <c r="I9" s="303"/>
      <c r="J9" s="303"/>
      <c r="K9" s="14"/>
      <c r="L9" s="329"/>
      <c r="M9" s="114"/>
      <c r="N9" s="114"/>
      <c r="O9" s="136"/>
      <c r="P9" s="284"/>
    </row>
    <row r="10" spans="1:22" x14ac:dyDescent="0.25">
      <c r="A10" s="10"/>
      <c r="B10" s="52"/>
      <c r="C10" s="19" t="s">
        <v>96</v>
      </c>
      <c r="D10" s="329"/>
      <c r="E10" s="329"/>
      <c r="F10" s="329"/>
      <c r="G10" s="329"/>
      <c r="H10" s="329"/>
      <c r="I10" s="329"/>
      <c r="J10" s="329"/>
      <c r="K10" s="14"/>
      <c r="L10" s="329"/>
      <c r="M10" s="114"/>
      <c r="N10" s="114"/>
      <c r="O10" s="136"/>
      <c r="P10" s="284"/>
    </row>
    <row r="11" spans="1:22" x14ac:dyDescent="0.25">
      <c r="A11" s="10"/>
      <c r="B11" s="52"/>
      <c r="C11" s="19" t="s">
        <v>97</v>
      </c>
      <c r="D11" s="329"/>
      <c r="E11" s="329"/>
      <c r="F11" s="329"/>
      <c r="G11" s="329"/>
      <c r="H11" s="329"/>
      <c r="I11" s="329"/>
      <c r="J11" s="329"/>
      <c r="K11" s="14"/>
      <c r="L11" s="329"/>
      <c r="M11" s="114"/>
      <c r="N11" s="114"/>
      <c r="O11" s="136"/>
      <c r="P11" s="284"/>
    </row>
    <row r="12" spans="1:22" x14ac:dyDescent="0.25">
      <c r="A12" s="10"/>
      <c r="B12" s="52"/>
      <c r="C12" s="329" t="s">
        <v>98</v>
      </c>
      <c r="D12" s="329"/>
      <c r="E12" s="329"/>
      <c r="F12" s="329"/>
      <c r="G12" s="329"/>
      <c r="H12" s="329"/>
      <c r="I12" s="329"/>
      <c r="J12" s="329"/>
      <c r="K12" s="14"/>
      <c r="L12" s="329"/>
      <c r="M12" s="114"/>
      <c r="N12" s="114"/>
      <c r="O12" s="136"/>
      <c r="P12" s="284"/>
    </row>
    <row r="13" spans="1:22" x14ac:dyDescent="0.25">
      <c r="A13" s="10"/>
      <c r="B13" s="52"/>
      <c r="C13" s="329" t="s">
        <v>99</v>
      </c>
      <c r="D13" s="329"/>
      <c r="E13" s="329"/>
      <c r="F13" s="329"/>
      <c r="G13" s="329"/>
      <c r="H13" s="329"/>
      <c r="I13" s="329"/>
      <c r="J13" s="329"/>
      <c r="K13" s="14"/>
      <c r="L13" s="329"/>
      <c r="M13" s="114"/>
      <c r="N13" s="114"/>
      <c r="O13" s="136"/>
      <c r="P13" s="284"/>
    </row>
    <row r="14" spans="1:22" x14ac:dyDescent="0.25">
      <c r="A14" s="10"/>
      <c r="B14" s="52"/>
      <c r="C14" s="329" t="s">
        <v>100</v>
      </c>
      <c r="D14" s="329"/>
      <c r="E14" s="329"/>
      <c r="F14" s="329"/>
      <c r="G14" s="329"/>
      <c r="H14" s="329"/>
      <c r="I14" s="329"/>
      <c r="J14" s="329"/>
      <c r="K14" s="14"/>
      <c r="L14" s="329"/>
      <c r="M14" s="114"/>
      <c r="N14" s="114"/>
      <c r="O14" s="136"/>
      <c r="P14" s="284"/>
    </row>
    <row r="15" spans="1:22" x14ac:dyDescent="0.25">
      <c r="A15" s="10"/>
      <c r="B15" s="52"/>
      <c r="C15" s="329" t="s">
        <v>101</v>
      </c>
      <c r="D15" s="329"/>
      <c r="E15" s="329"/>
      <c r="F15" s="329"/>
      <c r="G15" s="329"/>
      <c r="H15" s="329"/>
      <c r="I15" s="329"/>
      <c r="J15" s="329"/>
      <c r="K15" s="14"/>
      <c r="L15" s="329"/>
      <c r="M15" s="114"/>
      <c r="N15" s="114"/>
      <c r="O15" s="136"/>
      <c r="P15" s="284"/>
    </row>
    <row r="16" spans="1:22" x14ac:dyDescent="0.25">
      <c r="A16" s="10"/>
      <c r="B16" s="52"/>
      <c r="C16" s="329"/>
      <c r="D16" s="329"/>
      <c r="E16" s="329"/>
      <c r="F16" s="329"/>
      <c r="G16" s="329"/>
      <c r="H16" s="329"/>
      <c r="I16" s="329"/>
      <c r="J16" s="329"/>
      <c r="K16" s="14"/>
      <c r="L16" s="329"/>
      <c r="M16" s="114"/>
      <c r="N16" s="114"/>
      <c r="O16" s="136"/>
      <c r="P16" s="284"/>
      <c r="T16" s="281"/>
    </row>
    <row r="17" spans="1:16" x14ac:dyDescent="0.25">
      <c r="A17" s="10"/>
      <c r="B17" s="52"/>
      <c r="C17" s="19" t="s">
        <v>102</v>
      </c>
      <c r="D17" s="329"/>
      <c r="E17" s="329"/>
      <c r="F17" s="329"/>
      <c r="G17" s="329"/>
      <c r="H17" s="329"/>
      <c r="I17" s="329"/>
      <c r="J17" s="329"/>
      <c r="K17" s="14"/>
      <c r="L17" s="329"/>
      <c r="M17" s="114"/>
      <c r="N17" s="114"/>
      <c r="O17" s="136"/>
      <c r="P17" s="284"/>
    </row>
    <row r="18" spans="1:16" x14ac:dyDescent="0.25">
      <c r="A18" s="10"/>
      <c r="B18" s="53"/>
      <c r="C18" s="19" t="s">
        <v>103</v>
      </c>
      <c r="D18" s="329"/>
      <c r="E18" s="329"/>
      <c r="F18" s="329"/>
      <c r="G18" s="329"/>
      <c r="H18" s="329"/>
      <c r="I18" s="329"/>
      <c r="J18" s="329"/>
      <c r="K18" s="15"/>
      <c r="L18" s="24"/>
      <c r="M18" s="114"/>
      <c r="N18" s="114"/>
      <c r="O18" s="136"/>
      <c r="P18" s="284"/>
    </row>
    <row r="19" spans="1:16" x14ac:dyDescent="0.25">
      <c r="A19" s="10"/>
      <c r="B19" s="53"/>
      <c r="C19" s="19" t="s">
        <v>104</v>
      </c>
      <c r="D19" s="19"/>
      <c r="E19" s="19"/>
      <c r="F19" s="329"/>
      <c r="G19" s="329"/>
      <c r="H19" s="329"/>
      <c r="I19" s="329"/>
      <c r="J19" s="329"/>
      <c r="K19" s="15"/>
      <c r="L19" s="24"/>
      <c r="M19" s="114"/>
      <c r="N19" s="114"/>
      <c r="O19" s="136"/>
      <c r="P19" s="284"/>
    </row>
    <row r="20" spans="1:16" x14ac:dyDescent="0.25">
      <c r="A20" s="10" t="s">
        <v>9</v>
      </c>
      <c r="B20" s="53">
        <v>1</v>
      </c>
      <c r="C20" s="329" t="s">
        <v>105</v>
      </c>
      <c r="D20" s="329"/>
      <c r="E20" s="329"/>
      <c r="F20" s="329"/>
      <c r="G20" s="329"/>
      <c r="H20" s="329"/>
      <c r="I20" s="329"/>
      <c r="J20" s="329"/>
      <c r="K20" s="15" t="s">
        <v>83</v>
      </c>
      <c r="L20" s="24">
        <f>$R$1*5</f>
        <v>50</v>
      </c>
      <c r="M20" s="114"/>
      <c r="N20" s="114"/>
      <c r="O20" s="136"/>
      <c r="P20" s="299"/>
    </row>
    <row r="21" spans="1:16" x14ac:dyDescent="0.25">
      <c r="A21" s="10" t="s">
        <v>9</v>
      </c>
      <c r="B21" s="53">
        <f t="shared" ref="B21:B26" si="0">B20+1</f>
        <v>2</v>
      </c>
      <c r="C21" s="329" t="s">
        <v>106</v>
      </c>
      <c r="D21" s="329"/>
      <c r="E21" s="329"/>
      <c r="F21" s="329"/>
      <c r="G21" s="329"/>
      <c r="H21" s="329"/>
      <c r="I21" s="329"/>
      <c r="J21" s="329"/>
      <c r="K21" s="15" t="s">
        <v>83</v>
      </c>
      <c r="L21" s="24">
        <f>$R$1*5</f>
        <v>50</v>
      </c>
      <c r="M21" s="114"/>
      <c r="N21" s="114"/>
      <c r="O21" s="136"/>
      <c r="P21" s="299"/>
    </row>
    <row r="22" spans="1:16" x14ac:dyDescent="0.25">
      <c r="A22" s="10" t="s">
        <v>9</v>
      </c>
      <c r="B22" s="53">
        <f t="shared" si="0"/>
        <v>3</v>
      </c>
      <c r="C22" s="329" t="s">
        <v>107</v>
      </c>
      <c r="D22" s="329"/>
      <c r="E22" s="329"/>
      <c r="F22" s="329"/>
      <c r="G22" s="329"/>
      <c r="H22" s="329"/>
      <c r="I22" s="329"/>
      <c r="J22" s="329"/>
      <c r="K22" s="15" t="s">
        <v>83</v>
      </c>
      <c r="L22" s="24">
        <f t="shared" ref="L22:L35" si="1">$R$1*5</f>
        <v>50</v>
      </c>
      <c r="M22" s="114"/>
      <c r="N22" s="114"/>
      <c r="O22" s="136"/>
      <c r="P22" s="299"/>
    </row>
    <row r="23" spans="1:16" x14ac:dyDescent="0.25">
      <c r="A23" s="10" t="s">
        <v>9</v>
      </c>
      <c r="B23" s="53">
        <f t="shared" si="0"/>
        <v>4</v>
      </c>
      <c r="C23" s="329" t="s">
        <v>108</v>
      </c>
      <c r="D23" s="329"/>
      <c r="E23" s="329"/>
      <c r="F23" s="329"/>
      <c r="G23" s="329"/>
      <c r="H23" s="329"/>
      <c r="I23" s="329"/>
      <c r="J23" s="329"/>
      <c r="K23" s="15" t="s">
        <v>83</v>
      </c>
      <c r="L23" s="24">
        <f t="shared" si="1"/>
        <v>50</v>
      </c>
      <c r="M23" s="114"/>
      <c r="N23" s="114"/>
      <c r="O23" s="136"/>
      <c r="P23" s="299"/>
    </row>
    <row r="24" spans="1:16" x14ac:dyDescent="0.25">
      <c r="A24" s="10" t="s">
        <v>9</v>
      </c>
      <c r="B24" s="53">
        <f t="shared" si="0"/>
        <v>5</v>
      </c>
      <c r="C24" s="329" t="s">
        <v>109</v>
      </c>
      <c r="D24" s="329"/>
      <c r="E24" s="329"/>
      <c r="F24" s="329"/>
      <c r="G24" s="329"/>
      <c r="H24" s="329"/>
      <c r="I24" s="329"/>
      <c r="J24" s="329"/>
      <c r="K24" s="15" t="s">
        <v>83</v>
      </c>
      <c r="L24" s="24">
        <f t="shared" si="1"/>
        <v>50</v>
      </c>
      <c r="M24" s="114"/>
      <c r="N24" s="114"/>
      <c r="O24" s="136"/>
      <c r="P24" s="299"/>
    </row>
    <row r="25" spans="1:16" x14ac:dyDescent="0.25">
      <c r="A25" s="10" t="s">
        <v>9</v>
      </c>
      <c r="B25" s="53">
        <f t="shared" si="0"/>
        <v>6</v>
      </c>
      <c r="C25" s="329" t="s">
        <v>110</v>
      </c>
      <c r="D25" s="329"/>
      <c r="E25" s="329"/>
      <c r="F25" s="329"/>
      <c r="G25" s="329"/>
      <c r="H25" s="329"/>
      <c r="I25" s="329"/>
      <c r="J25" s="329"/>
      <c r="K25" s="15" t="s">
        <v>83</v>
      </c>
      <c r="L25" s="24">
        <f t="shared" si="1"/>
        <v>50</v>
      </c>
      <c r="M25" s="114"/>
      <c r="N25" s="114"/>
      <c r="O25" s="136"/>
      <c r="P25" s="299"/>
    </row>
    <row r="26" spans="1:16" x14ac:dyDescent="0.25">
      <c r="A26" s="10" t="s">
        <v>9</v>
      </c>
      <c r="B26" s="53">
        <f t="shared" si="0"/>
        <v>7</v>
      </c>
      <c r="C26" s="329" t="s">
        <v>111</v>
      </c>
      <c r="D26" s="329"/>
      <c r="E26" s="329"/>
      <c r="F26" s="329"/>
      <c r="G26" s="329"/>
      <c r="H26" s="329"/>
      <c r="I26" s="329"/>
      <c r="J26" s="329"/>
      <c r="K26" s="15" t="s">
        <v>83</v>
      </c>
      <c r="L26" s="24">
        <f t="shared" si="1"/>
        <v>50</v>
      </c>
      <c r="M26" s="114"/>
      <c r="N26" s="114"/>
      <c r="O26" s="136"/>
      <c r="P26" s="299"/>
    </row>
    <row r="27" spans="1:16" x14ac:dyDescent="0.25">
      <c r="A27" s="10"/>
      <c r="B27" s="53"/>
      <c r="C27" s="329"/>
      <c r="D27" s="329"/>
      <c r="E27" s="329"/>
      <c r="F27" s="329"/>
      <c r="G27" s="329"/>
      <c r="H27" s="329"/>
      <c r="I27" s="329"/>
      <c r="J27" s="329"/>
      <c r="K27" s="15"/>
      <c r="L27" s="24"/>
      <c r="M27" s="114"/>
      <c r="N27" s="114"/>
      <c r="O27" s="136"/>
      <c r="P27" s="299"/>
    </row>
    <row r="28" spans="1:16" x14ac:dyDescent="0.25">
      <c r="A28" s="10"/>
      <c r="B28" s="53"/>
      <c r="C28" s="19" t="s">
        <v>112</v>
      </c>
      <c r="D28" s="19"/>
      <c r="E28" s="19"/>
      <c r="F28" s="19"/>
      <c r="G28" s="329"/>
      <c r="H28" s="329"/>
      <c r="I28" s="329"/>
      <c r="J28" s="329"/>
      <c r="K28" s="15"/>
      <c r="L28" s="24"/>
      <c r="M28" s="114"/>
      <c r="N28" s="114"/>
      <c r="O28" s="136"/>
      <c r="P28" s="299"/>
    </row>
    <row r="29" spans="1:16" x14ac:dyDescent="0.25">
      <c r="A29" s="10" t="s">
        <v>9</v>
      </c>
      <c r="B29" s="53">
        <f>B26+1</f>
        <v>8</v>
      </c>
      <c r="C29" s="329" t="s">
        <v>105</v>
      </c>
      <c r="D29" s="329"/>
      <c r="E29" s="329"/>
      <c r="F29" s="329"/>
      <c r="G29" s="329"/>
      <c r="H29" s="329"/>
      <c r="I29" s="329"/>
      <c r="J29" s="329"/>
      <c r="K29" s="15" t="s">
        <v>83</v>
      </c>
      <c r="L29" s="24">
        <f t="shared" si="1"/>
        <v>50</v>
      </c>
      <c r="M29" s="114"/>
      <c r="N29" s="114"/>
      <c r="O29" s="136"/>
      <c r="P29" s="299"/>
    </row>
    <row r="30" spans="1:16" x14ac:dyDescent="0.25">
      <c r="A30" s="10" t="s">
        <v>9</v>
      </c>
      <c r="B30" s="53">
        <f t="shared" ref="B30:B35" si="2">B29+1</f>
        <v>9</v>
      </c>
      <c r="C30" s="329" t="s">
        <v>106</v>
      </c>
      <c r="D30" s="329"/>
      <c r="E30" s="329"/>
      <c r="F30" s="329"/>
      <c r="G30" s="329"/>
      <c r="H30" s="329"/>
      <c r="I30" s="329"/>
      <c r="J30" s="329"/>
      <c r="K30" s="15" t="s">
        <v>83</v>
      </c>
      <c r="L30" s="24">
        <f t="shared" si="1"/>
        <v>50</v>
      </c>
      <c r="M30" s="114"/>
      <c r="N30" s="114"/>
      <c r="O30" s="136"/>
      <c r="P30" s="299"/>
    </row>
    <row r="31" spans="1:16" x14ac:dyDescent="0.25">
      <c r="A31" s="10" t="s">
        <v>9</v>
      </c>
      <c r="B31" s="53">
        <f t="shared" si="2"/>
        <v>10</v>
      </c>
      <c r="C31" s="329" t="s">
        <v>107</v>
      </c>
      <c r="D31" s="329"/>
      <c r="E31" s="329"/>
      <c r="F31" s="329"/>
      <c r="G31" s="329"/>
      <c r="H31" s="329"/>
      <c r="I31" s="329"/>
      <c r="J31" s="329"/>
      <c r="K31" s="15" t="s">
        <v>83</v>
      </c>
      <c r="L31" s="24">
        <f t="shared" si="1"/>
        <v>50</v>
      </c>
      <c r="M31" s="114"/>
      <c r="N31" s="114"/>
      <c r="O31" s="136"/>
      <c r="P31" s="299"/>
    </row>
    <row r="32" spans="1:16" x14ac:dyDescent="0.25">
      <c r="A32" s="10" t="s">
        <v>9</v>
      </c>
      <c r="B32" s="53">
        <f t="shared" si="2"/>
        <v>11</v>
      </c>
      <c r="C32" s="329" t="s">
        <v>108</v>
      </c>
      <c r="D32" s="329"/>
      <c r="E32" s="329"/>
      <c r="F32" s="329"/>
      <c r="G32" s="329"/>
      <c r="H32" s="329"/>
      <c r="I32" s="329"/>
      <c r="J32" s="329"/>
      <c r="K32" s="15" t="s">
        <v>83</v>
      </c>
      <c r="L32" s="24">
        <f t="shared" si="1"/>
        <v>50</v>
      </c>
      <c r="M32" s="114"/>
      <c r="N32" s="114"/>
      <c r="O32" s="136"/>
      <c r="P32" s="299"/>
    </row>
    <row r="33" spans="1:16" x14ac:dyDescent="0.25">
      <c r="A33" s="10" t="s">
        <v>9</v>
      </c>
      <c r="B33" s="53">
        <f t="shared" si="2"/>
        <v>12</v>
      </c>
      <c r="C33" s="329" t="s">
        <v>109</v>
      </c>
      <c r="D33" s="329"/>
      <c r="E33" s="329"/>
      <c r="F33" s="329"/>
      <c r="G33" s="329"/>
      <c r="H33" s="329"/>
      <c r="I33" s="329"/>
      <c r="J33" s="329"/>
      <c r="K33" s="15" t="s">
        <v>83</v>
      </c>
      <c r="L33" s="24">
        <f t="shared" si="1"/>
        <v>50</v>
      </c>
      <c r="M33" s="114"/>
      <c r="N33" s="114"/>
      <c r="O33" s="136"/>
      <c r="P33" s="299"/>
    </row>
    <row r="34" spans="1:16" x14ac:dyDescent="0.25">
      <c r="A34" s="10" t="s">
        <v>9</v>
      </c>
      <c r="B34" s="53">
        <f t="shared" si="2"/>
        <v>13</v>
      </c>
      <c r="C34" s="329" t="s">
        <v>110</v>
      </c>
      <c r="D34" s="329"/>
      <c r="E34" s="329"/>
      <c r="F34" s="329"/>
      <c r="G34" s="329"/>
      <c r="H34" s="329"/>
      <c r="I34" s="329"/>
      <c r="J34" s="329"/>
      <c r="K34" s="15" t="s">
        <v>83</v>
      </c>
      <c r="L34" s="24">
        <f t="shared" si="1"/>
        <v>50</v>
      </c>
      <c r="M34" s="114"/>
      <c r="N34" s="114"/>
      <c r="O34" s="136"/>
      <c r="P34" s="299"/>
    </row>
    <row r="35" spans="1:16" x14ac:dyDescent="0.25">
      <c r="A35" s="10" t="s">
        <v>9</v>
      </c>
      <c r="B35" s="53">
        <f t="shared" si="2"/>
        <v>14</v>
      </c>
      <c r="C35" s="329" t="s">
        <v>111</v>
      </c>
      <c r="D35" s="329"/>
      <c r="E35" s="329"/>
      <c r="F35" s="329"/>
      <c r="G35" s="329"/>
      <c r="H35" s="329"/>
      <c r="I35" s="329"/>
      <c r="J35" s="329"/>
      <c r="K35" s="15" t="s">
        <v>83</v>
      </c>
      <c r="L35" s="24">
        <f t="shared" si="1"/>
        <v>50</v>
      </c>
      <c r="M35" s="114"/>
      <c r="N35" s="114"/>
      <c r="O35" s="136"/>
      <c r="P35" s="299"/>
    </row>
    <row r="36" spans="1:16" x14ac:dyDescent="0.25">
      <c r="A36" s="10"/>
      <c r="B36" s="53"/>
      <c r="C36" s="329"/>
      <c r="D36" s="329"/>
      <c r="E36" s="329"/>
      <c r="F36" s="329"/>
      <c r="G36" s="329"/>
      <c r="H36" s="329"/>
      <c r="I36" s="329"/>
      <c r="J36" s="329"/>
      <c r="K36" s="15"/>
      <c r="L36" s="24"/>
      <c r="M36" s="114"/>
      <c r="N36" s="114"/>
      <c r="O36" s="136"/>
      <c r="P36" s="299"/>
    </row>
    <row r="37" spans="1:16" x14ac:dyDescent="0.25">
      <c r="A37" s="10"/>
      <c r="B37" s="53"/>
      <c r="C37" s="329"/>
      <c r="D37" s="329"/>
      <c r="E37" s="329"/>
      <c r="F37" s="329"/>
      <c r="G37" s="329"/>
      <c r="H37" s="329"/>
      <c r="I37" s="329"/>
      <c r="J37" s="329"/>
      <c r="K37" s="15"/>
      <c r="L37" s="24"/>
      <c r="M37" s="114"/>
      <c r="N37" s="114"/>
      <c r="O37" s="136"/>
      <c r="P37" s="299"/>
    </row>
    <row r="38" spans="1:16" x14ac:dyDescent="0.25">
      <c r="A38" s="10"/>
      <c r="B38" s="53"/>
      <c r="C38" s="329"/>
      <c r="D38" s="329"/>
      <c r="E38" s="329"/>
      <c r="F38" s="329"/>
      <c r="G38" s="329"/>
      <c r="H38" s="329"/>
      <c r="I38" s="329"/>
      <c r="J38" s="329"/>
      <c r="K38" s="15"/>
      <c r="L38" s="24"/>
      <c r="M38" s="114"/>
      <c r="N38" s="114"/>
      <c r="O38" s="136"/>
      <c r="P38" s="299"/>
    </row>
    <row r="39" spans="1:16" x14ac:dyDescent="0.25">
      <c r="A39" s="10"/>
      <c r="B39" s="54"/>
      <c r="C39" s="22" t="s">
        <v>1800</v>
      </c>
      <c r="D39" s="23"/>
      <c r="E39" s="23"/>
      <c r="F39" s="23"/>
      <c r="G39" s="23"/>
      <c r="H39" s="23"/>
      <c r="I39" s="23"/>
      <c r="J39" s="23"/>
      <c r="K39" s="16"/>
      <c r="L39" s="23"/>
      <c r="M39" s="144"/>
      <c r="N39" s="144"/>
      <c r="O39" s="353"/>
      <c r="P39" s="299"/>
    </row>
    <row r="40" spans="1:16" ht="24" x14ac:dyDescent="0.25">
      <c r="A40" s="10"/>
      <c r="B40" s="55" t="s">
        <v>1</v>
      </c>
      <c r="C40" s="342" t="s">
        <v>2</v>
      </c>
      <c r="D40" s="334"/>
      <c r="E40" s="334"/>
      <c r="F40" s="334"/>
      <c r="G40" s="334"/>
      <c r="H40" s="334"/>
      <c r="I40" s="334"/>
      <c r="J40" s="343"/>
      <c r="K40" s="387" t="s">
        <v>45</v>
      </c>
      <c r="L40" s="388" t="s">
        <v>46</v>
      </c>
      <c r="M40" s="168" t="s">
        <v>47</v>
      </c>
      <c r="N40" s="146" t="s">
        <v>73</v>
      </c>
      <c r="O40" s="450" t="s">
        <v>92</v>
      </c>
      <c r="P40" s="299"/>
    </row>
    <row r="41" spans="1:16" x14ac:dyDescent="0.25">
      <c r="A41" s="10"/>
      <c r="B41" s="53"/>
      <c r="C41" s="19" t="s">
        <v>102</v>
      </c>
      <c r="D41" s="329"/>
      <c r="E41" s="329"/>
      <c r="F41" s="329"/>
      <c r="G41" s="329"/>
      <c r="H41" s="329"/>
      <c r="I41" s="329"/>
      <c r="J41" s="329"/>
      <c r="K41" s="15"/>
      <c r="L41" s="24"/>
      <c r="M41" s="114"/>
      <c r="N41" s="114"/>
      <c r="O41" s="136"/>
      <c r="P41" s="299"/>
    </row>
    <row r="42" spans="1:16" x14ac:dyDescent="0.25">
      <c r="A42" s="10"/>
      <c r="B42" s="52"/>
      <c r="C42" s="19" t="s">
        <v>114</v>
      </c>
      <c r="D42" s="329"/>
      <c r="E42" s="329"/>
      <c r="F42" s="329"/>
      <c r="G42" s="329"/>
      <c r="H42" s="329"/>
      <c r="I42" s="329"/>
      <c r="J42" s="329"/>
      <c r="K42" s="14"/>
      <c r="L42" s="329"/>
      <c r="M42" s="114"/>
      <c r="N42" s="114"/>
      <c r="O42" s="136"/>
      <c r="P42" s="299"/>
    </row>
    <row r="43" spans="1:16" x14ac:dyDescent="0.25">
      <c r="A43" s="10"/>
      <c r="B43" s="53"/>
      <c r="C43" s="19" t="s">
        <v>104</v>
      </c>
      <c r="D43" s="19"/>
      <c r="E43" s="19"/>
      <c r="F43" s="329"/>
      <c r="G43" s="329"/>
      <c r="H43" s="329"/>
      <c r="I43" s="329"/>
      <c r="J43" s="329"/>
      <c r="K43" s="15"/>
      <c r="L43" s="24"/>
      <c r="M43" s="114"/>
      <c r="N43" s="114"/>
      <c r="O43" s="136"/>
      <c r="P43" s="299"/>
    </row>
    <row r="44" spans="1:16" x14ac:dyDescent="0.25">
      <c r="A44" s="10" t="s">
        <v>9</v>
      </c>
      <c r="B44" s="53">
        <f>B35+1</f>
        <v>15</v>
      </c>
      <c r="C44" s="329" t="s">
        <v>115</v>
      </c>
      <c r="D44" s="329"/>
      <c r="E44" s="329"/>
      <c r="F44" s="329"/>
      <c r="G44" s="329"/>
      <c r="H44" s="329"/>
      <c r="I44" s="329"/>
      <c r="J44" s="329"/>
      <c r="K44" s="15" t="s">
        <v>83</v>
      </c>
      <c r="L44" s="24">
        <f t="shared" ref="L44:L47" si="3">$R$1*5</f>
        <v>50</v>
      </c>
      <c r="M44" s="114"/>
      <c r="N44" s="114"/>
      <c r="O44" s="136"/>
      <c r="P44" s="299"/>
    </row>
    <row r="45" spans="1:16" x14ac:dyDescent="0.25">
      <c r="A45" s="10" t="s">
        <v>9</v>
      </c>
      <c r="B45" s="53">
        <f>B44+1</f>
        <v>16</v>
      </c>
      <c r="C45" s="329" t="s">
        <v>116</v>
      </c>
      <c r="D45" s="329"/>
      <c r="E45" s="329"/>
      <c r="F45" s="329"/>
      <c r="G45" s="329"/>
      <c r="H45" s="329"/>
      <c r="I45" s="329"/>
      <c r="J45" s="329"/>
      <c r="K45" s="15" t="s">
        <v>83</v>
      </c>
      <c r="L45" s="24">
        <f t="shared" si="3"/>
        <v>50</v>
      </c>
      <c r="M45" s="114"/>
      <c r="N45" s="114"/>
      <c r="O45" s="136"/>
      <c r="P45" s="299"/>
    </row>
    <row r="46" spans="1:16" x14ac:dyDescent="0.25">
      <c r="A46" s="10" t="s">
        <v>9</v>
      </c>
      <c r="B46" s="53">
        <f>B45+1</f>
        <v>17</v>
      </c>
      <c r="C46" s="329" t="s">
        <v>117</v>
      </c>
      <c r="D46" s="329"/>
      <c r="E46" s="329"/>
      <c r="F46" s="329"/>
      <c r="G46" s="329"/>
      <c r="H46" s="329"/>
      <c r="I46" s="329"/>
      <c r="J46" s="329"/>
      <c r="K46" s="15" t="s">
        <v>83</v>
      </c>
      <c r="L46" s="24">
        <f t="shared" si="3"/>
        <v>50</v>
      </c>
      <c r="M46" s="114"/>
      <c r="N46" s="114"/>
      <c r="O46" s="136"/>
      <c r="P46" s="299"/>
    </row>
    <row r="47" spans="1:16" x14ac:dyDescent="0.25">
      <c r="A47" s="10" t="s">
        <v>9</v>
      </c>
      <c r="B47" s="53">
        <f>B46+1</f>
        <v>18</v>
      </c>
      <c r="C47" s="329" t="s">
        <v>118</v>
      </c>
      <c r="D47" s="329"/>
      <c r="E47" s="329"/>
      <c r="F47" s="329"/>
      <c r="G47" s="329"/>
      <c r="H47" s="329"/>
      <c r="I47" s="329"/>
      <c r="J47" s="329"/>
      <c r="K47" s="15" t="s">
        <v>83</v>
      </c>
      <c r="L47" s="24">
        <f t="shared" si="3"/>
        <v>50</v>
      </c>
      <c r="M47" s="114"/>
      <c r="N47" s="114"/>
      <c r="O47" s="136"/>
      <c r="P47" s="299"/>
    </row>
    <row r="48" spans="1:16" x14ac:dyDescent="0.25">
      <c r="A48" s="10"/>
      <c r="B48" s="53"/>
      <c r="C48" s="329"/>
      <c r="D48" s="329"/>
      <c r="E48" s="329"/>
      <c r="F48" s="329"/>
      <c r="G48" s="329"/>
      <c r="H48" s="329"/>
      <c r="I48" s="329"/>
      <c r="J48" s="329"/>
      <c r="K48" s="15"/>
      <c r="L48" s="24"/>
      <c r="M48" s="114"/>
      <c r="N48" s="114"/>
      <c r="O48" s="136"/>
      <c r="P48" s="299"/>
    </row>
    <row r="49" spans="1:16" x14ac:dyDescent="0.25">
      <c r="A49" s="10"/>
      <c r="B49" s="53"/>
      <c r="C49" s="19" t="s">
        <v>112</v>
      </c>
      <c r="D49" s="19"/>
      <c r="E49" s="19"/>
      <c r="F49" s="19"/>
      <c r="G49" s="329"/>
      <c r="H49" s="329"/>
      <c r="I49" s="329"/>
      <c r="J49" s="329"/>
      <c r="K49" s="15"/>
      <c r="L49" s="24"/>
      <c r="M49" s="114"/>
      <c r="N49" s="114"/>
      <c r="O49" s="136"/>
      <c r="P49" s="299"/>
    </row>
    <row r="50" spans="1:16" x14ac:dyDescent="0.25">
      <c r="A50" s="10" t="s">
        <v>9</v>
      </c>
      <c r="B50" s="53">
        <f>B47+1</f>
        <v>19</v>
      </c>
      <c r="C50" s="329" t="s">
        <v>115</v>
      </c>
      <c r="D50" s="329"/>
      <c r="E50" s="329"/>
      <c r="F50" s="329"/>
      <c r="G50" s="329"/>
      <c r="H50" s="329"/>
      <c r="I50" s="329"/>
      <c r="J50" s="329"/>
      <c r="K50" s="15" t="s">
        <v>83</v>
      </c>
      <c r="L50" s="24">
        <f t="shared" ref="L50:L53" si="4">$R$1*5</f>
        <v>50</v>
      </c>
      <c r="M50" s="114"/>
      <c r="N50" s="114"/>
      <c r="O50" s="136"/>
      <c r="P50" s="299"/>
    </row>
    <row r="51" spans="1:16" x14ac:dyDescent="0.25">
      <c r="A51" s="10" t="s">
        <v>9</v>
      </c>
      <c r="B51" s="53">
        <f>B50+1</f>
        <v>20</v>
      </c>
      <c r="C51" s="329" t="s">
        <v>116</v>
      </c>
      <c r="D51" s="329"/>
      <c r="E51" s="329"/>
      <c r="F51" s="329"/>
      <c r="G51" s="329"/>
      <c r="H51" s="329"/>
      <c r="I51" s="329"/>
      <c r="J51" s="329"/>
      <c r="K51" s="15" t="s">
        <v>83</v>
      </c>
      <c r="L51" s="24">
        <f t="shared" si="4"/>
        <v>50</v>
      </c>
      <c r="M51" s="114"/>
      <c r="N51" s="114"/>
      <c r="O51" s="136"/>
      <c r="P51" s="299"/>
    </row>
    <row r="52" spans="1:16" x14ac:dyDescent="0.25">
      <c r="A52" s="10" t="s">
        <v>9</v>
      </c>
      <c r="B52" s="53">
        <f>B51+1</f>
        <v>21</v>
      </c>
      <c r="C52" s="329" t="s">
        <v>117</v>
      </c>
      <c r="D52" s="329"/>
      <c r="E52" s="329"/>
      <c r="F52" s="329"/>
      <c r="G52" s="329"/>
      <c r="H52" s="329"/>
      <c r="I52" s="329"/>
      <c r="J52" s="329"/>
      <c r="K52" s="15" t="s">
        <v>83</v>
      </c>
      <c r="L52" s="24">
        <f t="shared" si="4"/>
        <v>50</v>
      </c>
      <c r="M52" s="114"/>
      <c r="N52" s="114"/>
      <c r="O52" s="136"/>
      <c r="P52" s="299"/>
    </row>
    <row r="53" spans="1:16" x14ac:dyDescent="0.25">
      <c r="A53" s="10" t="s">
        <v>9</v>
      </c>
      <c r="B53" s="53">
        <f>B52+1</f>
        <v>22</v>
      </c>
      <c r="C53" s="329" t="s">
        <v>118</v>
      </c>
      <c r="D53" s="329"/>
      <c r="E53" s="329"/>
      <c r="F53" s="329"/>
      <c r="G53" s="329"/>
      <c r="H53" s="329"/>
      <c r="I53" s="329"/>
      <c r="J53" s="329"/>
      <c r="K53" s="15" t="s">
        <v>83</v>
      </c>
      <c r="L53" s="24">
        <f t="shared" si="4"/>
        <v>50</v>
      </c>
      <c r="M53" s="114"/>
      <c r="N53" s="114"/>
      <c r="O53" s="136"/>
      <c r="P53" s="299"/>
    </row>
    <row r="54" spans="1:16" x14ac:dyDescent="0.25">
      <c r="A54" s="10"/>
      <c r="B54" s="52"/>
      <c r="C54" s="19"/>
      <c r="D54" s="329"/>
      <c r="E54" s="329"/>
      <c r="F54" s="329"/>
      <c r="G54" s="329"/>
      <c r="H54" s="329"/>
      <c r="I54" s="329"/>
      <c r="J54" s="329"/>
      <c r="K54" s="14"/>
      <c r="L54" s="329"/>
      <c r="M54" s="114"/>
      <c r="N54" s="114"/>
      <c r="O54" s="136"/>
      <c r="P54" s="299"/>
    </row>
    <row r="55" spans="1:16" x14ac:dyDescent="0.25">
      <c r="A55" s="10"/>
      <c r="B55" s="52"/>
      <c r="C55" s="19"/>
      <c r="D55" s="329"/>
      <c r="E55" s="329"/>
      <c r="F55" s="329"/>
      <c r="G55" s="329"/>
      <c r="H55" s="329"/>
      <c r="I55" s="329"/>
      <c r="J55" s="329"/>
      <c r="K55" s="14"/>
      <c r="L55" s="329"/>
      <c r="M55" s="114"/>
      <c r="N55" s="114"/>
      <c r="O55" s="136"/>
      <c r="P55" s="299"/>
    </row>
    <row r="56" spans="1:16" x14ac:dyDescent="0.25">
      <c r="A56" s="10"/>
      <c r="B56" s="52"/>
      <c r="C56" s="19" t="s">
        <v>119</v>
      </c>
      <c r="D56" s="329"/>
      <c r="E56" s="329"/>
      <c r="F56" s="329"/>
      <c r="G56" s="329"/>
      <c r="H56" s="329"/>
      <c r="I56" s="329"/>
      <c r="J56" s="329"/>
      <c r="K56" s="14"/>
      <c r="L56" s="329"/>
      <c r="M56" s="114"/>
      <c r="N56" s="114"/>
      <c r="O56" s="136"/>
      <c r="P56" s="299"/>
    </row>
    <row r="57" spans="1:16" x14ac:dyDescent="0.25">
      <c r="A57" s="10"/>
      <c r="B57" s="53"/>
      <c r="C57" s="19" t="s">
        <v>103</v>
      </c>
      <c r="D57" s="329"/>
      <c r="E57" s="329"/>
      <c r="F57" s="329"/>
      <c r="G57" s="329"/>
      <c r="H57" s="329"/>
      <c r="I57" s="329"/>
      <c r="J57" s="329"/>
      <c r="K57" s="15"/>
      <c r="L57" s="24"/>
      <c r="M57" s="114"/>
      <c r="N57" s="114"/>
      <c r="O57" s="136"/>
      <c r="P57" s="299"/>
    </row>
    <row r="58" spans="1:16" x14ac:dyDescent="0.25">
      <c r="A58" s="10"/>
      <c r="B58" s="53"/>
      <c r="C58" s="19" t="s">
        <v>104</v>
      </c>
      <c r="D58" s="19"/>
      <c r="E58" s="19"/>
      <c r="F58" s="329"/>
      <c r="G58" s="329"/>
      <c r="H58" s="329"/>
      <c r="I58" s="329"/>
      <c r="J58" s="329"/>
      <c r="K58" s="15"/>
      <c r="L58" s="24"/>
      <c r="M58" s="114"/>
      <c r="N58" s="114"/>
      <c r="O58" s="136"/>
      <c r="P58" s="299"/>
    </row>
    <row r="59" spans="1:16" x14ac:dyDescent="0.25">
      <c r="A59" s="10" t="s">
        <v>9</v>
      </c>
      <c r="B59" s="53">
        <f>B53+1</f>
        <v>23</v>
      </c>
      <c r="C59" s="329" t="s">
        <v>105</v>
      </c>
      <c r="D59" s="329"/>
      <c r="E59" s="329"/>
      <c r="F59" s="329"/>
      <c r="G59" s="329"/>
      <c r="H59" s="329"/>
      <c r="I59" s="329"/>
      <c r="J59" s="329"/>
      <c r="K59" s="15" t="s">
        <v>83</v>
      </c>
      <c r="L59" s="24">
        <f t="shared" ref="L59:L65" si="5">$R$1*5</f>
        <v>50</v>
      </c>
      <c r="M59" s="114"/>
      <c r="N59" s="114"/>
      <c r="O59" s="136"/>
      <c r="P59" s="299"/>
    </row>
    <row r="60" spans="1:16" x14ac:dyDescent="0.25">
      <c r="A60" s="10" t="s">
        <v>9</v>
      </c>
      <c r="B60" s="53">
        <f t="shared" ref="B60:B65" si="6">B59+1</f>
        <v>24</v>
      </c>
      <c r="C60" s="329" t="s">
        <v>106</v>
      </c>
      <c r="D60" s="329"/>
      <c r="E60" s="329"/>
      <c r="F60" s="329"/>
      <c r="G60" s="329"/>
      <c r="H60" s="329"/>
      <c r="I60" s="329"/>
      <c r="J60" s="329"/>
      <c r="K60" s="15" t="s">
        <v>83</v>
      </c>
      <c r="L60" s="24">
        <f t="shared" si="5"/>
        <v>50</v>
      </c>
      <c r="M60" s="114"/>
      <c r="N60" s="114"/>
      <c r="O60" s="136"/>
      <c r="P60" s="299"/>
    </row>
    <row r="61" spans="1:16" x14ac:dyDescent="0.25">
      <c r="A61" s="10" t="s">
        <v>9</v>
      </c>
      <c r="B61" s="53">
        <f t="shared" si="6"/>
        <v>25</v>
      </c>
      <c r="C61" s="329" t="s">
        <v>107</v>
      </c>
      <c r="D61" s="329"/>
      <c r="E61" s="329"/>
      <c r="F61" s="329"/>
      <c r="G61" s="329"/>
      <c r="H61" s="329"/>
      <c r="I61" s="329"/>
      <c r="J61" s="329"/>
      <c r="K61" s="15" t="s">
        <v>83</v>
      </c>
      <c r="L61" s="24">
        <f t="shared" si="5"/>
        <v>50</v>
      </c>
      <c r="M61" s="114"/>
      <c r="N61" s="114"/>
      <c r="O61" s="136"/>
      <c r="P61" s="299"/>
    </row>
    <row r="62" spans="1:16" x14ac:dyDescent="0.25">
      <c r="A62" s="10" t="s">
        <v>9</v>
      </c>
      <c r="B62" s="53">
        <f t="shared" si="6"/>
        <v>26</v>
      </c>
      <c r="C62" s="329" t="s">
        <v>108</v>
      </c>
      <c r="D62" s="329"/>
      <c r="E62" s="329"/>
      <c r="F62" s="329"/>
      <c r="G62" s="329"/>
      <c r="H62" s="329"/>
      <c r="I62" s="329"/>
      <c r="J62" s="329"/>
      <c r="K62" s="15" t="s">
        <v>83</v>
      </c>
      <c r="L62" s="24">
        <f t="shared" si="5"/>
        <v>50</v>
      </c>
      <c r="M62" s="114"/>
      <c r="N62" s="114"/>
      <c r="O62" s="136"/>
      <c r="P62" s="299"/>
    </row>
    <row r="63" spans="1:16" x14ac:dyDescent="0.25">
      <c r="A63" s="10" t="s">
        <v>9</v>
      </c>
      <c r="B63" s="53">
        <f t="shared" si="6"/>
        <v>27</v>
      </c>
      <c r="C63" s="329" t="s">
        <v>109</v>
      </c>
      <c r="D63" s="329"/>
      <c r="E63" s="329"/>
      <c r="F63" s="329"/>
      <c r="G63" s="329"/>
      <c r="H63" s="329"/>
      <c r="I63" s="329"/>
      <c r="J63" s="329"/>
      <c r="K63" s="15" t="s">
        <v>83</v>
      </c>
      <c r="L63" s="24">
        <f t="shared" si="5"/>
        <v>50</v>
      </c>
      <c r="M63" s="114"/>
      <c r="N63" s="114"/>
      <c r="O63" s="136"/>
      <c r="P63" s="299"/>
    </row>
    <row r="64" spans="1:16" x14ac:dyDescent="0.25">
      <c r="A64" s="10" t="s">
        <v>9</v>
      </c>
      <c r="B64" s="53">
        <f t="shared" si="6"/>
        <v>28</v>
      </c>
      <c r="C64" s="329" t="s">
        <v>110</v>
      </c>
      <c r="D64" s="329"/>
      <c r="E64" s="329"/>
      <c r="F64" s="329"/>
      <c r="G64" s="329"/>
      <c r="H64" s="329"/>
      <c r="I64" s="329"/>
      <c r="J64" s="329"/>
      <c r="K64" s="15" t="s">
        <v>83</v>
      </c>
      <c r="L64" s="24">
        <f t="shared" si="5"/>
        <v>50</v>
      </c>
      <c r="M64" s="114"/>
      <c r="N64" s="114"/>
      <c r="O64" s="136"/>
      <c r="P64" s="299"/>
    </row>
    <row r="65" spans="1:16" x14ac:dyDescent="0.25">
      <c r="A65" s="10" t="s">
        <v>9</v>
      </c>
      <c r="B65" s="53">
        <f t="shared" si="6"/>
        <v>29</v>
      </c>
      <c r="C65" s="329" t="s">
        <v>111</v>
      </c>
      <c r="D65" s="329"/>
      <c r="E65" s="329"/>
      <c r="F65" s="329"/>
      <c r="G65" s="329"/>
      <c r="H65" s="329"/>
      <c r="I65" s="329"/>
      <c r="J65" s="329"/>
      <c r="K65" s="15" t="s">
        <v>83</v>
      </c>
      <c r="L65" s="24">
        <f t="shared" si="5"/>
        <v>50</v>
      </c>
      <c r="M65" s="114"/>
      <c r="N65" s="114"/>
      <c r="O65" s="136"/>
      <c r="P65" s="299"/>
    </row>
    <row r="66" spans="1:16" x14ac:dyDescent="0.25">
      <c r="A66" s="10"/>
      <c r="B66" s="53"/>
      <c r="C66" s="329"/>
      <c r="D66" s="329"/>
      <c r="E66" s="329"/>
      <c r="F66" s="329"/>
      <c r="G66" s="329"/>
      <c r="H66" s="329"/>
      <c r="I66" s="329"/>
      <c r="J66" s="329"/>
      <c r="K66" s="15"/>
      <c r="L66" s="24"/>
      <c r="M66" s="114"/>
      <c r="N66" s="114"/>
      <c r="O66" s="136"/>
      <c r="P66" s="299"/>
    </row>
    <row r="67" spans="1:16" x14ac:dyDescent="0.25">
      <c r="A67" s="10"/>
      <c r="B67" s="53"/>
      <c r="C67" s="19" t="s">
        <v>112</v>
      </c>
      <c r="D67" s="19"/>
      <c r="E67" s="19"/>
      <c r="F67" s="19"/>
      <c r="G67" s="329"/>
      <c r="H67" s="329"/>
      <c r="I67" s="329"/>
      <c r="J67" s="329"/>
      <c r="K67" s="15"/>
      <c r="L67" s="24"/>
      <c r="M67" s="114"/>
      <c r="N67" s="114"/>
      <c r="O67" s="136"/>
      <c r="P67" s="299"/>
    </row>
    <row r="68" spans="1:16" x14ac:dyDescent="0.25">
      <c r="A68" s="10" t="s">
        <v>9</v>
      </c>
      <c r="B68" s="53">
        <f>B65+1</f>
        <v>30</v>
      </c>
      <c r="C68" s="329" t="s">
        <v>105</v>
      </c>
      <c r="D68" s="329"/>
      <c r="E68" s="329"/>
      <c r="F68" s="329"/>
      <c r="G68" s="329"/>
      <c r="H68" s="329"/>
      <c r="I68" s="329"/>
      <c r="J68" s="329"/>
      <c r="K68" s="15" t="s">
        <v>83</v>
      </c>
      <c r="L68" s="24">
        <f t="shared" ref="L68:L74" si="7">$R$1*5</f>
        <v>50</v>
      </c>
      <c r="M68" s="114"/>
      <c r="N68" s="114"/>
      <c r="O68" s="136"/>
      <c r="P68" s="299"/>
    </row>
    <row r="69" spans="1:16" x14ac:dyDescent="0.25">
      <c r="A69" s="10" t="s">
        <v>9</v>
      </c>
      <c r="B69" s="53">
        <f t="shared" ref="B69:B74" si="8">B68+1</f>
        <v>31</v>
      </c>
      <c r="C69" s="329" t="s">
        <v>106</v>
      </c>
      <c r="D69" s="329"/>
      <c r="E69" s="329"/>
      <c r="F69" s="329"/>
      <c r="G69" s="329"/>
      <c r="H69" s="329"/>
      <c r="I69" s="329"/>
      <c r="J69" s="329"/>
      <c r="K69" s="15" t="s">
        <v>83</v>
      </c>
      <c r="L69" s="24">
        <f t="shared" si="7"/>
        <v>50</v>
      </c>
      <c r="M69" s="114"/>
      <c r="N69" s="114"/>
      <c r="O69" s="136"/>
      <c r="P69" s="299"/>
    </row>
    <row r="70" spans="1:16" x14ac:dyDescent="0.25">
      <c r="A70" s="10" t="s">
        <v>9</v>
      </c>
      <c r="B70" s="53">
        <f t="shared" si="8"/>
        <v>32</v>
      </c>
      <c r="C70" s="329" t="s">
        <v>107</v>
      </c>
      <c r="D70" s="329"/>
      <c r="E70" s="329"/>
      <c r="F70" s="329"/>
      <c r="G70" s="329"/>
      <c r="H70" s="329"/>
      <c r="I70" s="329"/>
      <c r="J70" s="329"/>
      <c r="K70" s="15" t="s">
        <v>83</v>
      </c>
      <c r="L70" s="24">
        <f t="shared" si="7"/>
        <v>50</v>
      </c>
      <c r="M70" s="114"/>
      <c r="N70" s="114"/>
      <c r="O70" s="136"/>
      <c r="P70" s="299"/>
    </row>
    <row r="71" spans="1:16" x14ac:dyDescent="0.25">
      <c r="A71" s="10" t="s">
        <v>9</v>
      </c>
      <c r="B71" s="53">
        <f t="shared" si="8"/>
        <v>33</v>
      </c>
      <c r="C71" s="329" t="s">
        <v>108</v>
      </c>
      <c r="D71" s="329"/>
      <c r="E71" s="329"/>
      <c r="F71" s="329"/>
      <c r="G71" s="329"/>
      <c r="H71" s="329"/>
      <c r="I71" s="329"/>
      <c r="J71" s="329"/>
      <c r="K71" s="15" t="s">
        <v>83</v>
      </c>
      <c r="L71" s="24">
        <f t="shared" si="7"/>
        <v>50</v>
      </c>
      <c r="M71" s="114"/>
      <c r="N71" s="114"/>
      <c r="O71" s="136"/>
      <c r="P71" s="299"/>
    </row>
    <row r="72" spans="1:16" x14ac:dyDescent="0.25">
      <c r="A72" s="10" t="s">
        <v>9</v>
      </c>
      <c r="B72" s="53">
        <f t="shared" si="8"/>
        <v>34</v>
      </c>
      <c r="C72" s="329" t="s">
        <v>109</v>
      </c>
      <c r="D72" s="329"/>
      <c r="E72" s="329"/>
      <c r="F72" s="329"/>
      <c r="G72" s="329"/>
      <c r="H72" s="329"/>
      <c r="I72" s="329"/>
      <c r="J72" s="329"/>
      <c r="K72" s="15" t="s">
        <v>83</v>
      </c>
      <c r="L72" s="24">
        <f t="shared" si="7"/>
        <v>50</v>
      </c>
      <c r="M72" s="114"/>
      <c r="N72" s="114"/>
      <c r="O72" s="136"/>
      <c r="P72" s="299"/>
    </row>
    <row r="73" spans="1:16" x14ac:dyDescent="0.25">
      <c r="A73" s="10" t="s">
        <v>9</v>
      </c>
      <c r="B73" s="53">
        <f t="shared" si="8"/>
        <v>35</v>
      </c>
      <c r="C73" s="329" t="s">
        <v>110</v>
      </c>
      <c r="D73" s="329"/>
      <c r="E73" s="329"/>
      <c r="F73" s="329"/>
      <c r="G73" s="329"/>
      <c r="H73" s="329"/>
      <c r="I73" s="329"/>
      <c r="J73" s="329"/>
      <c r="K73" s="15" t="s">
        <v>83</v>
      </c>
      <c r="L73" s="24">
        <f t="shared" si="7"/>
        <v>50</v>
      </c>
      <c r="M73" s="114"/>
      <c r="N73" s="114"/>
      <c r="O73" s="136"/>
      <c r="P73" s="299"/>
    </row>
    <row r="74" spans="1:16" x14ac:dyDescent="0.25">
      <c r="A74" s="10" t="s">
        <v>9</v>
      </c>
      <c r="B74" s="53">
        <f t="shared" si="8"/>
        <v>36</v>
      </c>
      <c r="C74" s="329" t="s">
        <v>111</v>
      </c>
      <c r="D74" s="329"/>
      <c r="E74" s="329"/>
      <c r="F74" s="329"/>
      <c r="G74" s="329"/>
      <c r="H74" s="329"/>
      <c r="I74" s="329"/>
      <c r="J74" s="329"/>
      <c r="K74" s="15" t="s">
        <v>83</v>
      </c>
      <c r="L74" s="24">
        <f t="shared" si="7"/>
        <v>50</v>
      </c>
      <c r="M74" s="114"/>
      <c r="N74" s="114"/>
      <c r="O74" s="136"/>
      <c r="P74" s="299"/>
    </row>
    <row r="75" spans="1:16" x14ac:dyDescent="0.25">
      <c r="A75" s="10"/>
      <c r="B75" s="53"/>
      <c r="C75" s="329"/>
      <c r="D75" s="329"/>
      <c r="E75" s="329"/>
      <c r="F75" s="329"/>
      <c r="G75" s="329"/>
      <c r="H75" s="329"/>
      <c r="I75" s="329"/>
      <c r="J75" s="329"/>
      <c r="K75" s="15"/>
      <c r="L75" s="24"/>
      <c r="M75" s="114"/>
      <c r="N75" s="114"/>
      <c r="O75" s="136"/>
      <c r="P75" s="299"/>
    </row>
    <row r="76" spans="1:16" x14ac:dyDescent="0.25">
      <c r="A76" s="10"/>
      <c r="B76" s="54"/>
      <c r="C76" s="22" t="s">
        <v>1800</v>
      </c>
      <c r="D76" s="23"/>
      <c r="E76" s="23"/>
      <c r="F76" s="23"/>
      <c r="G76" s="23"/>
      <c r="H76" s="23"/>
      <c r="I76" s="23"/>
      <c r="J76" s="23"/>
      <c r="K76" s="16"/>
      <c r="L76" s="23"/>
      <c r="M76" s="144"/>
      <c r="N76" s="144"/>
      <c r="O76" s="353"/>
      <c r="P76" s="299"/>
    </row>
    <row r="77" spans="1:16" x14ac:dyDescent="0.25">
      <c r="A77" s="10"/>
      <c r="B77" s="57"/>
      <c r="C77" s="58"/>
      <c r="D77" s="59"/>
      <c r="E77" s="59"/>
      <c r="F77" s="59"/>
      <c r="G77" s="59"/>
      <c r="H77" s="59"/>
      <c r="I77" s="59"/>
      <c r="J77" s="59"/>
      <c r="K77" s="50"/>
      <c r="L77" s="59"/>
      <c r="M77" s="153"/>
      <c r="N77" s="153"/>
      <c r="O77" s="352"/>
      <c r="P77" s="299"/>
    </row>
    <row r="78" spans="1:16" ht="24" x14ac:dyDescent="0.25">
      <c r="A78" s="10"/>
      <c r="B78" s="55" t="s">
        <v>1</v>
      </c>
      <c r="C78" s="334" t="s">
        <v>2</v>
      </c>
      <c r="D78" s="334"/>
      <c r="E78" s="334"/>
      <c r="F78" s="334"/>
      <c r="G78" s="334"/>
      <c r="H78" s="334"/>
      <c r="I78" s="334"/>
      <c r="J78" s="334"/>
      <c r="K78" s="387" t="s">
        <v>45</v>
      </c>
      <c r="L78" s="389" t="s">
        <v>46</v>
      </c>
      <c r="M78" s="142" t="s">
        <v>47</v>
      </c>
      <c r="N78" s="166" t="s">
        <v>73</v>
      </c>
      <c r="O78" s="453" t="s">
        <v>92</v>
      </c>
      <c r="P78" s="299"/>
    </row>
    <row r="79" spans="1:16" x14ac:dyDescent="0.25">
      <c r="A79" s="10"/>
      <c r="B79" s="53"/>
      <c r="C79" s="19" t="s">
        <v>119</v>
      </c>
      <c r="D79" s="329"/>
      <c r="E79" s="329"/>
      <c r="F79" s="329"/>
      <c r="G79" s="329"/>
      <c r="H79" s="329"/>
      <c r="I79" s="329"/>
      <c r="J79" s="329"/>
      <c r="K79" s="15"/>
      <c r="L79" s="24"/>
      <c r="M79" s="114"/>
      <c r="N79" s="114"/>
      <c r="O79" s="136"/>
      <c r="P79" s="299"/>
    </row>
    <row r="80" spans="1:16" x14ac:dyDescent="0.25">
      <c r="A80" s="10"/>
      <c r="B80" s="53"/>
      <c r="C80" s="19" t="s">
        <v>114</v>
      </c>
      <c r="D80" s="329"/>
      <c r="E80" s="329"/>
      <c r="F80" s="329"/>
      <c r="G80" s="329"/>
      <c r="H80" s="329"/>
      <c r="I80" s="329"/>
      <c r="J80" s="329"/>
      <c r="K80" s="15"/>
      <c r="L80" s="24"/>
      <c r="M80" s="114"/>
      <c r="N80" s="114"/>
      <c r="O80" s="136"/>
      <c r="P80" s="299"/>
    </row>
    <row r="81" spans="1:16" x14ac:dyDescent="0.25">
      <c r="A81" s="10"/>
      <c r="B81" s="52"/>
      <c r="C81" s="19" t="s">
        <v>104</v>
      </c>
      <c r="D81" s="19"/>
      <c r="E81" s="19"/>
      <c r="F81" s="329"/>
      <c r="G81" s="329"/>
      <c r="H81" s="329"/>
      <c r="I81" s="329"/>
      <c r="J81" s="329"/>
      <c r="K81" s="14"/>
      <c r="L81" s="329"/>
      <c r="M81" s="114"/>
      <c r="N81" s="114"/>
      <c r="O81" s="136"/>
      <c r="P81" s="299"/>
    </row>
    <row r="82" spans="1:16" x14ac:dyDescent="0.25">
      <c r="A82" s="10" t="s">
        <v>9</v>
      </c>
      <c r="B82" s="53">
        <f>B74+1</f>
        <v>37</v>
      </c>
      <c r="C82" s="329" t="s">
        <v>115</v>
      </c>
      <c r="D82" s="329"/>
      <c r="E82" s="329"/>
      <c r="F82" s="329"/>
      <c r="G82" s="329"/>
      <c r="H82" s="329"/>
      <c r="I82" s="329"/>
      <c r="J82" s="329"/>
      <c r="K82" s="15" t="s">
        <v>83</v>
      </c>
      <c r="L82" s="24">
        <f t="shared" ref="L82:L85" si="9">$R$1*5</f>
        <v>50</v>
      </c>
      <c r="M82" s="114"/>
      <c r="N82" s="114"/>
      <c r="O82" s="136"/>
      <c r="P82" s="299"/>
    </row>
    <row r="83" spans="1:16" x14ac:dyDescent="0.25">
      <c r="A83" s="10" t="s">
        <v>9</v>
      </c>
      <c r="B83" s="53">
        <f>B82+1</f>
        <v>38</v>
      </c>
      <c r="C83" s="329" t="s">
        <v>116</v>
      </c>
      <c r="D83" s="329"/>
      <c r="E83" s="329"/>
      <c r="F83" s="329"/>
      <c r="G83" s="329"/>
      <c r="H83" s="329"/>
      <c r="I83" s="329"/>
      <c r="J83" s="329"/>
      <c r="K83" s="15" t="s">
        <v>83</v>
      </c>
      <c r="L83" s="24">
        <f t="shared" si="9"/>
        <v>50</v>
      </c>
      <c r="M83" s="114"/>
      <c r="N83" s="114"/>
      <c r="O83" s="136"/>
      <c r="P83" s="299"/>
    </row>
    <row r="84" spans="1:16" x14ac:dyDescent="0.25">
      <c r="A84" s="10" t="s">
        <v>9</v>
      </c>
      <c r="B84" s="53">
        <f>B83+1</f>
        <v>39</v>
      </c>
      <c r="C84" s="329" t="s">
        <v>117</v>
      </c>
      <c r="D84" s="329"/>
      <c r="E84" s="329"/>
      <c r="F84" s="329"/>
      <c r="G84" s="329"/>
      <c r="H84" s="329"/>
      <c r="I84" s="329"/>
      <c r="J84" s="329"/>
      <c r="K84" s="15" t="s">
        <v>83</v>
      </c>
      <c r="L84" s="24">
        <f t="shared" si="9"/>
        <v>50</v>
      </c>
      <c r="M84" s="114"/>
      <c r="N84" s="114"/>
      <c r="O84" s="136"/>
      <c r="P84" s="299"/>
    </row>
    <row r="85" spans="1:16" x14ac:dyDescent="0.25">
      <c r="A85" s="10" t="s">
        <v>9</v>
      </c>
      <c r="B85" s="53">
        <f>B84+1</f>
        <v>40</v>
      </c>
      <c r="C85" s="329" t="s">
        <v>118</v>
      </c>
      <c r="D85" s="329"/>
      <c r="E85" s="329"/>
      <c r="F85" s="329"/>
      <c r="G85" s="329"/>
      <c r="H85" s="329"/>
      <c r="I85" s="329"/>
      <c r="J85" s="329"/>
      <c r="K85" s="15" t="s">
        <v>83</v>
      </c>
      <c r="L85" s="24">
        <f t="shared" si="9"/>
        <v>50</v>
      </c>
      <c r="M85" s="114"/>
      <c r="N85" s="114"/>
      <c r="O85" s="136"/>
      <c r="P85" s="299"/>
    </row>
    <row r="86" spans="1:16" x14ac:dyDescent="0.25">
      <c r="A86" s="10"/>
      <c r="B86" s="53"/>
      <c r="C86" s="19" t="s">
        <v>112</v>
      </c>
      <c r="D86" s="19"/>
      <c r="E86" s="19"/>
      <c r="F86" s="19"/>
      <c r="G86" s="329"/>
      <c r="H86" s="329"/>
      <c r="I86" s="329"/>
      <c r="J86" s="329"/>
      <c r="K86" s="15"/>
      <c r="L86" s="24"/>
      <c r="M86" s="114"/>
      <c r="N86" s="114"/>
      <c r="O86" s="136"/>
      <c r="P86" s="299"/>
    </row>
    <row r="87" spans="1:16" x14ac:dyDescent="0.25">
      <c r="A87" s="10" t="s">
        <v>9</v>
      </c>
      <c r="B87" s="53">
        <f>B85+1</f>
        <v>41</v>
      </c>
      <c r="C87" s="329" t="s">
        <v>115</v>
      </c>
      <c r="D87" s="329"/>
      <c r="E87" s="329"/>
      <c r="F87" s="329"/>
      <c r="G87" s="329"/>
      <c r="H87" s="329"/>
      <c r="I87" s="329"/>
      <c r="J87" s="329"/>
      <c r="K87" s="15" t="s">
        <v>83</v>
      </c>
      <c r="L87" s="24">
        <f t="shared" ref="L87:L90" si="10">$R$1*5</f>
        <v>50</v>
      </c>
      <c r="M87" s="114"/>
      <c r="N87" s="114"/>
      <c r="O87" s="136"/>
      <c r="P87" s="299"/>
    </row>
    <row r="88" spans="1:16" x14ac:dyDescent="0.25">
      <c r="A88" s="10" t="s">
        <v>9</v>
      </c>
      <c r="B88" s="53">
        <f>B87+1</f>
        <v>42</v>
      </c>
      <c r="C88" s="329" t="s">
        <v>116</v>
      </c>
      <c r="D88" s="329"/>
      <c r="E88" s="329"/>
      <c r="F88" s="329"/>
      <c r="G88" s="329"/>
      <c r="H88" s="329"/>
      <c r="I88" s="329"/>
      <c r="J88" s="329"/>
      <c r="K88" s="15" t="s">
        <v>83</v>
      </c>
      <c r="L88" s="24">
        <f t="shared" si="10"/>
        <v>50</v>
      </c>
      <c r="M88" s="114"/>
      <c r="N88" s="114"/>
      <c r="O88" s="136"/>
      <c r="P88" s="299"/>
    </row>
    <row r="89" spans="1:16" x14ac:dyDescent="0.25">
      <c r="A89" s="10" t="s">
        <v>9</v>
      </c>
      <c r="B89" s="53">
        <f>B88+1</f>
        <v>43</v>
      </c>
      <c r="C89" s="329" t="s">
        <v>117</v>
      </c>
      <c r="D89" s="329"/>
      <c r="E89" s="329"/>
      <c r="F89" s="329"/>
      <c r="G89" s="329"/>
      <c r="H89" s="329"/>
      <c r="I89" s="329"/>
      <c r="J89" s="329"/>
      <c r="K89" s="15" t="s">
        <v>83</v>
      </c>
      <c r="L89" s="24">
        <f t="shared" si="10"/>
        <v>50</v>
      </c>
      <c r="M89" s="114"/>
      <c r="N89" s="114"/>
      <c r="O89" s="136"/>
      <c r="P89" s="299"/>
    </row>
    <row r="90" spans="1:16" x14ac:dyDescent="0.25">
      <c r="A90" s="10" t="s">
        <v>9</v>
      </c>
      <c r="B90" s="53">
        <f>B89+1</f>
        <v>44</v>
      </c>
      <c r="C90" s="329" t="s">
        <v>118</v>
      </c>
      <c r="D90" s="329"/>
      <c r="E90" s="329"/>
      <c r="F90" s="329"/>
      <c r="G90" s="329"/>
      <c r="H90" s="329"/>
      <c r="I90" s="329"/>
      <c r="J90" s="329"/>
      <c r="K90" s="15" t="s">
        <v>83</v>
      </c>
      <c r="L90" s="24">
        <f t="shared" si="10"/>
        <v>50</v>
      </c>
      <c r="M90" s="114"/>
      <c r="N90" s="114"/>
      <c r="O90" s="136"/>
      <c r="P90" s="299"/>
    </row>
    <row r="91" spans="1:16" x14ac:dyDescent="0.25">
      <c r="A91" s="10"/>
      <c r="B91" s="61"/>
      <c r="C91" s="19" t="s">
        <v>121</v>
      </c>
      <c r="D91" s="303"/>
      <c r="E91" s="303"/>
      <c r="F91" s="303"/>
      <c r="G91" s="303"/>
      <c r="H91" s="303"/>
      <c r="I91" s="303"/>
      <c r="J91" s="303"/>
      <c r="K91" s="62"/>
      <c r="L91" s="303"/>
      <c r="M91" s="161"/>
      <c r="N91" s="161"/>
      <c r="O91" s="136"/>
      <c r="P91" s="299"/>
    </row>
    <row r="92" spans="1:16" x14ac:dyDescent="0.25">
      <c r="A92" s="10"/>
      <c r="B92" s="61"/>
      <c r="C92" s="19" t="s">
        <v>103</v>
      </c>
      <c r="D92" s="303"/>
      <c r="E92" s="303"/>
      <c r="F92" s="303"/>
      <c r="G92" s="303"/>
      <c r="H92" s="303"/>
      <c r="I92" s="303"/>
      <c r="J92" s="303"/>
      <c r="K92" s="62"/>
      <c r="L92" s="303"/>
      <c r="M92" s="161"/>
      <c r="N92" s="161"/>
      <c r="O92" s="136"/>
      <c r="P92" s="299"/>
    </row>
    <row r="93" spans="1:16" x14ac:dyDescent="0.25">
      <c r="A93" s="10"/>
      <c r="B93" s="53"/>
      <c r="C93" s="19" t="s">
        <v>104</v>
      </c>
      <c r="D93" s="19"/>
      <c r="E93" s="19"/>
      <c r="F93" s="329"/>
      <c r="G93" s="329"/>
      <c r="H93" s="329"/>
      <c r="I93" s="329"/>
      <c r="J93" s="329"/>
      <c r="K93" s="15"/>
      <c r="L93" s="24"/>
      <c r="M93" s="161"/>
      <c r="N93" s="161"/>
      <c r="O93" s="136"/>
      <c r="P93" s="299"/>
    </row>
    <row r="94" spans="1:16" x14ac:dyDescent="0.25">
      <c r="A94" s="10" t="s">
        <v>9</v>
      </c>
      <c r="B94" s="53">
        <f>B90+1</f>
        <v>45</v>
      </c>
      <c r="C94" s="329" t="s">
        <v>122</v>
      </c>
      <c r="D94" s="329"/>
      <c r="E94" s="329"/>
      <c r="F94" s="329"/>
      <c r="G94" s="329"/>
      <c r="H94" s="329"/>
      <c r="I94" s="329"/>
      <c r="J94" s="329"/>
      <c r="K94" s="15" t="s">
        <v>83</v>
      </c>
      <c r="L94" s="24">
        <f t="shared" ref="L94:L99" si="11">$R$1*5</f>
        <v>50</v>
      </c>
      <c r="M94" s="114"/>
      <c r="N94" s="114"/>
      <c r="O94" s="136"/>
      <c r="P94" s="299"/>
    </row>
    <row r="95" spans="1:16" x14ac:dyDescent="0.25">
      <c r="A95" s="10" t="s">
        <v>9</v>
      </c>
      <c r="B95" s="53">
        <f>B94+1</f>
        <v>46</v>
      </c>
      <c r="C95" s="329" t="s">
        <v>123</v>
      </c>
      <c r="D95" s="329"/>
      <c r="E95" s="329"/>
      <c r="F95" s="329"/>
      <c r="G95" s="329"/>
      <c r="H95" s="329"/>
      <c r="I95" s="329"/>
      <c r="J95" s="329"/>
      <c r="K95" s="15" t="s">
        <v>83</v>
      </c>
      <c r="L95" s="24">
        <f t="shared" si="11"/>
        <v>50</v>
      </c>
      <c r="M95" s="114"/>
      <c r="N95" s="114"/>
      <c r="O95" s="136"/>
      <c r="P95" s="299"/>
    </row>
    <row r="96" spans="1:16" x14ac:dyDescent="0.25">
      <c r="A96" s="10" t="s">
        <v>9</v>
      </c>
      <c r="B96" s="53">
        <f>B95+1</f>
        <v>47</v>
      </c>
      <c r="C96" s="329" t="s">
        <v>124</v>
      </c>
      <c r="D96" s="329"/>
      <c r="E96" s="329"/>
      <c r="F96" s="329"/>
      <c r="G96" s="329"/>
      <c r="H96" s="329"/>
      <c r="I96" s="329"/>
      <c r="J96" s="329"/>
      <c r="K96" s="15" t="s">
        <v>83</v>
      </c>
      <c r="L96" s="24">
        <f t="shared" si="11"/>
        <v>50</v>
      </c>
      <c r="M96" s="114"/>
      <c r="N96" s="114"/>
      <c r="O96" s="136"/>
      <c r="P96" s="299"/>
    </row>
    <row r="97" spans="1:16" x14ac:dyDescent="0.25">
      <c r="A97" s="10" t="s">
        <v>9</v>
      </c>
      <c r="B97" s="53">
        <f>B96+1</f>
        <v>48</v>
      </c>
      <c r="C97" s="329" t="s">
        <v>125</v>
      </c>
      <c r="D97" s="329"/>
      <c r="E97" s="329"/>
      <c r="F97" s="329"/>
      <c r="G97" s="329"/>
      <c r="H97" s="329"/>
      <c r="I97" s="329"/>
      <c r="J97" s="329"/>
      <c r="K97" s="15" t="s">
        <v>83</v>
      </c>
      <c r="L97" s="24">
        <f t="shared" si="11"/>
        <v>50</v>
      </c>
      <c r="M97" s="114"/>
      <c r="N97" s="114"/>
      <c r="O97" s="136"/>
      <c r="P97" s="299"/>
    </row>
    <row r="98" spans="1:16" x14ac:dyDescent="0.25">
      <c r="A98" s="10" t="s">
        <v>9</v>
      </c>
      <c r="B98" s="53">
        <f>B97+1</f>
        <v>49</v>
      </c>
      <c r="C98" s="329" t="s">
        <v>126</v>
      </c>
      <c r="D98" s="329"/>
      <c r="E98" s="329"/>
      <c r="F98" s="329"/>
      <c r="G98" s="329"/>
      <c r="H98" s="329"/>
      <c r="I98" s="329"/>
      <c r="J98" s="329"/>
      <c r="K98" s="15" t="s">
        <v>83</v>
      </c>
      <c r="L98" s="24">
        <f t="shared" si="11"/>
        <v>50</v>
      </c>
      <c r="M98" s="114"/>
      <c r="N98" s="114"/>
      <c r="O98" s="136"/>
      <c r="P98" s="299"/>
    </row>
    <row r="99" spans="1:16" x14ac:dyDescent="0.25">
      <c r="A99" s="10" t="s">
        <v>9</v>
      </c>
      <c r="B99" s="53">
        <f>B98+1</f>
        <v>50</v>
      </c>
      <c r="C99" s="329" t="s">
        <v>127</v>
      </c>
      <c r="D99" s="329"/>
      <c r="E99" s="329"/>
      <c r="F99" s="329"/>
      <c r="G99" s="329"/>
      <c r="H99" s="329"/>
      <c r="I99" s="329"/>
      <c r="J99" s="329"/>
      <c r="K99" s="15" t="s">
        <v>83</v>
      </c>
      <c r="L99" s="24">
        <f t="shared" si="11"/>
        <v>50</v>
      </c>
      <c r="M99" s="114"/>
      <c r="N99" s="114"/>
      <c r="O99" s="136"/>
      <c r="P99" s="299"/>
    </row>
    <row r="100" spans="1:16" x14ac:dyDescent="0.25">
      <c r="A100" s="10"/>
      <c r="B100" s="61"/>
      <c r="C100" s="19" t="s">
        <v>112</v>
      </c>
      <c r="D100" s="19"/>
      <c r="E100" s="19"/>
      <c r="F100" s="19"/>
      <c r="G100" s="303"/>
      <c r="H100" s="303"/>
      <c r="I100" s="303"/>
      <c r="J100" s="303"/>
      <c r="K100" s="62"/>
      <c r="L100" s="303"/>
      <c r="M100" s="161"/>
      <c r="N100" s="161"/>
      <c r="O100" s="136"/>
      <c r="P100" s="299"/>
    </row>
    <row r="101" spans="1:16" x14ac:dyDescent="0.25">
      <c r="A101" s="10" t="s">
        <v>9</v>
      </c>
      <c r="B101" s="53">
        <f>B99+1</f>
        <v>51</v>
      </c>
      <c r="C101" s="329" t="s">
        <v>122</v>
      </c>
      <c r="D101" s="329"/>
      <c r="E101" s="329"/>
      <c r="F101" s="329"/>
      <c r="G101" s="329"/>
      <c r="H101" s="329"/>
      <c r="I101" s="329"/>
      <c r="J101" s="329"/>
      <c r="K101" s="15" t="s">
        <v>83</v>
      </c>
      <c r="L101" s="24">
        <f t="shared" ref="L101:L106" si="12">$R$1*5</f>
        <v>50</v>
      </c>
      <c r="M101" s="114"/>
      <c r="N101" s="114"/>
      <c r="O101" s="136"/>
      <c r="P101" s="299"/>
    </row>
    <row r="102" spans="1:16" x14ac:dyDescent="0.25">
      <c r="A102" s="10" t="s">
        <v>9</v>
      </c>
      <c r="B102" s="53">
        <f>B101+1</f>
        <v>52</v>
      </c>
      <c r="C102" s="329" t="s">
        <v>123</v>
      </c>
      <c r="D102" s="329"/>
      <c r="E102" s="329"/>
      <c r="F102" s="329"/>
      <c r="G102" s="329"/>
      <c r="H102" s="329"/>
      <c r="I102" s="329"/>
      <c r="J102" s="329"/>
      <c r="K102" s="15" t="s">
        <v>83</v>
      </c>
      <c r="L102" s="24">
        <f t="shared" si="12"/>
        <v>50</v>
      </c>
      <c r="M102" s="114"/>
      <c r="N102" s="114"/>
      <c r="O102" s="136"/>
      <c r="P102" s="299"/>
    </row>
    <row r="103" spans="1:16" x14ac:dyDescent="0.25">
      <c r="A103" s="10" t="s">
        <v>9</v>
      </c>
      <c r="B103" s="53">
        <f>B102+1</f>
        <v>53</v>
      </c>
      <c r="C103" s="329" t="s">
        <v>124</v>
      </c>
      <c r="D103" s="329"/>
      <c r="E103" s="329"/>
      <c r="F103" s="329"/>
      <c r="G103" s="329"/>
      <c r="H103" s="329"/>
      <c r="I103" s="329"/>
      <c r="J103" s="329"/>
      <c r="K103" s="15" t="s">
        <v>83</v>
      </c>
      <c r="L103" s="24">
        <f t="shared" si="12"/>
        <v>50</v>
      </c>
      <c r="M103" s="114"/>
      <c r="N103" s="114"/>
      <c r="O103" s="136"/>
      <c r="P103" s="299"/>
    </row>
    <row r="104" spans="1:16" x14ac:dyDescent="0.25">
      <c r="A104" s="10" t="s">
        <v>9</v>
      </c>
      <c r="B104" s="53">
        <f>B103+1</f>
        <v>54</v>
      </c>
      <c r="C104" s="329" t="s">
        <v>125</v>
      </c>
      <c r="D104" s="329"/>
      <c r="E104" s="329"/>
      <c r="F104" s="329"/>
      <c r="G104" s="329"/>
      <c r="H104" s="329"/>
      <c r="I104" s="329"/>
      <c r="J104" s="329"/>
      <c r="K104" s="15" t="s">
        <v>83</v>
      </c>
      <c r="L104" s="24">
        <f t="shared" si="12"/>
        <v>50</v>
      </c>
      <c r="M104" s="114"/>
      <c r="N104" s="114"/>
      <c r="O104" s="136"/>
      <c r="P104" s="299"/>
    </row>
    <row r="105" spans="1:16" x14ac:dyDescent="0.25">
      <c r="A105" s="10" t="s">
        <v>9</v>
      </c>
      <c r="B105" s="53">
        <f>B104+1</f>
        <v>55</v>
      </c>
      <c r="C105" s="329" t="s">
        <v>126</v>
      </c>
      <c r="D105" s="329"/>
      <c r="E105" s="329"/>
      <c r="F105" s="329"/>
      <c r="G105" s="329"/>
      <c r="H105" s="329"/>
      <c r="I105" s="329"/>
      <c r="J105" s="329"/>
      <c r="K105" s="15" t="s">
        <v>83</v>
      </c>
      <c r="L105" s="24">
        <f t="shared" si="12"/>
        <v>50</v>
      </c>
      <c r="M105" s="114"/>
      <c r="N105" s="114"/>
      <c r="O105" s="136"/>
      <c r="P105" s="299"/>
    </row>
    <row r="106" spans="1:16" x14ac:dyDescent="0.25">
      <c r="A106" s="10" t="s">
        <v>9</v>
      </c>
      <c r="B106" s="53">
        <f>B105+1</f>
        <v>56</v>
      </c>
      <c r="C106" s="329" t="s">
        <v>127</v>
      </c>
      <c r="D106" s="329"/>
      <c r="E106" s="329"/>
      <c r="F106" s="329"/>
      <c r="G106" s="329"/>
      <c r="H106" s="329"/>
      <c r="I106" s="329"/>
      <c r="J106" s="329"/>
      <c r="K106" s="15" t="s">
        <v>83</v>
      </c>
      <c r="L106" s="24">
        <f t="shared" si="12"/>
        <v>50</v>
      </c>
      <c r="M106" s="114"/>
      <c r="N106" s="114"/>
      <c r="O106" s="136"/>
      <c r="P106" s="299"/>
    </row>
    <row r="107" spans="1:16" x14ac:dyDescent="0.25">
      <c r="A107" s="10"/>
      <c r="B107" s="53"/>
      <c r="C107" s="19" t="s">
        <v>121</v>
      </c>
      <c r="D107" s="329"/>
      <c r="E107" s="329"/>
      <c r="F107" s="329"/>
      <c r="G107" s="329"/>
      <c r="H107" s="329"/>
      <c r="I107" s="329"/>
      <c r="J107" s="329"/>
      <c r="K107" s="15"/>
      <c r="L107" s="24"/>
      <c r="M107" s="114"/>
      <c r="N107" s="114"/>
      <c r="O107" s="136"/>
      <c r="P107" s="299"/>
    </row>
    <row r="108" spans="1:16" x14ac:dyDescent="0.25">
      <c r="A108" s="10"/>
      <c r="B108" s="61"/>
      <c r="C108" s="19" t="s">
        <v>114</v>
      </c>
      <c r="D108" s="303"/>
      <c r="E108" s="303"/>
      <c r="F108" s="303"/>
      <c r="G108" s="303"/>
      <c r="H108" s="303"/>
      <c r="I108" s="303"/>
      <c r="J108" s="303"/>
      <c r="K108" s="62"/>
      <c r="L108" s="303"/>
      <c r="M108" s="161"/>
      <c r="N108" s="161"/>
      <c r="O108" s="136"/>
      <c r="P108" s="299"/>
    </row>
    <row r="109" spans="1:16" x14ac:dyDescent="0.25">
      <c r="A109" s="10"/>
      <c r="B109" s="61"/>
      <c r="C109" s="19" t="s">
        <v>104</v>
      </c>
      <c r="D109" s="19"/>
      <c r="E109" s="19"/>
      <c r="F109" s="303"/>
      <c r="G109" s="303"/>
      <c r="H109" s="303"/>
      <c r="I109" s="303"/>
      <c r="J109" s="303"/>
      <c r="K109" s="62"/>
      <c r="L109" s="303"/>
      <c r="M109" s="161"/>
      <c r="N109" s="161"/>
      <c r="O109" s="136"/>
      <c r="P109" s="299"/>
    </row>
    <row r="110" spans="1:16" x14ac:dyDescent="0.25">
      <c r="A110" s="10" t="s">
        <v>9</v>
      </c>
      <c r="B110" s="53">
        <f>B106+1</f>
        <v>57</v>
      </c>
      <c r="C110" s="329" t="s">
        <v>128</v>
      </c>
      <c r="D110" s="329"/>
      <c r="E110" s="329"/>
      <c r="F110" s="329"/>
      <c r="G110" s="329"/>
      <c r="H110" s="329"/>
      <c r="I110" s="329"/>
      <c r="J110" s="329"/>
      <c r="K110" s="15" t="s">
        <v>83</v>
      </c>
      <c r="L110" s="24">
        <f t="shared" ref="L110:L113" si="13">$R$1*5</f>
        <v>50</v>
      </c>
      <c r="M110" s="349"/>
      <c r="N110" s="349"/>
      <c r="O110" s="136"/>
      <c r="P110" s="299"/>
    </row>
    <row r="111" spans="1:16" x14ac:dyDescent="0.25">
      <c r="A111" s="10" t="s">
        <v>9</v>
      </c>
      <c r="B111" s="53">
        <f>B110+1</f>
        <v>58</v>
      </c>
      <c r="C111" s="329" t="s">
        <v>116</v>
      </c>
      <c r="D111" s="329"/>
      <c r="E111" s="329"/>
      <c r="F111" s="329"/>
      <c r="G111" s="329"/>
      <c r="H111" s="329"/>
      <c r="I111" s="329"/>
      <c r="J111" s="329"/>
      <c r="K111" s="15" t="s">
        <v>83</v>
      </c>
      <c r="L111" s="24">
        <f t="shared" si="13"/>
        <v>50</v>
      </c>
      <c r="M111" s="349"/>
      <c r="N111" s="349"/>
      <c r="O111" s="136"/>
      <c r="P111" s="299"/>
    </row>
    <row r="112" spans="1:16" x14ac:dyDescent="0.25">
      <c r="A112" s="10" t="s">
        <v>9</v>
      </c>
      <c r="B112" s="53">
        <f>B111+1</f>
        <v>59</v>
      </c>
      <c r="C112" s="329" t="s">
        <v>129</v>
      </c>
      <c r="D112" s="329"/>
      <c r="E112" s="329"/>
      <c r="F112" s="329"/>
      <c r="G112" s="329"/>
      <c r="H112" s="329"/>
      <c r="I112" s="329"/>
      <c r="J112" s="329"/>
      <c r="K112" s="15" t="s">
        <v>83</v>
      </c>
      <c r="L112" s="24">
        <f t="shared" si="13"/>
        <v>50</v>
      </c>
      <c r="M112" s="349"/>
      <c r="N112" s="349"/>
      <c r="O112" s="136"/>
      <c r="P112" s="299"/>
    </row>
    <row r="113" spans="1:16" x14ac:dyDescent="0.25">
      <c r="A113" s="10" t="s">
        <v>9</v>
      </c>
      <c r="B113" s="53">
        <f>B112+1</f>
        <v>60</v>
      </c>
      <c r="C113" s="329" t="s">
        <v>130</v>
      </c>
      <c r="D113" s="329"/>
      <c r="E113" s="329"/>
      <c r="F113" s="329"/>
      <c r="G113" s="329"/>
      <c r="H113" s="329"/>
      <c r="I113" s="329"/>
      <c r="J113" s="329"/>
      <c r="K113" s="15" t="s">
        <v>83</v>
      </c>
      <c r="L113" s="24">
        <f t="shared" si="13"/>
        <v>50</v>
      </c>
      <c r="M113" s="349"/>
      <c r="N113" s="349"/>
      <c r="O113" s="136"/>
      <c r="P113" s="299"/>
    </row>
    <row r="114" spans="1:16" x14ac:dyDescent="0.25">
      <c r="A114" s="10"/>
      <c r="B114" s="53"/>
      <c r="C114" s="329"/>
      <c r="D114" s="329"/>
      <c r="E114" s="329"/>
      <c r="F114" s="329"/>
      <c r="G114" s="329"/>
      <c r="H114" s="329"/>
      <c r="I114" s="329"/>
      <c r="J114" s="329"/>
      <c r="K114" s="15"/>
      <c r="L114" s="24"/>
      <c r="M114" s="161"/>
      <c r="N114" s="161"/>
      <c r="O114" s="136"/>
      <c r="P114" s="299"/>
    </row>
    <row r="115" spans="1:16" x14ac:dyDescent="0.25">
      <c r="A115" s="10"/>
      <c r="B115" s="57"/>
      <c r="C115" s="58" t="s">
        <v>1800</v>
      </c>
      <c r="D115" s="59"/>
      <c r="E115" s="59"/>
      <c r="F115" s="59"/>
      <c r="G115" s="59"/>
      <c r="H115" s="59"/>
      <c r="I115" s="59"/>
      <c r="J115" s="59"/>
      <c r="K115" s="50"/>
      <c r="L115" s="59"/>
      <c r="M115" s="144"/>
      <c r="N115" s="144"/>
      <c r="O115" s="160"/>
      <c r="P115" s="299"/>
    </row>
    <row r="116" spans="1:16" x14ac:dyDescent="0.25">
      <c r="A116" s="63"/>
      <c r="B116" s="54"/>
      <c r="C116" s="22"/>
      <c r="D116" s="23"/>
      <c r="E116" s="23"/>
      <c r="F116" s="23"/>
      <c r="G116" s="23"/>
      <c r="H116" s="23"/>
      <c r="I116" s="23"/>
      <c r="J116" s="23"/>
      <c r="K116" s="16"/>
      <c r="L116" s="23"/>
      <c r="M116" s="144"/>
      <c r="N116" s="144"/>
      <c r="O116" s="144"/>
      <c r="P116" s="299"/>
    </row>
    <row r="117" spans="1:16" ht="24" x14ac:dyDescent="0.25">
      <c r="A117" s="10"/>
      <c r="B117" s="64" t="s">
        <v>1</v>
      </c>
      <c r="C117" s="344" t="s">
        <v>2</v>
      </c>
      <c r="D117" s="344"/>
      <c r="E117" s="344"/>
      <c r="F117" s="344"/>
      <c r="G117" s="344"/>
      <c r="H117" s="344"/>
      <c r="I117" s="344"/>
      <c r="J117" s="344"/>
      <c r="K117" s="25" t="s">
        <v>45</v>
      </c>
      <c r="L117" s="386" t="s">
        <v>46</v>
      </c>
      <c r="M117" s="168" t="s">
        <v>47</v>
      </c>
      <c r="N117" s="146" t="s">
        <v>73</v>
      </c>
      <c r="O117" s="450" t="s">
        <v>92</v>
      </c>
      <c r="P117" s="299"/>
    </row>
    <row r="118" spans="1:16" x14ac:dyDescent="0.25">
      <c r="A118" s="10" t="s">
        <v>9</v>
      </c>
      <c r="B118" s="53">
        <f>B113+1</f>
        <v>61</v>
      </c>
      <c r="C118" s="329" t="s">
        <v>131</v>
      </c>
      <c r="D118" s="303"/>
      <c r="E118" s="303"/>
      <c r="F118" s="303"/>
      <c r="G118" s="303"/>
      <c r="H118" s="303"/>
      <c r="I118" s="303"/>
      <c r="J118" s="303"/>
      <c r="K118" s="15" t="s">
        <v>83</v>
      </c>
      <c r="L118" s="24">
        <f t="shared" ref="L118:L119" si="14">$R$1*5</f>
        <v>50</v>
      </c>
      <c r="M118" s="114"/>
      <c r="N118" s="114"/>
      <c r="O118" s="136"/>
      <c r="P118" s="299"/>
    </row>
    <row r="119" spans="1:16" x14ac:dyDescent="0.25">
      <c r="A119" s="10" t="s">
        <v>9</v>
      </c>
      <c r="B119" s="53">
        <f>B118+1</f>
        <v>62</v>
      </c>
      <c r="C119" s="329" t="s">
        <v>132</v>
      </c>
      <c r="D119" s="303"/>
      <c r="E119" s="303"/>
      <c r="F119" s="303"/>
      <c r="G119" s="303"/>
      <c r="H119" s="303"/>
      <c r="I119" s="303"/>
      <c r="J119" s="303"/>
      <c r="K119" s="15" t="s">
        <v>83</v>
      </c>
      <c r="L119" s="24">
        <f t="shared" si="14"/>
        <v>50</v>
      </c>
      <c r="M119" s="114"/>
      <c r="N119" s="114"/>
      <c r="O119" s="136"/>
      <c r="P119" s="299"/>
    </row>
    <row r="120" spans="1:16" x14ac:dyDescent="0.25">
      <c r="A120" s="10"/>
      <c r="B120" s="61"/>
      <c r="C120" s="19" t="s">
        <v>112</v>
      </c>
      <c r="D120" s="19"/>
      <c r="E120" s="19"/>
      <c r="F120" s="19"/>
      <c r="G120" s="303"/>
      <c r="H120" s="303"/>
      <c r="I120" s="303"/>
      <c r="J120" s="303"/>
      <c r="K120" s="62"/>
      <c r="L120" s="303"/>
      <c r="M120" s="161"/>
      <c r="N120" s="161"/>
      <c r="O120" s="136"/>
      <c r="P120" s="299"/>
    </row>
    <row r="121" spans="1:16" x14ac:dyDescent="0.25">
      <c r="A121" s="10" t="s">
        <v>9</v>
      </c>
      <c r="B121" s="53">
        <f>B119+1</f>
        <v>63</v>
      </c>
      <c r="C121" s="329" t="s">
        <v>128</v>
      </c>
      <c r="D121" s="329"/>
      <c r="E121" s="329"/>
      <c r="F121" s="329"/>
      <c r="G121" s="329"/>
      <c r="H121" s="329"/>
      <c r="I121" s="329"/>
      <c r="J121" s="329"/>
      <c r="K121" s="15" t="s">
        <v>83</v>
      </c>
      <c r="L121" s="24">
        <f t="shared" ref="L121:L126" si="15">$R$1*5</f>
        <v>50</v>
      </c>
      <c r="M121" s="114"/>
      <c r="N121" s="114"/>
      <c r="O121" s="136"/>
      <c r="P121" s="299"/>
    </row>
    <row r="122" spans="1:16" x14ac:dyDescent="0.25">
      <c r="A122" s="10" t="s">
        <v>9</v>
      </c>
      <c r="B122" s="53">
        <f>B121+1</f>
        <v>64</v>
      </c>
      <c r="C122" s="329" t="s">
        <v>116</v>
      </c>
      <c r="D122" s="329"/>
      <c r="E122" s="329"/>
      <c r="F122" s="329"/>
      <c r="G122" s="329"/>
      <c r="H122" s="329"/>
      <c r="I122" s="329"/>
      <c r="J122" s="329"/>
      <c r="K122" s="15" t="s">
        <v>83</v>
      </c>
      <c r="L122" s="24">
        <f t="shared" si="15"/>
        <v>50</v>
      </c>
      <c r="M122" s="114"/>
      <c r="N122" s="114"/>
      <c r="O122" s="136"/>
      <c r="P122" s="299"/>
    </row>
    <row r="123" spans="1:16" x14ac:dyDescent="0.25">
      <c r="A123" s="10" t="s">
        <v>9</v>
      </c>
      <c r="B123" s="53">
        <f>B122+1</f>
        <v>65</v>
      </c>
      <c r="C123" s="329" t="s">
        <v>129</v>
      </c>
      <c r="D123" s="329"/>
      <c r="E123" s="329"/>
      <c r="F123" s="329"/>
      <c r="G123" s="329"/>
      <c r="H123" s="329"/>
      <c r="I123" s="329"/>
      <c r="J123" s="329"/>
      <c r="K123" s="15" t="s">
        <v>83</v>
      </c>
      <c r="L123" s="24">
        <f t="shared" si="15"/>
        <v>50</v>
      </c>
      <c r="M123" s="114"/>
      <c r="N123" s="114"/>
      <c r="O123" s="136"/>
      <c r="P123" s="299"/>
    </row>
    <row r="124" spans="1:16" x14ac:dyDescent="0.25">
      <c r="A124" s="10" t="s">
        <v>9</v>
      </c>
      <c r="B124" s="53">
        <f>B123+1</f>
        <v>66</v>
      </c>
      <c r="C124" s="329" t="s">
        <v>130</v>
      </c>
      <c r="D124" s="329"/>
      <c r="E124" s="329"/>
      <c r="F124" s="329"/>
      <c r="G124" s="329"/>
      <c r="H124" s="329"/>
      <c r="I124" s="329"/>
      <c r="J124" s="329"/>
      <c r="K124" s="15" t="s">
        <v>83</v>
      </c>
      <c r="L124" s="24">
        <f t="shared" si="15"/>
        <v>50</v>
      </c>
      <c r="M124" s="114"/>
      <c r="N124" s="114"/>
      <c r="O124" s="136"/>
      <c r="P124" s="299"/>
    </row>
    <row r="125" spans="1:16" x14ac:dyDescent="0.25">
      <c r="A125" s="10" t="s">
        <v>9</v>
      </c>
      <c r="B125" s="53">
        <f>B124+1</f>
        <v>67</v>
      </c>
      <c r="C125" s="329" t="s">
        <v>131</v>
      </c>
      <c r="D125" s="303"/>
      <c r="E125" s="303"/>
      <c r="F125" s="303"/>
      <c r="G125" s="303"/>
      <c r="H125" s="303"/>
      <c r="I125" s="303"/>
      <c r="J125" s="303"/>
      <c r="K125" s="15" t="s">
        <v>83</v>
      </c>
      <c r="L125" s="24">
        <f t="shared" si="15"/>
        <v>50</v>
      </c>
      <c r="M125" s="114"/>
      <c r="N125" s="114"/>
      <c r="O125" s="136"/>
      <c r="P125" s="299"/>
    </row>
    <row r="126" spans="1:16" x14ac:dyDescent="0.25">
      <c r="A126" s="10" t="s">
        <v>9</v>
      </c>
      <c r="B126" s="53">
        <f>B125+1</f>
        <v>68</v>
      </c>
      <c r="C126" s="329" t="s">
        <v>132</v>
      </c>
      <c r="D126" s="303"/>
      <c r="E126" s="303"/>
      <c r="F126" s="303"/>
      <c r="G126" s="303"/>
      <c r="H126" s="303"/>
      <c r="I126" s="303"/>
      <c r="J126" s="303"/>
      <c r="K126" s="15" t="s">
        <v>83</v>
      </c>
      <c r="L126" s="24">
        <f t="shared" si="15"/>
        <v>50</v>
      </c>
      <c r="M126" s="114"/>
      <c r="N126" s="114"/>
      <c r="O126" s="136"/>
      <c r="P126" s="299"/>
    </row>
    <row r="127" spans="1:16" x14ac:dyDescent="0.25">
      <c r="A127" s="10"/>
      <c r="B127" s="61"/>
      <c r="C127" s="19" t="s">
        <v>133</v>
      </c>
      <c r="D127" s="303"/>
      <c r="E127" s="303"/>
      <c r="F127" s="303"/>
      <c r="G127" s="303"/>
      <c r="H127" s="303"/>
      <c r="I127" s="303"/>
      <c r="J127" s="303"/>
      <c r="K127" s="62"/>
      <c r="L127" s="303"/>
      <c r="M127" s="161"/>
      <c r="N127" s="161"/>
      <c r="O127" s="136"/>
      <c r="P127" s="299"/>
    </row>
    <row r="128" spans="1:16" x14ac:dyDescent="0.25">
      <c r="A128" s="10"/>
      <c r="B128" s="61"/>
      <c r="C128" s="329" t="s">
        <v>134</v>
      </c>
      <c r="D128" s="303"/>
      <c r="E128" s="303"/>
      <c r="F128" s="303"/>
      <c r="G128" s="303"/>
      <c r="H128" s="303"/>
      <c r="I128" s="303"/>
      <c r="J128" s="303"/>
      <c r="K128" s="62"/>
      <c r="L128" s="303"/>
      <c r="M128" s="161"/>
      <c r="N128" s="161"/>
      <c r="O128" s="136"/>
      <c r="P128" s="299"/>
    </row>
    <row r="129" spans="1:16" x14ac:dyDescent="0.25">
      <c r="A129" s="10"/>
      <c r="B129" s="61"/>
      <c r="C129" s="329" t="s">
        <v>135</v>
      </c>
      <c r="D129" s="303"/>
      <c r="E129" s="303"/>
      <c r="F129" s="303"/>
      <c r="G129" s="303"/>
      <c r="H129" s="303"/>
      <c r="I129" s="303"/>
      <c r="J129" s="303"/>
      <c r="K129" s="62"/>
      <c r="L129" s="303"/>
      <c r="M129" s="161"/>
      <c r="N129" s="161"/>
      <c r="O129" s="136"/>
      <c r="P129" s="299"/>
    </row>
    <row r="130" spans="1:16" x14ac:dyDescent="0.25">
      <c r="A130" s="10"/>
      <c r="B130" s="61"/>
      <c r="C130" s="329" t="s">
        <v>136</v>
      </c>
      <c r="D130" s="303"/>
      <c r="E130" s="303"/>
      <c r="F130" s="303"/>
      <c r="G130" s="303"/>
      <c r="H130" s="303"/>
      <c r="I130" s="303"/>
      <c r="J130" s="303"/>
      <c r="K130" s="62"/>
      <c r="L130" s="303"/>
      <c r="M130" s="161"/>
      <c r="N130" s="161"/>
      <c r="O130" s="136"/>
      <c r="P130" s="299"/>
    </row>
    <row r="131" spans="1:16" x14ac:dyDescent="0.25">
      <c r="A131" s="10"/>
      <c r="B131" s="61"/>
      <c r="C131" s="329" t="s">
        <v>101</v>
      </c>
      <c r="D131" s="303"/>
      <c r="E131" s="303"/>
      <c r="F131" s="303"/>
      <c r="G131" s="303"/>
      <c r="H131" s="303"/>
      <c r="I131" s="303"/>
      <c r="J131" s="303"/>
      <c r="K131" s="62"/>
      <c r="L131" s="303"/>
      <c r="M131" s="161"/>
      <c r="N131" s="161"/>
      <c r="O131" s="136"/>
      <c r="P131" s="299"/>
    </row>
    <row r="132" spans="1:16" x14ac:dyDescent="0.25">
      <c r="A132" s="10"/>
      <c r="B132" s="61"/>
      <c r="C132" s="19" t="s">
        <v>137</v>
      </c>
      <c r="D132" s="303"/>
      <c r="E132" s="303"/>
      <c r="F132" s="303"/>
      <c r="G132" s="303"/>
      <c r="H132" s="303"/>
      <c r="I132" s="303"/>
      <c r="J132" s="303"/>
      <c r="K132" s="62"/>
      <c r="L132" s="303"/>
      <c r="M132" s="161"/>
      <c r="N132" s="161"/>
      <c r="O132" s="136"/>
      <c r="P132" s="299"/>
    </row>
    <row r="133" spans="1:16" x14ac:dyDescent="0.25">
      <c r="A133" s="10"/>
      <c r="B133" s="61"/>
      <c r="C133" s="19" t="s">
        <v>103</v>
      </c>
      <c r="D133" s="303"/>
      <c r="E133" s="303"/>
      <c r="F133" s="303"/>
      <c r="G133" s="303"/>
      <c r="H133" s="303"/>
      <c r="I133" s="303"/>
      <c r="J133" s="303"/>
      <c r="K133" s="62"/>
      <c r="L133" s="303"/>
      <c r="M133" s="161"/>
      <c r="N133" s="161"/>
      <c r="O133" s="136"/>
      <c r="P133" s="299"/>
    </row>
    <row r="134" spans="1:16" x14ac:dyDescent="0.25">
      <c r="A134" s="10"/>
      <c r="B134" s="61"/>
      <c r="C134" s="19" t="s">
        <v>104</v>
      </c>
      <c r="D134" s="19"/>
      <c r="E134" s="19"/>
      <c r="F134" s="303"/>
      <c r="G134" s="303"/>
      <c r="H134" s="303"/>
      <c r="I134" s="303"/>
      <c r="J134" s="303"/>
      <c r="K134" s="62"/>
      <c r="L134" s="303"/>
      <c r="M134" s="161"/>
      <c r="N134" s="161"/>
      <c r="O134" s="136"/>
      <c r="P134" s="299"/>
    </row>
    <row r="135" spans="1:16" x14ac:dyDescent="0.25">
      <c r="A135" s="10" t="s">
        <v>9</v>
      </c>
      <c r="B135" s="53">
        <f>B126+1</f>
        <v>69</v>
      </c>
      <c r="C135" s="329" t="s">
        <v>138</v>
      </c>
      <c r="D135" s="303"/>
      <c r="E135" s="303"/>
      <c r="F135" s="303"/>
      <c r="G135" s="303"/>
      <c r="H135" s="303"/>
      <c r="I135" s="303"/>
      <c r="J135" s="303"/>
      <c r="K135" s="15" t="s">
        <v>83</v>
      </c>
      <c r="L135" s="24">
        <f t="shared" ref="L135" si="16">$R$1*5</f>
        <v>50</v>
      </c>
      <c r="M135" s="114"/>
      <c r="N135" s="114"/>
      <c r="O135" s="136"/>
      <c r="P135" s="299"/>
    </row>
    <row r="136" spans="1:16" x14ac:dyDescent="0.25">
      <c r="A136" s="10"/>
      <c r="B136" s="61"/>
      <c r="C136" s="19" t="s">
        <v>112</v>
      </c>
      <c r="D136" s="19"/>
      <c r="E136" s="19"/>
      <c r="F136" s="19"/>
      <c r="G136" s="303"/>
      <c r="H136" s="303"/>
      <c r="I136" s="303"/>
      <c r="J136" s="303"/>
      <c r="K136" s="62"/>
      <c r="L136" s="303"/>
      <c r="M136" s="161"/>
      <c r="N136" s="161"/>
      <c r="O136" s="136"/>
      <c r="P136" s="299"/>
    </row>
    <row r="137" spans="1:16" x14ac:dyDescent="0.25">
      <c r="A137" s="10" t="s">
        <v>9</v>
      </c>
      <c r="B137" s="53">
        <f>B135+1</f>
        <v>70</v>
      </c>
      <c r="C137" s="329" t="s">
        <v>138</v>
      </c>
      <c r="D137" s="303"/>
      <c r="E137" s="303"/>
      <c r="F137" s="303"/>
      <c r="G137" s="303"/>
      <c r="H137" s="303"/>
      <c r="I137" s="303"/>
      <c r="J137" s="303"/>
      <c r="K137" s="15" t="s">
        <v>83</v>
      </c>
      <c r="L137" s="24">
        <f t="shared" ref="L137" si="17">$R$1*5</f>
        <v>50</v>
      </c>
      <c r="M137" s="114"/>
      <c r="N137" s="114"/>
      <c r="O137" s="136"/>
      <c r="P137" s="299"/>
    </row>
    <row r="138" spans="1:16" x14ac:dyDescent="0.25">
      <c r="A138" s="10"/>
      <c r="B138" s="61"/>
      <c r="C138" s="19" t="s">
        <v>139</v>
      </c>
      <c r="D138" s="303"/>
      <c r="E138" s="303"/>
      <c r="F138" s="303"/>
      <c r="G138" s="303"/>
      <c r="H138" s="303"/>
      <c r="I138" s="303"/>
      <c r="J138" s="303"/>
      <c r="K138" s="62"/>
      <c r="L138" s="303"/>
      <c r="M138" s="161"/>
      <c r="N138" s="161"/>
      <c r="O138" s="136"/>
      <c r="P138" s="299"/>
    </row>
    <row r="139" spans="1:16" x14ac:dyDescent="0.25">
      <c r="A139" s="10"/>
      <c r="B139" s="61"/>
      <c r="C139" s="19" t="s">
        <v>103</v>
      </c>
      <c r="D139" s="303"/>
      <c r="E139" s="303"/>
      <c r="F139" s="303"/>
      <c r="G139" s="303"/>
      <c r="H139" s="303"/>
      <c r="I139" s="303"/>
      <c r="J139" s="303"/>
      <c r="K139" s="62"/>
      <c r="L139" s="303"/>
      <c r="M139" s="161"/>
      <c r="N139" s="161"/>
      <c r="O139" s="136"/>
      <c r="P139" s="299"/>
    </row>
    <row r="140" spans="1:16" x14ac:dyDescent="0.25">
      <c r="A140" s="10"/>
      <c r="B140" s="61"/>
      <c r="C140" s="19" t="s">
        <v>104</v>
      </c>
      <c r="D140" s="19"/>
      <c r="E140" s="19"/>
      <c r="F140" s="303"/>
      <c r="G140" s="303"/>
      <c r="H140" s="303"/>
      <c r="I140" s="303"/>
      <c r="J140" s="303"/>
      <c r="K140" s="62"/>
      <c r="L140" s="303"/>
      <c r="M140" s="161"/>
      <c r="N140" s="161"/>
      <c r="O140" s="136"/>
      <c r="P140" s="299"/>
    </row>
    <row r="141" spans="1:16" x14ac:dyDescent="0.25">
      <c r="A141" s="10" t="s">
        <v>9</v>
      </c>
      <c r="B141" s="53">
        <f>B137+1</f>
        <v>71</v>
      </c>
      <c r="C141" s="329" t="s">
        <v>138</v>
      </c>
      <c r="D141" s="303"/>
      <c r="E141" s="303"/>
      <c r="F141" s="303"/>
      <c r="G141" s="303"/>
      <c r="H141" s="303"/>
      <c r="I141" s="303"/>
      <c r="J141" s="303"/>
      <c r="K141" s="15" t="s">
        <v>83</v>
      </c>
      <c r="L141" s="24">
        <f t="shared" ref="L141:L142" si="18">$R$1*5</f>
        <v>50</v>
      </c>
      <c r="M141" s="114"/>
      <c r="N141" s="114"/>
      <c r="O141" s="136"/>
      <c r="P141" s="299"/>
    </row>
    <row r="142" spans="1:16" x14ac:dyDescent="0.25">
      <c r="A142" s="10" t="s">
        <v>9</v>
      </c>
      <c r="B142" s="53">
        <f>B141+1</f>
        <v>72</v>
      </c>
      <c r="C142" s="329" t="s">
        <v>140</v>
      </c>
      <c r="D142" s="303"/>
      <c r="E142" s="303"/>
      <c r="F142" s="303"/>
      <c r="G142" s="303"/>
      <c r="H142" s="303"/>
      <c r="I142" s="303"/>
      <c r="J142" s="303"/>
      <c r="K142" s="15" t="s">
        <v>83</v>
      </c>
      <c r="L142" s="24">
        <f t="shared" si="18"/>
        <v>50</v>
      </c>
      <c r="M142" s="114"/>
      <c r="N142" s="114"/>
      <c r="O142" s="136"/>
      <c r="P142" s="299"/>
    </row>
    <row r="143" spans="1:16" x14ac:dyDescent="0.25">
      <c r="A143" s="10"/>
      <c r="B143" s="61"/>
      <c r="C143" s="19" t="s">
        <v>112</v>
      </c>
      <c r="D143" s="19"/>
      <c r="E143" s="19"/>
      <c r="F143" s="19"/>
      <c r="G143" s="303"/>
      <c r="H143" s="303"/>
      <c r="I143" s="303"/>
      <c r="J143" s="303"/>
      <c r="K143" s="62"/>
      <c r="L143" s="303"/>
      <c r="M143" s="114"/>
      <c r="N143" s="114"/>
      <c r="O143" s="136"/>
      <c r="P143" s="299"/>
    </row>
    <row r="144" spans="1:16" x14ac:dyDescent="0.25">
      <c r="A144" s="10" t="s">
        <v>9</v>
      </c>
      <c r="B144" s="53">
        <f>B142+1</f>
        <v>73</v>
      </c>
      <c r="C144" s="329" t="s">
        <v>138</v>
      </c>
      <c r="D144" s="303"/>
      <c r="E144" s="303"/>
      <c r="F144" s="303"/>
      <c r="G144" s="303"/>
      <c r="H144" s="303"/>
      <c r="I144" s="303"/>
      <c r="J144" s="303"/>
      <c r="K144" s="15" t="s">
        <v>83</v>
      </c>
      <c r="L144" s="24">
        <f t="shared" ref="L144:L145" si="19">$R$1*5</f>
        <v>50</v>
      </c>
      <c r="M144" s="114"/>
      <c r="N144" s="114"/>
      <c r="O144" s="136"/>
      <c r="P144" s="299"/>
    </row>
    <row r="145" spans="1:16" x14ac:dyDescent="0.25">
      <c r="A145" s="10" t="s">
        <v>9</v>
      </c>
      <c r="B145" s="53">
        <f>B144+1</f>
        <v>74</v>
      </c>
      <c r="C145" s="329" t="s">
        <v>140</v>
      </c>
      <c r="D145" s="303"/>
      <c r="E145" s="303"/>
      <c r="F145" s="303"/>
      <c r="G145" s="303"/>
      <c r="H145" s="303"/>
      <c r="I145" s="303"/>
      <c r="J145" s="303"/>
      <c r="K145" s="15" t="s">
        <v>83</v>
      </c>
      <c r="L145" s="24">
        <f t="shared" si="19"/>
        <v>50</v>
      </c>
      <c r="M145" s="114"/>
      <c r="N145" s="114"/>
      <c r="O145" s="136"/>
      <c r="P145" s="299"/>
    </row>
    <row r="146" spans="1:16" x14ac:dyDescent="0.25">
      <c r="A146" s="10"/>
      <c r="B146" s="61"/>
      <c r="C146" s="19" t="s">
        <v>137</v>
      </c>
      <c r="D146" s="303"/>
      <c r="E146" s="303"/>
      <c r="F146" s="303"/>
      <c r="G146" s="303"/>
      <c r="H146" s="303"/>
      <c r="I146" s="303"/>
      <c r="J146" s="303"/>
      <c r="K146" s="62"/>
      <c r="L146" s="303"/>
      <c r="M146" s="161"/>
      <c r="N146" s="161"/>
      <c r="O146" s="136"/>
      <c r="P146" s="299"/>
    </row>
    <row r="147" spans="1:16" x14ac:dyDescent="0.25">
      <c r="A147" s="10"/>
      <c r="B147" s="61"/>
      <c r="C147" s="19" t="s">
        <v>114</v>
      </c>
      <c r="D147" s="303"/>
      <c r="E147" s="303"/>
      <c r="F147" s="303"/>
      <c r="G147" s="303"/>
      <c r="H147" s="303"/>
      <c r="I147" s="303"/>
      <c r="J147" s="303"/>
      <c r="K147" s="62"/>
      <c r="L147" s="303"/>
      <c r="M147" s="161"/>
      <c r="N147" s="161"/>
      <c r="O147" s="136"/>
      <c r="P147" s="299"/>
    </row>
    <row r="148" spans="1:16" x14ac:dyDescent="0.25">
      <c r="A148" s="10"/>
      <c r="B148" s="61"/>
      <c r="C148" s="19" t="s">
        <v>104</v>
      </c>
      <c r="D148" s="19"/>
      <c r="E148" s="19"/>
      <c r="F148" s="303"/>
      <c r="G148" s="303"/>
      <c r="H148" s="303"/>
      <c r="I148" s="303"/>
      <c r="J148" s="303"/>
      <c r="K148" s="62"/>
      <c r="L148" s="303"/>
      <c r="M148" s="161"/>
      <c r="N148" s="161"/>
      <c r="O148" s="136"/>
      <c r="P148" s="299"/>
    </row>
    <row r="149" spans="1:16" x14ac:dyDescent="0.25">
      <c r="A149" s="10" t="s">
        <v>9</v>
      </c>
      <c r="B149" s="53">
        <f>B145+1</f>
        <v>75</v>
      </c>
      <c r="C149" s="329" t="s">
        <v>141</v>
      </c>
      <c r="D149" s="303"/>
      <c r="E149" s="303"/>
      <c r="F149" s="303"/>
      <c r="G149" s="303"/>
      <c r="H149" s="303"/>
      <c r="I149" s="303"/>
      <c r="J149" s="303"/>
      <c r="K149" s="15" t="s">
        <v>83</v>
      </c>
      <c r="L149" s="24">
        <f t="shared" ref="L149" si="20">$R$1*5</f>
        <v>50</v>
      </c>
      <c r="M149" s="114"/>
      <c r="N149" s="114"/>
      <c r="O149" s="136"/>
      <c r="P149" s="299"/>
    </row>
    <row r="150" spans="1:16" x14ac:dyDescent="0.25">
      <c r="A150" s="10"/>
      <c r="B150" s="61"/>
      <c r="C150" s="19" t="s">
        <v>112</v>
      </c>
      <c r="D150" s="19"/>
      <c r="E150" s="19"/>
      <c r="F150" s="19"/>
      <c r="G150" s="303"/>
      <c r="H150" s="303"/>
      <c r="I150" s="303"/>
      <c r="J150" s="303"/>
      <c r="K150" s="62"/>
      <c r="L150" s="303"/>
      <c r="M150" s="114"/>
      <c r="N150" s="114"/>
      <c r="O150" s="136"/>
      <c r="P150" s="299"/>
    </row>
    <row r="151" spans="1:16" x14ac:dyDescent="0.25">
      <c r="A151" s="10" t="s">
        <v>9</v>
      </c>
      <c r="B151" s="53">
        <f>B149+1</f>
        <v>76</v>
      </c>
      <c r="C151" s="329" t="s">
        <v>141</v>
      </c>
      <c r="D151" s="303"/>
      <c r="E151" s="303"/>
      <c r="F151" s="303"/>
      <c r="G151" s="303"/>
      <c r="H151" s="303"/>
      <c r="I151" s="303"/>
      <c r="J151" s="303"/>
      <c r="K151" s="15" t="s">
        <v>83</v>
      </c>
      <c r="L151" s="24">
        <f t="shared" ref="L151" si="21">$R$1*5</f>
        <v>50</v>
      </c>
      <c r="M151" s="114"/>
      <c r="N151" s="114"/>
      <c r="O151" s="136"/>
      <c r="P151" s="299"/>
    </row>
    <row r="152" spans="1:16" x14ac:dyDescent="0.25">
      <c r="A152" s="10"/>
      <c r="B152" s="53"/>
      <c r="C152" s="329"/>
      <c r="D152" s="303"/>
      <c r="E152" s="303"/>
      <c r="F152" s="303"/>
      <c r="G152" s="303"/>
      <c r="H152" s="303"/>
      <c r="I152" s="303"/>
      <c r="J152" s="303"/>
      <c r="K152" s="15"/>
      <c r="L152" s="24"/>
      <c r="M152" s="161"/>
      <c r="N152" s="161"/>
      <c r="O152" s="136"/>
      <c r="P152" s="299"/>
    </row>
    <row r="153" spans="1:16" x14ac:dyDescent="0.25">
      <c r="A153" s="63"/>
      <c r="B153" s="54"/>
      <c r="C153" s="22" t="s">
        <v>1800</v>
      </c>
      <c r="D153" s="23"/>
      <c r="E153" s="23"/>
      <c r="F153" s="23"/>
      <c r="G153" s="23"/>
      <c r="H153" s="23"/>
      <c r="I153" s="23"/>
      <c r="J153" s="23"/>
      <c r="K153" s="16"/>
      <c r="L153" s="23"/>
      <c r="M153" s="144"/>
      <c r="N153" s="144"/>
      <c r="O153" s="353"/>
      <c r="P153" s="299"/>
    </row>
    <row r="154" spans="1:16" ht="24" x14ac:dyDescent="0.25">
      <c r="A154" s="63"/>
      <c r="B154" s="55" t="s">
        <v>1</v>
      </c>
      <c r="C154" s="334" t="s">
        <v>2</v>
      </c>
      <c r="D154" s="334"/>
      <c r="E154" s="334"/>
      <c r="F154" s="334"/>
      <c r="G154" s="334"/>
      <c r="H154" s="334"/>
      <c r="I154" s="334"/>
      <c r="J154" s="334"/>
      <c r="K154" s="387" t="s">
        <v>45</v>
      </c>
      <c r="L154" s="389" t="s">
        <v>46</v>
      </c>
      <c r="M154" s="168" t="s">
        <v>47</v>
      </c>
      <c r="N154" s="146" t="s">
        <v>73</v>
      </c>
      <c r="O154" s="450" t="s">
        <v>92</v>
      </c>
      <c r="P154" s="299"/>
    </row>
    <row r="155" spans="1:16" x14ac:dyDescent="0.25">
      <c r="A155" s="10"/>
      <c r="B155" s="61"/>
      <c r="C155" s="19" t="s">
        <v>139</v>
      </c>
      <c r="D155" s="303"/>
      <c r="E155" s="303"/>
      <c r="F155" s="303"/>
      <c r="G155" s="303"/>
      <c r="H155" s="303"/>
      <c r="I155" s="303"/>
      <c r="J155" s="303"/>
      <c r="K155" s="62"/>
      <c r="L155" s="303"/>
      <c r="M155" s="161"/>
      <c r="N155" s="161"/>
      <c r="O155" s="136"/>
      <c r="P155" s="299"/>
    </row>
    <row r="156" spans="1:16" x14ac:dyDescent="0.25">
      <c r="A156" s="10"/>
      <c r="B156" s="61"/>
      <c r="C156" s="19" t="s">
        <v>114</v>
      </c>
      <c r="D156" s="303"/>
      <c r="E156" s="303"/>
      <c r="F156" s="303"/>
      <c r="G156" s="303"/>
      <c r="H156" s="303"/>
      <c r="I156" s="303"/>
      <c r="J156" s="303"/>
      <c r="K156" s="62"/>
      <c r="L156" s="303"/>
      <c r="M156" s="161"/>
      <c r="N156" s="161"/>
      <c r="O156" s="136"/>
      <c r="P156" s="299"/>
    </row>
    <row r="157" spans="1:16" x14ac:dyDescent="0.25">
      <c r="A157" s="10"/>
      <c r="B157" s="61"/>
      <c r="C157" s="19" t="s">
        <v>104</v>
      </c>
      <c r="D157" s="19"/>
      <c r="E157" s="19"/>
      <c r="F157" s="303"/>
      <c r="G157" s="303"/>
      <c r="H157" s="303"/>
      <c r="I157" s="303"/>
      <c r="J157" s="303"/>
      <c r="K157" s="62"/>
      <c r="L157" s="303"/>
      <c r="M157" s="161"/>
      <c r="N157" s="161"/>
      <c r="O157" s="136"/>
      <c r="P157" s="299"/>
    </row>
    <row r="158" spans="1:16" x14ac:dyDescent="0.25">
      <c r="A158" s="10" t="s">
        <v>9</v>
      </c>
      <c r="B158" s="53">
        <f>B151+1</f>
        <v>77</v>
      </c>
      <c r="C158" s="329" t="s">
        <v>141</v>
      </c>
      <c r="D158" s="303"/>
      <c r="E158" s="303"/>
      <c r="F158" s="303"/>
      <c r="G158" s="303"/>
      <c r="H158" s="303"/>
      <c r="I158" s="303"/>
      <c r="J158" s="303"/>
      <c r="K158" s="15" t="s">
        <v>83</v>
      </c>
      <c r="L158" s="24">
        <f t="shared" ref="L158:L159" si="22">$R$1*5</f>
        <v>50</v>
      </c>
      <c r="M158" s="114"/>
      <c r="N158" s="114"/>
      <c r="O158" s="136"/>
      <c r="P158" s="299"/>
    </row>
    <row r="159" spans="1:16" x14ac:dyDescent="0.25">
      <c r="A159" s="10" t="s">
        <v>9</v>
      </c>
      <c r="B159" s="53">
        <f>B158+1</f>
        <v>78</v>
      </c>
      <c r="C159" s="329" t="s">
        <v>142</v>
      </c>
      <c r="D159" s="303"/>
      <c r="E159" s="303"/>
      <c r="F159" s="303"/>
      <c r="G159" s="303"/>
      <c r="H159" s="303"/>
      <c r="I159" s="303"/>
      <c r="J159" s="303"/>
      <c r="K159" s="15" t="s">
        <v>83</v>
      </c>
      <c r="L159" s="24">
        <f t="shared" si="22"/>
        <v>50</v>
      </c>
      <c r="M159" s="114"/>
      <c r="N159" s="114"/>
      <c r="O159" s="136"/>
      <c r="P159" s="299"/>
    </row>
    <row r="160" spans="1:16" x14ac:dyDescent="0.25">
      <c r="A160" s="10"/>
      <c r="B160" s="61"/>
      <c r="C160" s="19" t="s">
        <v>112</v>
      </c>
      <c r="D160" s="19"/>
      <c r="E160" s="19"/>
      <c r="F160" s="19"/>
      <c r="G160" s="303"/>
      <c r="H160" s="303"/>
      <c r="I160" s="303"/>
      <c r="J160" s="303"/>
      <c r="K160" s="62"/>
      <c r="L160" s="303"/>
      <c r="M160" s="114"/>
      <c r="N160" s="114"/>
      <c r="O160" s="136"/>
      <c r="P160" s="299"/>
    </row>
    <row r="161" spans="1:16" x14ac:dyDescent="0.25">
      <c r="A161" s="10" t="s">
        <v>9</v>
      </c>
      <c r="B161" s="53">
        <f>B159+1</f>
        <v>79</v>
      </c>
      <c r="C161" s="329" t="s">
        <v>141</v>
      </c>
      <c r="D161" s="303"/>
      <c r="E161" s="303"/>
      <c r="F161" s="303"/>
      <c r="G161" s="303"/>
      <c r="H161" s="303"/>
      <c r="I161" s="303"/>
      <c r="J161" s="303"/>
      <c r="K161" s="15" t="s">
        <v>83</v>
      </c>
      <c r="L161" s="24">
        <f t="shared" ref="L161:L162" si="23">$R$1*5</f>
        <v>50</v>
      </c>
      <c r="M161" s="114"/>
      <c r="N161" s="114"/>
      <c r="O161" s="136"/>
      <c r="P161" s="299"/>
    </row>
    <row r="162" spans="1:16" x14ac:dyDescent="0.25">
      <c r="A162" s="10" t="s">
        <v>9</v>
      </c>
      <c r="B162" s="53">
        <f>B161+1</f>
        <v>80</v>
      </c>
      <c r="C162" s="329" t="s">
        <v>142</v>
      </c>
      <c r="D162" s="303"/>
      <c r="E162" s="303"/>
      <c r="F162" s="303"/>
      <c r="G162" s="303"/>
      <c r="H162" s="303"/>
      <c r="I162" s="303"/>
      <c r="J162" s="303"/>
      <c r="K162" s="15" t="s">
        <v>83</v>
      </c>
      <c r="L162" s="24">
        <f t="shared" si="23"/>
        <v>50</v>
      </c>
      <c r="M162" s="114"/>
      <c r="N162" s="114"/>
      <c r="O162" s="136"/>
      <c r="P162" s="299"/>
    </row>
    <row r="163" spans="1:16" x14ac:dyDescent="0.25">
      <c r="A163" s="10"/>
      <c r="B163" s="61"/>
      <c r="C163" s="19" t="s">
        <v>133</v>
      </c>
      <c r="D163" s="303"/>
      <c r="E163" s="303"/>
      <c r="F163" s="303"/>
      <c r="G163" s="303"/>
      <c r="H163" s="303"/>
      <c r="I163" s="303"/>
      <c r="J163" s="303"/>
      <c r="K163" s="62"/>
      <c r="L163" s="303"/>
      <c r="M163" s="161"/>
      <c r="N163" s="161"/>
      <c r="O163" s="136"/>
      <c r="P163" s="299"/>
    </row>
    <row r="164" spans="1:16" x14ac:dyDescent="0.25">
      <c r="A164" s="10"/>
      <c r="B164" s="61"/>
      <c r="C164" s="330" t="s">
        <v>134</v>
      </c>
      <c r="D164" s="303"/>
      <c r="E164" s="303"/>
      <c r="F164" s="303"/>
      <c r="G164" s="303"/>
      <c r="H164" s="303"/>
      <c r="I164" s="303"/>
      <c r="J164" s="303"/>
      <c r="K164" s="62"/>
      <c r="L164" s="303"/>
      <c r="M164" s="161"/>
      <c r="N164" s="161"/>
      <c r="O164" s="136"/>
      <c r="P164" s="299"/>
    </row>
    <row r="165" spans="1:16" x14ac:dyDescent="0.25">
      <c r="A165" s="10"/>
      <c r="B165" s="61"/>
      <c r="C165" s="330" t="s">
        <v>143</v>
      </c>
      <c r="D165" s="303"/>
      <c r="E165" s="303"/>
      <c r="F165" s="303"/>
      <c r="G165" s="303"/>
      <c r="H165" s="303"/>
      <c r="I165" s="303"/>
      <c r="J165" s="303"/>
      <c r="K165" s="62"/>
      <c r="L165" s="303"/>
      <c r="M165" s="161"/>
      <c r="N165" s="161"/>
      <c r="O165" s="136"/>
      <c r="P165" s="299"/>
    </row>
    <row r="166" spans="1:16" x14ac:dyDescent="0.25">
      <c r="A166" s="10"/>
      <c r="B166" s="61"/>
      <c r="C166" s="330" t="s">
        <v>144</v>
      </c>
      <c r="D166" s="303"/>
      <c r="E166" s="303"/>
      <c r="F166" s="303"/>
      <c r="G166" s="303"/>
      <c r="H166" s="303"/>
      <c r="I166" s="303"/>
      <c r="J166" s="303"/>
      <c r="K166" s="62"/>
      <c r="L166" s="303"/>
      <c r="M166" s="161"/>
      <c r="N166" s="161"/>
      <c r="O166" s="136"/>
      <c r="P166" s="299"/>
    </row>
    <row r="167" spans="1:16" x14ac:dyDescent="0.25">
      <c r="A167" s="10"/>
      <c r="B167" s="61"/>
      <c r="C167" s="330" t="s">
        <v>145</v>
      </c>
      <c r="D167" s="303"/>
      <c r="E167" s="303"/>
      <c r="F167" s="303"/>
      <c r="G167" s="303"/>
      <c r="H167" s="303"/>
      <c r="I167" s="303"/>
      <c r="J167" s="303"/>
      <c r="K167" s="62"/>
      <c r="L167" s="303"/>
      <c r="M167" s="161"/>
      <c r="N167" s="161"/>
      <c r="O167" s="136"/>
      <c r="P167" s="299"/>
    </row>
    <row r="168" spans="1:16" x14ac:dyDescent="0.25">
      <c r="A168" s="10"/>
      <c r="B168" s="61"/>
      <c r="C168" s="65" t="s">
        <v>146</v>
      </c>
      <c r="D168" s="303"/>
      <c r="E168" s="303"/>
      <c r="F168" s="303"/>
      <c r="G168" s="303"/>
      <c r="H168" s="303"/>
      <c r="I168" s="303"/>
      <c r="J168" s="303"/>
      <c r="K168" s="62"/>
      <c r="L168" s="303"/>
      <c r="M168" s="161"/>
      <c r="N168" s="161"/>
      <c r="O168" s="136"/>
      <c r="P168" s="299"/>
    </row>
    <row r="169" spans="1:16" x14ac:dyDescent="0.25">
      <c r="A169" s="10"/>
      <c r="B169" s="61"/>
      <c r="C169" s="65" t="s">
        <v>147</v>
      </c>
      <c r="D169" s="303"/>
      <c r="E169" s="303"/>
      <c r="F169" s="303"/>
      <c r="G169" s="303"/>
      <c r="H169" s="303"/>
      <c r="I169" s="303"/>
      <c r="J169" s="303"/>
      <c r="K169" s="62"/>
      <c r="L169" s="303"/>
      <c r="M169" s="161"/>
      <c r="N169" s="161"/>
      <c r="O169" s="136"/>
      <c r="P169" s="299"/>
    </row>
    <row r="170" spans="1:16" x14ac:dyDescent="0.25">
      <c r="A170" s="10"/>
      <c r="B170" s="61"/>
      <c r="C170" s="65" t="s">
        <v>148</v>
      </c>
      <c r="D170" s="303"/>
      <c r="E170" s="303"/>
      <c r="F170" s="303"/>
      <c r="G170" s="303"/>
      <c r="H170" s="303"/>
      <c r="I170" s="303"/>
      <c r="J170" s="303"/>
      <c r="K170" s="62"/>
      <c r="L170" s="303"/>
      <c r="M170" s="161"/>
      <c r="N170" s="161"/>
      <c r="O170" s="136"/>
      <c r="P170" s="299"/>
    </row>
    <row r="171" spans="1:16" x14ac:dyDescent="0.25">
      <c r="A171" s="10"/>
      <c r="B171" s="53"/>
      <c r="C171" s="65" t="s">
        <v>149</v>
      </c>
      <c r="D171" s="24"/>
      <c r="E171" s="24"/>
      <c r="F171" s="24"/>
      <c r="G171" s="24"/>
      <c r="H171" s="24"/>
      <c r="I171" s="24"/>
      <c r="J171" s="24"/>
      <c r="K171" s="15"/>
      <c r="L171" s="24"/>
      <c r="M171" s="155"/>
      <c r="N171" s="155"/>
      <c r="O171" s="136"/>
      <c r="P171" s="299"/>
    </row>
    <row r="172" spans="1:16" x14ac:dyDescent="0.25">
      <c r="A172" s="10" t="s">
        <v>9</v>
      </c>
      <c r="B172" s="53">
        <f>B162+1</f>
        <v>81</v>
      </c>
      <c r="C172" s="65" t="s">
        <v>150</v>
      </c>
      <c r="D172" s="24"/>
      <c r="E172" s="24"/>
      <c r="F172" s="24"/>
      <c r="G172" s="24"/>
      <c r="H172" s="24"/>
      <c r="I172" s="24"/>
      <c r="J172" s="24"/>
      <c r="K172" s="15" t="s">
        <v>83</v>
      </c>
      <c r="L172" s="24">
        <f t="shared" ref="L172:L177" si="24">$R$1*5</f>
        <v>50</v>
      </c>
      <c r="M172" s="114"/>
      <c r="N172" s="114"/>
      <c r="O172" s="136"/>
      <c r="P172" s="299"/>
    </row>
    <row r="173" spans="1:16" x14ac:dyDescent="0.25">
      <c r="A173" s="10" t="s">
        <v>9</v>
      </c>
      <c r="B173" s="53">
        <f t="shared" ref="B173:B190" si="25">B172+1</f>
        <v>82</v>
      </c>
      <c r="C173" s="65" t="s">
        <v>151</v>
      </c>
      <c r="D173" s="24"/>
      <c r="E173" s="24"/>
      <c r="F173" s="24"/>
      <c r="G173" s="24"/>
      <c r="H173" s="24"/>
      <c r="I173" s="24"/>
      <c r="J173" s="24"/>
      <c r="K173" s="15" t="s">
        <v>83</v>
      </c>
      <c r="L173" s="24">
        <f t="shared" si="24"/>
        <v>50</v>
      </c>
      <c r="M173" s="114"/>
      <c r="N173" s="114"/>
      <c r="O173" s="136"/>
      <c r="P173" s="299"/>
    </row>
    <row r="174" spans="1:16" x14ac:dyDescent="0.25">
      <c r="A174" s="10" t="s">
        <v>9</v>
      </c>
      <c r="B174" s="53">
        <f t="shared" si="25"/>
        <v>83</v>
      </c>
      <c r="C174" s="65" t="s">
        <v>152</v>
      </c>
      <c r="D174" s="24"/>
      <c r="E174" s="24"/>
      <c r="F174" s="24"/>
      <c r="G174" s="24"/>
      <c r="H174" s="24"/>
      <c r="I174" s="24"/>
      <c r="J174" s="24"/>
      <c r="K174" s="15" t="s">
        <v>83</v>
      </c>
      <c r="L174" s="24">
        <f t="shared" si="24"/>
        <v>50</v>
      </c>
      <c r="M174" s="114"/>
      <c r="N174" s="114"/>
      <c r="O174" s="136"/>
      <c r="P174" s="299"/>
    </row>
    <row r="175" spans="1:16" x14ac:dyDescent="0.25">
      <c r="A175" s="10" t="s">
        <v>9</v>
      </c>
      <c r="B175" s="53">
        <f t="shared" si="25"/>
        <v>84</v>
      </c>
      <c r="C175" s="65" t="s">
        <v>153</v>
      </c>
      <c r="D175" s="24"/>
      <c r="E175" s="24"/>
      <c r="F175" s="24"/>
      <c r="G175" s="24"/>
      <c r="H175" s="24"/>
      <c r="I175" s="24"/>
      <c r="J175" s="24"/>
      <c r="K175" s="15" t="s">
        <v>83</v>
      </c>
      <c r="L175" s="24">
        <f t="shared" si="24"/>
        <v>50</v>
      </c>
      <c r="M175" s="114"/>
      <c r="N175" s="114"/>
      <c r="O175" s="136"/>
      <c r="P175" s="299"/>
    </row>
    <row r="176" spans="1:16" x14ac:dyDescent="0.25">
      <c r="A176" s="10" t="s">
        <v>9</v>
      </c>
      <c r="B176" s="53">
        <f>B175+1</f>
        <v>85</v>
      </c>
      <c r="C176" s="65" t="s">
        <v>154</v>
      </c>
      <c r="D176" s="24"/>
      <c r="E176" s="24"/>
      <c r="F176" s="24"/>
      <c r="G176" s="24"/>
      <c r="H176" s="24"/>
      <c r="I176" s="24"/>
      <c r="J176" s="24"/>
      <c r="K176" s="15" t="s">
        <v>83</v>
      </c>
      <c r="L176" s="24">
        <f t="shared" si="24"/>
        <v>50</v>
      </c>
      <c r="M176" s="114"/>
      <c r="N176" s="114"/>
      <c r="O176" s="136"/>
      <c r="P176" s="299"/>
    </row>
    <row r="177" spans="1:16" x14ac:dyDescent="0.25">
      <c r="A177" s="10" t="s">
        <v>9</v>
      </c>
      <c r="B177" s="53">
        <v>86</v>
      </c>
      <c r="C177" s="65" t="s">
        <v>155</v>
      </c>
      <c r="D177" s="24"/>
      <c r="E177" s="24"/>
      <c r="F177" s="24"/>
      <c r="G177" s="24"/>
      <c r="H177" s="24"/>
      <c r="I177" s="24"/>
      <c r="J177" s="24"/>
      <c r="K177" s="15" t="s">
        <v>83</v>
      </c>
      <c r="L177" s="24">
        <f t="shared" si="24"/>
        <v>50</v>
      </c>
      <c r="M177" s="114"/>
      <c r="N177" s="114"/>
      <c r="O177" s="136"/>
      <c r="P177" s="299"/>
    </row>
    <row r="178" spans="1:16" x14ac:dyDescent="0.25">
      <c r="A178" s="10"/>
      <c r="B178" s="53"/>
      <c r="C178" s="66"/>
      <c r="D178" s="24"/>
      <c r="E178" s="24"/>
      <c r="F178" s="24"/>
      <c r="G178" s="24"/>
      <c r="H178" s="24"/>
      <c r="I178" s="24"/>
      <c r="J178" s="24"/>
      <c r="K178" s="15"/>
      <c r="L178" s="24"/>
      <c r="M178" s="114"/>
      <c r="N178" s="114"/>
      <c r="O178" s="136"/>
      <c r="P178" s="299"/>
    </row>
    <row r="179" spans="1:16" x14ac:dyDescent="0.25">
      <c r="A179" s="10" t="s">
        <v>9</v>
      </c>
      <c r="B179" s="53">
        <v>87</v>
      </c>
      <c r="C179" s="65" t="s">
        <v>156</v>
      </c>
      <c r="D179" s="24"/>
      <c r="E179" s="24"/>
      <c r="F179" s="24"/>
      <c r="G179" s="24"/>
      <c r="H179" s="24"/>
      <c r="I179" s="24"/>
      <c r="J179" s="24"/>
      <c r="K179" s="15" t="s">
        <v>83</v>
      </c>
      <c r="L179" s="24">
        <f t="shared" ref="L179:L184" si="26">$R$1*5</f>
        <v>50</v>
      </c>
      <c r="M179" s="114"/>
      <c r="N179" s="114"/>
      <c r="O179" s="136"/>
      <c r="P179" s="299"/>
    </row>
    <row r="180" spans="1:16" x14ac:dyDescent="0.25">
      <c r="A180" s="10" t="s">
        <v>9</v>
      </c>
      <c r="B180" s="53">
        <f t="shared" si="25"/>
        <v>88</v>
      </c>
      <c r="C180" s="65" t="s">
        <v>157</v>
      </c>
      <c r="D180" s="24"/>
      <c r="E180" s="24"/>
      <c r="F180" s="24"/>
      <c r="G180" s="24"/>
      <c r="H180" s="24"/>
      <c r="I180" s="24"/>
      <c r="J180" s="24"/>
      <c r="K180" s="15" t="s">
        <v>83</v>
      </c>
      <c r="L180" s="24">
        <f t="shared" si="26"/>
        <v>50</v>
      </c>
      <c r="M180" s="114"/>
      <c r="N180" s="114"/>
      <c r="O180" s="136"/>
      <c r="P180" s="299"/>
    </row>
    <row r="181" spans="1:16" x14ac:dyDescent="0.25">
      <c r="A181" s="10" t="s">
        <v>9</v>
      </c>
      <c r="B181" s="53">
        <f t="shared" si="25"/>
        <v>89</v>
      </c>
      <c r="C181" s="65" t="s">
        <v>158</v>
      </c>
      <c r="D181" s="24"/>
      <c r="E181" s="24"/>
      <c r="F181" s="24"/>
      <c r="G181" s="24"/>
      <c r="H181" s="24"/>
      <c r="I181" s="24"/>
      <c r="J181" s="24"/>
      <c r="K181" s="15" t="s">
        <v>83</v>
      </c>
      <c r="L181" s="24">
        <f t="shared" si="26"/>
        <v>50</v>
      </c>
      <c r="M181" s="114"/>
      <c r="N181" s="114"/>
      <c r="O181" s="136"/>
      <c r="P181" s="299"/>
    </row>
    <row r="182" spans="1:16" x14ac:dyDescent="0.25">
      <c r="A182" s="10" t="s">
        <v>9</v>
      </c>
      <c r="B182" s="53">
        <f t="shared" si="25"/>
        <v>90</v>
      </c>
      <c r="C182" s="65" t="s">
        <v>159</v>
      </c>
      <c r="D182" s="24"/>
      <c r="E182" s="24"/>
      <c r="F182" s="24"/>
      <c r="G182" s="24"/>
      <c r="H182" s="24"/>
      <c r="I182" s="24"/>
      <c r="J182" s="24"/>
      <c r="K182" s="15" t="s">
        <v>83</v>
      </c>
      <c r="L182" s="24">
        <f t="shared" si="26"/>
        <v>50</v>
      </c>
      <c r="M182" s="114"/>
      <c r="N182" s="114"/>
      <c r="O182" s="136"/>
      <c r="P182" s="299"/>
    </row>
    <row r="183" spans="1:16" x14ac:dyDescent="0.25">
      <c r="A183" s="10" t="s">
        <v>9</v>
      </c>
      <c r="B183" s="53">
        <f t="shared" si="25"/>
        <v>91</v>
      </c>
      <c r="C183" s="65" t="s">
        <v>160</v>
      </c>
      <c r="D183" s="329"/>
      <c r="E183" s="329"/>
      <c r="F183" s="329"/>
      <c r="G183" s="329"/>
      <c r="H183" s="329"/>
      <c r="I183" s="329"/>
      <c r="J183" s="329"/>
      <c r="K183" s="15" t="s">
        <v>83</v>
      </c>
      <c r="L183" s="24">
        <f t="shared" si="26"/>
        <v>50</v>
      </c>
      <c r="M183" s="114"/>
      <c r="N183" s="114"/>
      <c r="O183" s="136"/>
      <c r="P183" s="299"/>
    </row>
    <row r="184" spans="1:16" x14ac:dyDescent="0.25">
      <c r="A184" s="10" t="s">
        <v>9</v>
      </c>
      <c r="B184" s="53">
        <f t="shared" si="25"/>
        <v>92</v>
      </c>
      <c r="C184" s="65" t="s">
        <v>161</v>
      </c>
      <c r="D184" s="329"/>
      <c r="E184" s="329"/>
      <c r="F184" s="329"/>
      <c r="G184" s="329"/>
      <c r="H184" s="329"/>
      <c r="I184" s="329"/>
      <c r="J184" s="329"/>
      <c r="K184" s="15" t="s">
        <v>83</v>
      </c>
      <c r="L184" s="24">
        <f t="shared" si="26"/>
        <v>50</v>
      </c>
      <c r="M184" s="114"/>
      <c r="N184" s="114"/>
      <c r="O184" s="136"/>
      <c r="P184" s="299"/>
    </row>
    <row r="185" spans="1:16" x14ac:dyDescent="0.25">
      <c r="A185" s="10"/>
      <c r="B185" s="53"/>
      <c r="C185" s="66"/>
      <c r="D185" s="329"/>
      <c r="E185" s="329"/>
      <c r="F185" s="329"/>
      <c r="G185" s="329"/>
      <c r="H185" s="329"/>
      <c r="I185" s="329"/>
      <c r="J185" s="329"/>
      <c r="K185" s="15"/>
      <c r="L185" s="24"/>
      <c r="M185" s="114"/>
      <c r="N185" s="114"/>
      <c r="O185" s="136"/>
      <c r="P185" s="299"/>
    </row>
    <row r="186" spans="1:16" x14ac:dyDescent="0.25">
      <c r="A186" s="10" t="s">
        <v>9</v>
      </c>
      <c r="B186" s="53">
        <v>93</v>
      </c>
      <c r="C186" s="65" t="s">
        <v>162</v>
      </c>
      <c r="D186" s="329"/>
      <c r="E186" s="329"/>
      <c r="F186" s="329"/>
      <c r="G186" s="329"/>
      <c r="H186" s="329"/>
      <c r="I186" s="329"/>
      <c r="J186" s="329"/>
      <c r="K186" s="15" t="s">
        <v>83</v>
      </c>
      <c r="L186" s="24">
        <f t="shared" ref="L186:L191" si="27">$R$1*5</f>
        <v>50</v>
      </c>
      <c r="M186" s="114"/>
      <c r="N186" s="114"/>
      <c r="O186" s="136"/>
      <c r="P186" s="299"/>
    </row>
    <row r="187" spans="1:16" x14ac:dyDescent="0.25">
      <c r="A187" s="10" t="s">
        <v>9</v>
      </c>
      <c r="B187" s="53">
        <f t="shared" si="25"/>
        <v>94</v>
      </c>
      <c r="C187" s="65" t="s">
        <v>163</v>
      </c>
      <c r="D187" s="24"/>
      <c r="E187" s="24"/>
      <c r="F187" s="24"/>
      <c r="G187" s="24"/>
      <c r="H187" s="24"/>
      <c r="I187" s="24"/>
      <c r="J187" s="24"/>
      <c r="K187" s="15" t="s">
        <v>83</v>
      </c>
      <c r="L187" s="24">
        <f t="shared" si="27"/>
        <v>50</v>
      </c>
      <c r="M187" s="114"/>
      <c r="N187" s="114"/>
      <c r="O187" s="136"/>
      <c r="P187" s="299"/>
    </row>
    <row r="188" spans="1:16" x14ac:dyDescent="0.25">
      <c r="A188" s="10" t="s">
        <v>9</v>
      </c>
      <c r="B188" s="53">
        <f t="shared" si="25"/>
        <v>95</v>
      </c>
      <c r="C188" s="65" t="s">
        <v>164</v>
      </c>
      <c r="D188" s="329"/>
      <c r="E188" s="329"/>
      <c r="F188" s="329"/>
      <c r="G188" s="329"/>
      <c r="H188" s="329"/>
      <c r="I188" s="329"/>
      <c r="J188" s="329"/>
      <c r="K188" s="15" t="s">
        <v>83</v>
      </c>
      <c r="L188" s="24">
        <f t="shared" si="27"/>
        <v>50</v>
      </c>
      <c r="M188" s="114"/>
      <c r="N188" s="114"/>
      <c r="O188" s="136"/>
      <c r="P188" s="299"/>
    </row>
    <row r="189" spans="1:16" x14ac:dyDescent="0.25">
      <c r="A189" s="10" t="s">
        <v>9</v>
      </c>
      <c r="B189" s="53">
        <f t="shared" si="25"/>
        <v>96</v>
      </c>
      <c r="C189" s="65" t="s">
        <v>165</v>
      </c>
      <c r="D189" s="329"/>
      <c r="E189" s="329"/>
      <c r="F189" s="329"/>
      <c r="G189" s="329"/>
      <c r="H189" s="329"/>
      <c r="I189" s="329"/>
      <c r="J189" s="329"/>
      <c r="K189" s="15" t="s">
        <v>83</v>
      </c>
      <c r="L189" s="24">
        <f t="shared" si="27"/>
        <v>50</v>
      </c>
      <c r="M189" s="114"/>
      <c r="N189" s="114"/>
      <c r="O189" s="136"/>
      <c r="P189" s="299"/>
    </row>
    <row r="190" spans="1:16" x14ac:dyDescent="0.25">
      <c r="A190" s="10" t="s">
        <v>9</v>
      </c>
      <c r="B190" s="53">
        <f t="shared" si="25"/>
        <v>97</v>
      </c>
      <c r="C190" s="65" t="s">
        <v>166</v>
      </c>
      <c r="D190" s="329"/>
      <c r="E190" s="329"/>
      <c r="F190" s="329"/>
      <c r="G190" s="329"/>
      <c r="H190" s="329"/>
      <c r="I190" s="329"/>
      <c r="J190" s="329"/>
      <c r="K190" s="15" t="s">
        <v>83</v>
      </c>
      <c r="L190" s="24">
        <f t="shared" si="27"/>
        <v>50</v>
      </c>
      <c r="M190" s="114"/>
      <c r="N190" s="114"/>
      <c r="O190" s="136"/>
      <c r="P190" s="299"/>
    </row>
    <row r="191" spans="1:16" x14ac:dyDescent="0.25">
      <c r="A191" s="10" t="s">
        <v>9</v>
      </c>
      <c r="B191" s="53">
        <v>98</v>
      </c>
      <c r="C191" s="65" t="s">
        <v>167</v>
      </c>
      <c r="D191" s="329"/>
      <c r="E191" s="329"/>
      <c r="F191" s="329"/>
      <c r="G191" s="329"/>
      <c r="H191" s="329"/>
      <c r="I191" s="329"/>
      <c r="J191" s="329"/>
      <c r="K191" s="15" t="s">
        <v>83</v>
      </c>
      <c r="L191" s="24">
        <f t="shared" si="27"/>
        <v>50</v>
      </c>
      <c r="M191" s="114"/>
      <c r="N191" s="114"/>
      <c r="O191" s="136"/>
      <c r="P191" s="299"/>
    </row>
    <row r="192" spans="1:16" x14ac:dyDescent="0.25">
      <c r="A192" s="10"/>
      <c r="B192" s="53"/>
      <c r="C192" s="305" t="s">
        <v>168</v>
      </c>
      <c r="D192" s="329"/>
      <c r="E192" s="67"/>
      <c r="F192" s="329"/>
      <c r="G192" s="329"/>
      <c r="H192" s="329"/>
      <c r="I192" s="329"/>
      <c r="J192" s="329"/>
      <c r="K192" s="15"/>
      <c r="L192" s="24"/>
      <c r="M192" s="114"/>
      <c r="N192" s="114"/>
      <c r="O192" s="136"/>
      <c r="P192" s="299"/>
    </row>
    <row r="193" spans="1:16" x14ac:dyDescent="0.25">
      <c r="A193" s="10"/>
      <c r="B193" s="53"/>
      <c r="C193" s="68" t="s">
        <v>169</v>
      </c>
      <c r="D193" s="329"/>
      <c r="E193" s="67"/>
      <c r="F193" s="329"/>
      <c r="G193" s="329"/>
      <c r="H193" s="329"/>
      <c r="I193" s="329"/>
      <c r="J193" s="329"/>
      <c r="K193" s="15"/>
      <c r="L193" s="24"/>
      <c r="M193" s="114"/>
      <c r="N193" s="114"/>
      <c r="O193" s="136"/>
      <c r="P193" s="299"/>
    </row>
    <row r="194" spans="1:16" x14ac:dyDescent="0.25">
      <c r="A194" s="10"/>
      <c r="B194" s="53"/>
      <c r="C194" s="68" t="s">
        <v>170</v>
      </c>
      <c r="D194" s="329"/>
      <c r="E194" s="67"/>
      <c r="F194" s="329"/>
      <c r="G194" s="329"/>
      <c r="H194" s="329"/>
      <c r="I194" s="329"/>
      <c r="J194" s="329"/>
      <c r="K194" s="15"/>
      <c r="L194" s="24"/>
      <c r="M194" s="114"/>
      <c r="N194" s="114"/>
      <c r="O194" s="136"/>
      <c r="P194" s="299"/>
    </row>
    <row r="195" spans="1:16" x14ac:dyDescent="0.25">
      <c r="A195" s="10"/>
      <c r="B195" s="53"/>
      <c r="C195" s="68" t="s">
        <v>171</v>
      </c>
      <c r="D195" s="329"/>
      <c r="E195" s="67"/>
      <c r="F195" s="329"/>
      <c r="G195" s="329"/>
      <c r="H195" s="329"/>
      <c r="I195" s="329"/>
      <c r="J195" s="329"/>
      <c r="K195" s="15"/>
      <c r="L195" s="24"/>
      <c r="M195" s="114"/>
      <c r="N195" s="114"/>
      <c r="O195" s="136"/>
      <c r="P195" s="299"/>
    </row>
    <row r="196" spans="1:16" x14ac:dyDescent="0.25">
      <c r="A196" s="10"/>
      <c r="B196" s="53"/>
      <c r="C196" s="68" t="s">
        <v>172</v>
      </c>
      <c r="D196" s="329"/>
      <c r="E196" s="67"/>
      <c r="F196" s="329"/>
      <c r="G196" s="329"/>
      <c r="H196" s="329"/>
      <c r="I196" s="329"/>
      <c r="J196" s="329"/>
      <c r="K196" s="15"/>
      <c r="L196" s="24"/>
      <c r="M196" s="114"/>
      <c r="N196" s="114"/>
      <c r="O196" s="136"/>
      <c r="P196" s="299"/>
    </row>
    <row r="197" spans="1:16" x14ac:dyDescent="0.25">
      <c r="A197" s="10"/>
      <c r="B197" s="53"/>
      <c r="C197" s="68" t="s">
        <v>173</v>
      </c>
      <c r="D197" s="329"/>
      <c r="E197" s="67"/>
      <c r="F197" s="329"/>
      <c r="G197" s="329"/>
      <c r="H197" s="329"/>
      <c r="I197" s="329"/>
      <c r="J197" s="329"/>
      <c r="K197" s="15"/>
      <c r="L197" s="24"/>
      <c r="M197" s="114"/>
      <c r="N197" s="114"/>
      <c r="O197" s="136"/>
      <c r="P197" s="299"/>
    </row>
    <row r="198" spans="1:16" x14ac:dyDescent="0.25">
      <c r="A198" s="10" t="s">
        <v>9</v>
      </c>
      <c r="B198" s="53">
        <f>B191+1</f>
        <v>99</v>
      </c>
      <c r="C198" s="68" t="s">
        <v>174</v>
      </c>
      <c r="D198" s="329"/>
      <c r="E198" s="67"/>
      <c r="F198" s="329"/>
      <c r="G198" s="329"/>
      <c r="H198" s="329"/>
      <c r="I198" s="329"/>
      <c r="J198" s="329"/>
      <c r="K198" s="15" t="s">
        <v>175</v>
      </c>
      <c r="L198" s="24">
        <f>$R$1*1</f>
        <v>10</v>
      </c>
      <c r="M198" s="114"/>
      <c r="N198" s="114"/>
      <c r="O198" s="136"/>
      <c r="P198" s="299"/>
    </row>
    <row r="199" spans="1:16" x14ac:dyDescent="0.25">
      <c r="A199" s="10" t="s">
        <v>9</v>
      </c>
      <c r="B199" s="53">
        <f>B198+1</f>
        <v>100</v>
      </c>
      <c r="C199" s="68" t="s">
        <v>176</v>
      </c>
      <c r="D199" s="329"/>
      <c r="E199" s="67"/>
      <c r="F199" s="329"/>
      <c r="G199" s="329"/>
      <c r="H199" s="329"/>
      <c r="I199" s="329"/>
      <c r="J199" s="329"/>
      <c r="K199" s="15" t="s">
        <v>175</v>
      </c>
      <c r="L199" s="24">
        <f t="shared" ref="L199:L201" si="28">$R$1*1</f>
        <v>10</v>
      </c>
      <c r="M199" s="114"/>
      <c r="N199" s="114"/>
      <c r="O199" s="136"/>
      <c r="P199" s="299"/>
    </row>
    <row r="200" spans="1:16" x14ac:dyDescent="0.25">
      <c r="A200" s="10" t="s">
        <v>9</v>
      </c>
      <c r="B200" s="53">
        <f>B199+1</f>
        <v>101</v>
      </c>
      <c r="C200" s="68" t="s">
        <v>177</v>
      </c>
      <c r="D200" s="329"/>
      <c r="E200" s="67"/>
      <c r="F200" s="329"/>
      <c r="G200" s="329"/>
      <c r="H200" s="329"/>
      <c r="I200" s="329"/>
      <c r="J200" s="329"/>
      <c r="K200" s="15" t="s">
        <v>175</v>
      </c>
      <c r="L200" s="24">
        <f t="shared" si="28"/>
        <v>10</v>
      </c>
      <c r="M200" s="114"/>
      <c r="N200" s="114"/>
      <c r="O200" s="136"/>
      <c r="P200" s="299"/>
    </row>
    <row r="201" spans="1:16" x14ac:dyDescent="0.25">
      <c r="A201" s="10" t="s">
        <v>9</v>
      </c>
      <c r="B201" s="53">
        <f>B200+1</f>
        <v>102</v>
      </c>
      <c r="C201" s="68" t="s">
        <v>178</v>
      </c>
      <c r="D201" s="329"/>
      <c r="E201" s="67"/>
      <c r="F201" s="329"/>
      <c r="G201" s="329"/>
      <c r="H201" s="329"/>
      <c r="I201" s="329"/>
      <c r="J201" s="329"/>
      <c r="K201" s="15" t="s">
        <v>175</v>
      </c>
      <c r="L201" s="24">
        <f t="shared" si="28"/>
        <v>10</v>
      </c>
      <c r="M201" s="114"/>
      <c r="N201" s="114"/>
      <c r="O201" s="136"/>
      <c r="P201" s="299"/>
    </row>
    <row r="202" spans="1:16" x14ac:dyDescent="0.25">
      <c r="A202" s="63"/>
      <c r="B202" s="54"/>
      <c r="C202" s="22" t="s">
        <v>1800</v>
      </c>
      <c r="D202" s="23"/>
      <c r="E202" s="23"/>
      <c r="F202" s="23"/>
      <c r="G202" s="23"/>
      <c r="H202" s="23"/>
      <c r="I202" s="23"/>
      <c r="J202" s="23"/>
      <c r="K202" s="16"/>
      <c r="L202" s="23"/>
      <c r="M202" s="144"/>
      <c r="N202" s="144"/>
      <c r="O202" s="353"/>
      <c r="P202" s="299"/>
    </row>
    <row r="203" spans="1:16" ht="24" x14ac:dyDescent="0.25">
      <c r="A203" s="63"/>
      <c r="B203" s="55" t="s">
        <v>1</v>
      </c>
      <c r="C203" s="334" t="s">
        <v>2</v>
      </c>
      <c r="D203" s="334"/>
      <c r="E203" s="334"/>
      <c r="F203" s="334"/>
      <c r="G203" s="334"/>
      <c r="H203" s="334"/>
      <c r="I203" s="334"/>
      <c r="J203" s="334"/>
      <c r="K203" s="387" t="s">
        <v>45</v>
      </c>
      <c r="L203" s="389" t="s">
        <v>46</v>
      </c>
      <c r="M203" s="168" t="s">
        <v>47</v>
      </c>
      <c r="N203" s="146" t="s">
        <v>73</v>
      </c>
      <c r="O203" s="450" t="s">
        <v>92</v>
      </c>
      <c r="P203" s="299"/>
    </row>
    <row r="204" spans="1:16" x14ac:dyDescent="0.25">
      <c r="A204" s="10"/>
      <c r="B204" s="61"/>
      <c r="C204" s="19"/>
      <c r="D204" s="303"/>
      <c r="E204" s="303"/>
      <c r="F204" s="303"/>
      <c r="G204" s="303"/>
      <c r="H204" s="303"/>
      <c r="I204" s="303"/>
      <c r="J204" s="303"/>
      <c r="K204" s="62"/>
      <c r="L204" s="303"/>
      <c r="M204" s="161"/>
      <c r="N204" s="161"/>
      <c r="O204" s="136"/>
      <c r="P204" s="299"/>
    </row>
    <row r="205" spans="1:16" x14ac:dyDescent="0.25">
      <c r="A205" s="10"/>
      <c r="B205" s="61"/>
      <c r="C205" s="19" t="s">
        <v>179</v>
      </c>
      <c r="D205" s="303"/>
      <c r="E205" s="303"/>
      <c r="F205" s="303"/>
      <c r="G205" s="303"/>
      <c r="H205" s="303"/>
      <c r="I205" s="303"/>
      <c r="J205" s="303"/>
      <c r="K205" s="62"/>
      <c r="L205" s="303"/>
      <c r="M205" s="161"/>
      <c r="N205" s="161"/>
      <c r="O205" s="136"/>
      <c r="P205" s="299"/>
    </row>
    <row r="206" spans="1:16" x14ac:dyDescent="0.25">
      <c r="A206" s="10"/>
      <c r="B206" s="61"/>
      <c r="C206" s="329" t="s">
        <v>180</v>
      </c>
      <c r="D206" s="19"/>
      <c r="E206" s="19"/>
      <c r="F206" s="303"/>
      <c r="G206" s="303"/>
      <c r="H206" s="303"/>
      <c r="I206" s="303"/>
      <c r="J206" s="303"/>
      <c r="K206" s="62"/>
      <c r="L206" s="303"/>
      <c r="M206" s="161"/>
      <c r="N206" s="161"/>
      <c r="O206" s="136"/>
      <c r="P206" s="299"/>
    </row>
    <row r="207" spans="1:16" x14ac:dyDescent="0.25">
      <c r="A207" s="10"/>
      <c r="B207" s="53"/>
      <c r="C207" s="329" t="s">
        <v>181</v>
      </c>
      <c r="D207" s="303"/>
      <c r="E207" s="303"/>
      <c r="F207" s="303"/>
      <c r="G207" s="303"/>
      <c r="H207" s="303"/>
      <c r="I207" s="303"/>
      <c r="J207" s="303"/>
      <c r="K207" s="15"/>
      <c r="L207" s="24"/>
      <c r="M207" s="114"/>
      <c r="N207" s="114"/>
      <c r="O207" s="136"/>
      <c r="P207" s="299"/>
    </row>
    <row r="208" spans="1:16" x14ac:dyDescent="0.25">
      <c r="A208" s="10"/>
      <c r="B208" s="53"/>
      <c r="C208" s="329" t="s">
        <v>182</v>
      </c>
      <c r="D208" s="303"/>
      <c r="E208" s="303"/>
      <c r="F208" s="303"/>
      <c r="G208" s="303"/>
      <c r="H208" s="303"/>
      <c r="I208" s="303"/>
      <c r="J208" s="303"/>
      <c r="K208" s="15"/>
      <c r="L208" s="24"/>
      <c r="M208" s="114"/>
      <c r="N208" s="114"/>
      <c r="O208" s="136"/>
      <c r="P208" s="299"/>
    </row>
    <row r="209" spans="1:16" x14ac:dyDescent="0.25">
      <c r="A209" s="10"/>
      <c r="B209" s="61"/>
      <c r="C209" s="329" t="s">
        <v>183</v>
      </c>
      <c r="D209" s="19"/>
      <c r="E209" s="19"/>
      <c r="F209" s="19"/>
      <c r="G209" s="303"/>
      <c r="H209" s="303"/>
      <c r="I209" s="303"/>
      <c r="J209" s="303"/>
      <c r="K209" s="62"/>
      <c r="L209" s="303"/>
      <c r="M209" s="114"/>
      <c r="N209" s="114"/>
      <c r="O209" s="136"/>
      <c r="P209" s="299"/>
    </row>
    <row r="210" spans="1:16" x14ac:dyDescent="0.25">
      <c r="A210" s="10"/>
      <c r="B210" s="53"/>
      <c r="C210" s="329" t="s">
        <v>184</v>
      </c>
      <c r="D210" s="303"/>
      <c r="E210" s="303"/>
      <c r="F210" s="303"/>
      <c r="G210" s="303"/>
      <c r="H210" s="303"/>
      <c r="I210" s="303"/>
      <c r="J210" s="303"/>
      <c r="K210" s="15"/>
      <c r="L210" s="24"/>
      <c r="M210" s="114"/>
      <c r="N210" s="114"/>
      <c r="O210" s="136"/>
      <c r="P210" s="299"/>
    </row>
    <row r="211" spans="1:16" x14ac:dyDescent="0.25">
      <c r="A211" s="10"/>
      <c r="B211" s="53"/>
      <c r="C211" s="329"/>
      <c r="D211" s="303"/>
      <c r="E211" s="303"/>
      <c r="F211" s="303"/>
      <c r="G211" s="303"/>
      <c r="H211" s="303"/>
      <c r="I211" s="303"/>
      <c r="J211" s="303"/>
      <c r="K211" s="15"/>
      <c r="L211" s="24"/>
      <c r="M211" s="114"/>
      <c r="N211" s="114"/>
      <c r="O211" s="136"/>
      <c r="P211" s="299"/>
    </row>
    <row r="212" spans="1:16" x14ac:dyDescent="0.25">
      <c r="A212" s="10" t="s">
        <v>9</v>
      </c>
      <c r="B212" s="53">
        <f>B201+1</f>
        <v>103</v>
      </c>
      <c r="C212" s="329" t="s">
        <v>185</v>
      </c>
      <c r="D212" s="303"/>
      <c r="E212" s="303"/>
      <c r="F212" s="303"/>
      <c r="G212" s="303"/>
      <c r="H212" s="303"/>
      <c r="I212" s="303"/>
      <c r="J212" s="303"/>
      <c r="K212" s="62"/>
      <c r="L212" s="24">
        <f t="shared" ref="L212:L221" si="29">$R$1*1</f>
        <v>10</v>
      </c>
      <c r="M212" s="155"/>
      <c r="N212" s="155"/>
      <c r="O212" s="136"/>
      <c r="P212" s="299"/>
    </row>
    <row r="213" spans="1:16" x14ac:dyDescent="0.25">
      <c r="A213" s="10" t="s">
        <v>9</v>
      </c>
      <c r="B213" s="53">
        <f>B212+1</f>
        <v>104</v>
      </c>
      <c r="C213" s="329" t="s">
        <v>186</v>
      </c>
      <c r="D213" s="303"/>
      <c r="E213" s="303"/>
      <c r="F213" s="303"/>
      <c r="G213" s="303"/>
      <c r="H213" s="303"/>
      <c r="I213" s="303"/>
      <c r="J213" s="303"/>
      <c r="K213" s="62"/>
      <c r="L213" s="24">
        <f t="shared" si="29"/>
        <v>10</v>
      </c>
      <c r="M213" s="155"/>
      <c r="N213" s="155"/>
      <c r="O213" s="136"/>
      <c r="P213" s="299"/>
    </row>
    <row r="214" spans="1:16" x14ac:dyDescent="0.25">
      <c r="A214" s="10" t="s">
        <v>9</v>
      </c>
      <c r="B214" s="53">
        <f>B213+1</f>
        <v>105</v>
      </c>
      <c r="C214" s="329" t="s">
        <v>187</v>
      </c>
      <c r="D214" s="303"/>
      <c r="E214" s="303"/>
      <c r="F214" s="303"/>
      <c r="G214" s="303"/>
      <c r="H214" s="303"/>
      <c r="I214" s="303"/>
      <c r="J214" s="303"/>
      <c r="K214" s="62"/>
      <c r="L214" s="24">
        <f t="shared" si="29"/>
        <v>10</v>
      </c>
      <c r="M214" s="155"/>
      <c r="N214" s="155"/>
      <c r="O214" s="136"/>
      <c r="P214" s="299"/>
    </row>
    <row r="215" spans="1:16" x14ac:dyDescent="0.25">
      <c r="A215" s="10" t="s">
        <v>9</v>
      </c>
      <c r="B215" s="53">
        <f>B214+1</f>
        <v>106</v>
      </c>
      <c r="C215" s="329" t="s">
        <v>188</v>
      </c>
      <c r="D215" s="303"/>
      <c r="E215" s="303"/>
      <c r="F215" s="303"/>
      <c r="G215" s="303"/>
      <c r="H215" s="303"/>
      <c r="I215" s="303"/>
      <c r="J215" s="303"/>
      <c r="K215" s="62"/>
      <c r="L215" s="24">
        <f t="shared" si="29"/>
        <v>10</v>
      </c>
      <c r="M215" s="155"/>
      <c r="N215" s="155"/>
      <c r="O215" s="136"/>
      <c r="P215" s="299"/>
    </row>
    <row r="216" spans="1:16" x14ac:dyDescent="0.25">
      <c r="A216" s="10" t="s">
        <v>9</v>
      </c>
      <c r="B216" s="53">
        <f t="shared" ref="B216:B221" si="30">B215+1</f>
        <v>107</v>
      </c>
      <c r="C216" s="329" t="s">
        <v>189</v>
      </c>
      <c r="D216" s="303"/>
      <c r="E216" s="303"/>
      <c r="F216" s="303"/>
      <c r="G216" s="303"/>
      <c r="H216" s="303"/>
      <c r="I216" s="303"/>
      <c r="J216" s="303"/>
      <c r="K216" s="62"/>
      <c r="L216" s="24">
        <f t="shared" si="29"/>
        <v>10</v>
      </c>
      <c r="M216" s="155"/>
      <c r="N216" s="155"/>
      <c r="O216" s="136"/>
      <c r="P216" s="299"/>
    </row>
    <row r="217" spans="1:16" x14ac:dyDescent="0.25">
      <c r="A217" s="10" t="s">
        <v>9</v>
      </c>
      <c r="B217" s="53">
        <f t="shared" si="30"/>
        <v>108</v>
      </c>
      <c r="C217" s="329" t="s">
        <v>190</v>
      </c>
      <c r="D217" s="303"/>
      <c r="E217" s="303"/>
      <c r="F217" s="303"/>
      <c r="G217" s="303"/>
      <c r="H217" s="303"/>
      <c r="I217" s="303"/>
      <c r="J217" s="303"/>
      <c r="K217" s="62"/>
      <c r="L217" s="24">
        <f t="shared" si="29"/>
        <v>10</v>
      </c>
      <c r="M217" s="155"/>
      <c r="N217" s="155"/>
      <c r="O217" s="136"/>
      <c r="P217" s="299"/>
    </row>
    <row r="218" spans="1:16" x14ac:dyDescent="0.25">
      <c r="A218" s="10" t="s">
        <v>9</v>
      </c>
      <c r="B218" s="53">
        <f t="shared" si="30"/>
        <v>109</v>
      </c>
      <c r="C218" s="329" t="s">
        <v>191</v>
      </c>
      <c r="D218" s="303"/>
      <c r="E218" s="303"/>
      <c r="F218" s="303"/>
      <c r="G218" s="303"/>
      <c r="H218" s="303"/>
      <c r="I218" s="303"/>
      <c r="J218" s="303"/>
      <c r="K218" s="62"/>
      <c r="L218" s="24">
        <f t="shared" si="29"/>
        <v>10</v>
      </c>
      <c r="M218" s="155"/>
      <c r="N218" s="155"/>
      <c r="O218" s="136"/>
      <c r="P218" s="299"/>
    </row>
    <row r="219" spans="1:16" x14ac:dyDescent="0.25">
      <c r="A219" s="10" t="s">
        <v>9</v>
      </c>
      <c r="B219" s="53">
        <f t="shared" si="30"/>
        <v>110</v>
      </c>
      <c r="C219" s="329" t="s">
        <v>192</v>
      </c>
      <c r="D219" s="303"/>
      <c r="E219" s="303"/>
      <c r="F219" s="303"/>
      <c r="G219" s="303"/>
      <c r="H219" s="303"/>
      <c r="I219" s="303"/>
      <c r="J219" s="303"/>
      <c r="K219" s="62"/>
      <c r="L219" s="24">
        <f t="shared" si="29"/>
        <v>10</v>
      </c>
      <c r="M219" s="155"/>
      <c r="N219" s="155"/>
      <c r="O219" s="136"/>
      <c r="P219" s="299"/>
    </row>
    <row r="220" spans="1:16" x14ac:dyDescent="0.25">
      <c r="A220" s="10" t="s">
        <v>9</v>
      </c>
      <c r="B220" s="53">
        <f t="shared" si="30"/>
        <v>111</v>
      </c>
      <c r="C220" s="329" t="s">
        <v>193</v>
      </c>
      <c r="D220" s="24"/>
      <c r="E220" s="24"/>
      <c r="F220" s="24"/>
      <c r="G220" s="24"/>
      <c r="H220" s="24"/>
      <c r="I220" s="24"/>
      <c r="J220" s="24"/>
      <c r="K220" s="15"/>
      <c r="L220" s="24">
        <f t="shared" si="29"/>
        <v>10</v>
      </c>
      <c r="M220" s="155"/>
      <c r="N220" s="155"/>
      <c r="O220" s="136"/>
      <c r="P220" s="299"/>
    </row>
    <row r="221" spans="1:16" x14ac:dyDescent="0.25">
      <c r="A221" s="10" t="s">
        <v>9</v>
      </c>
      <c r="B221" s="53">
        <f t="shared" si="30"/>
        <v>112</v>
      </c>
      <c r="C221" s="329" t="s">
        <v>194</v>
      </c>
      <c r="D221" s="24"/>
      <c r="E221" s="24"/>
      <c r="F221" s="24"/>
      <c r="G221" s="24"/>
      <c r="H221" s="24"/>
      <c r="I221" s="24"/>
      <c r="J221" s="24"/>
      <c r="K221" s="15"/>
      <c r="L221" s="24">
        <f t="shared" si="29"/>
        <v>10</v>
      </c>
      <c r="M221" s="155"/>
      <c r="N221" s="155"/>
      <c r="O221" s="136"/>
      <c r="P221" s="299"/>
    </row>
    <row r="222" spans="1:16" x14ac:dyDescent="0.25">
      <c r="A222" s="10"/>
      <c r="B222" s="53"/>
      <c r="C222" s="65"/>
      <c r="D222" s="24"/>
      <c r="E222" s="24"/>
      <c r="F222" s="24"/>
      <c r="G222" s="24"/>
      <c r="H222" s="24"/>
      <c r="I222" s="24"/>
      <c r="J222" s="24"/>
      <c r="K222" s="15"/>
      <c r="L222" s="24"/>
      <c r="M222" s="114"/>
      <c r="N222" s="114"/>
      <c r="O222" s="136"/>
      <c r="P222" s="299"/>
    </row>
    <row r="223" spans="1:16" x14ac:dyDescent="0.25">
      <c r="A223" s="10"/>
      <c r="B223" s="53"/>
      <c r="C223" s="19" t="s">
        <v>195</v>
      </c>
      <c r="D223" s="24"/>
      <c r="E223" s="24"/>
      <c r="F223" s="24"/>
      <c r="G223" s="24"/>
      <c r="H223" s="24"/>
      <c r="I223" s="24"/>
      <c r="J223" s="24"/>
      <c r="K223" s="15"/>
      <c r="L223" s="24"/>
      <c r="M223" s="114"/>
      <c r="N223" s="114"/>
      <c r="O223" s="136"/>
      <c r="P223" s="299"/>
    </row>
    <row r="224" spans="1:16" x14ac:dyDescent="0.25">
      <c r="A224" s="10"/>
      <c r="B224" s="53"/>
      <c r="C224" s="329" t="s">
        <v>196</v>
      </c>
      <c r="D224" s="24"/>
      <c r="E224" s="24"/>
      <c r="F224" s="24"/>
      <c r="G224" s="24"/>
      <c r="H224" s="24"/>
      <c r="I224" s="24"/>
      <c r="J224" s="24"/>
      <c r="K224" s="15"/>
      <c r="L224" s="24"/>
      <c r="M224" s="114"/>
      <c r="N224" s="114"/>
      <c r="O224" s="136"/>
      <c r="P224" s="299"/>
    </row>
    <row r="225" spans="1:16" x14ac:dyDescent="0.25">
      <c r="A225" s="10"/>
      <c r="B225" s="53"/>
      <c r="C225" s="329" t="s">
        <v>181</v>
      </c>
      <c r="D225" s="24"/>
      <c r="E225" s="24"/>
      <c r="F225" s="24"/>
      <c r="G225" s="24"/>
      <c r="H225" s="24"/>
      <c r="I225" s="24"/>
      <c r="J225" s="24"/>
      <c r="K225" s="15"/>
      <c r="L225" s="24"/>
      <c r="M225" s="114"/>
      <c r="N225" s="114"/>
      <c r="O225" s="136"/>
      <c r="P225" s="299"/>
    </row>
    <row r="226" spans="1:16" x14ac:dyDescent="0.25">
      <c r="A226" s="10"/>
      <c r="B226" s="53"/>
      <c r="C226" s="329" t="s">
        <v>197</v>
      </c>
      <c r="D226" s="24"/>
      <c r="E226" s="24"/>
      <c r="F226" s="24"/>
      <c r="G226" s="24"/>
      <c r="H226" s="24"/>
      <c r="I226" s="24"/>
      <c r="J226" s="24"/>
      <c r="K226" s="15"/>
      <c r="L226" s="24"/>
      <c r="M226" s="114"/>
      <c r="N226" s="114"/>
      <c r="O226" s="136"/>
      <c r="P226" s="299"/>
    </row>
    <row r="227" spans="1:16" x14ac:dyDescent="0.25">
      <c r="A227" s="10"/>
      <c r="B227" s="53"/>
      <c r="C227" s="329" t="s">
        <v>198</v>
      </c>
      <c r="D227" s="24"/>
      <c r="E227" s="24"/>
      <c r="F227" s="24"/>
      <c r="G227" s="24"/>
      <c r="H227" s="24"/>
      <c r="I227" s="24"/>
      <c r="J227" s="24"/>
      <c r="K227" s="15"/>
      <c r="L227" s="24"/>
      <c r="M227" s="114"/>
      <c r="N227" s="114"/>
      <c r="O227" s="136"/>
      <c r="P227" s="299"/>
    </row>
    <row r="228" spans="1:16" x14ac:dyDescent="0.25">
      <c r="A228" s="10"/>
      <c r="B228" s="53"/>
      <c r="C228" s="329" t="s">
        <v>199</v>
      </c>
      <c r="D228" s="24"/>
      <c r="E228" s="24"/>
      <c r="F228" s="24"/>
      <c r="G228" s="24"/>
      <c r="H228" s="24"/>
      <c r="I228" s="24"/>
      <c r="J228" s="24"/>
      <c r="K228" s="15"/>
      <c r="L228" s="24"/>
      <c r="M228" s="114"/>
      <c r="N228" s="114"/>
      <c r="O228" s="136"/>
      <c r="P228" s="299"/>
    </row>
    <row r="229" spans="1:16" x14ac:dyDescent="0.25">
      <c r="A229" s="10"/>
      <c r="B229" s="53"/>
      <c r="C229" s="65" t="s">
        <v>200</v>
      </c>
      <c r="D229" s="24"/>
      <c r="E229" s="24"/>
      <c r="F229" s="24"/>
      <c r="G229" s="24"/>
      <c r="H229" s="24"/>
      <c r="I229" s="24"/>
      <c r="J229" s="24"/>
      <c r="K229" s="15"/>
      <c r="L229" s="24"/>
      <c r="M229" s="114"/>
      <c r="N229" s="114"/>
      <c r="O229" s="136"/>
      <c r="P229" s="299"/>
    </row>
    <row r="230" spans="1:16" x14ac:dyDescent="0.25">
      <c r="A230" s="10" t="s">
        <v>9</v>
      </c>
      <c r="B230" s="53">
        <f>B221+1</f>
        <v>113</v>
      </c>
      <c r="C230" s="65" t="s">
        <v>201</v>
      </c>
      <c r="D230" s="24"/>
      <c r="E230" s="24"/>
      <c r="F230" s="24"/>
      <c r="G230" s="24"/>
      <c r="H230" s="24"/>
      <c r="I230" s="24"/>
      <c r="J230" s="24"/>
      <c r="K230" s="15"/>
      <c r="L230" s="24">
        <f t="shared" ref="L230:L232" si="31">$R$1*1</f>
        <v>10</v>
      </c>
      <c r="M230" s="114"/>
      <c r="N230" s="114"/>
      <c r="O230" s="136"/>
      <c r="P230" s="299"/>
    </row>
    <row r="231" spans="1:16" x14ac:dyDescent="0.25">
      <c r="A231" s="10" t="s">
        <v>9</v>
      </c>
      <c r="B231" s="53">
        <f>B230+1</f>
        <v>114</v>
      </c>
      <c r="C231" s="65" t="s">
        <v>202</v>
      </c>
      <c r="D231" s="24"/>
      <c r="E231" s="24"/>
      <c r="F231" s="24"/>
      <c r="G231" s="24"/>
      <c r="H231" s="24"/>
      <c r="I231" s="24"/>
      <c r="J231" s="24"/>
      <c r="K231" s="15"/>
      <c r="L231" s="24">
        <f t="shared" si="31"/>
        <v>10</v>
      </c>
      <c r="M231" s="114"/>
      <c r="N231" s="114"/>
      <c r="O231" s="136"/>
      <c r="P231" s="299"/>
    </row>
    <row r="232" spans="1:16" x14ac:dyDescent="0.25">
      <c r="A232" s="10" t="s">
        <v>9</v>
      </c>
      <c r="B232" s="53">
        <f>B231+1</f>
        <v>115</v>
      </c>
      <c r="C232" s="65" t="s">
        <v>203</v>
      </c>
      <c r="D232" s="329"/>
      <c r="E232" s="329"/>
      <c r="F232" s="329"/>
      <c r="G232" s="329"/>
      <c r="H232" s="329"/>
      <c r="I232" s="329"/>
      <c r="J232" s="329"/>
      <c r="K232" s="15"/>
      <c r="L232" s="24">
        <f t="shared" si="31"/>
        <v>10</v>
      </c>
      <c r="M232" s="114"/>
      <c r="N232" s="114"/>
      <c r="O232" s="136"/>
      <c r="P232" s="299"/>
    </row>
    <row r="233" spans="1:16" x14ac:dyDescent="0.25">
      <c r="A233" s="10"/>
      <c r="B233" s="53"/>
      <c r="C233" s="68"/>
      <c r="D233" s="329"/>
      <c r="E233" s="329"/>
      <c r="F233" s="329"/>
      <c r="G233" s="329"/>
      <c r="H233" s="329"/>
      <c r="I233" s="329"/>
      <c r="J233" s="329"/>
      <c r="K233" s="15"/>
      <c r="L233" s="24"/>
      <c r="M233" s="114"/>
      <c r="N233" s="114"/>
      <c r="O233" s="136"/>
      <c r="P233" s="299"/>
    </row>
    <row r="234" spans="1:16" x14ac:dyDescent="0.25">
      <c r="A234" s="63"/>
      <c r="B234" s="54"/>
      <c r="C234" s="22" t="s">
        <v>1800</v>
      </c>
      <c r="D234" s="23"/>
      <c r="E234" s="23"/>
      <c r="F234" s="23"/>
      <c r="G234" s="23"/>
      <c r="H234" s="23"/>
      <c r="I234" s="23"/>
      <c r="J234" s="23"/>
      <c r="K234" s="16"/>
      <c r="L234" s="23"/>
      <c r="M234" s="144"/>
      <c r="N234" s="144"/>
      <c r="O234" s="353"/>
      <c r="P234" s="299"/>
    </row>
    <row r="235" spans="1:16" ht="24" x14ac:dyDescent="0.25">
      <c r="A235" s="63"/>
      <c r="B235" s="55" t="s">
        <v>1</v>
      </c>
      <c r="C235" s="334" t="s">
        <v>2</v>
      </c>
      <c r="D235" s="334"/>
      <c r="E235" s="334"/>
      <c r="F235" s="334"/>
      <c r="G235" s="334"/>
      <c r="H235" s="334"/>
      <c r="I235" s="334"/>
      <c r="J235" s="334"/>
      <c r="K235" s="387" t="s">
        <v>45</v>
      </c>
      <c r="L235" s="389" t="s">
        <v>46</v>
      </c>
      <c r="M235" s="168" t="s">
        <v>47</v>
      </c>
      <c r="N235" s="146" t="s">
        <v>73</v>
      </c>
      <c r="O235" s="450" t="s">
        <v>92</v>
      </c>
      <c r="P235" s="299"/>
    </row>
    <row r="236" spans="1:16" x14ac:dyDescent="0.25">
      <c r="A236" s="10"/>
      <c r="B236" s="52"/>
      <c r="C236" s="19" t="s">
        <v>204</v>
      </c>
      <c r="D236" s="329"/>
      <c r="E236" s="329"/>
      <c r="F236" s="329"/>
      <c r="G236" s="329"/>
      <c r="H236" s="329"/>
      <c r="I236" s="329"/>
      <c r="J236" s="329"/>
      <c r="K236" s="14"/>
      <c r="L236" s="329"/>
      <c r="M236" s="114"/>
      <c r="N236" s="114"/>
      <c r="O236" s="136"/>
      <c r="P236" s="299"/>
    </row>
    <row r="237" spans="1:16" x14ac:dyDescent="0.25">
      <c r="A237" s="10"/>
      <c r="B237" s="52"/>
      <c r="C237" s="329" t="s">
        <v>205</v>
      </c>
      <c r="D237" s="303"/>
      <c r="E237" s="329"/>
      <c r="F237" s="329"/>
      <c r="G237" s="329"/>
      <c r="H237" s="329"/>
      <c r="I237" s="329"/>
      <c r="J237" s="329"/>
      <c r="K237" s="14"/>
      <c r="L237" s="329"/>
      <c r="M237" s="114"/>
      <c r="N237" s="114"/>
      <c r="O237" s="136"/>
      <c r="P237" s="299"/>
    </row>
    <row r="238" spans="1:16" x14ac:dyDescent="0.25">
      <c r="A238" s="10"/>
      <c r="B238" s="53"/>
      <c r="C238" s="329" t="s">
        <v>206</v>
      </c>
      <c r="D238" s="303"/>
      <c r="E238" s="329"/>
      <c r="F238" s="329"/>
      <c r="G238" s="329"/>
      <c r="H238" s="329"/>
      <c r="I238" s="329"/>
      <c r="J238" s="329"/>
      <c r="K238" s="14"/>
      <c r="L238" s="329"/>
      <c r="M238" s="114"/>
      <c r="N238" s="114"/>
      <c r="O238" s="136"/>
      <c r="P238" s="299"/>
    </row>
    <row r="239" spans="1:16" x14ac:dyDescent="0.25">
      <c r="A239" s="10"/>
      <c r="B239" s="53"/>
      <c r="C239" s="329" t="s">
        <v>207</v>
      </c>
      <c r="D239" s="303"/>
      <c r="E239" s="329"/>
      <c r="F239" s="329"/>
      <c r="G239" s="329"/>
      <c r="H239" s="329"/>
      <c r="I239" s="329"/>
      <c r="J239" s="329"/>
      <c r="K239" s="15"/>
      <c r="L239" s="24"/>
      <c r="M239" s="114"/>
      <c r="N239" s="114"/>
      <c r="O239" s="136"/>
      <c r="P239" s="299"/>
    </row>
    <row r="240" spans="1:16" x14ac:dyDescent="0.25">
      <c r="A240" s="10"/>
      <c r="B240" s="52"/>
      <c r="C240" s="68" t="s">
        <v>208</v>
      </c>
      <c r="D240" s="303"/>
      <c r="E240" s="329"/>
      <c r="F240" s="329"/>
      <c r="G240" s="329"/>
      <c r="H240" s="329"/>
      <c r="I240" s="329"/>
      <c r="J240" s="329"/>
      <c r="K240" s="14"/>
      <c r="L240" s="329"/>
      <c r="M240" s="114"/>
      <c r="N240" s="114"/>
      <c r="O240" s="136"/>
      <c r="P240" s="299"/>
    </row>
    <row r="241" spans="1:16" x14ac:dyDescent="0.25">
      <c r="A241" s="10"/>
      <c r="B241" s="53"/>
      <c r="C241" s="68" t="s">
        <v>209</v>
      </c>
      <c r="D241" s="303"/>
      <c r="E241" s="329"/>
      <c r="F241" s="329"/>
      <c r="G241" s="329"/>
      <c r="H241" s="329"/>
      <c r="I241" s="329"/>
      <c r="J241" s="329"/>
      <c r="K241" s="15"/>
      <c r="L241" s="24"/>
      <c r="M241" s="114"/>
      <c r="N241" s="114"/>
      <c r="O241" s="136"/>
      <c r="P241" s="299"/>
    </row>
    <row r="242" spans="1:16" x14ac:dyDescent="0.25">
      <c r="A242" s="10"/>
      <c r="B242" s="53"/>
      <c r="C242" s="68" t="s">
        <v>210</v>
      </c>
      <c r="D242" s="24"/>
      <c r="E242" s="329"/>
      <c r="F242" s="329"/>
      <c r="G242" s="329"/>
      <c r="H242" s="329"/>
      <c r="I242" s="329"/>
      <c r="J242" s="329"/>
      <c r="K242" s="15"/>
      <c r="L242" s="24"/>
      <c r="M242" s="114"/>
      <c r="N242" s="114"/>
      <c r="O242" s="136"/>
      <c r="P242" s="299"/>
    </row>
    <row r="243" spans="1:16" x14ac:dyDescent="0.25">
      <c r="A243" s="10"/>
      <c r="B243" s="53"/>
      <c r="C243" s="19" t="s">
        <v>103</v>
      </c>
      <c r="D243" s="329"/>
      <c r="E243" s="329"/>
      <c r="F243" s="329"/>
      <c r="G243" s="329"/>
      <c r="H243" s="329"/>
      <c r="I243" s="329"/>
      <c r="J243" s="329"/>
      <c r="K243" s="15"/>
      <c r="L243" s="24"/>
      <c r="M243" s="114"/>
      <c r="N243" s="114"/>
      <c r="O243" s="136"/>
      <c r="P243" s="299"/>
    </row>
    <row r="244" spans="1:16" x14ac:dyDescent="0.25">
      <c r="A244" s="10" t="s">
        <v>9</v>
      </c>
      <c r="B244" s="53">
        <f>B232+1</f>
        <v>116</v>
      </c>
      <c r="C244" s="329" t="s">
        <v>211</v>
      </c>
      <c r="D244" s="329"/>
      <c r="E244" s="329"/>
      <c r="F244" s="329"/>
      <c r="G244" s="329"/>
      <c r="H244" s="329"/>
      <c r="I244" s="329"/>
      <c r="J244" s="329"/>
      <c r="K244" s="15" t="s">
        <v>83</v>
      </c>
      <c r="L244" s="24">
        <f t="shared" ref="L244:L245" si="32">$R$1*5</f>
        <v>50</v>
      </c>
      <c r="M244" s="114"/>
      <c r="N244" s="114"/>
      <c r="O244" s="136"/>
      <c r="P244" s="299"/>
    </row>
    <row r="245" spans="1:16" x14ac:dyDescent="0.25">
      <c r="A245" s="10" t="s">
        <v>9</v>
      </c>
      <c r="B245" s="53">
        <f>B244+1</f>
        <v>117</v>
      </c>
      <c r="C245" s="329" t="s">
        <v>212</v>
      </c>
      <c r="D245" s="329"/>
      <c r="E245" s="329"/>
      <c r="F245" s="329"/>
      <c r="G245" s="329"/>
      <c r="H245" s="329"/>
      <c r="I245" s="329"/>
      <c r="J245" s="329"/>
      <c r="K245" s="15" t="s">
        <v>83</v>
      </c>
      <c r="L245" s="24">
        <f t="shared" si="32"/>
        <v>50</v>
      </c>
      <c r="M245" s="114"/>
      <c r="N245" s="114"/>
      <c r="O245" s="136"/>
      <c r="P245" s="299"/>
    </row>
    <row r="246" spans="1:16" x14ac:dyDescent="0.25">
      <c r="A246" s="10"/>
      <c r="B246" s="53"/>
      <c r="C246" s="19" t="s">
        <v>213</v>
      </c>
      <c r="D246" s="329"/>
      <c r="E246" s="329"/>
      <c r="F246" s="329"/>
      <c r="G246" s="329"/>
      <c r="H246" s="329"/>
      <c r="I246" s="329"/>
      <c r="J246" s="329"/>
      <c r="K246" s="14"/>
      <c r="L246" s="329"/>
      <c r="M246" s="114"/>
      <c r="N246" s="114"/>
      <c r="O246" s="136"/>
      <c r="P246" s="299"/>
    </row>
    <row r="247" spans="1:16" x14ac:dyDescent="0.25">
      <c r="A247" s="10" t="s">
        <v>9</v>
      </c>
      <c r="B247" s="53">
        <f>B245+1</f>
        <v>118</v>
      </c>
      <c r="C247" s="329" t="s">
        <v>211</v>
      </c>
      <c r="D247" s="329"/>
      <c r="E247" s="329"/>
      <c r="F247" s="329"/>
      <c r="G247" s="329"/>
      <c r="H247" s="329"/>
      <c r="I247" s="329"/>
      <c r="J247" s="329"/>
      <c r="K247" s="15" t="s">
        <v>83</v>
      </c>
      <c r="L247" s="24">
        <f t="shared" ref="L247:L248" si="33">$R$1*5</f>
        <v>50</v>
      </c>
      <c r="M247" s="114"/>
      <c r="N247" s="114"/>
      <c r="O247" s="136"/>
      <c r="P247" s="299"/>
    </row>
    <row r="248" spans="1:16" x14ac:dyDescent="0.25">
      <c r="A248" s="10" t="s">
        <v>9</v>
      </c>
      <c r="B248" s="53">
        <f>B247+1</f>
        <v>119</v>
      </c>
      <c r="C248" s="329" t="s">
        <v>212</v>
      </c>
      <c r="D248" s="329"/>
      <c r="E248" s="329"/>
      <c r="F248" s="329"/>
      <c r="G248" s="329"/>
      <c r="H248" s="329"/>
      <c r="I248" s="329"/>
      <c r="J248" s="329"/>
      <c r="K248" s="15" t="s">
        <v>83</v>
      </c>
      <c r="L248" s="24">
        <f t="shared" si="33"/>
        <v>50</v>
      </c>
      <c r="M248" s="114"/>
      <c r="N248" s="114"/>
      <c r="O248" s="136"/>
      <c r="P248" s="299"/>
    </row>
    <row r="249" spans="1:16" x14ac:dyDescent="0.25">
      <c r="A249" s="10"/>
      <c r="B249" s="53"/>
      <c r="C249" s="19" t="s">
        <v>214</v>
      </c>
      <c r="D249" s="329"/>
      <c r="E249" s="329"/>
      <c r="F249" s="329"/>
      <c r="G249" s="329"/>
      <c r="H249" s="329"/>
      <c r="I249" s="329"/>
      <c r="J249" s="329"/>
      <c r="K249" s="15"/>
      <c r="L249" s="24"/>
      <c r="M249" s="114"/>
      <c r="N249" s="114"/>
      <c r="O249" s="136"/>
      <c r="P249" s="299"/>
    </row>
    <row r="250" spans="1:16" x14ac:dyDescent="0.25">
      <c r="A250" s="10" t="s">
        <v>9</v>
      </c>
      <c r="B250" s="53">
        <f>B248+1</f>
        <v>120</v>
      </c>
      <c r="C250" s="329" t="s">
        <v>215</v>
      </c>
      <c r="D250" s="329"/>
      <c r="E250" s="329"/>
      <c r="F250" s="329"/>
      <c r="G250" s="329"/>
      <c r="H250" s="329"/>
      <c r="I250" s="329"/>
      <c r="J250" s="329"/>
      <c r="K250" s="15" t="s">
        <v>83</v>
      </c>
      <c r="L250" s="24">
        <f t="shared" ref="L250:L251" si="34">$R$1*5</f>
        <v>50</v>
      </c>
      <c r="M250" s="114"/>
      <c r="N250" s="114"/>
      <c r="O250" s="136"/>
      <c r="P250" s="299"/>
    </row>
    <row r="251" spans="1:16" x14ac:dyDescent="0.25">
      <c r="A251" s="10" t="s">
        <v>9</v>
      </c>
      <c r="B251" s="53">
        <f>B250+1</f>
        <v>121</v>
      </c>
      <c r="C251" s="329" t="s">
        <v>216</v>
      </c>
      <c r="D251" s="329"/>
      <c r="E251" s="329"/>
      <c r="F251" s="329"/>
      <c r="G251" s="329"/>
      <c r="H251" s="329"/>
      <c r="I251" s="329"/>
      <c r="J251" s="329"/>
      <c r="K251" s="15" t="s">
        <v>83</v>
      </c>
      <c r="L251" s="24">
        <f t="shared" si="34"/>
        <v>50</v>
      </c>
      <c r="M251" s="114"/>
      <c r="N251" s="114"/>
      <c r="O251" s="136"/>
      <c r="P251" s="299"/>
    </row>
    <row r="252" spans="1:16" x14ac:dyDescent="0.25">
      <c r="A252" s="10"/>
      <c r="B252" s="53"/>
      <c r="C252" s="329"/>
      <c r="D252" s="329"/>
      <c r="E252" s="329"/>
      <c r="F252" s="329"/>
      <c r="G252" s="329"/>
      <c r="H252" s="329"/>
      <c r="I252" s="329"/>
      <c r="J252" s="329"/>
      <c r="K252" s="15"/>
      <c r="L252" s="24"/>
      <c r="M252" s="114"/>
      <c r="N252" s="114"/>
      <c r="O252" s="136"/>
      <c r="P252" s="299"/>
    </row>
    <row r="253" spans="1:16" x14ac:dyDescent="0.25">
      <c r="A253" s="10"/>
      <c r="B253" s="53"/>
      <c r="C253" s="19" t="s">
        <v>217</v>
      </c>
      <c r="D253" s="329"/>
      <c r="E253" s="329"/>
      <c r="F253" s="329"/>
      <c r="G253" s="329"/>
      <c r="H253" s="329"/>
      <c r="I253" s="329"/>
      <c r="J253" s="329"/>
      <c r="K253" s="14"/>
      <c r="L253" s="329"/>
      <c r="M253" s="114"/>
      <c r="N253" s="114"/>
      <c r="O253" s="136"/>
      <c r="P253" s="299"/>
    </row>
    <row r="254" spans="1:16" x14ac:dyDescent="0.25">
      <c r="A254" s="10"/>
      <c r="B254" s="53"/>
      <c r="C254" s="329" t="s">
        <v>218</v>
      </c>
      <c r="D254" s="329"/>
      <c r="E254" s="329"/>
      <c r="F254" s="329"/>
      <c r="G254" s="329"/>
      <c r="H254" s="329"/>
      <c r="I254" s="329"/>
      <c r="J254" s="329"/>
      <c r="K254" s="14"/>
      <c r="L254" s="329"/>
      <c r="M254" s="114"/>
      <c r="N254" s="114"/>
      <c r="O254" s="136"/>
      <c r="P254" s="299"/>
    </row>
    <row r="255" spans="1:16" x14ac:dyDescent="0.25">
      <c r="A255" s="10"/>
      <c r="B255" s="53"/>
      <c r="C255" s="329" t="s">
        <v>219</v>
      </c>
      <c r="D255" s="329"/>
      <c r="E255" s="329"/>
      <c r="F255" s="329"/>
      <c r="G255" s="329"/>
      <c r="H255" s="329"/>
      <c r="I255" s="329"/>
      <c r="J255" s="329"/>
      <c r="K255" s="14"/>
      <c r="L255" s="329"/>
      <c r="M255" s="114"/>
      <c r="N255" s="114"/>
      <c r="O255" s="136"/>
      <c r="P255" s="299"/>
    </row>
    <row r="256" spans="1:16" x14ac:dyDescent="0.25">
      <c r="A256" s="10"/>
      <c r="B256" s="53"/>
      <c r="C256" s="329" t="s">
        <v>220</v>
      </c>
      <c r="D256" s="329"/>
      <c r="E256" s="329"/>
      <c r="F256" s="329"/>
      <c r="G256" s="329"/>
      <c r="H256" s="329"/>
      <c r="I256" s="329"/>
      <c r="J256" s="329"/>
      <c r="K256" s="14"/>
      <c r="L256" s="329"/>
      <c r="M256" s="114"/>
      <c r="N256" s="114"/>
      <c r="O256" s="136"/>
      <c r="P256" s="299"/>
    </row>
    <row r="257" spans="1:16" x14ac:dyDescent="0.25">
      <c r="A257" s="10"/>
      <c r="B257" s="53"/>
      <c r="C257" s="68" t="s">
        <v>221</v>
      </c>
      <c r="D257" s="329"/>
      <c r="E257" s="329"/>
      <c r="F257" s="329"/>
      <c r="G257" s="329"/>
      <c r="H257" s="329"/>
      <c r="I257" s="329"/>
      <c r="J257" s="329"/>
      <c r="K257" s="14"/>
      <c r="L257" s="329"/>
      <c r="M257" s="114"/>
      <c r="N257" s="114"/>
      <c r="O257" s="136"/>
      <c r="P257" s="299"/>
    </row>
    <row r="258" spans="1:16" x14ac:dyDescent="0.25">
      <c r="A258" s="10"/>
      <c r="B258" s="53"/>
      <c r="C258" s="305" t="s">
        <v>222</v>
      </c>
      <c r="D258" s="329"/>
      <c r="E258" s="329"/>
      <c r="F258" s="329"/>
      <c r="G258" s="329"/>
      <c r="H258" s="329"/>
      <c r="I258" s="329"/>
      <c r="J258" s="329"/>
      <c r="K258" s="14"/>
      <c r="L258" s="329"/>
      <c r="M258" s="114"/>
      <c r="N258" s="114"/>
      <c r="O258" s="136"/>
      <c r="P258" s="299"/>
    </row>
    <row r="259" spans="1:16" x14ac:dyDescent="0.25">
      <c r="A259" s="10"/>
      <c r="B259" s="53"/>
      <c r="C259" s="305" t="s">
        <v>223</v>
      </c>
      <c r="D259" s="329"/>
      <c r="E259" s="329"/>
      <c r="F259" s="329"/>
      <c r="G259" s="329"/>
      <c r="H259" s="329"/>
      <c r="I259" s="329"/>
      <c r="J259" s="329"/>
      <c r="K259" s="14"/>
      <c r="L259" s="329"/>
      <c r="M259" s="114"/>
      <c r="N259" s="114"/>
      <c r="O259" s="136"/>
      <c r="P259" s="299"/>
    </row>
    <row r="260" spans="1:16" x14ac:dyDescent="0.25">
      <c r="A260" s="10"/>
      <c r="B260" s="53"/>
      <c r="C260" s="19" t="s">
        <v>137</v>
      </c>
      <c r="D260" s="329"/>
      <c r="E260" s="329"/>
      <c r="F260" s="329"/>
      <c r="G260" s="329"/>
      <c r="H260" s="329"/>
      <c r="I260" s="329"/>
      <c r="J260" s="329"/>
      <c r="K260" s="14"/>
      <c r="L260" s="329"/>
      <c r="M260" s="114"/>
      <c r="N260" s="114"/>
      <c r="O260" s="136"/>
      <c r="P260" s="299"/>
    </row>
    <row r="261" spans="1:16" x14ac:dyDescent="0.25">
      <c r="A261" s="10"/>
      <c r="B261" s="53"/>
      <c r="C261" s="19" t="s">
        <v>103</v>
      </c>
      <c r="D261" s="329"/>
      <c r="E261" s="329"/>
      <c r="F261" s="329"/>
      <c r="G261" s="329"/>
      <c r="H261" s="329"/>
      <c r="I261" s="329"/>
      <c r="J261" s="329"/>
      <c r="K261" s="14"/>
      <c r="L261" s="329"/>
      <c r="M261" s="114"/>
      <c r="N261" s="114"/>
      <c r="O261" s="136"/>
      <c r="P261" s="299"/>
    </row>
    <row r="262" spans="1:16" x14ac:dyDescent="0.25">
      <c r="A262" s="10"/>
      <c r="B262" s="53"/>
      <c r="C262" s="19" t="s">
        <v>104</v>
      </c>
      <c r="D262" s="19"/>
      <c r="E262" s="19"/>
      <c r="F262" s="329"/>
      <c r="G262" s="329"/>
      <c r="H262" s="329"/>
      <c r="I262" s="329"/>
      <c r="J262" s="329"/>
      <c r="K262" s="14"/>
      <c r="L262" s="329"/>
      <c r="M262" s="114"/>
      <c r="N262" s="114"/>
      <c r="O262" s="136"/>
      <c r="P262" s="299"/>
    </row>
    <row r="263" spans="1:16" x14ac:dyDescent="0.25">
      <c r="A263" s="10" t="s">
        <v>9</v>
      </c>
      <c r="B263" s="53">
        <f>B251+1</f>
        <v>122</v>
      </c>
      <c r="C263" s="329" t="s">
        <v>224</v>
      </c>
      <c r="D263" s="329"/>
      <c r="E263" s="329"/>
      <c r="F263" s="329"/>
      <c r="G263" s="329"/>
      <c r="H263" s="329"/>
      <c r="I263" s="329"/>
      <c r="J263" s="329"/>
      <c r="K263" s="15" t="s">
        <v>83</v>
      </c>
      <c r="L263" s="24">
        <f t="shared" ref="L263:L265" si="35">$R$1*5</f>
        <v>50</v>
      </c>
      <c r="M263" s="114"/>
      <c r="N263" s="114"/>
      <c r="O263" s="136"/>
      <c r="P263" s="299"/>
    </row>
    <row r="264" spans="1:16" x14ac:dyDescent="0.25">
      <c r="A264" s="10" t="s">
        <v>9</v>
      </c>
      <c r="B264" s="53">
        <f>B263+1</f>
        <v>123</v>
      </c>
      <c r="C264" s="329" t="s">
        <v>225</v>
      </c>
      <c r="D264" s="329"/>
      <c r="E264" s="329"/>
      <c r="F264" s="329"/>
      <c r="G264" s="329"/>
      <c r="H264" s="329"/>
      <c r="I264" s="329"/>
      <c r="J264" s="329"/>
      <c r="K264" s="15" t="s">
        <v>83</v>
      </c>
      <c r="L264" s="24">
        <f t="shared" si="35"/>
        <v>50</v>
      </c>
      <c r="M264" s="114"/>
      <c r="N264" s="114"/>
      <c r="O264" s="136"/>
      <c r="P264" s="299"/>
    </row>
    <row r="265" spans="1:16" x14ac:dyDescent="0.25">
      <c r="A265" s="10" t="s">
        <v>9</v>
      </c>
      <c r="B265" s="53">
        <f>B264+1</f>
        <v>124</v>
      </c>
      <c r="C265" s="329" t="s">
        <v>226</v>
      </c>
      <c r="D265" s="329"/>
      <c r="E265" s="329"/>
      <c r="F265" s="329"/>
      <c r="G265" s="329"/>
      <c r="H265" s="329"/>
      <c r="I265" s="329"/>
      <c r="J265" s="329"/>
      <c r="K265" s="15" t="s">
        <v>83</v>
      </c>
      <c r="L265" s="24">
        <f t="shared" si="35"/>
        <v>50</v>
      </c>
      <c r="M265" s="114"/>
      <c r="N265" s="114"/>
      <c r="O265" s="136"/>
      <c r="P265" s="299"/>
    </row>
    <row r="266" spans="1:16" x14ac:dyDescent="0.25">
      <c r="A266" s="10"/>
      <c r="B266" s="53"/>
      <c r="C266" s="19" t="s">
        <v>112</v>
      </c>
      <c r="D266" s="19"/>
      <c r="E266" s="19"/>
      <c r="F266" s="19"/>
      <c r="G266" s="329"/>
      <c r="H266" s="329"/>
      <c r="I266" s="329"/>
      <c r="J266" s="329"/>
      <c r="K266" s="14"/>
      <c r="L266" s="329"/>
      <c r="M266" s="114"/>
      <c r="N266" s="114"/>
      <c r="O266" s="136"/>
      <c r="P266" s="299"/>
    </row>
    <row r="267" spans="1:16" x14ac:dyDescent="0.25">
      <c r="A267" s="10" t="s">
        <v>9</v>
      </c>
      <c r="B267" s="53">
        <f>B265+1</f>
        <v>125</v>
      </c>
      <c r="C267" s="329" t="s">
        <v>224</v>
      </c>
      <c r="D267" s="329"/>
      <c r="E267" s="329"/>
      <c r="F267" s="329"/>
      <c r="G267" s="329"/>
      <c r="H267" s="329"/>
      <c r="I267" s="329"/>
      <c r="J267" s="329"/>
      <c r="K267" s="15" t="s">
        <v>83</v>
      </c>
      <c r="L267" s="24">
        <f t="shared" ref="L267:L269" si="36">$R$1*5</f>
        <v>50</v>
      </c>
      <c r="M267" s="114"/>
      <c r="N267" s="114"/>
      <c r="O267" s="136"/>
      <c r="P267" s="299"/>
    </row>
    <row r="268" spans="1:16" x14ac:dyDescent="0.25">
      <c r="A268" s="10" t="s">
        <v>9</v>
      </c>
      <c r="B268" s="53">
        <f>B267+1</f>
        <v>126</v>
      </c>
      <c r="C268" s="329" t="s">
        <v>225</v>
      </c>
      <c r="D268" s="329"/>
      <c r="E268" s="329"/>
      <c r="F268" s="329"/>
      <c r="G268" s="329"/>
      <c r="H268" s="329"/>
      <c r="I268" s="329"/>
      <c r="J268" s="329"/>
      <c r="K268" s="15" t="s">
        <v>83</v>
      </c>
      <c r="L268" s="24">
        <f t="shared" si="36"/>
        <v>50</v>
      </c>
      <c r="M268" s="114"/>
      <c r="N268" s="114"/>
      <c r="O268" s="136"/>
      <c r="P268" s="299"/>
    </row>
    <row r="269" spans="1:16" x14ac:dyDescent="0.25">
      <c r="A269" s="10" t="s">
        <v>9</v>
      </c>
      <c r="B269" s="53">
        <f>B268+1</f>
        <v>127</v>
      </c>
      <c r="C269" s="329" t="s">
        <v>226</v>
      </c>
      <c r="D269" s="329"/>
      <c r="E269" s="329"/>
      <c r="F269" s="329"/>
      <c r="G269" s="329"/>
      <c r="H269" s="329"/>
      <c r="I269" s="329"/>
      <c r="J269" s="329"/>
      <c r="K269" s="15" t="s">
        <v>83</v>
      </c>
      <c r="L269" s="24">
        <f t="shared" si="36"/>
        <v>50</v>
      </c>
      <c r="M269" s="114"/>
      <c r="N269" s="114"/>
      <c r="O269" s="136"/>
      <c r="P269" s="299"/>
    </row>
    <row r="270" spans="1:16" x14ac:dyDescent="0.25">
      <c r="A270" s="10"/>
      <c r="B270" s="53"/>
      <c r="C270" s="19" t="s">
        <v>114</v>
      </c>
      <c r="D270" s="329"/>
      <c r="E270" s="329"/>
      <c r="F270" s="329"/>
      <c r="G270" s="329"/>
      <c r="H270" s="329"/>
      <c r="I270" s="329"/>
      <c r="J270" s="329"/>
      <c r="K270" s="14"/>
      <c r="L270" s="329"/>
      <c r="M270" s="114"/>
      <c r="N270" s="114"/>
      <c r="O270" s="136"/>
      <c r="P270" s="299"/>
    </row>
    <row r="271" spans="1:16" x14ac:dyDescent="0.25">
      <c r="A271" s="10"/>
      <c r="B271" s="53"/>
      <c r="C271" s="19" t="s">
        <v>104</v>
      </c>
      <c r="D271" s="19"/>
      <c r="E271" s="19"/>
      <c r="F271" s="329"/>
      <c r="G271" s="329"/>
      <c r="H271" s="329"/>
      <c r="I271" s="329"/>
      <c r="J271" s="329"/>
      <c r="K271" s="14"/>
      <c r="L271" s="329"/>
      <c r="M271" s="114"/>
      <c r="N271" s="114"/>
      <c r="O271" s="136"/>
      <c r="P271" s="299"/>
    </row>
    <row r="272" spans="1:16" x14ac:dyDescent="0.25">
      <c r="A272" s="10" t="s">
        <v>9</v>
      </c>
      <c r="B272" s="53">
        <f>B269+1</f>
        <v>128</v>
      </c>
      <c r="C272" s="329" t="s">
        <v>224</v>
      </c>
      <c r="D272" s="329"/>
      <c r="E272" s="329"/>
      <c r="F272" s="329"/>
      <c r="G272" s="329"/>
      <c r="H272" s="329"/>
      <c r="I272" s="329"/>
      <c r="J272" s="329"/>
      <c r="K272" s="15" t="s">
        <v>83</v>
      </c>
      <c r="L272" s="24">
        <f t="shared" ref="L272:L274" si="37">$R$1*5</f>
        <v>50</v>
      </c>
      <c r="M272" s="114"/>
      <c r="N272" s="114"/>
      <c r="O272" s="136"/>
      <c r="P272" s="299"/>
    </row>
    <row r="273" spans="1:16" x14ac:dyDescent="0.25">
      <c r="A273" s="10" t="s">
        <v>9</v>
      </c>
      <c r="B273" s="53">
        <f>B272+1</f>
        <v>129</v>
      </c>
      <c r="C273" s="329" t="s">
        <v>225</v>
      </c>
      <c r="D273" s="329"/>
      <c r="E273" s="329"/>
      <c r="F273" s="329"/>
      <c r="G273" s="329"/>
      <c r="H273" s="329"/>
      <c r="I273" s="329"/>
      <c r="J273" s="329"/>
      <c r="K273" s="15" t="s">
        <v>83</v>
      </c>
      <c r="L273" s="24">
        <f t="shared" si="37"/>
        <v>50</v>
      </c>
      <c r="M273" s="114"/>
      <c r="N273" s="114"/>
      <c r="O273" s="136"/>
      <c r="P273" s="299"/>
    </row>
    <row r="274" spans="1:16" x14ac:dyDescent="0.25">
      <c r="A274" s="10" t="s">
        <v>9</v>
      </c>
      <c r="B274" s="53">
        <f>B273+1</f>
        <v>130</v>
      </c>
      <c r="C274" s="329" t="s">
        <v>226</v>
      </c>
      <c r="D274" s="329"/>
      <c r="E274" s="329"/>
      <c r="F274" s="329"/>
      <c r="G274" s="329"/>
      <c r="H274" s="329"/>
      <c r="I274" s="329"/>
      <c r="J274" s="329"/>
      <c r="K274" s="15" t="s">
        <v>83</v>
      </c>
      <c r="L274" s="24">
        <f t="shared" si="37"/>
        <v>50</v>
      </c>
      <c r="M274" s="114"/>
      <c r="N274" s="114"/>
      <c r="O274" s="136"/>
      <c r="P274" s="299"/>
    </row>
    <row r="275" spans="1:16" x14ac:dyDescent="0.25">
      <c r="A275" s="10"/>
      <c r="B275" s="53"/>
      <c r="C275" s="329"/>
      <c r="D275" s="329"/>
      <c r="E275" s="329"/>
      <c r="F275" s="329"/>
      <c r="G275" s="329"/>
      <c r="H275" s="329"/>
      <c r="I275" s="329"/>
      <c r="J275" s="329"/>
      <c r="K275" s="15"/>
      <c r="L275" s="24"/>
      <c r="M275" s="114"/>
      <c r="N275" s="114"/>
      <c r="O275" s="136"/>
      <c r="P275" s="299"/>
    </row>
    <row r="276" spans="1:16" x14ac:dyDescent="0.25">
      <c r="A276" s="63"/>
      <c r="B276" s="54"/>
      <c r="C276" s="22" t="s">
        <v>1800</v>
      </c>
      <c r="D276" s="23"/>
      <c r="E276" s="23"/>
      <c r="F276" s="23"/>
      <c r="G276" s="23"/>
      <c r="H276" s="23"/>
      <c r="I276" s="23"/>
      <c r="J276" s="23"/>
      <c r="K276" s="16"/>
      <c r="L276" s="23"/>
      <c r="M276" s="144"/>
      <c r="N276" s="144"/>
      <c r="O276" s="353"/>
      <c r="P276" s="299"/>
    </row>
    <row r="277" spans="1:16" ht="24" x14ac:dyDescent="0.25">
      <c r="A277" s="63"/>
      <c r="B277" s="55" t="s">
        <v>1</v>
      </c>
      <c r="C277" s="334" t="s">
        <v>2</v>
      </c>
      <c r="D277" s="334"/>
      <c r="E277" s="334"/>
      <c r="F277" s="334"/>
      <c r="G277" s="334"/>
      <c r="H277" s="334"/>
      <c r="I277" s="334"/>
      <c r="J277" s="334"/>
      <c r="K277" s="387" t="s">
        <v>45</v>
      </c>
      <c r="L277" s="389" t="s">
        <v>46</v>
      </c>
      <c r="M277" s="168" t="s">
        <v>47</v>
      </c>
      <c r="N277" s="146" t="s">
        <v>73</v>
      </c>
      <c r="O277" s="450" t="s">
        <v>92</v>
      </c>
      <c r="P277" s="299"/>
    </row>
    <row r="278" spans="1:16" x14ac:dyDescent="0.25">
      <c r="A278" s="10"/>
      <c r="B278" s="53"/>
      <c r="C278" s="19" t="s">
        <v>112</v>
      </c>
      <c r="D278" s="19"/>
      <c r="E278" s="19"/>
      <c r="F278" s="19"/>
      <c r="G278" s="329"/>
      <c r="H278" s="329"/>
      <c r="I278" s="329"/>
      <c r="J278" s="329"/>
      <c r="K278" s="14"/>
      <c r="L278" s="329"/>
      <c r="M278" s="114"/>
      <c r="N278" s="114"/>
      <c r="O278" s="136"/>
      <c r="P278" s="299"/>
    </row>
    <row r="279" spans="1:16" x14ac:dyDescent="0.25">
      <c r="A279" s="10" t="s">
        <v>9</v>
      </c>
      <c r="B279" s="53">
        <f>B274+1</f>
        <v>131</v>
      </c>
      <c r="C279" s="329" t="s">
        <v>224</v>
      </c>
      <c r="D279" s="329"/>
      <c r="E279" s="329"/>
      <c r="F279" s="329"/>
      <c r="G279" s="329"/>
      <c r="H279" s="329"/>
      <c r="I279" s="329"/>
      <c r="J279" s="329"/>
      <c r="K279" s="15" t="s">
        <v>83</v>
      </c>
      <c r="L279" s="24">
        <f t="shared" ref="L279:L281" si="38">$R$1*5</f>
        <v>50</v>
      </c>
      <c r="M279" s="114"/>
      <c r="N279" s="114"/>
      <c r="O279" s="136"/>
      <c r="P279" s="299"/>
    </row>
    <row r="280" spans="1:16" x14ac:dyDescent="0.25">
      <c r="A280" s="10" t="s">
        <v>9</v>
      </c>
      <c r="B280" s="53">
        <f>B279+1</f>
        <v>132</v>
      </c>
      <c r="C280" s="329" t="s">
        <v>225</v>
      </c>
      <c r="D280" s="329"/>
      <c r="E280" s="329"/>
      <c r="F280" s="329"/>
      <c r="G280" s="329"/>
      <c r="H280" s="329"/>
      <c r="I280" s="329"/>
      <c r="J280" s="329"/>
      <c r="K280" s="15" t="s">
        <v>83</v>
      </c>
      <c r="L280" s="24">
        <f t="shared" si="38"/>
        <v>50</v>
      </c>
      <c r="M280" s="114"/>
      <c r="N280" s="114"/>
      <c r="O280" s="136"/>
      <c r="P280" s="299"/>
    </row>
    <row r="281" spans="1:16" x14ac:dyDescent="0.25">
      <c r="A281" s="10"/>
      <c r="B281" s="53">
        <f>B280+1</f>
        <v>133</v>
      </c>
      <c r="C281" s="329" t="s">
        <v>226</v>
      </c>
      <c r="D281" s="329"/>
      <c r="E281" s="329"/>
      <c r="F281" s="329"/>
      <c r="G281" s="329"/>
      <c r="H281" s="329"/>
      <c r="I281" s="329"/>
      <c r="J281" s="329"/>
      <c r="K281" s="15" t="s">
        <v>83</v>
      </c>
      <c r="L281" s="24">
        <f t="shared" si="38"/>
        <v>50</v>
      </c>
      <c r="M281" s="114"/>
      <c r="N281" s="114"/>
      <c r="O281" s="136"/>
      <c r="P281" s="299"/>
    </row>
    <row r="282" spans="1:16" x14ac:dyDescent="0.25">
      <c r="A282" s="10"/>
      <c r="B282" s="53"/>
      <c r="C282" s="19" t="s">
        <v>139</v>
      </c>
      <c r="D282" s="329"/>
      <c r="E282" s="329"/>
      <c r="F282" s="329"/>
      <c r="G282" s="329"/>
      <c r="H282" s="329"/>
      <c r="I282" s="329"/>
      <c r="J282" s="329"/>
      <c r="K282" s="14"/>
      <c r="L282" s="329"/>
      <c r="M282" s="114"/>
      <c r="N282" s="114"/>
      <c r="O282" s="136"/>
      <c r="P282" s="299"/>
    </row>
    <row r="283" spans="1:16" x14ac:dyDescent="0.25">
      <c r="A283" s="10"/>
      <c r="B283" s="53"/>
      <c r="C283" s="19" t="s">
        <v>103</v>
      </c>
      <c r="D283" s="329"/>
      <c r="E283" s="329"/>
      <c r="F283" s="329"/>
      <c r="G283" s="329"/>
      <c r="H283" s="329"/>
      <c r="I283" s="329"/>
      <c r="J283" s="329"/>
      <c r="K283" s="14"/>
      <c r="L283" s="329"/>
      <c r="M283" s="114"/>
      <c r="N283" s="114"/>
      <c r="O283" s="136"/>
      <c r="P283" s="299"/>
    </row>
    <row r="284" spans="1:16" x14ac:dyDescent="0.25">
      <c r="A284" s="10"/>
      <c r="B284" s="53"/>
      <c r="C284" s="19" t="s">
        <v>104</v>
      </c>
      <c r="D284" s="19"/>
      <c r="E284" s="19"/>
      <c r="F284" s="329"/>
      <c r="G284" s="329"/>
      <c r="H284" s="329"/>
      <c r="I284" s="329"/>
      <c r="J284" s="329"/>
      <c r="K284" s="14"/>
      <c r="L284" s="329"/>
      <c r="M284" s="114"/>
      <c r="N284" s="114"/>
      <c r="O284" s="136"/>
      <c r="P284" s="299"/>
    </row>
    <row r="285" spans="1:16" x14ac:dyDescent="0.25">
      <c r="A285" s="10" t="s">
        <v>9</v>
      </c>
      <c r="B285" s="53">
        <f>B281+1</f>
        <v>134</v>
      </c>
      <c r="C285" s="329" t="s">
        <v>224</v>
      </c>
      <c r="D285" s="329"/>
      <c r="E285" s="329"/>
      <c r="F285" s="329"/>
      <c r="G285" s="329"/>
      <c r="H285" s="329"/>
      <c r="I285" s="329"/>
      <c r="J285" s="329"/>
      <c r="K285" s="15" t="s">
        <v>83</v>
      </c>
      <c r="L285" s="24">
        <f t="shared" ref="L285:L287" si="39">$R$1*5</f>
        <v>50</v>
      </c>
      <c r="M285" s="114"/>
      <c r="N285" s="114"/>
      <c r="O285" s="136"/>
      <c r="P285" s="299"/>
    </row>
    <row r="286" spans="1:16" x14ac:dyDescent="0.25">
      <c r="A286" s="10" t="s">
        <v>9</v>
      </c>
      <c r="B286" s="53">
        <f>B285+1</f>
        <v>135</v>
      </c>
      <c r="C286" s="329" t="s">
        <v>225</v>
      </c>
      <c r="D286" s="329"/>
      <c r="E286" s="329"/>
      <c r="F286" s="329"/>
      <c r="G286" s="329"/>
      <c r="H286" s="329"/>
      <c r="I286" s="329"/>
      <c r="J286" s="329"/>
      <c r="K286" s="15" t="s">
        <v>83</v>
      </c>
      <c r="L286" s="24">
        <f t="shared" si="39"/>
        <v>50</v>
      </c>
      <c r="M286" s="114"/>
      <c r="N286" s="114"/>
      <c r="O286" s="136"/>
      <c r="P286" s="299"/>
    </row>
    <row r="287" spans="1:16" x14ac:dyDescent="0.25">
      <c r="A287" s="10"/>
      <c r="B287" s="53">
        <f>B286+1</f>
        <v>136</v>
      </c>
      <c r="C287" s="329" t="s">
        <v>226</v>
      </c>
      <c r="D287" s="329"/>
      <c r="E287" s="329"/>
      <c r="F287" s="329"/>
      <c r="G287" s="329"/>
      <c r="H287" s="329"/>
      <c r="I287" s="329"/>
      <c r="J287" s="329"/>
      <c r="K287" s="15" t="s">
        <v>83</v>
      </c>
      <c r="L287" s="24">
        <f t="shared" si="39"/>
        <v>50</v>
      </c>
      <c r="M287" s="114"/>
      <c r="N287" s="114"/>
      <c r="O287" s="136"/>
      <c r="P287" s="299"/>
    </row>
    <row r="288" spans="1:16" x14ac:dyDescent="0.25">
      <c r="A288" s="10"/>
      <c r="B288" s="53"/>
      <c r="C288" s="19" t="s">
        <v>112</v>
      </c>
      <c r="D288" s="19"/>
      <c r="E288" s="19"/>
      <c r="F288" s="19"/>
      <c r="G288" s="329"/>
      <c r="H288" s="329"/>
      <c r="I288" s="329"/>
      <c r="J288" s="329"/>
      <c r="K288" s="14"/>
      <c r="L288" s="329"/>
      <c r="M288" s="114"/>
      <c r="N288" s="114"/>
      <c r="O288" s="136"/>
      <c r="P288" s="299"/>
    </row>
    <row r="289" spans="1:16" x14ac:dyDescent="0.25">
      <c r="A289" s="10" t="s">
        <v>9</v>
      </c>
      <c r="B289" s="53">
        <f>B287+1</f>
        <v>137</v>
      </c>
      <c r="C289" s="329" t="s">
        <v>224</v>
      </c>
      <c r="D289" s="329"/>
      <c r="E289" s="329"/>
      <c r="F289" s="329"/>
      <c r="G289" s="329"/>
      <c r="H289" s="329"/>
      <c r="I289" s="329"/>
      <c r="J289" s="329"/>
      <c r="K289" s="15" t="s">
        <v>83</v>
      </c>
      <c r="L289" s="24">
        <f t="shared" ref="L289:L291" si="40">$R$1*5</f>
        <v>50</v>
      </c>
      <c r="M289" s="152"/>
      <c r="N289" s="152"/>
      <c r="O289" s="354"/>
      <c r="P289" s="299"/>
    </row>
    <row r="290" spans="1:16" x14ac:dyDescent="0.25">
      <c r="A290" s="10" t="s">
        <v>9</v>
      </c>
      <c r="B290" s="53">
        <f>B289+1</f>
        <v>138</v>
      </c>
      <c r="C290" s="329" t="s">
        <v>225</v>
      </c>
      <c r="D290" s="329"/>
      <c r="E290" s="329"/>
      <c r="F290" s="329"/>
      <c r="G290" s="329"/>
      <c r="H290" s="329"/>
      <c r="I290" s="329"/>
      <c r="J290" s="329"/>
      <c r="K290" s="15" t="s">
        <v>83</v>
      </c>
      <c r="L290" s="24">
        <f t="shared" si="40"/>
        <v>50</v>
      </c>
      <c r="M290" s="152"/>
      <c r="N290" s="152"/>
      <c r="O290" s="354"/>
      <c r="P290" s="299"/>
    </row>
    <row r="291" spans="1:16" x14ac:dyDescent="0.25">
      <c r="A291" s="10" t="s">
        <v>9</v>
      </c>
      <c r="B291" s="53">
        <f>B290+1</f>
        <v>139</v>
      </c>
      <c r="C291" s="329" t="s">
        <v>226</v>
      </c>
      <c r="D291" s="329"/>
      <c r="E291" s="329"/>
      <c r="F291" s="329"/>
      <c r="G291" s="329"/>
      <c r="H291" s="329"/>
      <c r="I291" s="329"/>
      <c r="J291" s="329"/>
      <c r="K291" s="15" t="s">
        <v>83</v>
      </c>
      <c r="L291" s="24">
        <f t="shared" si="40"/>
        <v>50</v>
      </c>
      <c r="M291" s="152"/>
      <c r="N291" s="152"/>
      <c r="O291" s="354"/>
      <c r="P291" s="299"/>
    </row>
    <row r="292" spans="1:16" x14ac:dyDescent="0.25">
      <c r="A292" s="10"/>
      <c r="B292" s="53"/>
      <c r="C292" s="19" t="s">
        <v>114</v>
      </c>
      <c r="D292" s="329"/>
      <c r="E292" s="329"/>
      <c r="F292" s="329"/>
      <c r="G292" s="329"/>
      <c r="H292" s="329"/>
      <c r="I292" s="329"/>
      <c r="J292" s="329"/>
      <c r="K292" s="14"/>
      <c r="L292" s="329"/>
      <c r="M292" s="114"/>
      <c r="N292" s="114"/>
      <c r="O292" s="136"/>
      <c r="P292" s="299"/>
    </row>
    <row r="293" spans="1:16" x14ac:dyDescent="0.25">
      <c r="A293" s="10"/>
      <c r="B293" s="53"/>
      <c r="C293" s="19" t="s">
        <v>104</v>
      </c>
      <c r="D293" s="19"/>
      <c r="E293" s="19"/>
      <c r="F293" s="329"/>
      <c r="G293" s="329"/>
      <c r="H293" s="329"/>
      <c r="I293" s="329"/>
      <c r="J293" s="329"/>
      <c r="K293" s="14"/>
      <c r="L293" s="329"/>
      <c r="M293" s="114"/>
      <c r="N293" s="114"/>
      <c r="O293" s="136"/>
      <c r="P293" s="299"/>
    </row>
    <row r="294" spans="1:16" x14ac:dyDescent="0.25">
      <c r="A294" s="10" t="s">
        <v>9</v>
      </c>
      <c r="B294" s="53">
        <f>B291+1</f>
        <v>140</v>
      </c>
      <c r="C294" s="329" t="s">
        <v>224</v>
      </c>
      <c r="D294" s="329"/>
      <c r="E294" s="329"/>
      <c r="F294" s="329"/>
      <c r="G294" s="329"/>
      <c r="H294" s="329"/>
      <c r="I294" s="329"/>
      <c r="J294" s="329"/>
      <c r="K294" s="15" t="s">
        <v>83</v>
      </c>
      <c r="L294" s="24">
        <f t="shared" ref="L294:L296" si="41">$R$1*5</f>
        <v>50</v>
      </c>
      <c r="M294" s="114"/>
      <c r="N294" s="114"/>
      <c r="O294" s="136"/>
      <c r="P294" s="299"/>
    </row>
    <row r="295" spans="1:16" x14ac:dyDescent="0.25">
      <c r="A295" s="10" t="s">
        <v>9</v>
      </c>
      <c r="B295" s="53">
        <f>B294+1</f>
        <v>141</v>
      </c>
      <c r="C295" s="329" t="s">
        <v>225</v>
      </c>
      <c r="D295" s="329"/>
      <c r="E295" s="329"/>
      <c r="F295" s="329"/>
      <c r="G295" s="329"/>
      <c r="H295" s="329"/>
      <c r="I295" s="329"/>
      <c r="J295" s="329"/>
      <c r="K295" s="15" t="s">
        <v>83</v>
      </c>
      <c r="L295" s="24">
        <f t="shared" si="41"/>
        <v>50</v>
      </c>
      <c r="M295" s="114"/>
      <c r="N295" s="114"/>
      <c r="O295" s="136"/>
      <c r="P295" s="299"/>
    </row>
    <row r="296" spans="1:16" x14ac:dyDescent="0.25">
      <c r="A296" s="10" t="s">
        <v>9</v>
      </c>
      <c r="B296" s="53">
        <f>B295+1</f>
        <v>142</v>
      </c>
      <c r="C296" s="329" t="s">
        <v>226</v>
      </c>
      <c r="D296" s="329"/>
      <c r="E296" s="329"/>
      <c r="F296" s="329"/>
      <c r="G296" s="329"/>
      <c r="H296" s="329"/>
      <c r="I296" s="329"/>
      <c r="J296" s="329"/>
      <c r="K296" s="15" t="s">
        <v>83</v>
      </c>
      <c r="L296" s="24">
        <f t="shared" si="41"/>
        <v>50</v>
      </c>
      <c r="M296" s="114"/>
      <c r="N296" s="114"/>
      <c r="O296" s="136"/>
      <c r="P296" s="299"/>
    </row>
    <row r="297" spans="1:16" x14ac:dyDescent="0.25">
      <c r="A297" s="10"/>
      <c r="B297" s="53"/>
      <c r="C297" s="19" t="s">
        <v>112</v>
      </c>
      <c r="D297" s="19"/>
      <c r="E297" s="19"/>
      <c r="F297" s="19"/>
      <c r="G297" s="329"/>
      <c r="H297" s="329"/>
      <c r="I297" s="329"/>
      <c r="J297" s="329"/>
      <c r="K297" s="14"/>
      <c r="L297" s="329"/>
      <c r="M297" s="114"/>
      <c r="N297" s="114"/>
      <c r="O297" s="136"/>
      <c r="P297" s="299"/>
    </row>
    <row r="298" spans="1:16" x14ac:dyDescent="0.25">
      <c r="A298" s="10" t="s">
        <v>9</v>
      </c>
      <c r="B298" s="53">
        <f>B296+1</f>
        <v>143</v>
      </c>
      <c r="C298" s="329" t="s">
        <v>224</v>
      </c>
      <c r="D298" s="329"/>
      <c r="E298" s="329"/>
      <c r="F298" s="329"/>
      <c r="G298" s="329"/>
      <c r="H298" s="329"/>
      <c r="I298" s="329"/>
      <c r="J298" s="329"/>
      <c r="K298" s="15" t="s">
        <v>83</v>
      </c>
      <c r="L298" s="24">
        <f t="shared" ref="L298:L300" si="42">$R$1*5</f>
        <v>50</v>
      </c>
      <c r="M298" s="114"/>
      <c r="N298" s="114"/>
      <c r="O298" s="136"/>
      <c r="P298" s="299"/>
    </row>
    <row r="299" spans="1:16" x14ac:dyDescent="0.25">
      <c r="A299" s="10" t="s">
        <v>9</v>
      </c>
      <c r="B299" s="53">
        <f>B298+1</f>
        <v>144</v>
      </c>
      <c r="C299" s="329" t="s">
        <v>225</v>
      </c>
      <c r="D299" s="329"/>
      <c r="E299" s="329"/>
      <c r="F299" s="329"/>
      <c r="G299" s="329"/>
      <c r="H299" s="329"/>
      <c r="I299" s="329"/>
      <c r="J299" s="329"/>
      <c r="K299" s="15" t="s">
        <v>83</v>
      </c>
      <c r="L299" s="24">
        <f t="shared" si="42"/>
        <v>50</v>
      </c>
      <c r="M299" s="114"/>
      <c r="N299" s="114"/>
      <c r="O299" s="136"/>
      <c r="P299" s="299"/>
    </row>
    <row r="300" spans="1:16" x14ac:dyDescent="0.25">
      <c r="A300" s="10" t="s">
        <v>9</v>
      </c>
      <c r="B300" s="53">
        <f>B299+1</f>
        <v>145</v>
      </c>
      <c r="C300" s="329" t="s">
        <v>226</v>
      </c>
      <c r="D300" s="329"/>
      <c r="E300" s="329"/>
      <c r="F300" s="329"/>
      <c r="G300" s="329"/>
      <c r="H300" s="329"/>
      <c r="I300" s="329"/>
      <c r="J300" s="329"/>
      <c r="K300" s="15" t="s">
        <v>83</v>
      </c>
      <c r="L300" s="24">
        <f t="shared" si="42"/>
        <v>50</v>
      </c>
      <c r="M300" s="152"/>
      <c r="N300" s="152"/>
      <c r="O300" s="354"/>
      <c r="P300" s="299"/>
    </row>
    <row r="301" spans="1:16" x14ac:dyDescent="0.25">
      <c r="A301" s="10"/>
      <c r="B301" s="53"/>
      <c r="C301" s="19" t="s">
        <v>227</v>
      </c>
      <c r="D301" s="329"/>
      <c r="E301" s="329"/>
      <c r="F301" s="329"/>
      <c r="G301" s="329"/>
      <c r="H301" s="329"/>
      <c r="I301" s="329"/>
      <c r="J301" s="329"/>
      <c r="K301" s="14"/>
      <c r="L301" s="329"/>
      <c r="M301" s="114"/>
      <c r="N301" s="114"/>
      <c r="O301" s="136"/>
      <c r="P301" s="299"/>
    </row>
    <row r="302" spans="1:16" x14ac:dyDescent="0.25">
      <c r="A302" s="10"/>
      <c r="B302" s="53"/>
      <c r="C302" s="19" t="s">
        <v>103</v>
      </c>
      <c r="D302" s="329"/>
      <c r="E302" s="329"/>
      <c r="F302" s="329"/>
      <c r="G302" s="329"/>
      <c r="H302" s="329"/>
      <c r="I302" s="329"/>
      <c r="J302" s="329"/>
      <c r="K302" s="14"/>
      <c r="L302" s="329"/>
      <c r="M302" s="114"/>
      <c r="N302" s="114"/>
      <c r="O302" s="136"/>
      <c r="P302" s="299"/>
    </row>
    <row r="303" spans="1:16" x14ac:dyDescent="0.25">
      <c r="A303" s="10"/>
      <c r="B303" s="53"/>
      <c r="C303" s="19" t="s">
        <v>104</v>
      </c>
      <c r="D303" s="19"/>
      <c r="E303" s="19"/>
      <c r="F303" s="329"/>
      <c r="G303" s="329"/>
      <c r="H303" s="329"/>
      <c r="I303" s="329"/>
      <c r="J303" s="329"/>
      <c r="K303" s="14"/>
      <c r="L303" s="329"/>
      <c r="M303" s="114"/>
      <c r="N303" s="114"/>
      <c r="O303" s="136"/>
      <c r="P303" s="299"/>
    </row>
    <row r="304" spans="1:16" x14ac:dyDescent="0.25">
      <c r="A304" s="10" t="s">
        <v>9</v>
      </c>
      <c r="B304" s="53">
        <f>B300+1</f>
        <v>146</v>
      </c>
      <c r="C304" s="329" t="s">
        <v>224</v>
      </c>
      <c r="D304" s="329"/>
      <c r="E304" s="329"/>
      <c r="F304" s="329"/>
      <c r="G304" s="329"/>
      <c r="H304" s="329"/>
      <c r="I304" s="329"/>
      <c r="J304" s="329"/>
      <c r="K304" s="15" t="s">
        <v>83</v>
      </c>
      <c r="L304" s="24">
        <f t="shared" ref="L304:L306" si="43">$R$1*5</f>
        <v>50</v>
      </c>
      <c r="M304" s="114"/>
      <c r="N304" s="114"/>
      <c r="O304" s="136"/>
      <c r="P304" s="299"/>
    </row>
    <row r="305" spans="1:16" x14ac:dyDescent="0.25">
      <c r="A305" s="10" t="s">
        <v>9</v>
      </c>
      <c r="B305" s="53">
        <f>B304+1</f>
        <v>147</v>
      </c>
      <c r="C305" s="329" t="s">
        <v>225</v>
      </c>
      <c r="D305" s="329"/>
      <c r="E305" s="329"/>
      <c r="F305" s="329"/>
      <c r="G305" s="329"/>
      <c r="H305" s="329"/>
      <c r="I305" s="329"/>
      <c r="J305" s="329"/>
      <c r="K305" s="15" t="s">
        <v>83</v>
      </c>
      <c r="L305" s="24">
        <f t="shared" si="43"/>
        <v>50</v>
      </c>
      <c r="M305" s="114"/>
      <c r="N305" s="114"/>
      <c r="O305" s="136"/>
      <c r="P305" s="299"/>
    </row>
    <row r="306" spans="1:16" x14ac:dyDescent="0.25">
      <c r="A306" s="10" t="s">
        <v>9</v>
      </c>
      <c r="B306" s="53">
        <f>B305+1</f>
        <v>148</v>
      </c>
      <c r="C306" s="329" t="s">
        <v>226</v>
      </c>
      <c r="D306" s="329"/>
      <c r="E306" s="329"/>
      <c r="F306" s="329"/>
      <c r="G306" s="329"/>
      <c r="H306" s="329"/>
      <c r="I306" s="329"/>
      <c r="J306" s="329"/>
      <c r="K306" s="15" t="s">
        <v>83</v>
      </c>
      <c r="L306" s="24">
        <f t="shared" si="43"/>
        <v>50</v>
      </c>
      <c r="M306" s="114"/>
      <c r="N306" s="114"/>
      <c r="O306" s="136"/>
      <c r="P306" s="299"/>
    </row>
    <row r="307" spans="1:16" x14ac:dyDescent="0.25">
      <c r="A307" s="10"/>
      <c r="B307" s="53"/>
      <c r="C307" s="19" t="s">
        <v>112</v>
      </c>
      <c r="D307" s="19"/>
      <c r="E307" s="19"/>
      <c r="F307" s="19"/>
      <c r="G307" s="329"/>
      <c r="H307" s="329"/>
      <c r="I307" s="329"/>
      <c r="J307" s="329"/>
      <c r="K307" s="14"/>
      <c r="L307" s="329"/>
      <c r="M307" s="114"/>
      <c r="N307" s="114"/>
      <c r="O307" s="136"/>
      <c r="P307" s="299"/>
    </row>
    <row r="308" spans="1:16" x14ac:dyDescent="0.25">
      <c r="A308" s="10" t="s">
        <v>9</v>
      </c>
      <c r="B308" s="53">
        <f>B306+1</f>
        <v>149</v>
      </c>
      <c r="C308" s="329" t="s">
        <v>224</v>
      </c>
      <c r="D308" s="329"/>
      <c r="E308" s="329"/>
      <c r="F308" s="329"/>
      <c r="G308" s="329"/>
      <c r="H308" s="329"/>
      <c r="I308" s="329"/>
      <c r="J308" s="329"/>
      <c r="K308" s="15" t="s">
        <v>83</v>
      </c>
      <c r="L308" s="24">
        <f t="shared" ref="L308:L310" si="44">$R$1*5</f>
        <v>50</v>
      </c>
      <c r="M308" s="114"/>
      <c r="N308" s="114"/>
      <c r="O308" s="136"/>
      <c r="P308" s="299"/>
    </row>
    <row r="309" spans="1:16" x14ac:dyDescent="0.25">
      <c r="A309" s="10" t="s">
        <v>9</v>
      </c>
      <c r="B309" s="53">
        <f>B308+1</f>
        <v>150</v>
      </c>
      <c r="C309" s="329" t="s">
        <v>225</v>
      </c>
      <c r="D309" s="329"/>
      <c r="E309" s="329"/>
      <c r="F309" s="329"/>
      <c r="G309" s="329"/>
      <c r="H309" s="329"/>
      <c r="I309" s="329"/>
      <c r="J309" s="329"/>
      <c r="K309" s="15" t="s">
        <v>83</v>
      </c>
      <c r="L309" s="24">
        <f t="shared" si="44"/>
        <v>50</v>
      </c>
      <c r="M309" s="114"/>
      <c r="N309" s="114"/>
      <c r="O309" s="136"/>
      <c r="P309" s="299"/>
    </row>
    <row r="310" spans="1:16" x14ac:dyDescent="0.25">
      <c r="A310" s="10" t="s">
        <v>9</v>
      </c>
      <c r="B310" s="53">
        <f>B309+1</f>
        <v>151</v>
      </c>
      <c r="C310" s="329" t="s">
        <v>226</v>
      </c>
      <c r="D310" s="329"/>
      <c r="E310" s="329"/>
      <c r="F310" s="329"/>
      <c r="G310" s="329"/>
      <c r="H310" s="329"/>
      <c r="I310" s="329"/>
      <c r="J310" s="329"/>
      <c r="K310" s="15" t="s">
        <v>83</v>
      </c>
      <c r="L310" s="24">
        <f t="shared" si="44"/>
        <v>50</v>
      </c>
      <c r="M310" s="114"/>
      <c r="N310" s="114"/>
      <c r="O310" s="136"/>
      <c r="P310" s="299"/>
    </row>
    <row r="311" spans="1:16" x14ac:dyDescent="0.25">
      <c r="A311" s="10"/>
      <c r="B311" s="53"/>
      <c r="C311" s="329"/>
      <c r="D311" s="329"/>
      <c r="E311" s="329"/>
      <c r="F311" s="329"/>
      <c r="G311" s="329"/>
      <c r="H311" s="329"/>
      <c r="I311" s="329"/>
      <c r="J311" s="329"/>
      <c r="K311" s="15"/>
      <c r="L311" s="24"/>
      <c r="M311" s="114"/>
      <c r="N311" s="114"/>
      <c r="O311" s="136"/>
      <c r="P311" s="299"/>
    </row>
    <row r="312" spans="1:16" x14ac:dyDescent="0.25">
      <c r="A312" s="63"/>
      <c r="B312" s="54"/>
      <c r="C312" s="22" t="s">
        <v>1800</v>
      </c>
      <c r="D312" s="23"/>
      <c r="E312" s="23"/>
      <c r="F312" s="23"/>
      <c r="G312" s="23"/>
      <c r="H312" s="23"/>
      <c r="I312" s="23"/>
      <c r="J312" s="23"/>
      <c r="K312" s="16"/>
      <c r="L312" s="23"/>
      <c r="M312" s="144"/>
      <c r="N312" s="144"/>
      <c r="O312" s="353"/>
      <c r="P312" s="299"/>
    </row>
    <row r="313" spans="1:16" ht="24" x14ac:dyDescent="0.25">
      <c r="A313" s="63"/>
      <c r="B313" s="55" t="s">
        <v>1</v>
      </c>
      <c r="C313" s="334" t="s">
        <v>2</v>
      </c>
      <c r="D313" s="334"/>
      <c r="E313" s="334"/>
      <c r="F313" s="334"/>
      <c r="G313" s="334"/>
      <c r="H313" s="334"/>
      <c r="I313" s="334"/>
      <c r="J313" s="334"/>
      <c r="K313" s="387" t="s">
        <v>45</v>
      </c>
      <c r="L313" s="389" t="s">
        <v>46</v>
      </c>
      <c r="M313" s="168" t="s">
        <v>47</v>
      </c>
      <c r="N313" s="146" t="s">
        <v>73</v>
      </c>
      <c r="O313" s="450" t="s">
        <v>92</v>
      </c>
      <c r="P313" s="299"/>
    </row>
    <row r="314" spans="1:16" x14ac:dyDescent="0.25">
      <c r="A314" s="10"/>
      <c r="B314" s="53"/>
      <c r="C314" s="19" t="s">
        <v>114</v>
      </c>
      <c r="D314" s="329"/>
      <c r="E314" s="329"/>
      <c r="F314" s="329"/>
      <c r="G314" s="329"/>
      <c r="H314" s="329"/>
      <c r="I314" s="329"/>
      <c r="J314" s="329"/>
      <c r="K314" s="14"/>
      <c r="L314" s="329"/>
      <c r="M314" s="114"/>
      <c r="N314" s="114"/>
      <c r="O314" s="136"/>
      <c r="P314" s="299"/>
    </row>
    <row r="315" spans="1:16" x14ac:dyDescent="0.25">
      <c r="A315" s="10"/>
      <c r="B315" s="53"/>
      <c r="C315" s="19" t="s">
        <v>104</v>
      </c>
      <c r="D315" s="19"/>
      <c r="E315" s="19"/>
      <c r="F315" s="329"/>
      <c r="G315" s="329"/>
      <c r="H315" s="329"/>
      <c r="I315" s="329"/>
      <c r="J315" s="329"/>
      <c r="K315" s="14"/>
      <c r="L315" s="329"/>
      <c r="M315" s="114"/>
      <c r="N315" s="114"/>
      <c r="O315" s="136"/>
      <c r="P315" s="299"/>
    </row>
    <row r="316" spans="1:16" x14ac:dyDescent="0.25">
      <c r="A316" s="10" t="s">
        <v>9</v>
      </c>
      <c r="B316" s="53">
        <f>B310+1</f>
        <v>152</v>
      </c>
      <c r="C316" s="329" t="s">
        <v>224</v>
      </c>
      <c r="D316" s="329"/>
      <c r="E316" s="329"/>
      <c r="F316" s="329"/>
      <c r="G316" s="329"/>
      <c r="H316" s="329"/>
      <c r="I316" s="329"/>
      <c r="J316" s="329"/>
      <c r="K316" s="15" t="s">
        <v>83</v>
      </c>
      <c r="L316" s="24">
        <f t="shared" ref="L316:L318" si="45">$R$1*5</f>
        <v>50</v>
      </c>
      <c r="M316" s="114"/>
      <c r="N316" s="114"/>
      <c r="O316" s="136"/>
      <c r="P316" s="299"/>
    </row>
    <row r="317" spans="1:16" x14ac:dyDescent="0.25">
      <c r="A317" s="10" t="s">
        <v>9</v>
      </c>
      <c r="B317" s="53">
        <f>B316+1</f>
        <v>153</v>
      </c>
      <c r="C317" s="329" t="s">
        <v>225</v>
      </c>
      <c r="D317" s="329"/>
      <c r="E317" s="329"/>
      <c r="F317" s="329"/>
      <c r="G317" s="329"/>
      <c r="H317" s="329"/>
      <c r="I317" s="329"/>
      <c r="J317" s="329"/>
      <c r="K317" s="15" t="s">
        <v>83</v>
      </c>
      <c r="L317" s="24">
        <f t="shared" si="45"/>
        <v>50</v>
      </c>
      <c r="M317" s="114"/>
      <c r="N317" s="114"/>
      <c r="O317" s="136"/>
      <c r="P317" s="299"/>
    </row>
    <row r="318" spans="1:16" x14ac:dyDescent="0.25">
      <c r="A318" s="10" t="s">
        <v>9</v>
      </c>
      <c r="B318" s="53">
        <f>B317+1</f>
        <v>154</v>
      </c>
      <c r="C318" s="329" t="s">
        <v>226</v>
      </c>
      <c r="D318" s="329"/>
      <c r="E318" s="329"/>
      <c r="F318" s="329"/>
      <c r="G318" s="329"/>
      <c r="H318" s="329"/>
      <c r="I318" s="329"/>
      <c r="J318" s="329"/>
      <c r="K318" s="15" t="s">
        <v>83</v>
      </c>
      <c r="L318" s="24">
        <f t="shared" si="45"/>
        <v>50</v>
      </c>
      <c r="M318" s="114"/>
      <c r="N318" s="114"/>
      <c r="O318" s="136"/>
      <c r="P318" s="299"/>
    </row>
    <row r="319" spans="1:16" x14ac:dyDescent="0.25">
      <c r="A319" s="10"/>
      <c r="B319" s="53"/>
      <c r="C319" s="19" t="s">
        <v>112</v>
      </c>
      <c r="D319" s="19"/>
      <c r="E319" s="19"/>
      <c r="F319" s="19"/>
      <c r="G319" s="329"/>
      <c r="H319" s="329"/>
      <c r="I319" s="329"/>
      <c r="J319" s="329"/>
      <c r="K319" s="14"/>
      <c r="L319" s="329"/>
      <c r="M319" s="114"/>
      <c r="N319" s="114"/>
      <c r="O319" s="136"/>
      <c r="P319" s="299"/>
    </row>
    <row r="320" spans="1:16" x14ac:dyDescent="0.25">
      <c r="A320" s="10" t="s">
        <v>9</v>
      </c>
      <c r="B320" s="53">
        <f>B318+1</f>
        <v>155</v>
      </c>
      <c r="C320" s="329" t="s">
        <v>224</v>
      </c>
      <c r="D320" s="329"/>
      <c r="E320" s="329"/>
      <c r="F320" s="329"/>
      <c r="G320" s="329"/>
      <c r="H320" s="329"/>
      <c r="I320" s="329"/>
      <c r="J320" s="329"/>
      <c r="K320" s="15" t="s">
        <v>83</v>
      </c>
      <c r="L320" s="24">
        <f t="shared" ref="L320:L322" si="46">$R$1*5</f>
        <v>50</v>
      </c>
      <c r="M320" s="114"/>
      <c r="N320" s="114"/>
      <c r="O320" s="136"/>
      <c r="P320" s="299"/>
    </row>
    <row r="321" spans="1:16" x14ac:dyDescent="0.25">
      <c r="A321" s="10" t="s">
        <v>9</v>
      </c>
      <c r="B321" s="53">
        <f>B320+1</f>
        <v>156</v>
      </c>
      <c r="C321" s="329" t="s">
        <v>225</v>
      </c>
      <c r="D321" s="329"/>
      <c r="E321" s="329"/>
      <c r="F321" s="329"/>
      <c r="G321" s="329"/>
      <c r="H321" s="329"/>
      <c r="I321" s="329"/>
      <c r="J321" s="329"/>
      <c r="K321" s="15" t="s">
        <v>83</v>
      </c>
      <c r="L321" s="24">
        <f t="shared" si="46"/>
        <v>50</v>
      </c>
      <c r="M321" s="114"/>
      <c r="N321" s="114"/>
      <c r="O321" s="136"/>
      <c r="P321" s="299"/>
    </row>
    <row r="322" spans="1:16" x14ac:dyDescent="0.25">
      <c r="A322" s="10" t="s">
        <v>9</v>
      </c>
      <c r="B322" s="53">
        <f>B321+1</f>
        <v>157</v>
      </c>
      <c r="C322" s="329" t="s">
        <v>226</v>
      </c>
      <c r="D322" s="329"/>
      <c r="E322" s="329"/>
      <c r="F322" s="329"/>
      <c r="G322" s="329"/>
      <c r="H322" s="329"/>
      <c r="I322" s="329"/>
      <c r="J322" s="329"/>
      <c r="K322" s="15" t="s">
        <v>83</v>
      </c>
      <c r="L322" s="24">
        <f t="shared" si="46"/>
        <v>50</v>
      </c>
      <c r="M322" s="114"/>
      <c r="N322" s="114"/>
      <c r="O322" s="136"/>
      <c r="P322" s="299"/>
    </row>
    <row r="323" spans="1:16" x14ac:dyDescent="0.25">
      <c r="A323" s="10"/>
      <c r="B323" s="53"/>
      <c r="C323" s="19" t="s">
        <v>228</v>
      </c>
      <c r="D323" s="329"/>
      <c r="E323" s="329"/>
      <c r="F323" s="329"/>
      <c r="G323" s="329"/>
      <c r="H323" s="329"/>
      <c r="I323" s="329"/>
      <c r="J323" s="329"/>
      <c r="K323" s="14"/>
      <c r="L323" s="329"/>
      <c r="M323" s="114"/>
      <c r="N323" s="114"/>
      <c r="O323" s="136"/>
      <c r="P323" s="299"/>
    </row>
    <row r="324" spans="1:16" x14ac:dyDescent="0.25">
      <c r="A324" s="10"/>
      <c r="B324" s="53"/>
      <c r="C324" s="329" t="s">
        <v>229</v>
      </c>
      <c r="D324" s="329"/>
      <c r="E324" s="329"/>
      <c r="F324" s="329"/>
      <c r="G324" s="329"/>
      <c r="H324" s="329"/>
      <c r="I324" s="329"/>
      <c r="J324" s="329"/>
      <c r="K324" s="14"/>
      <c r="L324" s="329"/>
      <c r="M324" s="114"/>
      <c r="N324" s="114"/>
      <c r="O324" s="136"/>
      <c r="P324" s="299"/>
    </row>
    <row r="325" spans="1:16" x14ac:dyDescent="0.25">
      <c r="A325" s="10"/>
      <c r="B325" s="53"/>
      <c r="C325" s="329" t="s">
        <v>230</v>
      </c>
      <c r="D325" s="329"/>
      <c r="E325" s="329"/>
      <c r="F325" s="329"/>
      <c r="G325" s="329"/>
      <c r="H325" s="329"/>
      <c r="I325" s="329"/>
      <c r="J325" s="329"/>
      <c r="K325" s="14"/>
      <c r="L325" s="329"/>
      <c r="M325" s="114"/>
      <c r="N325" s="114"/>
      <c r="O325" s="136"/>
      <c r="P325" s="299"/>
    </row>
    <row r="326" spans="1:16" x14ac:dyDescent="0.25">
      <c r="A326" s="10"/>
      <c r="B326" s="53"/>
      <c r="C326" s="329" t="s">
        <v>231</v>
      </c>
      <c r="D326" s="329"/>
      <c r="E326" s="329"/>
      <c r="F326" s="329"/>
      <c r="G326" s="329"/>
      <c r="H326" s="329"/>
      <c r="I326" s="329"/>
      <c r="J326" s="329"/>
      <c r="K326" s="14"/>
      <c r="L326" s="329"/>
      <c r="M326" s="114"/>
      <c r="N326" s="114"/>
      <c r="O326" s="136"/>
      <c r="P326" s="299"/>
    </row>
    <row r="327" spans="1:16" x14ac:dyDescent="0.25">
      <c r="A327" s="10"/>
      <c r="B327" s="53"/>
      <c r="C327" s="68" t="s">
        <v>232</v>
      </c>
      <c r="D327" s="329"/>
      <c r="E327" s="329"/>
      <c r="F327" s="329"/>
      <c r="G327" s="329"/>
      <c r="H327" s="329"/>
      <c r="I327" s="329"/>
      <c r="J327" s="329"/>
      <c r="K327" s="14"/>
      <c r="L327" s="329"/>
      <c r="M327" s="114"/>
      <c r="N327" s="114"/>
      <c r="O327" s="136"/>
      <c r="P327" s="299"/>
    </row>
    <row r="328" spans="1:16" x14ac:dyDescent="0.25">
      <c r="A328" s="10"/>
      <c r="B328" s="53"/>
      <c r="C328" s="329" t="s">
        <v>233</v>
      </c>
      <c r="D328" s="329"/>
      <c r="E328" s="329"/>
      <c r="F328" s="329"/>
      <c r="G328" s="329"/>
      <c r="H328" s="329"/>
      <c r="I328" s="329"/>
      <c r="J328" s="329"/>
      <c r="K328" s="14"/>
      <c r="L328" s="329"/>
      <c r="M328" s="114"/>
      <c r="N328" s="114"/>
      <c r="O328" s="136"/>
      <c r="P328" s="299"/>
    </row>
    <row r="329" spans="1:16" x14ac:dyDescent="0.25">
      <c r="A329" s="10"/>
      <c r="B329" s="53"/>
      <c r="C329" s="19" t="s">
        <v>103</v>
      </c>
      <c r="D329" s="329"/>
      <c r="E329" s="329"/>
      <c r="F329" s="329"/>
      <c r="G329" s="329"/>
      <c r="H329" s="329"/>
      <c r="I329" s="329"/>
      <c r="J329" s="329"/>
      <c r="K329" s="14"/>
      <c r="L329" s="329"/>
      <c r="M329" s="114"/>
      <c r="N329" s="114"/>
      <c r="O329" s="136"/>
      <c r="P329" s="299"/>
    </row>
    <row r="330" spans="1:16" x14ac:dyDescent="0.25">
      <c r="A330" s="10" t="s">
        <v>9</v>
      </c>
      <c r="B330" s="53">
        <f>B322+1</f>
        <v>158</v>
      </c>
      <c r="C330" s="329" t="s">
        <v>234</v>
      </c>
      <c r="D330" s="329"/>
      <c r="E330" s="329"/>
      <c r="F330" s="329"/>
      <c r="G330" s="329"/>
      <c r="H330" s="329"/>
      <c r="I330" s="329"/>
      <c r="J330" s="329"/>
      <c r="K330" s="15" t="s">
        <v>83</v>
      </c>
      <c r="L330" s="24">
        <f t="shared" ref="L330:L331" si="47">$R$1*1</f>
        <v>10</v>
      </c>
      <c r="M330" s="114"/>
      <c r="N330" s="114"/>
      <c r="O330" s="136"/>
      <c r="P330" s="299"/>
    </row>
    <row r="331" spans="1:16" x14ac:dyDescent="0.25">
      <c r="A331" s="10" t="s">
        <v>9</v>
      </c>
      <c r="B331" s="53">
        <f>B330+1</f>
        <v>159</v>
      </c>
      <c r="C331" s="329" t="s">
        <v>235</v>
      </c>
      <c r="D331" s="329"/>
      <c r="E331" s="329"/>
      <c r="F331" s="329"/>
      <c r="G331" s="329"/>
      <c r="H331" s="329"/>
      <c r="I331" s="329"/>
      <c r="J331" s="329"/>
      <c r="K331" s="15" t="s">
        <v>83</v>
      </c>
      <c r="L331" s="24">
        <f t="shared" si="47"/>
        <v>10</v>
      </c>
      <c r="M331" s="114"/>
      <c r="N331" s="114"/>
      <c r="O331" s="136"/>
      <c r="P331" s="299"/>
    </row>
    <row r="332" spans="1:16" x14ac:dyDescent="0.25">
      <c r="A332" s="10"/>
      <c r="B332" s="53"/>
      <c r="C332" s="19" t="s">
        <v>114</v>
      </c>
      <c r="D332" s="329"/>
      <c r="E332" s="329"/>
      <c r="F332" s="329"/>
      <c r="G332" s="329"/>
      <c r="H332" s="329"/>
      <c r="I332" s="329"/>
      <c r="J332" s="329"/>
      <c r="K332" s="14"/>
      <c r="L332" s="329"/>
      <c r="M332" s="114"/>
      <c r="N332" s="114"/>
      <c r="O332" s="136"/>
      <c r="P332" s="299"/>
    </row>
    <row r="333" spans="1:16" x14ac:dyDescent="0.25">
      <c r="A333" s="10" t="s">
        <v>9</v>
      </c>
      <c r="B333" s="53">
        <f>B331+1</f>
        <v>160</v>
      </c>
      <c r="C333" s="329" t="s">
        <v>236</v>
      </c>
      <c r="D333" s="329"/>
      <c r="E333" s="329"/>
      <c r="F333" s="329"/>
      <c r="G333" s="329"/>
      <c r="H333" s="329"/>
      <c r="I333" s="329"/>
      <c r="J333" s="329"/>
      <c r="K333" s="15" t="s">
        <v>83</v>
      </c>
      <c r="L333" s="24">
        <f t="shared" ref="L333:L334" si="48">$R$1*1</f>
        <v>10</v>
      </c>
      <c r="M333" s="114"/>
      <c r="N333" s="114"/>
      <c r="O333" s="136"/>
      <c r="P333" s="299"/>
    </row>
    <row r="334" spans="1:16" x14ac:dyDescent="0.25">
      <c r="A334" s="10" t="s">
        <v>9</v>
      </c>
      <c r="B334" s="53">
        <f>B333+1</f>
        <v>161</v>
      </c>
      <c r="C334" s="329" t="s">
        <v>237</v>
      </c>
      <c r="D334" s="329"/>
      <c r="E334" s="329"/>
      <c r="F334" s="329"/>
      <c r="G334" s="329"/>
      <c r="H334" s="329"/>
      <c r="I334" s="329"/>
      <c r="J334" s="329"/>
      <c r="K334" s="15" t="s">
        <v>83</v>
      </c>
      <c r="L334" s="24">
        <f t="shared" si="48"/>
        <v>10</v>
      </c>
      <c r="M334" s="114"/>
      <c r="N334" s="114"/>
      <c r="O334" s="136"/>
      <c r="P334" s="299"/>
    </row>
    <row r="335" spans="1:16" x14ac:dyDescent="0.25">
      <c r="A335" s="10"/>
      <c r="B335" s="53"/>
      <c r="C335" s="19" t="s">
        <v>238</v>
      </c>
      <c r="D335" s="329"/>
      <c r="E335" s="329"/>
      <c r="F335" s="329"/>
      <c r="G335" s="329"/>
      <c r="H335" s="329"/>
      <c r="I335" s="329"/>
      <c r="J335" s="329"/>
      <c r="K335" s="14"/>
      <c r="L335" s="329"/>
      <c r="M335" s="114"/>
      <c r="N335" s="114"/>
      <c r="O335" s="136"/>
      <c r="P335" s="299"/>
    </row>
    <row r="336" spans="1:16" x14ac:dyDescent="0.25">
      <c r="A336" s="10"/>
      <c r="B336" s="53"/>
      <c r="C336" s="329" t="s">
        <v>239</v>
      </c>
      <c r="D336" s="329"/>
      <c r="E336" s="329"/>
      <c r="F336" s="329"/>
      <c r="G336" s="329"/>
      <c r="H336" s="329"/>
      <c r="I336" s="329"/>
      <c r="J336" s="329"/>
      <c r="K336" s="14"/>
      <c r="L336" s="329"/>
      <c r="M336" s="114"/>
      <c r="N336" s="114"/>
      <c r="O336" s="136"/>
      <c r="P336" s="299"/>
    </row>
    <row r="337" spans="1:16" x14ac:dyDescent="0.25">
      <c r="A337" s="10"/>
      <c r="B337" s="53"/>
      <c r="C337" s="329" t="s">
        <v>240</v>
      </c>
      <c r="D337" s="329"/>
      <c r="E337" s="329"/>
      <c r="F337" s="329"/>
      <c r="G337" s="329"/>
      <c r="H337" s="329"/>
      <c r="I337" s="329"/>
      <c r="J337" s="329"/>
      <c r="K337" s="14"/>
      <c r="L337" s="329"/>
      <c r="M337" s="114"/>
      <c r="N337" s="114"/>
      <c r="O337" s="136"/>
      <c r="P337" s="299"/>
    </row>
    <row r="338" spans="1:16" x14ac:dyDescent="0.25">
      <c r="A338" s="10"/>
      <c r="B338" s="53"/>
      <c r="C338" s="329" t="s">
        <v>241</v>
      </c>
      <c r="D338" s="329"/>
      <c r="E338" s="329"/>
      <c r="F338" s="329"/>
      <c r="G338" s="329"/>
      <c r="H338" s="329"/>
      <c r="I338" s="329"/>
      <c r="J338" s="329"/>
      <c r="K338" s="14"/>
      <c r="L338" s="329"/>
      <c r="M338" s="114"/>
      <c r="N338" s="114"/>
      <c r="O338" s="136"/>
      <c r="P338" s="299"/>
    </row>
    <row r="339" spans="1:16" x14ac:dyDescent="0.25">
      <c r="A339" s="10"/>
      <c r="B339" s="53"/>
      <c r="C339" s="68" t="s">
        <v>242</v>
      </c>
      <c r="D339" s="329"/>
      <c r="E339" s="329"/>
      <c r="F339" s="329"/>
      <c r="G339" s="329"/>
      <c r="H339" s="329"/>
      <c r="I339" s="329"/>
      <c r="J339" s="329"/>
      <c r="K339" s="14"/>
      <c r="L339" s="329"/>
      <c r="M339" s="114"/>
      <c r="N339" s="114"/>
      <c r="O339" s="136"/>
      <c r="P339" s="299"/>
    </row>
    <row r="340" spans="1:16" x14ac:dyDescent="0.25">
      <c r="A340" s="10"/>
      <c r="B340" s="53"/>
      <c r="C340" s="329" t="s">
        <v>243</v>
      </c>
      <c r="D340" s="329"/>
      <c r="E340" s="329"/>
      <c r="F340" s="329"/>
      <c r="G340" s="329"/>
      <c r="H340" s="329"/>
      <c r="I340" s="329"/>
      <c r="J340" s="329"/>
      <c r="K340" s="14"/>
      <c r="L340" s="329"/>
      <c r="M340" s="114"/>
      <c r="N340" s="114"/>
      <c r="O340" s="136"/>
      <c r="P340" s="299"/>
    </row>
    <row r="341" spans="1:16" x14ac:dyDescent="0.25">
      <c r="A341" s="10" t="s">
        <v>9</v>
      </c>
      <c r="B341" s="53">
        <f>B334+1</f>
        <v>162</v>
      </c>
      <c r="C341" s="329" t="s">
        <v>244</v>
      </c>
      <c r="D341" s="329"/>
      <c r="E341" s="329"/>
      <c r="F341" s="329"/>
      <c r="G341" s="329"/>
      <c r="H341" s="329"/>
      <c r="I341" s="329"/>
      <c r="J341" s="329"/>
      <c r="K341" s="15" t="s">
        <v>83</v>
      </c>
      <c r="L341" s="24">
        <f t="shared" ref="L341:L344" si="49">$R$1*1</f>
        <v>10</v>
      </c>
      <c r="M341" s="114"/>
      <c r="N341" s="114"/>
      <c r="O341" s="136"/>
      <c r="P341" s="299"/>
    </row>
    <row r="342" spans="1:16" x14ac:dyDescent="0.25">
      <c r="A342" s="10" t="s">
        <v>9</v>
      </c>
      <c r="B342" s="53">
        <f>B341+1</f>
        <v>163</v>
      </c>
      <c r="C342" s="329" t="s">
        <v>245</v>
      </c>
      <c r="D342" s="329"/>
      <c r="E342" s="329"/>
      <c r="F342" s="329"/>
      <c r="G342" s="329"/>
      <c r="H342" s="329"/>
      <c r="I342" s="329"/>
      <c r="J342" s="329"/>
      <c r="K342" s="15" t="s">
        <v>83</v>
      </c>
      <c r="L342" s="24">
        <f t="shared" si="49"/>
        <v>10</v>
      </c>
      <c r="M342" s="114"/>
      <c r="N342" s="114"/>
      <c r="O342" s="136"/>
      <c r="P342" s="299"/>
    </row>
    <row r="343" spans="1:16" x14ac:dyDescent="0.25">
      <c r="A343" s="10" t="s">
        <v>9</v>
      </c>
      <c r="B343" s="53">
        <f>B342+1</f>
        <v>164</v>
      </c>
      <c r="C343" s="329" t="s">
        <v>246</v>
      </c>
      <c r="D343" s="329"/>
      <c r="E343" s="329"/>
      <c r="F343" s="329"/>
      <c r="G343" s="329"/>
      <c r="H343" s="329"/>
      <c r="I343" s="329"/>
      <c r="J343" s="329"/>
      <c r="K343" s="15" t="s">
        <v>83</v>
      </c>
      <c r="L343" s="24">
        <f t="shared" si="49"/>
        <v>10</v>
      </c>
      <c r="M343" s="114"/>
      <c r="N343" s="114"/>
      <c r="O343" s="136"/>
      <c r="P343" s="299"/>
    </row>
    <row r="344" spans="1:16" x14ac:dyDescent="0.25">
      <c r="A344" s="10" t="s">
        <v>9</v>
      </c>
      <c r="B344" s="53">
        <f>B343+1</f>
        <v>165</v>
      </c>
      <c r="C344" s="329" t="s">
        <v>247</v>
      </c>
      <c r="D344" s="329"/>
      <c r="E344" s="329"/>
      <c r="F344" s="329"/>
      <c r="G344" s="329"/>
      <c r="H344" s="329"/>
      <c r="I344" s="329"/>
      <c r="J344" s="329"/>
      <c r="K344" s="15" t="s">
        <v>83</v>
      </c>
      <c r="L344" s="24">
        <f t="shared" si="49"/>
        <v>10</v>
      </c>
      <c r="M344" s="152"/>
      <c r="N344" s="152"/>
      <c r="O344" s="354"/>
      <c r="P344" s="299"/>
    </row>
    <row r="345" spans="1:16" x14ac:dyDescent="0.25">
      <c r="A345" s="63"/>
      <c r="B345" s="54"/>
      <c r="C345" s="22" t="s">
        <v>1800</v>
      </c>
      <c r="D345" s="23"/>
      <c r="E345" s="23"/>
      <c r="F345" s="23"/>
      <c r="G345" s="23"/>
      <c r="H345" s="23"/>
      <c r="I345" s="23"/>
      <c r="J345" s="23"/>
      <c r="K345" s="16"/>
      <c r="L345" s="23"/>
      <c r="M345" s="144"/>
      <c r="N345" s="144"/>
      <c r="O345" s="353"/>
      <c r="P345" s="299"/>
    </row>
    <row r="346" spans="1:16" ht="24" x14ac:dyDescent="0.25">
      <c r="A346" s="63"/>
      <c r="B346" s="55" t="s">
        <v>1</v>
      </c>
      <c r="C346" s="334" t="s">
        <v>2</v>
      </c>
      <c r="D346" s="334"/>
      <c r="E346" s="334"/>
      <c r="F346" s="334"/>
      <c r="G346" s="334"/>
      <c r="H346" s="334"/>
      <c r="I346" s="334"/>
      <c r="J346" s="334"/>
      <c r="K346" s="387" t="s">
        <v>45</v>
      </c>
      <c r="L346" s="389" t="s">
        <v>46</v>
      </c>
      <c r="M346" s="168" t="s">
        <v>47</v>
      </c>
      <c r="N346" s="146" t="s">
        <v>73</v>
      </c>
      <c r="O346" s="450" t="s">
        <v>92</v>
      </c>
      <c r="P346" s="299"/>
    </row>
    <row r="347" spans="1:16" x14ac:dyDescent="0.25">
      <c r="A347" s="10"/>
      <c r="B347" s="53"/>
      <c r="C347" s="19" t="s">
        <v>248</v>
      </c>
      <c r="D347" s="329"/>
      <c r="E347" s="329"/>
      <c r="F347" s="329"/>
      <c r="G347" s="329"/>
      <c r="H347" s="329"/>
      <c r="I347" s="329"/>
      <c r="J347" s="329"/>
      <c r="K347" s="14"/>
      <c r="L347" s="329"/>
      <c r="M347" s="114"/>
      <c r="N347" s="114"/>
      <c r="O347" s="136"/>
      <c r="P347" s="299"/>
    </row>
    <row r="348" spans="1:16" x14ac:dyDescent="0.25">
      <c r="A348" s="10"/>
      <c r="B348" s="53"/>
      <c r="C348" s="330" t="s">
        <v>249</v>
      </c>
      <c r="D348" s="329"/>
      <c r="E348" s="329"/>
      <c r="F348" s="329"/>
      <c r="G348" s="329"/>
      <c r="H348" s="329"/>
      <c r="I348" s="329"/>
      <c r="J348" s="329"/>
      <c r="K348" s="14"/>
      <c r="L348" s="329"/>
      <c r="M348" s="114"/>
      <c r="N348" s="114"/>
      <c r="O348" s="136"/>
      <c r="P348" s="299"/>
    </row>
    <row r="349" spans="1:16" x14ac:dyDescent="0.25">
      <c r="A349" s="10"/>
      <c r="B349" s="53"/>
      <c r="C349" s="330" t="s">
        <v>250</v>
      </c>
      <c r="D349" s="329"/>
      <c r="E349" s="329"/>
      <c r="F349" s="329"/>
      <c r="G349" s="329"/>
      <c r="H349" s="329"/>
      <c r="I349" s="329"/>
      <c r="J349" s="329"/>
      <c r="K349" s="14"/>
      <c r="L349" s="329"/>
      <c r="M349" s="114"/>
      <c r="N349" s="114"/>
      <c r="O349" s="136"/>
      <c r="P349" s="299"/>
    </row>
    <row r="350" spans="1:16" x14ac:dyDescent="0.25">
      <c r="A350" s="10"/>
      <c r="B350" s="53"/>
      <c r="C350" s="330" t="s">
        <v>251</v>
      </c>
      <c r="D350" s="329"/>
      <c r="E350" s="329"/>
      <c r="F350" s="329"/>
      <c r="G350" s="329"/>
      <c r="H350" s="329"/>
      <c r="I350" s="329"/>
      <c r="J350" s="329"/>
      <c r="K350" s="14"/>
      <c r="L350" s="329"/>
      <c r="M350" s="114"/>
      <c r="N350" s="114"/>
      <c r="O350" s="136"/>
      <c r="P350" s="299"/>
    </row>
    <row r="351" spans="1:16" x14ac:dyDescent="0.25">
      <c r="A351" s="10"/>
      <c r="B351" s="53"/>
      <c r="C351" s="65" t="s">
        <v>252</v>
      </c>
      <c r="D351" s="329"/>
      <c r="E351" s="329"/>
      <c r="F351" s="329"/>
      <c r="G351" s="329"/>
      <c r="H351" s="329"/>
      <c r="I351" s="329"/>
      <c r="J351" s="329"/>
      <c r="K351" s="14"/>
      <c r="L351" s="329"/>
      <c r="M351" s="114"/>
      <c r="N351" s="114"/>
      <c r="O351" s="136"/>
      <c r="P351" s="299"/>
    </row>
    <row r="352" spans="1:16" x14ac:dyDescent="0.25">
      <c r="A352" s="10"/>
      <c r="B352" s="53"/>
      <c r="C352" s="330" t="s">
        <v>253</v>
      </c>
      <c r="D352" s="329"/>
      <c r="E352" s="329"/>
      <c r="F352" s="329"/>
      <c r="G352" s="329"/>
      <c r="H352" s="329"/>
      <c r="I352" s="329"/>
      <c r="J352" s="329"/>
      <c r="K352" s="14"/>
      <c r="L352" s="329"/>
      <c r="M352" s="114"/>
      <c r="N352" s="114"/>
      <c r="O352" s="136"/>
      <c r="P352" s="299"/>
    </row>
    <row r="353" spans="1:16" x14ac:dyDescent="0.25">
      <c r="A353" s="10"/>
      <c r="B353" s="53"/>
      <c r="C353" s="330" t="s">
        <v>254</v>
      </c>
      <c r="D353" s="329"/>
      <c r="E353" s="329"/>
      <c r="F353" s="329"/>
      <c r="G353" s="329"/>
      <c r="H353" s="329"/>
      <c r="I353" s="329"/>
      <c r="J353" s="329"/>
      <c r="K353" s="14"/>
      <c r="L353" s="329"/>
      <c r="M353" s="114"/>
      <c r="N353" s="114"/>
      <c r="O353" s="136"/>
      <c r="P353" s="299"/>
    </row>
    <row r="354" spans="1:16" x14ac:dyDescent="0.25">
      <c r="A354" s="10"/>
      <c r="B354" s="53"/>
      <c r="C354" s="330" t="s">
        <v>255</v>
      </c>
      <c r="D354" s="329"/>
      <c r="E354" s="329"/>
      <c r="F354" s="329"/>
      <c r="G354" s="329"/>
      <c r="H354" s="329"/>
      <c r="I354" s="329"/>
      <c r="J354" s="329"/>
      <c r="K354" s="14"/>
      <c r="L354" s="329"/>
      <c r="M354" s="114"/>
      <c r="N354" s="114"/>
      <c r="O354" s="136"/>
      <c r="P354" s="299"/>
    </row>
    <row r="355" spans="1:16" x14ac:dyDescent="0.25">
      <c r="A355" s="10"/>
      <c r="B355" s="53"/>
      <c r="C355" s="330" t="s">
        <v>256</v>
      </c>
      <c r="D355" s="329"/>
      <c r="E355" s="329"/>
      <c r="F355" s="329"/>
      <c r="G355" s="329"/>
      <c r="H355" s="329"/>
      <c r="I355" s="329"/>
      <c r="J355" s="329"/>
      <c r="K355" s="14"/>
      <c r="L355" s="329"/>
      <c r="M355" s="114"/>
      <c r="N355" s="114"/>
      <c r="O355" s="136"/>
      <c r="P355" s="299"/>
    </row>
    <row r="356" spans="1:16" x14ac:dyDescent="0.25">
      <c r="A356" s="10"/>
      <c r="B356" s="53"/>
      <c r="C356" s="330" t="s">
        <v>257</v>
      </c>
      <c r="D356" s="329"/>
      <c r="E356" s="329"/>
      <c r="F356" s="329"/>
      <c r="G356" s="329"/>
      <c r="H356" s="329"/>
      <c r="I356" s="329"/>
      <c r="J356" s="329"/>
      <c r="K356" s="14"/>
      <c r="L356" s="329"/>
      <c r="M356" s="114"/>
      <c r="N356" s="114"/>
      <c r="O356" s="136"/>
      <c r="P356" s="299"/>
    </row>
    <row r="357" spans="1:16" x14ac:dyDescent="0.25">
      <c r="A357" s="10"/>
      <c r="B357" s="53"/>
      <c r="C357" s="330" t="s">
        <v>258</v>
      </c>
      <c r="D357" s="329"/>
      <c r="E357" s="329"/>
      <c r="F357" s="329"/>
      <c r="G357" s="329"/>
      <c r="H357" s="329"/>
      <c r="I357" s="329"/>
      <c r="J357" s="329"/>
      <c r="K357" s="14"/>
      <c r="L357" s="329"/>
      <c r="M357" s="114"/>
      <c r="N357" s="114"/>
      <c r="O357" s="136"/>
      <c r="P357" s="299"/>
    </row>
    <row r="358" spans="1:16" x14ac:dyDescent="0.25">
      <c r="A358" s="10"/>
      <c r="B358" s="53"/>
      <c r="C358" s="330" t="s">
        <v>259</v>
      </c>
      <c r="D358" s="329"/>
      <c r="E358" s="329"/>
      <c r="F358" s="329"/>
      <c r="G358" s="329"/>
      <c r="H358" s="329"/>
      <c r="I358" s="329"/>
      <c r="J358" s="329"/>
      <c r="K358" s="14"/>
      <c r="L358" s="329"/>
      <c r="M358" s="114"/>
      <c r="N358" s="114"/>
      <c r="O358" s="136"/>
      <c r="P358" s="299"/>
    </row>
    <row r="359" spans="1:16" x14ac:dyDescent="0.25">
      <c r="A359" s="10"/>
      <c r="B359" s="53"/>
      <c r="C359" s="330" t="s">
        <v>260</v>
      </c>
      <c r="D359" s="329"/>
      <c r="E359" s="329"/>
      <c r="F359" s="329"/>
      <c r="G359" s="329"/>
      <c r="H359" s="329"/>
      <c r="I359" s="329"/>
      <c r="J359" s="329"/>
      <c r="K359" s="14"/>
      <c r="L359" s="329"/>
      <c r="M359" s="114"/>
      <c r="N359" s="114"/>
      <c r="O359" s="136"/>
      <c r="P359" s="299"/>
    </row>
    <row r="360" spans="1:16" x14ac:dyDescent="0.25">
      <c r="A360" s="10"/>
      <c r="B360" s="53"/>
      <c r="C360" s="19" t="s">
        <v>261</v>
      </c>
      <c r="D360" s="329"/>
      <c r="E360" s="329"/>
      <c r="F360" s="329"/>
      <c r="G360" s="329"/>
      <c r="H360" s="329"/>
      <c r="I360" s="329"/>
      <c r="J360" s="329"/>
      <c r="K360" s="14"/>
      <c r="L360" s="329"/>
      <c r="M360" s="114"/>
      <c r="N360" s="114"/>
      <c r="O360" s="136"/>
      <c r="P360" s="299"/>
    </row>
    <row r="361" spans="1:16" x14ac:dyDescent="0.25">
      <c r="A361" s="10" t="s">
        <v>9</v>
      </c>
      <c r="B361" s="53">
        <f>B344+1</f>
        <v>166</v>
      </c>
      <c r="C361" s="329" t="s">
        <v>262</v>
      </c>
      <c r="D361" s="329"/>
      <c r="E361" s="329"/>
      <c r="F361" s="329"/>
      <c r="G361" s="329"/>
      <c r="H361" s="329"/>
      <c r="I361" s="329"/>
      <c r="J361" s="329"/>
      <c r="K361" s="15" t="s">
        <v>83</v>
      </c>
      <c r="L361" s="24">
        <f t="shared" ref="L361:L363" si="50">$R$1*5</f>
        <v>50</v>
      </c>
      <c r="M361" s="114"/>
      <c r="N361" s="114"/>
      <c r="O361" s="136"/>
      <c r="P361" s="299"/>
    </row>
    <row r="362" spans="1:16" x14ac:dyDescent="0.25">
      <c r="A362" s="10" t="s">
        <v>9</v>
      </c>
      <c r="B362" s="53">
        <f>B361+1</f>
        <v>167</v>
      </c>
      <c r="C362" s="329" t="s">
        <v>263</v>
      </c>
      <c r="D362" s="329"/>
      <c r="E362" s="329"/>
      <c r="F362" s="329"/>
      <c r="G362" s="329"/>
      <c r="H362" s="329"/>
      <c r="I362" s="329"/>
      <c r="J362" s="329"/>
      <c r="K362" s="15" t="s">
        <v>83</v>
      </c>
      <c r="L362" s="24">
        <f t="shared" si="50"/>
        <v>50</v>
      </c>
      <c r="M362" s="114"/>
      <c r="N362" s="114"/>
      <c r="O362" s="136"/>
      <c r="P362" s="299"/>
    </row>
    <row r="363" spans="1:16" x14ac:dyDescent="0.25">
      <c r="A363" s="10" t="s">
        <v>9</v>
      </c>
      <c r="B363" s="53">
        <f>B362+1</f>
        <v>168</v>
      </c>
      <c r="C363" s="329" t="s">
        <v>264</v>
      </c>
      <c r="D363" s="329"/>
      <c r="E363" s="329"/>
      <c r="F363" s="329"/>
      <c r="G363" s="329"/>
      <c r="H363" s="329"/>
      <c r="I363" s="329"/>
      <c r="J363" s="329"/>
      <c r="K363" s="15" t="s">
        <v>83</v>
      </c>
      <c r="L363" s="24">
        <f t="shared" si="50"/>
        <v>50</v>
      </c>
      <c r="M363" s="114"/>
      <c r="N363" s="114"/>
      <c r="O363" s="136"/>
      <c r="P363" s="299"/>
    </row>
    <row r="364" spans="1:16" x14ac:dyDescent="0.25">
      <c r="A364" s="10"/>
      <c r="B364" s="53"/>
      <c r="C364" s="19" t="s">
        <v>265</v>
      </c>
      <c r="D364" s="329"/>
      <c r="E364" s="329"/>
      <c r="F364" s="329"/>
      <c r="G364" s="329"/>
      <c r="H364" s="329"/>
      <c r="I364" s="329"/>
      <c r="J364" s="329"/>
      <c r="K364" s="14"/>
      <c r="L364" s="329"/>
      <c r="M364" s="114"/>
      <c r="N364" s="114"/>
      <c r="O364" s="136"/>
      <c r="P364" s="299"/>
    </row>
    <row r="365" spans="1:16" x14ac:dyDescent="0.25">
      <c r="A365" s="10" t="s">
        <v>9</v>
      </c>
      <c r="B365" s="53">
        <f>B363+1</f>
        <v>169</v>
      </c>
      <c r="C365" s="329" t="s">
        <v>262</v>
      </c>
      <c r="D365" s="329"/>
      <c r="E365" s="329"/>
      <c r="F365" s="329"/>
      <c r="G365" s="329"/>
      <c r="H365" s="329"/>
      <c r="I365" s="329"/>
      <c r="J365" s="329"/>
      <c r="K365" s="15" t="s">
        <v>83</v>
      </c>
      <c r="L365" s="24">
        <f t="shared" ref="L365:L367" si="51">$R$1*5</f>
        <v>50</v>
      </c>
      <c r="M365" s="114"/>
      <c r="N365" s="114"/>
      <c r="O365" s="136"/>
      <c r="P365" s="299"/>
    </row>
    <row r="366" spans="1:16" x14ac:dyDescent="0.25">
      <c r="A366" s="10" t="s">
        <v>9</v>
      </c>
      <c r="B366" s="53">
        <f>B365+1</f>
        <v>170</v>
      </c>
      <c r="C366" s="329" t="s">
        <v>263</v>
      </c>
      <c r="D366" s="329"/>
      <c r="E366" s="329"/>
      <c r="F366" s="329"/>
      <c r="G366" s="329"/>
      <c r="H366" s="329"/>
      <c r="I366" s="329"/>
      <c r="J366" s="329"/>
      <c r="K366" s="15" t="s">
        <v>83</v>
      </c>
      <c r="L366" s="24">
        <f t="shared" si="51"/>
        <v>50</v>
      </c>
      <c r="M366" s="114"/>
      <c r="N366" s="114"/>
      <c r="O366" s="136"/>
      <c r="P366" s="299"/>
    </row>
    <row r="367" spans="1:16" x14ac:dyDescent="0.25">
      <c r="A367" s="10" t="s">
        <v>9</v>
      </c>
      <c r="B367" s="53">
        <f>B366+1</f>
        <v>171</v>
      </c>
      <c r="C367" s="329" t="s">
        <v>264</v>
      </c>
      <c r="D367" s="329"/>
      <c r="E367" s="329"/>
      <c r="F367" s="329"/>
      <c r="G367" s="329"/>
      <c r="H367" s="329"/>
      <c r="I367" s="329"/>
      <c r="J367" s="329"/>
      <c r="K367" s="15" t="s">
        <v>83</v>
      </c>
      <c r="L367" s="24">
        <f t="shared" si="51"/>
        <v>50</v>
      </c>
      <c r="M367" s="114"/>
      <c r="N367" s="114"/>
      <c r="O367" s="136"/>
      <c r="P367" s="299"/>
    </row>
    <row r="368" spans="1:16" x14ac:dyDescent="0.25">
      <c r="A368" s="10"/>
      <c r="B368" s="53"/>
      <c r="C368" s="19" t="s">
        <v>266</v>
      </c>
      <c r="D368" s="329"/>
      <c r="E368" s="329"/>
      <c r="F368" s="329"/>
      <c r="G368" s="329"/>
      <c r="H368" s="329"/>
      <c r="I368" s="329"/>
      <c r="J368" s="329"/>
      <c r="K368" s="14"/>
      <c r="L368" s="329"/>
      <c r="M368" s="114"/>
      <c r="N368" s="114"/>
      <c r="O368" s="136"/>
      <c r="P368" s="299"/>
    </row>
    <row r="369" spans="1:16" x14ac:dyDescent="0.25">
      <c r="A369" s="10" t="s">
        <v>9</v>
      </c>
      <c r="B369" s="53">
        <f>B367+1</f>
        <v>172</v>
      </c>
      <c r="C369" s="329" t="s">
        <v>262</v>
      </c>
      <c r="D369" s="329"/>
      <c r="E369" s="329"/>
      <c r="F369" s="329"/>
      <c r="G369" s="329"/>
      <c r="H369" s="329"/>
      <c r="I369" s="329"/>
      <c r="J369" s="329"/>
      <c r="K369" s="15" t="s">
        <v>83</v>
      </c>
      <c r="L369" s="24">
        <f t="shared" ref="L369:L371" si="52">$R$1*5</f>
        <v>50</v>
      </c>
      <c r="M369" s="114"/>
      <c r="N369" s="114"/>
      <c r="O369" s="136"/>
      <c r="P369" s="299"/>
    </row>
    <row r="370" spans="1:16" x14ac:dyDescent="0.25">
      <c r="A370" s="10" t="s">
        <v>9</v>
      </c>
      <c r="B370" s="53">
        <f>B369+1</f>
        <v>173</v>
      </c>
      <c r="C370" s="329" t="s">
        <v>263</v>
      </c>
      <c r="D370" s="329"/>
      <c r="E370" s="329"/>
      <c r="F370" s="329"/>
      <c r="G370" s="329"/>
      <c r="H370" s="329"/>
      <c r="I370" s="329"/>
      <c r="J370" s="329"/>
      <c r="K370" s="15" t="s">
        <v>83</v>
      </c>
      <c r="L370" s="24">
        <f t="shared" si="52"/>
        <v>50</v>
      </c>
      <c r="M370" s="114"/>
      <c r="N370" s="114"/>
      <c r="O370" s="136"/>
      <c r="P370" s="299"/>
    </row>
    <row r="371" spans="1:16" x14ac:dyDescent="0.25">
      <c r="A371" s="10" t="s">
        <v>9</v>
      </c>
      <c r="B371" s="53">
        <f>B370+1</f>
        <v>174</v>
      </c>
      <c r="C371" s="329" t="s">
        <v>264</v>
      </c>
      <c r="D371" s="329"/>
      <c r="E371" s="329"/>
      <c r="F371" s="329"/>
      <c r="G371" s="329"/>
      <c r="H371" s="329"/>
      <c r="I371" s="329"/>
      <c r="J371" s="329"/>
      <c r="K371" s="15" t="s">
        <v>83</v>
      </c>
      <c r="L371" s="24">
        <f t="shared" si="52"/>
        <v>50</v>
      </c>
      <c r="M371" s="114"/>
      <c r="N371" s="114"/>
      <c r="O371" s="136"/>
      <c r="P371" s="299"/>
    </row>
    <row r="372" spans="1:16" x14ac:dyDescent="0.25">
      <c r="A372" s="10"/>
      <c r="B372" s="53"/>
      <c r="C372" s="19" t="s">
        <v>267</v>
      </c>
      <c r="D372" s="329"/>
      <c r="E372" s="329"/>
      <c r="F372" s="329"/>
      <c r="G372" s="329"/>
      <c r="H372" s="329"/>
      <c r="I372" s="329"/>
      <c r="J372" s="329"/>
      <c r="K372" s="14"/>
      <c r="L372" s="329"/>
      <c r="M372" s="114"/>
      <c r="N372" s="114"/>
      <c r="O372" s="136"/>
      <c r="P372" s="299"/>
    </row>
    <row r="373" spans="1:16" x14ac:dyDescent="0.25">
      <c r="A373" s="10" t="s">
        <v>9</v>
      </c>
      <c r="B373" s="53">
        <f>B371+1</f>
        <v>175</v>
      </c>
      <c r="C373" s="329" t="s">
        <v>262</v>
      </c>
      <c r="D373" s="329"/>
      <c r="E373" s="329"/>
      <c r="F373" s="329"/>
      <c r="G373" s="329"/>
      <c r="H373" s="329"/>
      <c r="I373" s="329"/>
      <c r="J373" s="329"/>
      <c r="K373" s="15" t="s">
        <v>83</v>
      </c>
      <c r="L373" s="24">
        <f t="shared" ref="L373:L375" si="53">$R$1*5</f>
        <v>50</v>
      </c>
      <c r="M373" s="114"/>
      <c r="N373" s="114"/>
      <c r="O373" s="136"/>
      <c r="P373" s="299"/>
    </row>
    <row r="374" spans="1:16" x14ac:dyDescent="0.25">
      <c r="A374" s="10" t="s">
        <v>9</v>
      </c>
      <c r="B374" s="53">
        <f>B373+1</f>
        <v>176</v>
      </c>
      <c r="C374" s="329" t="s">
        <v>263</v>
      </c>
      <c r="D374" s="329"/>
      <c r="E374" s="329"/>
      <c r="F374" s="329"/>
      <c r="G374" s="329"/>
      <c r="H374" s="329"/>
      <c r="I374" s="329"/>
      <c r="J374" s="329"/>
      <c r="K374" s="15" t="s">
        <v>83</v>
      </c>
      <c r="L374" s="24">
        <f t="shared" si="53"/>
        <v>50</v>
      </c>
      <c r="M374" s="114"/>
      <c r="N374" s="114"/>
      <c r="O374" s="136"/>
      <c r="P374" s="299"/>
    </row>
    <row r="375" spans="1:16" x14ac:dyDescent="0.25">
      <c r="A375" s="10" t="s">
        <v>9</v>
      </c>
      <c r="B375" s="53">
        <f>B374+1</f>
        <v>177</v>
      </c>
      <c r="C375" s="329" t="s">
        <v>264</v>
      </c>
      <c r="D375" s="329"/>
      <c r="E375" s="329"/>
      <c r="F375" s="329"/>
      <c r="G375" s="329"/>
      <c r="H375" s="329"/>
      <c r="I375" s="329"/>
      <c r="J375" s="329"/>
      <c r="K375" s="15" t="s">
        <v>83</v>
      </c>
      <c r="L375" s="24">
        <f t="shared" si="53"/>
        <v>50</v>
      </c>
      <c r="M375" s="114"/>
      <c r="N375" s="114"/>
      <c r="O375" s="136"/>
      <c r="P375" s="299"/>
    </row>
    <row r="376" spans="1:16" x14ac:dyDescent="0.25">
      <c r="A376" s="10"/>
      <c r="B376" s="53"/>
      <c r="C376" s="329"/>
      <c r="D376" s="329"/>
      <c r="E376" s="329"/>
      <c r="F376" s="329"/>
      <c r="G376" s="329"/>
      <c r="H376" s="329"/>
      <c r="I376" s="329"/>
      <c r="J376" s="329"/>
      <c r="K376" s="15"/>
      <c r="L376" s="24"/>
      <c r="M376" s="114"/>
      <c r="N376" s="114"/>
      <c r="O376" s="136"/>
      <c r="P376" s="299"/>
    </row>
    <row r="377" spans="1:16" x14ac:dyDescent="0.25">
      <c r="A377" s="10"/>
      <c r="B377" s="53"/>
      <c r="C377" s="19" t="s">
        <v>248</v>
      </c>
      <c r="D377" s="329"/>
      <c r="E377" s="329"/>
      <c r="F377" s="329"/>
      <c r="G377" s="329"/>
      <c r="H377" s="329"/>
      <c r="I377" s="329"/>
      <c r="J377" s="329"/>
      <c r="K377" s="15"/>
      <c r="L377" s="24"/>
      <c r="M377" s="114"/>
      <c r="N377" s="114"/>
      <c r="O377" s="136"/>
      <c r="P377" s="299"/>
    </row>
    <row r="378" spans="1:16" x14ac:dyDescent="0.25">
      <c r="A378" s="10"/>
      <c r="B378" s="53"/>
      <c r="C378" s="330" t="s">
        <v>249</v>
      </c>
      <c r="D378" s="329"/>
      <c r="E378" s="329"/>
      <c r="F378" s="329"/>
      <c r="G378" s="329"/>
      <c r="H378" s="329"/>
      <c r="I378" s="329"/>
      <c r="J378" s="329"/>
      <c r="K378" s="15"/>
      <c r="L378" s="24"/>
      <c r="M378" s="114"/>
      <c r="N378" s="114"/>
      <c r="O378" s="136"/>
      <c r="P378" s="299"/>
    </row>
    <row r="379" spans="1:16" x14ac:dyDescent="0.25">
      <c r="A379" s="10"/>
      <c r="B379" s="53"/>
      <c r="C379" s="330" t="s">
        <v>250</v>
      </c>
      <c r="D379" s="329"/>
      <c r="E379" s="329"/>
      <c r="F379" s="329"/>
      <c r="G379" s="329"/>
      <c r="H379" s="329"/>
      <c r="I379" s="329"/>
      <c r="J379" s="329"/>
      <c r="K379" s="15"/>
      <c r="L379" s="24"/>
      <c r="M379" s="114"/>
      <c r="N379" s="114"/>
      <c r="O379" s="136"/>
      <c r="P379" s="299"/>
    </row>
    <row r="380" spans="1:16" x14ac:dyDescent="0.25">
      <c r="A380" s="10"/>
      <c r="B380" s="53"/>
      <c r="C380" s="330" t="s">
        <v>268</v>
      </c>
      <c r="D380" s="329"/>
      <c r="E380" s="329"/>
      <c r="F380" s="329"/>
      <c r="G380" s="329"/>
      <c r="H380" s="329"/>
      <c r="I380" s="329"/>
      <c r="J380" s="329"/>
      <c r="K380" s="15"/>
      <c r="L380" s="24"/>
      <c r="M380" s="114"/>
      <c r="N380" s="114"/>
      <c r="O380" s="136"/>
      <c r="P380" s="299"/>
    </row>
    <row r="381" spans="1:16" x14ac:dyDescent="0.25">
      <c r="A381" s="10"/>
      <c r="B381" s="53"/>
      <c r="C381" s="330" t="s">
        <v>253</v>
      </c>
      <c r="D381" s="329"/>
      <c r="E381" s="329"/>
      <c r="F381" s="329"/>
      <c r="G381" s="329"/>
      <c r="H381" s="329"/>
      <c r="I381" s="329"/>
      <c r="J381" s="329"/>
      <c r="K381" s="15"/>
      <c r="L381" s="24"/>
      <c r="M381" s="114"/>
      <c r="N381" s="114"/>
      <c r="O381" s="136"/>
      <c r="P381" s="299"/>
    </row>
    <row r="382" spans="1:16" x14ac:dyDescent="0.25">
      <c r="A382" s="10"/>
      <c r="B382" s="53"/>
      <c r="C382" s="330" t="s">
        <v>254</v>
      </c>
      <c r="D382" s="329"/>
      <c r="E382" s="329"/>
      <c r="F382" s="329"/>
      <c r="G382" s="329"/>
      <c r="H382" s="329"/>
      <c r="I382" s="329"/>
      <c r="J382" s="329"/>
      <c r="K382" s="15"/>
      <c r="L382" s="24"/>
      <c r="M382" s="114"/>
      <c r="N382" s="114"/>
      <c r="O382" s="136"/>
      <c r="P382" s="299"/>
    </row>
    <row r="383" spans="1:16" x14ac:dyDescent="0.25">
      <c r="A383" s="10"/>
      <c r="B383" s="53"/>
      <c r="C383" s="330" t="s">
        <v>269</v>
      </c>
      <c r="D383" s="329"/>
      <c r="E383" s="329"/>
      <c r="F383" s="329"/>
      <c r="G383" s="329"/>
      <c r="H383" s="329"/>
      <c r="I383" s="329"/>
      <c r="J383" s="329"/>
      <c r="K383" s="15"/>
      <c r="L383" s="24"/>
      <c r="M383" s="114"/>
      <c r="N383" s="114"/>
      <c r="O383" s="136"/>
      <c r="P383" s="299"/>
    </row>
    <row r="384" spans="1:16" x14ac:dyDescent="0.25">
      <c r="A384" s="10"/>
      <c r="B384" s="53"/>
      <c r="C384" s="330" t="s">
        <v>256</v>
      </c>
      <c r="D384" s="329"/>
      <c r="E384" s="329"/>
      <c r="F384" s="329"/>
      <c r="G384" s="329"/>
      <c r="H384" s="329"/>
      <c r="I384" s="329"/>
      <c r="J384" s="329"/>
      <c r="K384" s="15"/>
      <c r="L384" s="24"/>
      <c r="M384" s="114"/>
      <c r="N384" s="114"/>
      <c r="O384" s="136"/>
      <c r="P384" s="299"/>
    </row>
    <row r="385" spans="1:16" x14ac:dyDescent="0.25">
      <c r="A385" s="10"/>
      <c r="B385" s="53"/>
      <c r="C385" s="330" t="s">
        <v>257</v>
      </c>
      <c r="D385" s="329"/>
      <c r="E385" s="329"/>
      <c r="F385" s="329"/>
      <c r="G385" s="329"/>
      <c r="H385" s="329"/>
      <c r="I385" s="329"/>
      <c r="J385" s="329"/>
      <c r="K385" s="15"/>
      <c r="L385" s="24"/>
      <c r="M385" s="114"/>
      <c r="N385" s="114"/>
      <c r="O385" s="136"/>
      <c r="P385" s="299"/>
    </row>
    <row r="386" spans="1:16" x14ac:dyDescent="0.25">
      <c r="A386" s="10"/>
      <c r="B386" s="53"/>
      <c r="C386" s="330" t="s">
        <v>258</v>
      </c>
      <c r="D386" s="329"/>
      <c r="E386" s="329"/>
      <c r="F386" s="329"/>
      <c r="G386" s="329"/>
      <c r="H386" s="329"/>
      <c r="I386" s="329"/>
      <c r="J386" s="329"/>
      <c r="K386" s="15"/>
      <c r="L386" s="24"/>
      <c r="M386" s="114"/>
      <c r="N386" s="114"/>
      <c r="O386" s="136"/>
      <c r="P386" s="299"/>
    </row>
    <row r="387" spans="1:16" x14ac:dyDescent="0.25">
      <c r="A387" s="10"/>
      <c r="B387" s="53"/>
      <c r="C387" s="330" t="s">
        <v>259</v>
      </c>
      <c r="D387" s="329"/>
      <c r="E387" s="329"/>
      <c r="F387" s="329"/>
      <c r="G387" s="329"/>
      <c r="H387" s="329"/>
      <c r="I387" s="329"/>
      <c r="J387" s="329"/>
      <c r="K387" s="15"/>
      <c r="L387" s="24"/>
      <c r="M387" s="114"/>
      <c r="N387" s="114"/>
      <c r="O387" s="136"/>
      <c r="P387" s="299"/>
    </row>
    <row r="388" spans="1:16" x14ac:dyDescent="0.25">
      <c r="A388" s="10"/>
      <c r="B388" s="53"/>
      <c r="C388" s="330" t="s">
        <v>260</v>
      </c>
      <c r="D388" s="329"/>
      <c r="E388" s="329"/>
      <c r="F388" s="329"/>
      <c r="G388" s="329"/>
      <c r="H388" s="329"/>
      <c r="I388" s="329"/>
      <c r="J388" s="329"/>
      <c r="K388" s="15"/>
      <c r="L388" s="24"/>
      <c r="M388" s="114"/>
      <c r="N388" s="114"/>
      <c r="O388" s="136"/>
      <c r="P388" s="299"/>
    </row>
    <row r="389" spans="1:16" x14ac:dyDescent="0.25">
      <c r="A389" s="10"/>
      <c r="B389" s="53"/>
      <c r="C389" s="330"/>
      <c r="D389" s="329"/>
      <c r="E389" s="329"/>
      <c r="F389" s="329"/>
      <c r="G389" s="329"/>
      <c r="H389" s="329"/>
      <c r="I389" s="329"/>
      <c r="J389" s="329"/>
      <c r="K389" s="15"/>
      <c r="L389" s="24"/>
      <c r="M389" s="114"/>
      <c r="N389" s="114"/>
      <c r="O389" s="136"/>
      <c r="P389" s="299"/>
    </row>
    <row r="390" spans="1:16" x14ac:dyDescent="0.25">
      <c r="A390" s="10"/>
      <c r="B390" s="53"/>
      <c r="C390" s="19" t="s">
        <v>261</v>
      </c>
      <c r="D390" s="329"/>
      <c r="E390" s="329"/>
      <c r="F390" s="329"/>
      <c r="G390" s="329"/>
      <c r="H390" s="329"/>
      <c r="I390" s="329"/>
      <c r="J390" s="329"/>
      <c r="K390" s="14"/>
      <c r="L390" s="329"/>
      <c r="M390" s="114"/>
      <c r="N390" s="114"/>
      <c r="O390" s="136"/>
      <c r="P390" s="299"/>
    </row>
    <row r="391" spans="1:16" x14ac:dyDescent="0.25">
      <c r="A391" s="10" t="s">
        <v>9</v>
      </c>
      <c r="B391" s="53">
        <f>B375+1</f>
        <v>178</v>
      </c>
      <c r="C391" s="329" t="s">
        <v>262</v>
      </c>
      <c r="D391" s="329"/>
      <c r="E391" s="329"/>
      <c r="F391" s="329"/>
      <c r="G391" s="329"/>
      <c r="H391" s="329"/>
      <c r="I391" s="329"/>
      <c r="J391" s="329"/>
      <c r="K391" s="15" t="s">
        <v>83</v>
      </c>
      <c r="L391" s="24">
        <f t="shared" ref="L391:L393" si="54">$R$1*5</f>
        <v>50</v>
      </c>
      <c r="M391" s="114"/>
      <c r="N391" s="114"/>
      <c r="O391" s="136"/>
      <c r="P391" s="299"/>
    </row>
    <row r="392" spans="1:16" x14ac:dyDescent="0.25">
      <c r="A392" s="10" t="s">
        <v>9</v>
      </c>
      <c r="B392" s="53">
        <f>B391+1</f>
        <v>179</v>
      </c>
      <c r="C392" s="329" t="s">
        <v>263</v>
      </c>
      <c r="D392" s="329"/>
      <c r="E392" s="329"/>
      <c r="F392" s="329"/>
      <c r="G392" s="329"/>
      <c r="H392" s="329"/>
      <c r="I392" s="329"/>
      <c r="J392" s="329"/>
      <c r="K392" s="15" t="s">
        <v>83</v>
      </c>
      <c r="L392" s="24">
        <f t="shared" si="54"/>
        <v>50</v>
      </c>
      <c r="M392" s="114"/>
      <c r="N392" s="114"/>
      <c r="O392" s="136"/>
      <c r="P392" s="299"/>
    </row>
    <row r="393" spans="1:16" x14ac:dyDescent="0.25">
      <c r="A393" s="10" t="s">
        <v>9</v>
      </c>
      <c r="B393" s="53">
        <f>B392+1</f>
        <v>180</v>
      </c>
      <c r="C393" s="329" t="s">
        <v>264</v>
      </c>
      <c r="D393" s="329"/>
      <c r="E393" s="329"/>
      <c r="F393" s="329"/>
      <c r="G393" s="329"/>
      <c r="H393" s="329"/>
      <c r="I393" s="329"/>
      <c r="J393" s="329"/>
      <c r="K393" s="15" t="s">
        <v>83</v>
      </c>
      <c r="L393" s="24">
        <f t="shared" si="54"/>
        <v>50</v>
      </c>
      <c r="M393" s="114"/>
      <c r="N393" s="114"/>
      <c r="O393" s="136"/>
      <c r="P393" s="299"/>
    </row>
    <row r="394" spans="1:16" x14ac:dyDescent="0.25">
      <c r="A394" s="63"/>
      <c r="B394" s="54"/>
      <c r="C394" s="22" t="s">
        <v>113</v>
      </c>
      <c r="D394" s="23"/>
      <c r="E394" s="23"/>
      <c r="F394" s="23"/>
      <c r="G394" s="23"/>
      <c r="H394" s="23"/>
      <c r="I394" s="23"/>
      <c r="J394" s="23"/>
      <c r="K394" s="16"/>
      <c r="L394" s="23"/>
      <c r="M394" s="144"/>
      <c r="N394" s="144"/>
      <c r="O394" s="353"/>
      <c r="P394" s="299"/>
    </row>
    <row r="395" spans="1:16" ht="24" x14ac:dyDescent="0.25">
      <c r="A395" s="63"/>
      <c r="B395" s="55" t="s">
        <v>1</v>
      </c>
      <c r="C395" s="334" t="s">
        <v>2</v>
      </c>
      <c r="D395" s="334"/>
      <c r="E395" s="334"/>
      <c r="F395" s="334"/>
      <c r="G395" s="334"/>
      <c r="H395" s="334"/>
      <c r="I395" s="334"/>
      <c r="J395" s="334"/>
      <c r="K395" s="387" t="s">
        <v>45</v>
      </c>
      <c r="L395" s="389" t="s">
        <v>46</v>
      </c>
      <c r="M395" s="168" t="s">
        <v>47</v>
      </c>
      <c r="N395" s="146" t="s">
        <v>73</v>
      </c>
      <c r="O395" s="450" t="s">
        <v>92</v>
      </c>
      <c r="P395" s="299"/>
    </row>
    <row r="396" spans="1:16" x14ac:dyDescent="0.25">
      <c r="A396" s="10"/>
      <c r="B396" s="53"/>
      <c r="C396" s="19"/>
      <c r="D396" s="329"/>
      <c r="E396" s="329"/>
      <c r="F396" s="329"/>
      <c r="G396" s="329"/>
      <c r="H396" s="329"/>
      <c r="I396" s="329"/>
      <c r="J396" s="329"/>
      <c r="K396" s="14"/>
      <c r="L396" s="329"/>
      <c r="M396" s="114"/>
      <c r="N396" s="114"/>
      <c r="O396" s="136"/>
      <c r="P396" s="299"/>
    </row>
    <row r="397" spans="1:16" x14ac:dyDescent="0.25">
      <c r="A397" s="10"/>
      <c r="B397" s="53"/>
      <c r="C397" s="19" t="s">
        <v>265</v>
      </c>
      <c r="D397" s="329"/>
      <c r="E397" s="329"/>
      <c r="F397" s="329"/>
      <c r="G397" s="329"/>
      <c r="H397" s="329"/>
      <c r="I397" s="329"/>
      <c r="J397" s="329"/>
      <c r="K397" s="14"/>
      <c r="L397" s="329"/>
      <c r="M397" s="114"/>
      <c r="N397" s="114"/>
      <c r="O397" s="136"/>
      <c r="P397" s="299"/>
    </row>
    <row r="398" spans="1:16" x14ac:dyDescent="0.25">
      <c r="A398" s="10" t="s">
        <v>9</v>
      </c>
      <c r="B398" s="53">
        <f>B393+1</f>
        <v>181</v>
      </c>
      <c r="C398" s="329" t="s">
        <v>262</v>
      </c>
      <c r="D398" s="329"/>
      <c r="E398" s="329"/>
      <c r="F398" s="329"/>
      <c r="G398" s="329"/>
      <c r="H398" s="329"/>
      <c r="I398" s="329"/>
      <c r="J398" s="329"/>
      <c r="K398" s="15" t="s">
        <v>83</v>
      </c>
      <c r="L398" s="24">
        <f t="shared" ref="L398:L400" si="55">$R$1*5</f>
        <v>50</v>
      </c>
      <c r="M398" s="114"/>
      <c r="N398" s="114"/>
      <c r="O398" s="136"/>
      <c r="P398" s="299"/>
    </row>
    <row r="399" spans="1:16" x14ac:dyDescent="0.25">
      <c r="A399" s="10" t="s">
        <v>9</v>
      </c>
      <c r="B399" s="53">
        <f>B398+1</f>
        <v>182</v>
      </c>
      <c r="C399" s="329" t="s">
        <v>263</v>
      </c>
      <c r="D399" s="329"/>
      <c r="E399" s="329"/>
      <c r="F399" s="329"/>
      <c r="G399" s="329"/>
      <c r="H399" s="329"/>
      <c r="I399" s="329"/>
      <c r="J399" s="329"/>
      <c r="K399" s="15" t="s">
        <v>83</v>
      </c>
      <c r="L399" s="24">
        <f t="shared" si="55"/>
        <v>50</v>
      </c>
      <c r="M399" s="114"/>
      <c r="N399" s="114"/>
      <c r="O399" s="136"/>
      <c r="P399" s="299"/>
    </row>
    <row r="400" spans="1:16" x14ac:dyDescent="0.25">
      <c r="A400" s="10" t="s">
        <v>9</v>
      </c>
      <c r="B400" s="53">
        <f>B399+1</f>
        <v>183</v>
      </c>
      <c r="C400" s="329" t="s">
        <v>264</v>
      </c>
      <c r="D400" s="329"/>
      <c r="E400" s="329"/>
      <c r="F400" s="329"/>
      <c r="G400" s="329"/>
      <c r="H400" s="329"/>
      <c r="I400" s="329"/>
      <c r="J400" s="329"/>
      <c r="K400" s="15" t="s">
        <v>83</v>
      </c>
      <c r="L400" s="24">
        <f t="shared" si="55"/>
        <v>50</v>
      </c>
      <c r="M400" s="114"/>
      <c r="N400" s="114"/>
      <c r="O400" s="136"/>
      <c r="P400" s="299"/>
    </row>
    <row r="401" spans="1:16" x14ac:dyDescent="0.25">
      <c r="A401" s="10"/>
      <c r="B401" s="53"/>
      <c r="C401" s="67"/>
      <c r="D401" s="329"/>
      <c r="E401" s="329"/>
      <c r="F401" s="329"/>
      <c r="G401" s="329"/>
      <c r="H401" s="329"/>
      <c r="I401" s="329"/>
      <c r="J401" s="329"/>
      <c r="K401" s="15"/>
      <c r="L401" s="24"/>
      <c r="M401" s="114"/>
      <c r="N401" s="114"/>
      <c r="O401" s="136"/>
      <c r="P401" s="299"/>
    </row>
    <row r="402" spans="1:16" x14ac:dyDescent="0.25">
      <c r="A402" s="10"/>
      <c r="B402" s="53"/>
      <c r="C402" s="19" t="s">
        <v>270</v>
      </c>
      <c r="D402" s="329"/>
      <c r="E402" s="329"/>
      <c r="F402" s="329"/>
      <c r="G402" s="329"/>
      <c r="H402" s="329"/>
      <c r="I402" s="329"/>
      <c r="J402" s="329"/>
      <c r="K402" s="14"/>
      <c r="L402" s="329"/>
      <c r="M402" s="114"/>
      <c r="N402" s="114"/>
      <c r="O402" s="136"/>
      <c r="P402" s="299"/>
    </row>
    <row r="403" spans="1:16" x14ac:dyDescent="0.25">
      <c r="A403" s="10" t="s">
        <v>9</v>
      </c>
      <c r="B403" s="53">
        <f>B400+1</f>
        <v>184</v>
      </c>
      <c r="C403" s="329" t="s">
        <v>271</v>
      </c>
      <c r="D403" s="329"/>
      <c r="E403" s="329"/>
      <c r="F403" s="329"/>
      <c r="G403" s="329"/>
      <c r="H403" s="329"/>
      <c r="I403" s="329"/>
      <c r="J403" s="329"/>
      <c r="K403" s="15" t="s">
        <v>83</v>
      </c>
      <c r="L403" s="24">
        <f t="shared" ref="L403:L404" si="56">$R$1*5</f>
        <v>50</v>
      </c>
      <c r="M403" s="114"/>
      <c r="N403" s="114"/>
      <c r="O403" s="136"/>
      <c r="P403" s="299"/>
    </row>
    <row r="404" spans="1:16" x14ac:dyDescent="0.25">
      <c r="A404" s="10" t="s">
        <v>9</v>
      </c>
      <c r="B404" s="53">
        <f>B403+1</f>
        <v>185</v>
      </c>
      <c r="C404" s="329" t="s">
        <v>272</v>
      </c>
      <c r="D404" s="329"/>
      <c r="E404" s="329"/>
      <c r="F404" s="329"/>
      <c r="G404" s="329"/>
      <c r="H404" s="329"/>
      <c r="I404" s="329"/>
      <c r="J404" s="329"/>
      <c r="K404" s="15" t="s">
        <v>273</v>
      </c>
      <c r="L404" s="24">
        <f t="shared" si="56"/>
        <v>50</v>
      </c>
      <c r="M404" s="114"/>
      <c r="N404" s="114"/>
      <c r="O404" s="136"/>
      <c r="P404" s="299"/>
    </row>
    <row r="405" spans="1:16" x14ac:dyDescent="0.25">
      <c r="A405" s="10"/>
      <c r="B405" s="53"/>
      <c r="C405" s="329"/>
      <c r="D405" s="329"/>
      <c r="E405" s="329"/>
      <c r="F405" s="329"/>
      <c r="G405" s="329"/>
      <c r="H405" s="329"/>
      <c r="I405" s="329"/>
      <c r="J405" s="329"/>
      <c r="K405" s="14"/>
      <c r="L405" s="329"/>
      <c r="M405" s="114"/>
      <c r="N405" s="114"/>
      <c r="O405" s="136"/>
      <c r="P405" s="299"/>
    </row>
    <row r="406" spans="1:16" x14ac:dyDescent="0.25">
      <c r="A406" s="10"/>
      <c r="B406" s="53"/>
      <c r="C406" s="19" t="s">
        <v>274</v>
      </c>
      <c r="D406" s="329"/>
      <c r="E406" s="329"/>
      <c r="F406" s="329"/>
      <c r="G406" s="329"/>
      <c r="H406" s="329"/>
      <c r="I406" s="329"/>
      <c r="J406" s="329"/>
      <c r="K406" s="14"/>
      <c r="L406" s="329"/>
      <c r="M406" s="114"/>
      <c r="N406" s="114"/>
      <c r="O406" s="136"/>
      <c r="P406" s="299"/>
    </row>
    <row r="407" spans="1:16" x14ac:dyDescent="0.25">
      <c r="A407" s="10"/>
      <c r="B407" s="53"/>
      <c r="C407" s="329" t="s">
        <v>275</v>
      </c>
      <c r="D407" s="329"/>
      <c r="E407" s="329"/>
      <c r="F407" s="329"/>
      <c r="G407" s="329"/>
      <c r="H407" s="329"/>
      <c r="I407" s="329"/>
      <c r="J407" s="329"/>
      <c r="K407" s="14"/>
      <c r="L407" s="329"/>
      <c r="M407" s="114"/>
      <c r="N407" s="114"/>
      <c r="O407" s="136"/>
      <c r="P407" s="299"/>
    </row>
    <row r="408" spans="1:16" x14ac:dyDescent="0.25">
      <c r="A408" s="10"/>
      <c r="B408" s="53"/>
      <c r="C408" s="329" t="s">
        <v>276</v>
      </c>
      <c r="D408" s="329"/>
      <c r="E408" s="329"/>
      <c r="F408" s="329"/>
      <c r="G408" s="329"/>
      <c r="H408" s="329"/>
      <c r="I408" s="329"/>
      <c r="J408" s="329"/>
      <c r="K408" s="14"/>
      <c r="L408" s="329"/>
      <c r="M408" s="114"/>
      <c r="N408" s="114"/>
      <c r="O408" s="136"/>
      <c r="P408" s="299"/>
    </row>
    <row r="409" spans="1:16" x14ac:dyDescent="0.25">
      <c r="A409" s="10"/>
      <c r="B409" s="53"/>
      <c r="C409" s="329" t="s">
        <v>277</v>
      </c>
      <c r="D409" s="329"/>
      <c r="E409" s="329"/>
      <c r="F409" s="329"/>
      <c r="G409" s="329"/>
      <c r="H409" s="329"/>
      <c r="I409" s="329"/>
      <c r="J409" s="329"/>
      <c r="K409" s="14"/>
      <c r="L409" s="329"/>
      <c r="M409" s="114"/>
      <c r="N409" s="114"/>
      <c r="O409" s="136"/>
      <c r="P409" s="299"/>
    </row>
    <row r="410" spans="1:16" x14ac:dyDescent="0.25">
      <c r="A410" s="10"/>
      <c r="B410" s="53"/>
      <c r="C410" s="329" t="s">
        <v>278</v>
      </c>
      <c r="D410" s="329"/>
      <c r="E410" s="329"/>
      <c r="F410" s="329"/>
      <c r="G410" s="329"/>
      <c r="H410" s="329"/>
      <c r="I410" s="329"/>
      <c r="J410" s="329"/>
      <c r="K410" s="14"/>
      <c r="L410" s="329"/>
      <c r="M410" s="114"/>
      <c r="N410" s="114"/>
      <c r="O410" s="136"/>
      <c r="P410" s="299"/>
    </row>
    <row r="411" spans="1:16" x14ac:dyDescent="0.25">
      <c r="A411" s="10"/>
      <c r="B411" s="53"/>
      <c r="C411" s="329" t="s">
        <v>279</v>
      </c>
      <c r="D411" s="329"/>
      <c r="E411" s="329"/>
      <c r="F411" s="329"/>
      <c r="G411" s="329"/>
      <c r="H411" s="329"/>
      <c r="I411" s="329"/>
      <c r="J411" s="329"/>
      <c r="K411" s="14"/>
      <c r="L411" s="329"/>
      <c r="M411" s="114"/>
      <c r="N411" s="114"/>
      <c r="O411" s="136"/>
      <c r="P411" s="299"/>
    </row>
    <row r="412" spans="1:16" x14ac:dyDescent="0.25">
      <c r="A412" s="10"/>
      <c r="B412" s="53"/>
      <c r="C412" s="329" t="s">
        <v>280</v>
      </c>
      <c r="D412" s="329"/>
      <c r="E412" s="329"/>
      <c r="F412" s="329"/>
      <c r="G412" s="329"/>
      <c r="H412" s="329"/>
      <c r="I412" s="329"/>
      <c r="J412" s="329"/>
      <c r="K412" s="14"/>
      <c r="L412" s="329"/>
      <c r="M412" s="114"/>
      <c r="N412" s="114"/>
      <c r="O412" s="136"/>
      <c r="P412" s="299"/>
    </row>
    <row r="413" spans="1:16" x14ac:dyDescent="0.25">
      <c r="A413" s="10"/>
      <c r="B413" s="53"/>
      <c r="C413" s="329" t="s">
        <v>281</v>
      </c>
      <c r="D413" s="329"/>
      <c r="E413" s="329"/>
      <c r="F413" s="329"/>
      <c r="G413" s="329"/>
      <c r="H413" s="329"/>
      <c r="I413" s="329"/>
      <c r="J413" s="329"/>
      <c r="K413" s="14"/>
      <c r="L413" s="329"/>
      <c r="M413" s="114"/>
      <c r="N413" s="114"/>
      <c r="O413" s="136"/>
      <c r="P413" s="299"/>
    </row>
    <row r="414" spans="1:16" x14ac:dyDescent="0.25">
      <c r="A414" s="10"/>
      <c r="B414" s="53"/>
      <c r="C414" s="329" t="s">
        <v>282</v>
      </c>
      <c r="D414" s="329"/>
      <c r="E414" s="329"/>
      <c r="F414" s="329"/>
      <c r="G414" s="329"/>
      <c r="H414" s="329"/>
      <c r="I414" s="329"/>
      <c r="J414" s="329"/>
      <c r="K414" s="14"/>
      <c r="L414" s="329"/>
      <c r="M414" s="114"/>
      <c r="N414" s="114"/>
      <c r="O414" s="136"/>
      <c r="P414" s="299"/>
    </row>
    <row r="415" spans="1:16" x14ac:dyDescent="0.25">
      <c r="A415" s="10"/>
      <c r="B415" s="53"/>
      <c r="C415" s="329" t="s">
        <v>283</v>
      </c>
      <c r="D415" s="329"/>
      <c r="E415" s="329"/>
      <c r="F415" s="329"/>
      <c r="G415" s="329"/>
      <c r="H415" s="329"/>
      <c r="I415" s="329"/>
      <c r="J415" s="329"/>
      <c r="K415" s="14"/>
      <c r="L415" s="329"/>
      <c r="M415" s="114"/>
      <c r="N415" s="114"/>
      <c r="O415" s="136"/>
      <c r="P415" s="299"/>
    </row>
    <row r="416" spans="1:16" x14ac:dyDescent="0.25">
      <c r="A416" s="10"/>
      <c r="B416" s="53"/>
      <c r="C416" s="329" t="s">
        <v>284</v>
      </c>
      <c r="D416" s="329"/>
      <c r="E416" s="329"/>
      <c r="F416" s="329"/>
      <c r="G416" s="329"/>
      <c r="H416" s="329"/>
      <c r="I416" s="329"/>
      <c r="J416" s="329"/>
      <c r="K416" s="14"/>
      <c r="L416" s="329"/>
      <c r="M416" s="114"/>
      <c r="N416" s="114"/>
      <c r="O416" s="136"/>
      <c r="P416" s="299"/>
    </row>
    <row r="417" spans="1:16" x14ac:dyDescent="0.25">
      <c r="A417" s="10"/>
      <c r="B417" s="53"/>
      <c r="C417" s="329" t="s">
        <v>285</v>
      </c>
      <c r="D417" s="329"/>
      <c r="E417" s="329"/>
      <c r="F417" s="329"/>
      <c r="G417" s="329"/>
      <c r="H417" s="329"/>
      <c r="I417" s="329"/>
      <c r="J417" s="329"/>
      <c r="K417" s="14"/>
      <c r="L417" s="329"/>
      <c r="M417" s="114"/>
      <c r="N417" s="114"/>
      <c r="O417" s="136"/>
      <c r="P417" s="299"/>
    </row>
    <row r="418" spans="1:16" x14ac:dyDescent="0.25">
      <c r="A418" s="10" t="s">
        <v>9</v>
      </c>
      <c r="B418" s="53">
        <f>B404+1</f>
        <v>186</v>
      </c>
      <c r="C418" s="329" t="s">
        <v>286</v>
      </c>
      <c r="D418" s="329"/>
      <c r="E418" s="329"/>
      <c r="F418" s="329"/>
      <c r="G418" s="329"/>
      <c r="H418" s="329"/>
      <c r="I418" s="329"/>
      <c r="J418" s="329"/>
      <c r="K418" s="14"/>
      <c r="L418" s="329"/>
      <c r="M418" s="114"/>
      <c r="N418" s="114"/>
      <c r="O418" s="136"/>
      <c r="P418" s="299"/>
    </row>
    <row r="419" spans="1:16" x14ac:dyDescent="0.25">
      <c r="A419" s="10"/>
      <c r="B419" s="53"/>
      <c r="C419" s="329" t="s">
        <v>287</v>
      </c>
      <c r="D419" s="329"/>
      <c r="E419" s="329"/>
      <c r="F419" s="329"/>
      <c r="G419" s="329"/>
      <c r="H419" s="329"/>
      <c r="I419" s="329"/>
      <c r="J419" s="329"/>
      <c r="K419" s="15" t="s">
        <v>83</v>
      </c>
      <c r="L419" s="24">
        <f t="shared" ref="L419" si="57">$R$1*1</f>
        <v>10</v>
      </c>
      <c r="M419" s="114"/>
      <c r="N419" s="114"/>
      <c r="O419" s="136"/>
      <c r="P419" s="299"/>
    </row>
    <row r="420" spans="1:16" x14ac:dyDescent="0.25">
      <c r="A420" s="10"/>
      <c r="B420" s="53"/>
      <c r="C420" s="329"/>
      <c r="D420" s="329"/>
      <c r="E420" s="329"/>
      <c r="F420" s="329"/>
      <c r="G420" s="329"/>
      <c r="H420" s="329"/>
      <c r="I420" s="329"/>
      <c r="J420" s="329"/>
      <c r="K420" s="14"/>
      <c r="L420" s="329"/>
      <c r="M420" s="114"/>
      <c r="N420" s="114"/>
      <c r="O420" s="136"/>
      <c r="P420" s="299"/>
    </row>
    <row r="421" spans="1:16" x14ac:dyDescent="0.25">
      <c r="A421" s="10"/>
      <c r="B421" s="53"/>
      <c r="C421" s="19" t="s">
        <v>288</v>
      </c>
      <c r="D421" s="329"/>
      <c r="E421" s="329"/>
      <c r="F421" s="329"/>
      <c r="G421" s="329"/>
      <c r="H421" s="329"/>
      <c r="I421" s="329"/>
      <c r="J421" s="329"/>
      <c r="K421" s="14"/>
      <c r="L421" s="329"/>
      <c r="M421" s="114"/>
      <c r="N421" s="114"/>
      <c r="O421" s="136"/>
      <c r="P421" s="299"/>
    </row>
    <row r="422" spans="1:16" x14ac:dyDescent="0.25">
      <c r="A422" s="10"/>
      <c r="B422" s="53"/>
      <c r="C422" s="329" t="s">
        <v>289</v>
      </c>
      <c r="D422" s="329"/>
      <c r="E422" s="329"/>
      <c r="F422" s="329"/>
      <c r="G422" s="329"/>
      <c r="H422" s="329"/>
      <c r="I422" s="329"/>
      <c r="J422" s="329"/>
      <c r="K422" s="14"/>
      <c r="L422" s="329"/>
      <c r="M422" s="114"/>
      <c r="N422" s="114"/>
      <c r="O422" s="136"/>
      <c r="P422" s="299"/>
    </row>
    <row r="423" spans="1:16" x14ac:dyDescent="0.25">
      <c r="A423" s="10"/>
      <c r="B423" s="53"/>
      <c r="C423" s="329" t="s">
        <v>290</v>
      </c>
      <c r="D423" s="329"/>
      <c r="E423" s="329"/>
      <c r="F423" s="329"/>
      <c r="G423" s="329"/>
      <c r="H423" s="329"/>
      <c r="I423" s="329"/>
      <c r="J423" s="329"/>
      <c r="K423" s="14"/>
      <c r="L423" s="329"/>
      <c r="M423" s="114"/>
      <c r="N423" s="114"/>
      <c r="O423" s="136"/>
      <c r="P423" s="299"/>
    </row>
    <row r="424" spans="1:16" x14ac:dyDescent="0.25">
      <c r="A424" s="10"/>
      <c r="B424" s="53"/>
      <c r="C424" s="329" t="s">
        <v>291</v>
      </c>
      <c r="D424" s="329"/>
      <c r="E424" s="329"/>
      <c r="F424" s="329"/>
      <c r="G424" s="329"/>
      <c r="H424" s="329"/>
      <c r="I424" s="329"/>
      <c r="J424" s="329"/>
      <c r="K424" s="14"/>
      <c r="L424" s="329"/>
      <c r="M424" s="114"/>
      <c r="N424" s="114"/>
      <c r="O424" s="136"/>
      <c r="P424" s="299"/>
    </row>
    <row r="425" spans="1:16" x14ac:dyDescent="0.25">
      <c r="A425" s="10"/>
      <c r="B425" s="53"/>
      <c r="C425" s="329" t="s">
        <v>292</v>
      </c>
      <c r="D425" s="329"/>
      <c r="E425" s="329"/>
      <c r="F425" s="329"/>
      <c r="G425" s="329"/>
      <c r="H425" s="329"/>
      <c r="I425" s="329"/>
      <c r="J425" s="329"/>
      <c r="K425" s="14"/>
      <c r="L425" s="329"/>
      <c r="M425" s="114"/>
      <c r="N425" s="114"/>
      <c r="O425" s="136"/>
      <c r="P425" s="299"/>
    </row>
    <row r="426" spans="1:16" x14ac:dyDescent="0.25">
      <c r="A426" s="10"/>
      <c r="B426" s="53"/>
      <c r="C426" s="329" t="s">
        <v>293</v>
      </c>
      <c r="D426" s="329"/>
      <c r="E426" s="329"/>
      <c r="F426" s="329"/>
      <c r="G426" s="329"/>
      <c r="H426" s="329"/>
      <c r="I426" s="329"/>
      <c r="J426" s="329"/>
      <c r="K426" s="14"/>
      <c r="L426" s="329"/>
      <c r="M426" s="114"/>
      <c r="N426" s="114"/>
      <c r="O426" s="136"/>
      <c r="P426" s="299"/>
    </row>
    <row r="427" spans="1:16" x14ac:dyDescent="0.25">
      <c r="A427" s="10"/>
      <c r="B427" s="53"/>
      <c r="C427" s="329" t="s">
        <v>294</v>
      </c>
      <c r="D427" s="329"/>
      <c r="E427" s="329"/>
      <c r="F427" s="329"/>
      <c r="G427" s="329"/>
      <c r="H427" s="329"/>
      <c r="I427" s="329"/>
      <c r="J427" s="329"/>
      <c r="K427" s="14"/>
      <c r="L427" s="329"/>
      <c r="M427" s="114"/>
      <c r="N427" s="114"/>
      <c r="O427" s="136"/>
      <c r="P427" s="299"/>
    </row>
    <row r="428" spans="1:16" x14ac:dyDescent="0.25">
      <c r="A428" s="10"/>
      <c r="B428" s="53"/>
      <c r="C428" s="329" t="s">
        <v>295</v>
      </c>
      <c r="D428" s="329"/>
      <c r="E428" s="329"/>
      <c r="F428" s="329"/>
      <c r="G428" s="329"/>
      <c r="H428" s="329"/>
      <c r="I428" s="329"/>
      <c r="J428" s="329"/>
      <c r="K428" s="14"/>
      <c r="L428" s="329"/>
      <c r="M428" s="114"/>
      <c r="N428" s="114"/>
      <c r="O428" s="136"/>
      <c r="P428" s="299"/>
    </row>
    <row r="429" spans="1:16" x14ac:dyDescent="0.25">
      <c r="A429" s="10"/>
      <c r="B429" s="53"/>
      <c r="C429" s="329" t="s">
        <v>296</v>
      </c>
      <c r="D429" s="329"/>
      <c r="E429" s="329"/>
      <c r="F429" s="329"/>
      <c r="G429" s="329"/>
      <c r="H429" s="329"/>
      <c r="I429" s="329"/>
      <c r="J429" s="329"/>
      <c r="K429" s="14"/>
      <c r="L429" s="329"/>
      <c r="M429" s="114"/>
      <c r="N429" s="114"/>
      <c r="O429" s="136"/>
      <c r="P429" s="299"/>
    </row>
    <row r="430" spans="1:16" x14ac:dyDescent="0.25">
      <c r="A430" s="10"/>
      <c r="B430" s="53"/>
      <c r="C430" s="329" t="s">
        <v>297</v>
      </c>
      <c r="D430" s="329"/>
      <c r="E430" s="329"/>
      <c r="F430" s="329"/>
      <c r="G430" s="329"/>
      <c r="H430" s="329"/>
      <c r="I430" s="329"/>
      <c r="J430" s="329"/>
      <c r="K430" s="14"/>
      <c r="L430" s="329"/>
      <c r="M430" s="114"/>
      <c r="N430" s="114"/>
      <c r="O430" s="136"/>
      <c r="P430" s="299"/>
    </row>
    <row r="431" spans="1:16" x14ac:dyDescent="0.25">
      <c r="A431" s="10"/>
      <c r="B431" s="53"/>
      <c r="C431" s="329" t="s">
        <v>285</v>
      </c>
      <c r="D431" s="329"/>
      <c r="E431" s="329"/>
      <c r="F431" s="329"/>
      <c r="G431" s="329"/>
      <c r="H431" s="329"/>
      <c r="I431" s="329"/>
      <c r="J431" s="329"/>
      <c r="K431" s="14"/>
      <c r="L431" s="329"/>
      <c r="M431" s="114"/>
      <c r="N431" s="114"/>
      <c r="O431" s="136"/>
      <c r="P431" s="299"/>
    </row>
    <row r="432" spans="1:16" x14ac:dyDescent="0.25">
      <c r="A432" s="10" t="s">
        <v>9</v>
      </c>
      <c r="B432" s="53">
        <f>B418+1</f>
        <v>187</v>
      </c>
      <c r="C432" s="329" t="s">
        <v>298</v>
      </c>
      <c r="D432" s="329"/>
      <c r="E432" s="329"/>
      <c r="F432" s="329"/>
      <c r="G432" s="329"/>
      <c r="H432" s="329"/>
      <c r="I432" s="329"/>
      <c r="J432" s="329"/>
      <c r="K432" s="15" t="s">
        <v>83</v>
      </c>
      <c r="L432" s="24">
        <f t="shared" ref="L432" si="58">$R$1*5</f>
        <v>50</v>
      </c>
      <c r="M432" s="114"/>
      <c r="N432" s="114"/>
      <c r="O432" s="136"/>
      <c r="P432" s="299"/>
    </row>
    <row r="433" spans="1:16" x14ac:dyDescent="0.25">
      <c r="A433" s="10"/>
      <c r="B433" s="53"/>
      <c r="C433" s="19" t="s">
        <v>299</v>
      </c>
      <c r="D433" s="329"/>
      <c r="E433" s="329"/>
      <c r="F433" s="329"/>
      <c r="G433" s="329"/>
      <c r="H433" s="329"/>
      <c r="I433" s="329"/>
      <c r="J433" s="329"/>
      <c r="K433" s="14"/>
      <c r="L433" s="329"/>
      <c r="M433" s="114"/>
      <c r="N433" s="114"/>
      <c r="O433" s="136"/>
      <c r="P433" s="299"/>
    </row>
    <row r="434" spans="1:16" x14ac:dyDescent="0.25">
      <c r="A434" s="10"/>
      <c r="B434" s="53"/>
      <c r="C434" s="329" t="s">
        <v>300</v>
      </c>
      <c r="D434" s="329"/>
      <c r="E434" s="329"/>
      <c r="F434" s="329"/>
      <c r="G434" s="329"/>
      <c r="H434" s="329"/>
      <c r="I434" s="329"/>
      <c r="J434" s="329"/>
      <c r="K434" s="14"/>
      <c r="L434" s="329"/>
      <c r="M434" s="114"/>
      <c r="N434" s="114"/>
      <c r="O434" s="136"/>
      <c r="P434" s="299"/>
    </row>
    <row r="435" spans="1:16" x14ac:dyDescent="0.25">
      <c r="A435" s="10"/>
      <c r="B435" s="53"/>
      <c r="C435" s="329" t="s">
        <v>301</v>
      </c>
      <c r="D435" s="329"/>
      <c r="E435" s="329"/>
      <c r="F435" s="329"/>
      <c r="G435" s="329"/>
      <c r="H435" s="329"/>
      <c r="I435" s="329"/>
      <c r="J435" s="329"/>
      <c r="K435" s="14"/>
      <c r="L435" s="329"/>
      <c r="M435" s="114"/>
      <c r="N435" s="114"/>
      <c r="O435" s="136"/>
      <c r="P435" s="299"/>
    </row>
    <row r="436" spans="1:16" x14ac:dyDescent="0.25">
      <c r="A436" s="10"/>
      <c r="B436" s="53"/>
      <c r="C436" s="329" t="s">
        <v>302</v>
      </c>
      <c r="D436" s="329"/>
      <c r="E436" s="329"/>
      <c r="F436" s="329"/>
      <c r="G436" s="329"/>
      <c r="H436" s="329"/>
      <c r="I436" s="329"/>
      <c r="J436" s="329"/>
      <c r="K436" s="14"/>
      <c r="L436" s="329"/>
      <c r="M436" s="114"/>
      <c r="N436" s="114"/>
      <c r="O436" s="136"/>
      <c r="P436" s="299"/>
    </row>
    <row r="437" spans="1:16" x14ac:dyDescent="0.25">
      <c r="A437" s="10"/>
      <c r="B437" s="53"/>
      <c r="C437" s="329" t="s">
        <v>303</v>
      </c>
      <c r="D437" s="329"/>
      <c r="E437" s="329"/>
      <c r="F437" s="329"/>
      <c r="G437" s="329"/>
      <c r="H437" s="329"/>
      <c r="I437" s="329"/>
      <c r="J437" s="329"/>
      <c r="K437" s="14"/>
      <c r="L437" s="329"/>
      <c r="M437" s="114"/>
      <c r="N437" s="114"/>
      <c r="O437" s="136"/>
      <c r="P437" s="299"/>
    </row>
    <row r="438" spans="1:16" x14ac:dyDescent="0.25">
      <c r="A438" s="10" t="s">
        <v>9</v>
      </c>
      <c r="B438" s="53">
        <f>B432+1</f>
        <v>188</v>
      </c>
      <c r="C438" s="329" t="s">
        <v>304</v>
      </c>
      <c r="D438" s="329"/>
      <c r="E438" s="329"/>
      <c r="F438" s="329"/>
      <c r="G438" s="329"/>
      <c r="H438" s="329"/>
      <c r="I438" s="329"/>
      <c r="J438" s="329"/>
      <c r="K438" s="15" t="s">
        <v>83</v>
      </c>
      <c r="L438" s="24">
        <f t="shared" ref="L438:L440" si="59">$R$1*5</f>
        <v>50</v>
      </c>
      <c r="M438" s="114"/>
      <c r="N438" s="114"/>
      <c r="O438" s="136"/>
      <c r="P438" s="299"/>
    </row>
    <row r="439" spans="1:16" x14ac:dyDescent="0.25">
      <c r="A439" s="10" t="s">
        <v>9</v>
      </c>
      <c r="B439" s="53">
        <f>B438+1</f>
        <v>189</v>
      </c>
      <c r="C439" s="329" t="s">
        <v>305</v>
      </c>
      <c r="D439" s="329"/>
      <c r="E439" s="329"/>
      <c r="F439" s="329"/>
      <c r="G439" s="329"/>
      <c r="H439" s="329"/>
      <c r="I439" s="329"/>
      <c r="J439" s="329"/>
      <c r="K439" s="15" t="s">
        <v>83</v>
      </c>
      <c r="L439" s="24">
        <f t="shared" si="59"/>
        <v>50</v>
      </c>
      <c r="M439" s="114"/>
      <c r="N439" s="114"/>
      <c r="O439" s="136"/>
      <c r="P439" s="299"/>
    </row>
    <row r="440" spans="1:16" x14ac:dyDescent="0.25">
      <c r="A440" s="10" t="s">
        <v>9</v>
      </c>
      <c r="B440" s="53">
        <f>B439+1</f>
        <v>190</v>
      </c>
      <c r="C440" s="329" t="s">
        <v>306</v>
      </c>
      <c r="D440" s="329"/>
      <c r="E440" s="329"/>
      <c r="F440" s="329"/>
      <c r="G440" s="329"/>
      <c r="H440" s="329"/>
      <c r="I440" s="329"/>
      <c r="J440" s="329"/>
      <c r="K440" s="15" t="s">
        <v>83</v>
      </c>
      <c r="L440" s="24">
        <f t="shared" si="59"/>
        <v>50</v>
      </c>
      <c r="M440" s="114"/>
      <c r="N440" s="114"/>
      <c r="O440" s="136"/>
      <c r="P440" s="299"/>
    </row>
    <row r="441" spans="1:16" x14ac:dyDescent="0.25">
      <c r="A441" s="10"/>
      <c r="B441" s="53"/>
      <c r="C441" s="329"/>
      <c r="D441" s="329"/>
      <c r="E441" s="329"/>
      <c r="F441" s="329"/>
      <c r="G441" s="329"/>
      <c r="H441" s="329"/>
      <c r="I441" s="329"/>
      <c r="J441" s="329"/>
      <c r="K441" s="15"/>
      <c r="L441" s="24"/>
      <c r="M441" s="114"/>
      <c r="N441" s="114"/>
      <c r="O441" s="136"/>
      <c r="P441" s="299"/>
    </row>
    <row r="442" spans="1:16" x14ac:dyDescent="0.25">
      <c r="A442" s="10"/>
      <c r="B442" s="53"/>
      <c r="C442" s="329"/>
      <c r="D442" s="329"/>
      <c r="E442" s="329"/>
      <c r="F442" s="329"/>
      <c r="G442" s="329"/>
      <c r="H442" s="329"/>
      <c r="I442" s="329"/>
      <c r="J442" s="329"/>
      <c r="K442" s="15"/>
      <c r="L442" s="24"/>
      <c r="M442" s="114"/>
      <c r="N442" s="114"/>
      <c r="O442" s="136"/>
      <c r="P442" s="299"/>
    </row>
    <row r="443" spans="1:16" x14ac:dyDescent="0.25">
      <c r="A443" s="63"/>
      <c r="B443" s="54"/>
      <c r="C443" s="22" t="s">
        <v>1800</v>
      </c>
      <c r="D443" s="23"/>
      <c r="E443" s="23"/>
      <c r="F443" s="23"/>
      <c r="G443" s="23"/>
      <c r="H443" s="23"/>
      <c r="I443" s="23"/>
      <c r="J443" s="23"/>
      <c r="K443" s="16"/>
      <c r="L443" s="23"/>
      <c r="M443" s="144"/>
      <c r="N443" s="144"/>
      <c r="O443" s="353"/>
    </row>
    <row r="444" spans="1:16" x14ac:dyDescent="0.25">
      <c r="A444" s="63"/>
      <c r="B444" s="55" t="s">
        <v>1</v>
      </c>
      <c r="C444" s="342" t="s">
        <v>2</v>
      </c>
      <c r="D444" s="334"/>
      <c r="E444" s="334"/>
      <c r="F444" s="334"/>
      <c r="G444" s="334"/>
      <c r="H444" s="334"/>
      <c r="I444" s="334"/>
      <c r="J444" s="343"/>
      <c r="K444" s="328"/>
      <c r="L444" s="307"/>
      <c r="M444" s="448"/>
      <c r="N444" s="449"/>
      <c r="O444" s="351" t="s">
        <v>92</v>
      </c>
    </row>
    <row r="445" spans="1:16" x14ac:dyDescent="0.25">
      <c r="A445" s="10"/>
      <c r="B445" s="53"/>
      <c r="C445" s="19" t="s">
        <v>49</v>
      </c>
      <c r="D445" s="329"/>
      <c r="E445" s="329"/>
      <c r="F445" s="329"/>
      <c r="G445" s="329"/>
      <c r="H445" s="329"/>
      <c r="I445" s="329"/>
      <c r="J445" s="329"/>
      <c r="K445" s="14"/>
      <c r="L445" s="329"/>
      <c r="M445" s="114"/>
      <c r="N445" s="114"/>
      <c r="O445" s="136"/>
    </row>
    <row r="446" spans="1:16" x14ac:dyDescent="0.25">
      <c r="A446" s="10"/>
      <c r="B446" s="53"/>
      <c r="C446" s="19" t="s">
        <v>93</v>
      </c>
      <c r="D446" s="329"/>
      <c r="E446" s="329"/>
      <c r="F446" s="329"/>
      <c r="G446" s="329"/>
      <c r="H446" s="329"/>
      <c r="I446" s="329"/>
      <c r="J446" s="329"/>
      <c r="K446" s="14"/>
      <c r="L446" s="329"/>
      <c r="M446" s="114"/>
      <c r="N446" s="114"/>
      <c r="O446" s="136"/>
    </row>
    <row r="447" spans="1:16" x14ac:dyDescent="0.25">
      <c r="A447" s="10"/>
      <c r="B447" s="53"/>
      <c r="C447" s="345" t="s">
        <v>307</v>
      </c>
      <c r="D447" s="346"/>
      <c r="E447" s="346"/>
      <c r="F447" s="346"/>
      <c r="G447" s="346"/>
      <c r="H447" s="346"/>
      <c r="I447" s="346"/>
      <c r="J447" s="347"/>
      <c r="K447" s="14"/>
      <c r="L447" s="329"/>
      <c r="M447" s="114"/>
      <c r="N447" s="114"/>
      <c r="O447" s="136"/>
    </row>
    <row r="448" spans="1:16" x14ac:dyDescent="0.25">
      <c r="A448" s="10"/>
      <c r="B448" s="53"/>
      <c r="C448" s="339" t="s">
        <v>94</v>
      </c>
      <c r="D448" s="340"/>
      <c r="E448" s="340"/>
      <c r="F448" s="340"/>
      <c r="G448" s="340"/>
      <c r="H448" s="340"/>
      <c r="I448" s="340"/>
      <c r="J448" s="341"/>
      <c r="K448" s="14"/>
      <c r="L448" s="329"/>
      <c r="M448" s="114"/>
      <c r="N448" s="114"/>
      <c r="O448" s="136"/>
    </row>
    <row r="449" spans="1:15" x14ac:dyDescent="0.25">
      <c r="A449" s="10"/>
      <c r="B449" s="53"/>
      <c r="C449" s="339" t="s">
        <v>95</v>
      </c>
      <c r="D449" s="340"/>
      <c r="E449" s="340"/>
      <c r="F449" s="340"/>
      <c r="G449" s="340"/>
      <c r="H449" s="340"/>
      <c r="I449" s="340"/>
      <c r="J449" s="341"/>
      <c r="K449" s="14"/>
      <c r="L449" s="329"/>
      <c r="M449" s="114"/>
      <c r="N449" s="114"/>
      <c r="O449" s="136"/>
    </row>
    <row r="450" spans="1:15" x14ac:dyDescent="0.25">
      <c r="A450" s="10"/>
      <c r="B450" s="53"/>
      <c r="C450" s="303"/>
      <c r="D450" s="303"/>
      <c r="E450" s="303"/>
      <c r="F450" s="303"/>
      <c r="G450" s="303"/>
      <c r="H450" s="303"/>
      <c r="I450" s="303"/>
      <c r="J450" s="303"/>
      <c r="K450" s="14"/>
      <c r="L450" s="329"/>
      <c r="M450" s="114"/>
      <c r="N450" s="114"/>
      <c r="O450" s="136"/>
    </row>
    <row r="451" spans="1:15" x14ac:dyDescent="0.25">
      <c r="A451" s="10"/>
      <c r="B451" s="53"/>
      <c r="C451" s="329" t="s">
        <v>1801</v>
      </c>
      <c r="D451" s="329"/>
      <c r="E451" s="329"/>
      <c r="F451" s="329"/>
      <c r="G451" s="329"/>
      <c r="H451" s="329"/>
      <c r="I451" s="329"/>
      <c r="J451" s="329"/>
      <c r="K451" s="14"/>
      <c r="L451" s="329"/>
      <c r="M451" s="155"/>
      <c r="N451" s="155"/>
      <c r="O451" s="136"/>
    </row>
    <row r="452" spans="1:15" x14ac:dyDescent="0.25">
      <c r="A452" s="10"/>
      <c r="B452" s="53"/>
      <c r="C452" s="329" t="s">
        <v>1802</v>
      </c>
      <c r="D452" s="329"/>
      <c r="E452" s="329"/>
      <c r="F452" s="329"/>
      <c r="G452" s="329"/>
      <c r="H452" s="329"/>
      <c r="I452" s="329"/>
      <c r="J452" s="329"/>
      <c r="K452" s="14"/>
      <c r="L452" s="329"/>
      <c r="M452" s="155"/>
      <c r="N452" s="155"/>
      <c r="O452" s="136"/>
    </row>
    <row r="453" spans="1:15" x14ac:dyDescent="0.25">
      <c r="A453" s="10"/>
      <c r="B453" s="53"/>
      <c r="C453" s="329" t="s">
        <v>1803</v>
      </c>
      <c r="D453" s="329"/>
      <c r="E453" s="329"/>
      <c r="F453" s="329"/>
      <c r="G453" s="329"/>
      <c r="H453" s="329"/>
      <c r="I453" s="329"/>
      <c r="J453" s="329"/>
      <c r="K453" s="14"/>
      <c r="L453" s="329"/>
      <c r="M453" s="155"/>
      <c r="N453" s="155"/>
      <c r="O453" s="136"/>
    </row>
    <row r="454" spans="1:15" x14ac:dyDescent="0.25">
      <c r="A454" s="10"/>
      <c r="B454" s="53"/>
      <c r="C454" s="329" t="s">
        <v>1804</v>
      </c>
      <c r="D454" s="329"/>
      <c r="E454" s="329"/>
      <c r="F454" s="329"/>
      <c r="G454" s="329"/>
      <c r="H454" s="329"/>
      <c r="I454" s="329"/>
      <c r="J454" s="329"/>
      <c r="K454" s="14"/>
      <c r="L454" s="329"/>
      <c r="M454" s="155"/>
      <c r="N454" s="155"/>
      <c r="O454" s="136"/>
    </row>
    <row r="455" spans="1:15" x14ac:dyDescent="0.25">
      <c r="A455" s="10"/>
      <c r="B455" s="53"/>
      <c r="C455" s="329" t="s">
        <v>1805</v>
      </c>
      <c r="D455" s="329"/>
      <c r="E455" s="329"/>
      <c r="F455" s="329"/>
      <c r="G455" s="329"/>
      <c r="H455" s="329"/>
      <c r="I455" s="329"/>
      <c r="J455" s="329"/>
      <c r="K455" s="14"/>
      <c r="L455" s="329"/>
      <c r="M455" s="155"/>
      <c r="N455" s="155"/>
      <c r="O455" s="136"/>
    </row>
    <row r="456" spans="1:15" x14ac:dyDescent="0.25">
      <c r="A456" s="10"/>
      <c r="B456" s="53"/>
      <c r="C456" s="329" t="s">
        <v>1806</v>
      </c>
      <c r="D456" s="329"/>
      <c r="E456" s="329"/>
      <c r="F456" s="329"/>
      <c r="G456" s="329"/>
      <c r="H456" s="329"/>
      <c r="I456" s="329"/>
      <c r="J456" s="329"/>
      <c r="K456" s="14"/>
      <c r="L456" s="329"/>
      <c r="M456" s="155"/>
      <c r="N456" s="155"/>
      <c r="O456" s="136"/>
    </row>
    <row r="457" spans="1:15" x14ac:dyDescent="0.25">
      <c r="A457" s="10"/>
      <c r="B457" s="53"/>
      <c r="C457" s="329" t="s">
        <v>1807</v>
      </c>
      <c r="D457" s="329"/>
      <c r="E457" s="329"/>
      <c r="F457" s="329"/>
      <c r="G457" s="329"/>
      <c r="H457" s="329"/>
      <c r="I457" s="329"/>
      <c r="J457" s="329"/>
      <c r="K457" s="14"/>
      <c r="L457" s="329"/>
      <c r="M457" s="155"/>
      <c r="N457" s="155"/>
      <c r="O457" s="136"/>
    </row>
    <row r="458" spans="1:15" x14ac:dyDescent="0.25">
      <c r="A458" s="10"/>
      <c r="B458" s="53"/>
      <c r="C458" s="329" t="s">
        <v>1808</v>
      </c>
      <c r="D458" s="329"/>
      <c r="E458" s="329"/>
      <c r="F458" s="329"/>
      <c r="G458" s="329"/>
      <c r="H458" s="329"/>
      <c r="I458" s="329"/>
      <c r="J458" s="329"/>
      <c r="K458" s="14"/>
      <c r="L458" s="329"/>
      <c r="M458" s="155"/>
      <c r="N458" s="155"/>
      <c r="O458" s="136"/>
    </row>
    <row r="459" spans="1:15" x14ac:dyDescent="0.25">
      <c r="A459" s="10"/>
      <c r="B459" s="53"/>
      <c r="C459" s="329" t="s">
        <v>1809</v>
      </c>
      <c r="D459" s="329"/>
      <c r="E459" s="329"/>
      <c r="F459" s="329"/>
      <c r="G459" s="329"/>
      <c r="H459" s="329"/>
      <c r="I459" s="329"/>
      <c r="J459" s="329"/>
      <c r="K459" s="14"/>
      <c r="L459" s="329"/>
      <c r="M459" s="155"/>
      <c r="N459" s="155"/>
      <c r="O459" s="136"/>
    </row>
    <row r="460" spans="1:15" x14ac:dyDescent="0.25">
      <c r="A460" s="10"/>
      <c r="B460" s="53"/>
      <c r="C460" s="329" t="s">
        <v>1810</v>
      </c>
      <c r="D460" s="329"/>
      <c r="E460" s="329"/>
      <c r="F460" s="329"/>
      <c r="G460" s="329"/>
      <c r="H460" s="329"/>
      <c r="I460" s="329"/>
      <c r="J460" s="329"/>
      <c r="K460" s="14"/>
      <c r="L460" s="329"/>
      <c r="M460" s="155"/>
      <c r="N460" s="155"/>
      <c r="O460" s="136"/>
    </row>
    <row r="461" spans="1:15" x14ac:dyDescent="0.25">
      <c r="A461" s="10"/>
      <c r="B461" s="53"/>
      <c r="C461" s="329" t="s">
        <v>1811</v>
      </c>
      <c r="D461" s="329"/>
      <c r="E461" s="329"/>
      <c r="F461" s="329"/>
      <c r="G461" s="329"/>
      <c r="H461" s="329"/>
      <c r="I461" s="329"/>
      <c r="J461" s="329"/>
      <c r="K461" s="14"/>
      <c r="L461" s="329"/>
      <c r="M461" s="114"/>
      <c r="N461" s="114"/>
      <c r="O461" s="136"/>
    </row>
    <row r="462" spans="1:15" x14ac:dyDescent="0.25">
      <c r="A462" s="10"/>
      <c r="B462" s="52"/>
      <c r="C462" s="329"/>
      <c r="D462" s="329"/>
      <c r="E462" s="329"/>
      <c r="F462" s="329"/>
      <c r="G462" s="329"/>
      <c r="H462" s="329"/>
      <c r="I462" s="329"/>
      <c r="J462" s="329"/>
      <c r="K462" s="14"/>
      <c r="L462" s="329"/>
      <c r="M462" s="114"/>
      <c r="N462" s="114"/>
      <c r="O462" s="136"/>
    </row>
    <row r="463" spans="1:15" x14ac:dyDescent="0.25">
      <c r="A463" s="10"/>
      <c r="B463" s="52"/>
      <c r="C463" s="329"/>
      <c r="D463" s="329"/>
      <c r="E463" s="329"/>
      <c r="F463" s="329"/>
      <c r="G463" s="329"/>
      <c r="H463" s="329"/>
      <c r="I463" s="329"/>
      <c r="J463" s="329"/>
      <c r="K463" s="14"/>
      <c r="L463" s="329"/>
      <c r="M463" s="114"/>
      <c r="N463" s="114"/>
      <c r="O463" s="136"/>
    </row>
    <row r="464" spans="1:15" x14ac:dyDescent="0.25">
      <c r="A464" s="10"/>
      <c r="B464" s="52"/>
      <c r="C464" s="329"/>
      <c r="D464" s="329"/>
      <c r="E464" s="329"/>
      <c r="F464" s="329"/>
      <c r="G464" s="329"/>
      <c r="H464" s="329"/>
      <c r="I464" s="329"/>
      <c r="J464" s="329"/>
      <c r="K464" s="14"/>
      <c r="L464" s="329"/>
      <c r="M464" s="114"/>
      <c r="N464" s="114"/>
      <c r="O464" s="136"/>
    </row>
    <row r="465" spans="1:15" x14ac:dyDescent="0.25">
      <c r="A465" s="10"/>
      <c r="B465" s="52"/>
      <c r="C465" s="329"/>
      <c r="D465" s="329"/>
      <c r="E465" s="329"/>
      <c r="F465" s="329"/>
      <c r="G465" s="329"/>
      <c r="H465" s="329"/>
      <c r="I465" s="329"/>
      <c r="J465" s="329"/>
      <c r="K465" s="14"/>
      <c r="L465" s="329"/>
      <c r="M465" s="114"/>
      <c r="N465" s="114"/>
      <c r="O465" s="136"/>
    </row>
    <row r="466" spans="1:15" x14ac:dyDescent="0.25">
      <c r="A466" s="10"/>
      <c r="B466" s="52"/>
      <c r="C466" s="329"/>
      <c r="D466" s="329"/>
      <c r="E466" s="329"/>
      <c r="F466" s="329"/>
      <c r="G466" s="329"/>
      <c r="H466" s="329"/>
      <c r="I466" s="329"/>
      <c r="J466" s="329"/>
      <c r="K466" s="14"/>
      <c r="L466" s="329"/>
      <c r="M466" s="114"/>
      <c r="N466" s="114"/>
      <c r="O466" s="136"/>
    </row>
    <row r="467" spans="1:15" x14ac:dyDescent="0.25">
      <c r="A467" s="10"/>
      <c r="B467" s="52"/>
      <c r="C467" s="329"/>
      <c r="D467" s="329"/>
      <c r="E467" s="329"/>
      <c r="F467" s="329"/>
      <c r="G467" s="329"/>
      <c r="H467" s="329"/>
      <c r="I467" s="329"/>
      <c r="J467" s="329"/>
      <c r="K467" s="14"/>
      <c r="L467" s="329"/>
      <c r="M467" s="114"/>
      <c r="N467" s="114"/>
      <c r="O467" s="136"/>
    </row>
    <row r="468" spans="1:15" x14ac:dyDescent="0.25">
      <c r="A468" s="10"/>
      <c r="B468" s="52"/>
      <c r="C468" s="329"/>
      <c r="D468" s="329"/>
      <c r="E468" s="329"/>
      <c r="F468" s="329"/>
      <c r="G468" s="329"/>
      <c r="H468" s="329"/>
      <c r="I468" s="329"/>
      <c r="J468" s="329"/>
      <c r="K468" s="14"/>
      <c r="L468" s="329"/>
      <c r="M468" s="114"/>
      <c r="N468" s="114"/>
      <c r="O468" s="136"/>
    </row>
    <row r="469" spans="1:15" x14ac:dyDescent="0.25">
      <c r="A469" s="10"/>
      <c r="B469" s="52"/>
      <c r="C469" s="329"/>
      <c r="D469" s="329"/>
      <c r="E469" s="329"/>
      <c r="F469" s="329"/>
      <c r="G469" s="329"/>
      <c r="H469" s="329"/>
      <c r="I469" s="329"/>
      <c r="J469" s="329"/>
      <c r="K469" s="14"/>
      <c r="L469" s="329"/>
      <c r="M469" s="114"/>
      <c r="N469" s="114"/>
      <c r="O469" s="136"/>
    </row>
    <row r="470" spans="1:15" x14ac:dyDescent="0.25">
      <c r="A470" s="10"/>
      <c r="B470" s="52"/>
      <c r="C470" s="329"/>
      <c r="D470" s="329"/>
      <c r="E470" s="329"/>
      <c r="F470" s="329"/>
      <c r="G470" s="329"/>
      <c r="H470" s="329"/>
      <c r="I470" s="329"/>
      <c r="J470" s="329"/>
      <c r="K470" s="14"/>
      <c r="L470" s="329"/>
      <c r="M470" s="114"/>
      <c r="N470" s="114"/>
      <c r="O470" s="136"/>
    </row>
    <row r="471" spans="1:15" x14ac:dyDescent="0.25">
      <c r="A471" s="10"/>
      <c r="B471" s="52"/>
      <c r="C471" s="329"/>
      <c r="D471" s="329"/>
      <c r="E471" s="329"/>
      <c r="F471" s="329"/>
      <c r="G471" s="329"/>
      <c r="H471" s="329"/>
      <c r="I471" s="329"/>
      <c r="J471" s="329"/>
      <c r="K471" s="14"/>
      <c r="L471" s="329"/>
      <c r="M471" s="114"/>
      <c r="N471" s="114"/>
      <c r="O471" s="136"/>
    </row>
    <row r="472" spans="1:15" x14ac:dyDescent="0.25">
      <c r="A472" s="10"/>
      <c r="B472" s="52"/>
      <c r="C472" s="329"/>
      <c r="D472" s="329"/>
      <c r="E472" s="329"/>
      <c r="F472" s="329"/>
      <c r="G472" s="329"/>
      <c r="H472" s="329"/>
      <c r="I472" s="329"/>
      <c r="J472" s="329"/>
      <c r="K472" s="14"/>
      <c r="L472" s="329"/>
      <c r="M472" s="114"/>
      <c r="N472" s="114"/>
      <c r="O472" s="136"/>
    </row>
    <row r="473" spans="1:15" x14ac:dyDescent="0.25">
      <c r="A473" s="10"/>
      <c r="B473" s="52"/>
      <c r="C473" s="329"/>
      <c r="D473" s="329"/>
      <c r="E473" s="329"/>
      <c r="F473" s="329"/>
      <c r="G473" s="329"/>
      <c r="H473" s="329"/>
      <c r="I473" s="329"/>
      <c r="J473" s="329"/>
      <c r="K473" s="14"/>
      <c r="L473" s="329"/>
      <c r="M473" s="114"/>
      <c r="N473" s="114"/>
      <c r="O473" s="136"/>
    </row>
    <row r="474" spans="1:15" x14ac:dyDescent="0.25">
      <c r="A474" s="10"/>
      <c r="B474" s="52"/>
      <c r="C474" s="329"/>
      <c r="D474" s="329"/>
      <c r="E474" s="329"/>
      <c r="F474" s="329"/>
      <c r="G474" s="329"/>
      <c r="H474" s="329"/>
      <c r="I474" s="329"/>
      <c r="J474" s="329"/>
      <c r="K474" s="14"/>
      <c r="L474" s="329"/>
      <c r="M474" s="114"/>
      <c r="N474" s="114"/>
      <c r="O474" s="136"/>
    </row>
    <row r="475" spans="1:15" x14ac:dyDescent="0.25">
      <c r="A475" s="10"/>
      <c r="B475" s="52"/>
      <c r="C475" s="329"/>
      <c r="D475" s="329"/>
      <c r="E475" s="329"/>
      <c r="F475" s="329"/>
      <c r="G475" s="329"/>
      <c r="H475" s="329"/>
      <c r="I475" s="329"/>
      <c r="J475" s="329"/>
      <c r="K475" s="14"/>
      <c r="L475" s="329"/>
      <c r="M475" s="114"/>
      <c r="N475" s="114"/>
      <c r="O475" s="136"/>
    </row>
    <row r="476" spans="1:15" x14ac:dyDescent="0.25">
      <c r="A476" s="10"/>
      <c r="B476" s="52"/>
      <c r="C476" s="329"/>
      <c r="D476" s="329"/>
      <c r="E476" s="329"/>
      <c r="F476" s="329"/>
      <c r="G476" s="329"/>
      <c r="H476" s="329"/>
      <c r="I476" s="329"/>
      <c r="J476" s="329"/>
      <c r="K476" s="14"/>
      <c r="L476" s="329"/>
      <c r="M476" s="114"/>
      <c r="N476" s="114"/>
      <c r="O476" s="136"/>
    </row>
    <row r="477" spans="1:15" x14ac:dyDescent="0.25">
      <c r="A477" s="10"/>
      <c r="B477" s="52"/>
      <c r="C477" s="329"/>
      <c r="D477" s="329"/>
      <c r="E477" s="329"/>
      <c r="F477" s="329"/>
      <c r="G477" s="329"/>
      <c r="H477" s="329"/>
      <c r="I477" s="329"/>
      <c r="J477" s="329"/>
      <c r="K477" s="14"/>
      <c r="L477" s="329"/>
      <c r="M477" s="114"/>
      <c r="N477" s="114"/>
      <c r="O477" s="136"/>
    </row>
    <row r="478" spans="1:15" x14ac:dyDescent="0.25">
      <c r="A478" s="10"/>
      <c r="B478" s="52"/>
      <c r="C478" s="329"/>
      <c r="D478" s="329"/>
      <c r="E478" s="329"/>
      <c r="F478" s="329"/>
      <c r="G478" s="329"/>
      <c r="H478" s="329"/>
      <c r="I478" s="329"/>
      <c r="J478" s="329"/>
      <c r="K478" s="14"/>
      <c r="L478" s="329"/>
      <c r="M478" s="114"/>
      <c r="N478" s="114"/>
      <c r="O478" s="136"/>
    </row>
    <row r="479" spans="1:15" x14ac:dyDescent="0.25">
      <c r="A479" s="10"/>
      <c r="B479" s="52"/>
      <c r="C479" s="329"/>
      <c r="D479" s="329"/>
      <c r="E479" s="329"/>
      <c r="F479" s="329"/>
      <c r="G479" s="329"/>
      <c r="H479" s="329"/>
      <c r="I479" s="329"/>
      <c r="J479" s="329"/>
      <c r="K479" s="14"/>
      <c r="L479" s="329"/>
      <c r="M479" s="114"/>
      <c r="N479" s="114"/>
      <c r="O479" s="136"/>
    </row>
    <row r="480" spans="1:15" x14ac:dyDescent="0.25">
      <c r="A480" s="10"/>
      <c r="B480" s="52"/>
      <c r="C480" s="329"/>
      <c r="D480" s="329"/>
      <c r="E480" s="329"/>
      <c r="F480" s="329"/>
      <c r="G480" s="329"/>
      <c r="H480" s="329"/>
      <c r="I480" s="329"/>
      <c r="J480" s="329"/>
      <c r="K480" s="14"/>
      <c r="L480" s="329"/>
      <c r="M480" s="114"/>
      <c r="N480" s="114"/>
      <c r="O480" s="136"/>
    </row>
    <row r="481" spans="1:15" x14ac:dyDescent="0.25">
      <c r="A481" s="10"/>
      <c r="B481" s="52"/>
      <c r="C481" s="329"/>
      <c r="D481" s="329"/>
      <c r="E481" s="329"/>
      <c r="F481" s="329"/>
      <c r="G481" s="329"/>
      <c r="H481" s="329"/>
      <c r="I481" s="329"/>
      <c r="J481" s="329"/>
      <c r="K481" s="14"/>
      <c r="L481" s="329"/>
      <c r="M481" s="114"/>
      <c r="N481" s="114"/>
      <c r="O481" s="136"/>
    </row>
    <row r="482" spans="1:15" x14ac:dyDescent="0.25">
      <c r="A482" s="10"/>
      <c r="B482" s="52"/>
      <c r="C482" s="329"/>
      <c r="D482" s="329"/>
      <c r="E482" s="329"/>
      <c r="F482" s="329"/>
      <c r="G482" s="329"/>
      <c r="H482" s="329"/>
      <c r="I482" s="329"/>
      <c r="J482" s="329"/>
      <c r="K482" s="14"/>
      <c r="L482" s="329"/>
      <c r="M482" s="114"/>
      <c r="N482" s="114"/>
      <c r="O482" s="136"/>
    </row>
    <row r="483" spans="1:15" x14ac:dyDescent="0.25">
      <c r="A483" s="10"/>
      <c r="B483" s="52"/>
      <c r="C483" s="339"/>
      <c r="D483" s="340"/>
      <c r="E483" s="340"/>
      <c r="F483" s="340"/>
      <c r="G483" s="340"/>
      <c r="H483" s="340"/>
      <c r="I483" s="340"/>
      <c r="J483" s="341"/>
      <c r="K483" s="14"/>
      <c r="L483" s="329"/>
      <c r="M483" s="114"/>
      <c r="N483" s="114"/>
      <c r="O483" s="136"/>
    </row>
    <row r="484" spans="1:15" x14ac:dyDescent="0.25">
      <c r="A484" s="10"/>
      <c r="B484" s="16"/>
      <c r="C484" s="22" t="s">
        <v>1812</v>
      </c>
      <c r="D484" s="23"/>
      <c r="E484" s="23"/>
      <c r="F484" s="23"/>
      <c r="G484" s="23"/>
      <c r="H484" s="23"/>
      <c r="I484" s="23"/>
      <c r="J484" s="23"/>
      <c r="K484" s="16"/>
      <c r="L484" s="23"/>
      <c r="M484" s="144"/>
      <c r="N484" s="144"/>
      <c r="O484" s="355"/>
    </row>
    <row r="485" spans="1:15" x14ac:dyDescent="0.25">
      <c r="M485" s="333"/>
      <c r="N485" s="333"/>
    </row>
    <row r="486" spans="1:15" x14ac:dyDescent="0.25">
      <c r="M486" s="333"/>
      <c r="N486" s="333"/>
    </row>
    <row r="487" spans="1:15" x14ac:dyDescent="0.25">
      <c r="M487" s="333"/>
      <c r="N487" s="333"/>
    </row>
    <row r="488" spans="1:15" x14ac:dyDescent="0.25">
      <c r="M488" s="333"/>
      <c r="N488" s="333"/>
    </row>
    <row r="489" spans="1:15" x14ac:dyDescent="0.25">
      <c r="M489" s="333"/>
      <c r="N489" s="333"/>
    </row>
    <row r="490" spans="1:15" x14ac:dyDescent="0.25">
      <c r="M490" s="333"/>
      <c r="N490" s="333"/>
    </row>
    <row r="491" spans="1:15" x14ac:dyDescent="0.25">
      <c r="M491" s="333"/>
      <c r="N491" s="333"/>
    </row>
    <row r="492" spans="1:15" x14ac:dyDescent="0.25">
      <c r="M492" s="333"/>
      <c r="N492" s="333"/>
    </row>
    <row r="493" spans="1:15" x14ac:dyDescent="0.25">
      <c r="M493" s="333"/>
      <c r="N493" s="333"/>
    </row>
    <row r="494" spans="1:15" x14ac:dyDescent="0.25">
      <c r="M494" s="333"/>
      <c r="N494" s="333"/>
    </row>
    <row r="495" spans="1:15" x14ac:dyDescent="0.25">
      <c r="M495" s="333"/>
      <c r="N495" s="333"/>
    </row>
    <row r="496" spans="1:15" x14ac:dyDescent="0.25">
      <c r="M496" s="333"/>
      <c r="N496" s="333"/>
    </row>
    <row r="497" spans="13:14" x14ac:dyDescent="0.25">
      <c r="M497" s="333"/>
      <c r="N497" s="333"/>
    </row>
    <row r="498" spans="13:14" x14ac:dyDescent="0.25">
      <c r="M498" s="333"/>
      <c r="N498" s="333"/>
    </row>
    <row r="499" spans="13:14" x14ac:dyDescent="0.25">
      <c r="M499" s="333"/>
      <c r="N499" s="333"/>
    </row>
    <row r="500" spans="13:14" x14ac:dyDescent="0.25">
      <c r="M500" s="333"/>
      <c r="N500" s="333"/>
    </row>
    <row r="501" spans="13:14" x14ac:dyDescent="0.25">
      <c r="M501" s="333"/>
      <c r="N501" s="333"/>
    </row>
    <row r="502" spans="13:14" x14ac:dyDescent="0.25">
      <c r="M502" s="333"/>
      <c r="N502" s="333"/>
    </row>
    <row r="503" spans="13:14" x14ac:dyDescent="0.25">
      <c r="M503" s="333"/>
      <c r="N503" s="333"/>
    </row>
    <row r="504" spans="13:14" x14ac:dyDescent="0.25">
      <c r="M504" s="333"/>
      <c r="N504" s="333"/>
    </row>
    <row r="505" spans="13:14" x14ac:dyDescent="0.25">
      <c r="M505" s="333"/>
      <c r="N505" s="333"/>
    </row>
    <row r="506" spans="13:14" x14ac:dyDescent="0.25">
      <c r="M506" s="333"/>
      <c r="N506" s="333"/>
    </row>
    <row r="507" spans="13:14" x14ac:dyDescent="0.25">
      <c r="M507" s="333"/>
      <c r="N507" s="333"/>
    </row>
    <row r="508" spans="13:14" x14ac:dyDescent="0.25">
      <c r="M508" s="333"/>
      <c r="N508" s="333"/>
    </row>
    <row r="509" spans="13:14" x14ac:dyDescent="0.25">
      <c r="M509" s="333"/>
      <c r="N509" s="333"/>
    </row>
    <row r="510" spans="13:14" x14ac:dyDescent="0.25">
      <c r="M510" s="333"/>
      <c r="N510" s="333"/>
    </row>
    <row r="511" spans="13:14" x14ac:dyDescent="0.25">
      <c r="M511" s="333"/>
      <c r="N511" s="333"/>
    </row>
    <row r="512" spans="13:14" x14ac:dyDescent="0.25">
      <c r="M512" s="333"/>
      <c r="N512" s="333"/>
    </row>
    <row r="513" spans="13:14" x14ac:dyDescent="0.25">
      <c r="M513" s="333"/>
      <c r="N513" s="333"/>
    </row>
    <row r="514" spans="13:14" x14ac:dyDescent="0.25">
      <c r="M514" s="333"/>
      <c r="N514" s="333"/>
    </row>
    <row r="515" spans="13:14" x14ac:dyDescent="0.25">
      <c r="M515" s="333"/>
      <c r="N515" s="333"/>
    </row>
    <row r="516" spans="13:14" x14ac:dyDescent="0.25">
      <c r="M516" s="333"/>
      <c r="N516" s="333"/>
    </row>
    <row r="517" spans="13:14" x14ac:dyDescent="0.25">
      <c r="M517" s="333"/>
      <c r="N517" s="333"/>
    </row>
    <row r="518" spans="13:14" x14ac:dyDescent="0.25">
      <c r="M518" s="333"/>
      <c r="N518" s="333"/>
    </row>
    <row r="519" spans="13:14" x14ac:dyDescent="0.25">
      <c r="M519" s="333"/>
      <c r="N519" s="333"/>
    </row>
    <row r="520" spans="13:14" x14ac:dyDescent="0.25">
      <c r="M520" s="333"/>
      <c r="N520" s="333"/>
    </row>
    <row r="521" spans="13:14" x14ac:dyDescent="0.25">
      <c r="M521" s="333"/>
      <c r="N521" s="333"/>
    </row>
    <row r="522" spans="13:14" x14ac:dyDescent="0.25">
      <c r="M522" s="333"/>
      <c r="N522" s="333"/>
    </row>
    <row r="523" spans="13:14" x14ac:dyDescent="0.25">
      <c r="M523" s="333"/>
      <c r="N523" s="333"/>
    </row>
    <row r="524" spans="13:14" x14ac:dyDescent="0.25">
      <c r="M524" s="333"/>
      <c r="N524" s="333"/>
    </row>
    <row r="525" spans="13:14" x14ac:dyDescent="0.25">
      <c r="M525" s="333"/>
      <c r="N525" s="333"/>
    </row>
    <row r="526" spans="13:14" x14ac:dyDescent="0.25">
      <c r="M526" s="333"/>
      <c r="N526" s="333"/>
    </row>
    <row r="527" spans="13:14" x14ac:dyDescent="0.25">
      <c r="M527" s="333"/>
      <c r="N527" s="333"/>
    </row>
    <row r="528" spans="13:14" x14ac:dyDescent="0.25">
      <c r="M528" s="333"/>
      <c r="N528" s="333"/>
    </row>
    <row r="529" spans="13:14" x14ac:dyDescent="0.25">
      <c r="M529" s="333"/>
      <c r="N529" s="333"/>
    </row>
    <row r="530" spans="13:14" x14ac:dyDescent="0.25">
      <c r="M530" s="333"/>
      <c r="N530" s="333"/>
    </row>
    <row r="531" spans="13:14" x14ac:dyDescent="0.25">
      <c r="M531" s="333"/>
      <c r="N531" s="333"/>
    </row>
    <row r="532" spans="13:14" x14ac:dyDescent="0.25">
      <c r="M532" s="333"/>
      <c r="N532" s="333"/>
    </row>
    <row r="533" spans="13:14" x14ac:dyDescent="0.25">
      <c r="M533" s="333"/>
      <c r="N533" s="333"/>
    </row>
    <row r="534" spans="13:14" x14ac:dyDescent="0.25">
      <c r="M534" s="333"/>
      <c r="N534" s="333"/>
    </row>
    <row r="535" spans="13:14" x14ac:dyDescent="0.25">
      <c r="M535" s="333"/>
      <c r="N535" s="333"/>
    </row>
    <row r="536" spans="13:14" x14ac:dyDescent="0.25">
      <c r="M536" s="333"/>
      <c r="N536" s="333"/>
    </row>
    <row r="537" spans="13:14" x14ac:dyDescent="0.25">
      <c r="M537" s="333"/>
      <c r="N537" s="333"/>
    </row>
    <row r="538" spans="13:14" x14ac:dyDescent="0.25">
      <c r="M538" s="333"/>
      <c r="N538" s="333"/>
    </row>
    <row r="539" spans="13:14" x14ac:dyDescent="0.25">
      <c r="M539" s="333"/>
      <c r="N539" s="333"/>
    </row>
    <row r="540" spans="13:14" x14ac:dyDescent="0.25">
      <c r="M540" s="333"/>
      <c r="N540" s="333"/>
    </row>
    <row r="541" spans="13:14" x14ac:dyDescent="0.25">
      <c r="M541" s="333"/>
      <c r="N541" s="333"/>
    </row>
    <row r="542" spans="13:14" x14ac:dyDescent="0.25">
      <c r="M542" s="333"/>
      <c r="N542" s="333"/>
    </row>
    <row r="543" spans="13:14" x14ac:dyDescent="0.25">
      <c r="M543" s="333"/>
      <c r="N543" s="333"/>
    </row>
    <row r="544" spans="13:14" x14ac:dyDescent="0.25">
      <c r="M544" s="333"/>
      <c r="N544" s="333"/>
    </row>
    <row r="545" spans="13:14" x14ac:dyDescent="0.25">
      <c r="M545" s="333"/>
      <c r="N545" s="333"/>
    </row>
    <row r="546" spans="13:14" x14ac:dyDescent="0.25">
      <c r="M546" s="333"/>
      <c r="N546" s="333"/>
    </row>
    <row r="547" spans="13:14" x14ac:dyDescent="0.25">
      <c r="M547" s="333"/>
      <c r="N547" s="333"/>
    </row>
    <row r="548" spans="13:14" x14ac:dyDescent="0.25">
      <c r="M548" s="333"/>
      <c r="N548" s="333"/>
    </row>
    <row r="549" spans="13:14" x14ac:dyDescent="0.25">
      <c r="M549" s="333"/>
      <c r="N549" s="333"/>
    </row>
    <row r="550" spans="13:14" x14ac:dyDescent="0.25">
      <c r="M550" s="333"/>
      <c r="N550" s="333"/>
    </row>
    <row r="551" spans="13:14" x14ac:dyDescent="0.25">
      <c r="M551" s="333"/>
      <c r="N551" s="333"/>
    </row>
    <row r="552" spans="13:14" x14ac:dyDescent="0.25">
      <c r="M552" s="333"/>
      <c r="N552" s="333"/>
    </row>
    <row r="553" spans="13:14" x14ac:dyDescent="0.25">
      <c r="M553" s="333"/>
      <c r="N553" s="333"/>
    </row>
    <row r="554" spans="13:14" x14ac:dyDescent="0.25">
      <c r="M554" s="333"/>
      <c r="N554" s="333"/>
    </row>
    <row r="555" spans="13:14" x14ac:dyDescent="0.25">
      <c r="M555" s="333"/>
      <c r="N555" s="333"/>
    </row>
    <row r="556" spans="13:14" x14ac:dyDescent="0.25">
      <c r="M556" s="333"/>
      <c r="N556" s="333"/>
    </row>
    <row r="557" spans="13:14" x14ac:dyDescent="0.25">
      <c r="M557" s="333"/>
      <c r="N557" s="333"/>
    </row>
    <row r="558" spans="13:14" x14ac:dyDescent="0.25">
      <c r="M558" s="333"/>
      <c r="N558" s="333"/>
    </row>
    <row r="559" spans="13:14" x14ac:dyDescent="0.25">
      <c r="M559" s="333"/>
      <c r="N559" s="333"/>
    </row>
    <row r="560" spans="13:14" x14ac:dyDescent="0.25">
      <c r="M560" s="333"/>
      <c r="N560" s="333"/>
    </row>
    <row r="561" spans="13:14" x14ac:dyDescent="0.25">
      <c r="M561" s="333"/>
      <c r="N561" s="333"/>
    </row>
    <row r="562" spans="13:14" x14ac:dyDescent="0.25">
      <c r="M562" s="333"/>
      <c r="N562" s="333"/>
    </row>
    <row r="563" spans="13:14" x14ac:dyDescent="0.25">
      <c r="M563" s="333"/>
      <c r="N563" s="333"/>
    </row>
    <row r="564" spans="13:14" x14ac:dyDescent="0.25">
      <c r="M564" s="333"/>
      <c r="N564" s="333"/>
    </row>
    <row r="565" spans="13:14" x14ac:dyDescent="0.25">
      <c r="M565" s="333"/>
      <c r="N565" s="333"/>
    </row>
    <row r="566" spans="13:14" x14ac:dyDescent="0.25">
      <c r="M566" s="333"/>
      <c r="N566" s="333"/>
    </row>
    <row r="567" spans="13:14" x14ac:dyDescent="0.25">
      <c r="M567" s="333"/>
      <c r="N567" s="333"/>
    </row>
    <row r="568" spans="13:14" x14ac:dyDescent="0.25">
      <c r="M568" s="333"/>
      <c r="N568" s="333"/>
    </row>
    <row r="569" spans="13:14" x14ac:dyDescent="0.25">
      <c r="M569" s="333"/>
      <c r="N569" s="333"/>
    </row>
    <row r="570" spans="13:14" x14ac:dyDescent="0.25">
      <c r="M570" s="333"/>
      <c r="N570" s="333"/>
    </row>
    <row r="571" spans="13:14" x14ac:dyDescent="0.25">
      <c r="M571" s="333"/>
      <c r="N571" s="333"/>
    </row>
    <row r="572" spans="13:14" x14ac:dyDescent="0.25">
      <c r="M572" s="333"/>
      <c r="N572" s="333"/>
    </row>
    <row r="573" spans="13:14" x14ac:dyDescent="0.25">
      <c r="M573" s="333"/>
      <c r="N573" s="333"/>
    </row>
    <row r="574" spans="13:14" x14ac:dyDescent="0.25">
      <c r="M574" s="333"/>
      <c r="N574" s="333"/>
    </row>
    <row r="575" spans="13:14" x14ac:dyDescent="0.25">
      <c r="M575" s="333"/>
      <c r="N575" s="333"/>
    </row>
    <row r="576" spans="13:14" x14ac:dyDescent="0.25">
      <c r="M576" s="333"/>
      <c r="N576" s="333"/>
    </row>
    <row r="577" spans="13:14" x14ac:dyDescent="0.25">
      <c r="M577" s="333"/>
      <c r="N577" s="333"/>
    </row>
    <row r="578" spans="13:14" x14ac:dyDescent="0.25">
      <c r="M578" s="333"/>
      <c r="N578" s="333"/>
    </row>
    <row r="579" spans="13:14" x14ac:dyDescent="0.25">
      <c r="M579" s="333"/>
      <c r="N579" s="333"/>
    </row>
    <row r="580" spans="13:14" x14ac:dyDescent="0.25">
      <c r="M580" s="333"/>
      <c r="N580" s="333"/>
    </row>
    <row r="581" spans="13:14" x14ac:dyDescent="0.25">
      <c r="M581" s="333"/>
      <c r="N581" s="333"/>
    </row>
    <row r="582" spans="13:14" x14ac:dyDescent="0.25">
      <c r="M582" s="333"/>
      <c r="N582" s="333"/>
    </row>
    <row r="583" spans="13:14" x14ac:dyDescent="0.25">
      <c r="M583" s="333"/>
      <c r="N583" s="333"/>
    </row>
    <row r="584" spans="13:14" x14ac:dyDescent="0.25">
      <c r="M584" s="333"/>
      <c r="N584" s="333"/>
    </row>
    <row r="585" spans="13:14" x14ac:dyDescent="0.25">
      <c r="M585" s="333"/>
      <c r="N585" s="333"/>
    </row>
    <row r="586" spans="13:14" x14ac:dyDescent="0.25">
      <c r="M586" s="333"/>
      <c r="N586" s="333"/>
    </row>
    <row r="587" spans="13:14" x14ac:dyDescent="0.25">
      <c r="M587" s="333"/>
      <c r="N587" s="333"/>
    </row>
    <row r="588" spans="13:14" x14ac:dyDescent="0.25">
      <c r="M588" s="333"/>
      <c r="N588" s="333"/>
    </row>
    <row r="589" spans="13:14" x14ac:dyDescent="0.25">
      <c r="M589" s="333"/>
      <c r="N589" s="333"/>
    </row>
    <row r="590" spans="13:14" x14ac:dyDescent="0.25">
      <c r="M590" s="333"/>
      <c r="N590" s="333"/>
    </row>
    <row r="591" spans="13:14" x14ac:dyDescent="0.25">
      <c r="M591" s="333"/>
      <c r="N591" s="333"/>
    </row>
    <row r="592" spans="13:14" x14ac:dyDescent="0.25">
      <c r="M592" s="333"/>
      <c r="N592" s="333"/>
    </row>
    <row r="593" spans="13:14" x14ac:dyDescent="0.25">
      <c r="M593" s="333"/>
      <c r="N593" s="333"/>
    </row>
    <row r="594" spans="13:14" x14ac:dyDescent="0.25">
      <c r="M594" s="333"/>
      <c r="N594" s="333"/>
    </row>
    <row r="595" spans="13:14" x14ac:dyDescent="0.25">
      <c r="M595" s="333"/>
      <c r="N595" s="333"/>
    </row>
    <row r="596" spans="13:14" x14ac:dyDescent="0.25">
      <c r="M596" s="333"/>
      <c r="N596" s="333"/>
    </row>
    <row r="597" spans="13:14" x14ac:dyDescent="0.25">
      <c r="M597" s="333"/>
      <c r="N597" s="333"/>
    </row>
    <row r="598" spans="13:14" x14ac:dyDescent="0.25">
      <c r="M598" s="333"/>
      <c r="N598" s="333"/>
    </row>
    <row r="599" spans="13:14" x14ac:dyDescent="0.25">
      <c r="M599" s="333"/>
      <c r="N599" s="333"/>
    </row>
    <row r="600" spans="13:14" x14ac:dyDescent="0.25">
      <c r="M600" s="333"/>
      <c r="N600" s="333"/>
    </row>
    <row r="601" spans="13:14" x14ac:dyDescent="0.25">
      <c r="M601" s="333"/>
      <c r="N601" s="333"/>
    </row>
    <row r="602" spans="13:14" x14ac:dyDescent="0.25">
      <c r="M602" s="333"/>
      <c r="N602" s="333"/>
    </row>
    <row r="603" spans="13:14" x14ac:dyDescent="0.25">
      <c r="M603" s="333"/>
      <c r="N603" s="333"/>
    </row>
    <row r="604" spans="13:14" x14ac:dyDescent="0.25">
      <c r="M604" s="333"/>
      <c r="N604" s="333"/>
    </row>
    <row r="605" spans="13:14" x14ac:dyDescent="0.25">
      <c r="M605" s="333"/>
      <c r="N605" s="333"/>
    </row>
    <row r="606" spans="13:14" x14ac:dyDescent="0.25">
      <c r="M606" s="333"/>
      <c r="N606" s="333"/>
    </row>
    <row r="607" spans="13:14" x14ac:dyDescent="0.25">
      <c r="M607" s="333"/>
      <c r="N607" s="333"/>
    </row>
    <row r="608" spans="13:14" x14ac:dyDescent="0.25">
      <c r="M608" s="333"/>
      <c r="N608" s="333"/>
    </row>
    <row r="609" spans="13:14" x14ac:dyDescent="0.25">
      <c r="M609" s="333"/>
      <c r="N609" s="333"/>
    </row>
    <row r="610" spans="13:14" x14ac:dyDescent="0.25">
      <c r="M610" s="333"/>
      <c r="N610" s="333"/>
    </row>
    <row r="611" spans="13:14" x14ac:dyDescent="0.25">
      <c r="M611" s="333"/>
      <c r="N611" s="333"/>
    </row>
    <row r="612" spans="13:14" x14ac:dyDescent="0.25">
      <c r="M612" s="333"/>
      <c r="N612" s="333"/>
    </row>
    <row r="613" spans="13:14" x14ac:dyDescent="0.25">
      <c r="M613" s="333"/>
      <c r="N613" s="333"/>
    </row>
    <row r="614" spans="13:14" x14ac:dyDescent="0.25">
      <c r="M614" s="333"/>
      <c r="N614" s="333"/>
    </row>
    <row r="615" spans="13:14" x14ac:dyDescent="0.25">
      <c r="M615" s="333"/>
      <c r="N615" s="333"/>
    </row>
    <row r="616" spans="13:14" x14ac:dyDescent="0.25">
      <c r="M616" s="333"/>
      <c r="N616" s="333"/>
    </row>
    <row r="617" spans="13:14" x14ac:dyDescent="0.25">
      <c r="M617" s="333"/>
      <c r="N617" s="333"/>
    </row>
    <row r="618" spans="13:14" x14ac:dyDescent="0.25">
      <c r="M618" s="333"/>
      <c r="N618" s="333"/>
    </row>
    <row r="619" spans="13:14" x14ac:dyDescent="0.25">
      <c r="M619" s="333"/>
      <c r="N619" s="333"/>
    </row>
    <row r="620" spans="13:14" x14ac:dyDescent="0.25">
      <c r="M620" s="333"/>
      <c r="N620" s="333"/>
    </row>
    <row r="621" spans="13:14" x14ac:dyDescent="0.25">
      <c r="M621" s="333"/>
      <c r="N621" s="333"/>
    </row>
    <row r="622" spans="13:14" x14ac:dyDescent="0.25">
      <c r="M622" s="333"/>
      <c r="N622" s="333"/>
    </row>
    <row r="623" spans="13:14" x14ac:dyDescent="0.25">
      <c r="M623" s="333"/>
      <c r="N623" s="333"/>
    </row>
    <row r="624" spans="13:14" x14ac:dyDescent="0.25">
      <c r="M624" s="333"/>
      <c r="N624" s="333"/>
    </row>
    <row r="625" spans="13:14" x14ac:dyDescent="0.25">
      <c r="M625" s="333"/>
      <c r="N625" s="333"/>
    </row>
    <row r="626" spans="13:14" x14ac:dyDescent="0.25">
      <c r="M626" s="333"/>
      <c r="N626" s="333"/>
    </row>
    <row r="627" spans="13:14" x14ac:dyDescent="0.25">
      <c r="M627" s="333"/>
      <c r="N627" s="333"/>
    </row>
    <row r="628" spans="13:14" x14ac:dyDescent="0.25">
      <c r="M628" s="333"/>
      <c r="N628" s="333"/>
    </row>
    <row r="629" spans="13:14" x14ac:dyDescent="0.25">
      <c r="M629" s="333"/>
      <c r="N629" s="333"/>
    </row>
    <row r="630" spans="13:14" x14ac:dyDescent="0.25">
      <c r="M630" s="333"/>
      <c r="N630" s="333"/>
    </row>
    <row r="631" spans="13:14" x14ac:dyDescent="0.25">
      <c r="M631" s="333"/>
      <c r="N631" s="333"/>
    </row>
    <row r="632" spans="13:14" x14ac:dyDescent="0.25">
      <c r="M632" s="333"/>
      <c r="N632" s="333"/>
    </row>
    <row r="633" spans="13:14" x14ac:dyDescent="0.25">
      <c r="M633" s="333"/>
      <c r="N633" s="333"/>
    </row>
    <row r="634" spans="13:14" x14ac:dyDescent="0.25">
      <c r="M634" s="333"/>
      <c r="N634" s="333"/>
    </row>
    <row r="635" spans="13:14" x14ac:dyDescent="0.25">
      <c r="M635" s="333"/>
      <c r="N635" s="333"/>
    </row>
    <row r="636" spans="13:14" x14ac:dyDescent="0.25">
      <c r="M636" s="333"/>
      <c r="N636" s="333"/>
    </row>
    <row r="637" spans="13:14" x14ac:dyDescent="0.25">
      <c r="M637" s="333"/>
      <c r="N637" s="333"/>
    </row>
    <row r="638" spans="13:14" x14ac:dyDescent="0.25">
      <c r="M638" s="333"/>
      <c r="N638" s="333"/>
    </row>
    <row r="639" spans="13:14" x14ac:dyDescent="0.25">
      <c r="M639" s="333"/>
      <c r="N639" s="333"/>
    </row>
    <row r="640" spans="13:14" x14ac:dyDescent="0.25">
      <c r="M640" s="333"/>
      <c r="N640" s="333"/>
    </row>
    <row r="641" spans="13:14" x14ac:dyDescent="0.25">
      <c r="M641" s="333"/>
      <c r="N641" s="333"/>
    </row>
    <row r="642" spans="13:14" x14ac:dyDescent="0.25">
      <c r="M642" s="333"/>
      <c r="N642" s="333"/>
    </row>
    <row r="643" spans="13:14" x14ac:dyDescent="0.25">
      <c r="M643" s="333"/>
      <c r="N643" s="333"/>
    </row>
    <row r="644" spans="13:14" x14ac:dyDescent="0.25">
      <c r="M644" s="333"/>
      <c r="N644" s="333"/>
    </row>
    <row r="645" spans="13:14" x14ac:dyDescent="0.25">
      <c r="M645" s="333"/>
      <c r="N645" s="333"/>
    </row>
    <row r="646" spans="13:14" x14ac:dyDescent="0.25">
      <c r="M646" s="333"/>
      <c r="N646" s="333"/>
    </row>
    <row r="647" spans="13:14" x14ac:dyDescent="0.25">
      <c r="M647" s="333"/>
      <c r="N647" s="333"/>
    </row>
    <row r="648" spans="13:14" x14ac:dyDescent="0.25">
      <c r="M648" s="333"/>
      <c r="N648" s="333"/>
    </row>
    <row r="649" spans="13:14" x14ac:dyDescent="0.25">
      <c r="M649" s="333"/>
      <c r="N649" s="333"/>
    </row>
    <row r="650" spans="13:14" x14ac:dyDescent="0.25">
      <c r="M650" s="333"/>
      <c r="N650" s="333"/>
    </row>
    <row r="651" spans="13:14" x14ac:dyDescent="0.25">
      <c r="M651" s="333"/>
      <c r="N651" s="333"/>
    </row>
    <row r="652" spans="13:14" x14ac:dyDescent="0.25">
      <c r="M652" s="333"/>
      <c r="N652" s="333"/>
    </row>
    <row r="653" spans="13:14" x14ac:dyDescent="0.25">
      <c r="M653" s="333"/>
      <c r="N653" s="333"/>
    </row>
    <row r="654" spans="13:14" x14ac:dyDescent="0.25">
      <c r="M654" s="333"/>
      <c r="N654" s="333"/>
    </row>
    <row r="655" spans="13:14" x14ac:dyDescent="0.25">
      <c r="M655" s="333"/>
      <c r="N655" s="333"/>
    </row>
    <row r="656" spans="13:14" x14ac:dyDescent="0.25">
      <c r="M656" s="333"/>
      <c r="N656" s="333"/>
    </row>
    <row r="657" spans="13:14" x14ac:dyDescent="0.25">
      <c r="M657" s="333"/>
      <c r="N657" s="333"/>
    </row>
    <row r="658" spans="13:14" x14ac:dyDescent="0.25">
      <c r="M658" s="333"/>
      <c r="N658" s="333"/>
    </row>
    <row r="659" spans="13:14" x14ac:dyDescent="0.25">
      <c r="M659" s="333"/>
      <c r="N659" s="333"/>
    </row>
    <row r="660" spans="13:14" x14ac:dyDescent="0.25">
      <c r="M660" s="333"/>
      <c r="N660" s="333"/>
    </row>
    <row r="661" spans="13:14" x14ac:dyDescent="0.25">
      <c r="M661" s="333"/>
      <c r="N661" s="333"/>
    </row>
    <row r="662" spans="13:14" x14ac:dyDescent="0.25">
      <c r="M662" s="333"/>
      <c r="N662" s="333"/>
    </row>
    <row r="663" spans="13:14" x14ac:dyDescent="0.25">
      <c r="M663" s="333"/>
      <c r="N663" s="333"/>
    </row>
    <row r="664" spans="13:14" x14ac:dyDescent="0.25">
      <c r="M664" s="333"/>
      <c r="N664" s="333"/>
    </row>
    <row r="665" spans="13:14" x14ac:dyDescent="0.25">
      <c r="M665" s="333"/>
      <c r="N665" s="333"/>
    </row>
    <row r="666" spans="13:14" x14ac:dyDescent="0.25">
      <c r="M666" s="333"/>
      <c r="N666" s="333"/>
    </row>
    <row r="667" spans="13:14" x14ac:dyDescent="0.25">
      <c r="M667" s="333"/>
      <c r="N667" s="333"/>
    </row>
    <row r="668" spans="13:14" x14ac:dyDescent="0.25">
      <c r="M668" s="333"/>
      <c r="N668" s="333"/>
    </row>
    <row r="669" spans="13:14" x14ac:dyDescent="0.25">
      <c r="M669" s="333"/>
      <c r="N669" s="333"/>
    </row>
    <row r="670" spans="13:14" x14ac:dyDescent="0.25">
      <c r="M670" s="333"/>
      <c r="N670" s="333"/>
    </row>
    <row r="671" spans="13:14" x14ac:dyDescent="0.25">
      <c r="M671" s="333"/>
      <c r="N671" s="333"/>
    </row>
    <row r="672" spans="13:14" x14ac:dyDescent="0.25">
      <c r="M672" s="333"/>
      <c r="N672" s="333"/>
    </row>
    <row r="673" spans="13:14" x14ac:dyDescent="0.25">
      <c r="M673" s="333"/>
      <c r="N673" s="333"/>
    </row>
    <row r="674" spans="13:14" x14ac:dyDescent="0.25">
      <c r="M674" s="333"/>
      <c r="N674" s="333"/>
    </row>
    <row r="675" spans="13:14" x14ac:dyDescent="0.25">
      <c r="M675" s="333"/>
      <c r="N675" s="333"/>
    </row>
    <row r="676" spans="13:14" x14ac:dyDescent="0.25">
      <c r="M676" s="333"/>
      <c r="N676" s="333"/>
    </row>
    <row r="677" spans="13:14" x14ac:dyDescent="0.25">
      <c r="M677" s="333"/>
      <c r="N677" s="333"/>
    </row>
    <row r="678" spans="13:14" x14ac:dyDescent="0.25">
      <c r="M678" s="333"/>
      <c r="N678" s="333"/>
    </row>
    <row r="679" spans="13:14" x14ac:dyDescent="0.25">
      <c r="M679" s="333"/>
      <c r="N679" s="333"/>
    </row>
    <row r="680" spans="13:14" x14ac:dyDescent="0.25">
      <c r="M680" s="333"/>
      <c r="N680" s="333"/>
    </row>
    <row r="681" spans="13:14" x14ac:dyDescent="0.25">
      <c r="M681" s="333"/>
      <c r="N681" s="333"/>
    </row>
    <row r="682" spans="13:14" x14ac:dyDescent="0.25">
      <c r="M682" s="333"/>
      <c r="N682" s="333"/>
    </row>
    <row r="683" spans="13:14" x14ac:dyDescent="0.25">
      <c r="M683" s="333"/>
      <c r="N683" s="333"/>
    </row>
    <row r="684" spans="13:14" x14ac:dyDescent="0.25">
      <c r="M684" s="333"/>
      <c r="N684" s="333"/>
    </row>
    <row r="685" spans="13:14" x14ac:dyDescent="0.25">
      <c r="M685" s="333"/>
      <c r="N685" s="333"/>
    </row>
    <row r="686" spans="13:14" x14ac:dyDescent="0.25">
      <c r="M686" s="333"/>
      <c r="N686" s="333"/>
    </row>
    <row r="687" spans="13:14" x14ac:dyDescent="0.25">
      <c r="M687" s="333"/>
      <c r="N687" s="333"/>
    </row>
    <row r="688" spans="13:14" x14ac:dyDescent="0.25">
      <c r="M688" s="333"/>
      <c r="N688" s="333"/>
    </row>
    <row r="689" spans="13:14" x14ac:dyDescent="0.25">
      <c r="M689" s="333"/>
      <c r="N689" s="333"/>
    </row>
    <row r="690" spans="13:14" x14ac:dyDescent="0.25">
      <c r="M690" s="333"/>
      <c r="N690" s="333"/>
    </row>
    <row r="691" spans="13:14" x14ac:dyDescent="0.25">
      <c r="M691" s="333"/>
      <c r="N691" s="333"/>
    </row>
    <row r="692" spans="13:14" x14ac:dyDescent="0.25">
      <c r="M692" s="333"/>
      <c r="N692" s="333"/>
    </row>
    <row r="693" spans="13:14" x14ac:dyDescent="0.25">
      <c r="M693" s="333"/>
      <c r="N693" s="333"/>
    </row>
    <row r="694" spans="13:14" x14ac:dyDescent="0.25">
      <c r="M694" s="333"/>
      <c r="N694" s="333"/>
    </row>
    <row r="695" spans="13:14" x14ac:dyDescent="0.25">
      <c r="M695" s="333"/>
      <c r="N695" s="333"/>
    </row>
    <row r="696" spans="13:14" x14ac:dyDescent="0.25">
      <c r="M696" s="333"/>
      <c r="N696" s="333"/>
    </row>
    <row r="697" spans="13:14" x14ac:dyDescent="0.25">
      <c r="M697" s="333"/>
      <c r="N697" s="333"/>
    </row>
    <row r="698" spans="13:14" x14ac:dyDescent="0.25">
      <c r="M698" s="333"/>
      <c r="N698" s="333"/>
    </row>
    <row r="699" spans="13:14" x14ac:dyDescent="0.25">
      <c r="M699" s="333"/>
      <c r="N699" s="333"/>
    </row>
    <row r="700" spans="13:14" x14ac:dyDescent="0.25">
      <c r="M700" s="333"/>
      <c r="N700" s="333"/>
    </row>
    <row r="701" spans="13:14" x14ac:dyDescent="0.25">
      <c r="M701" s="333"/>
      <c r="N701" s="333"/>
    </row>
    <row r="702" spans="13:14" x14ac:dyDescent="0.25">
      <c r="M702" s="333"/>
      <c r="N702" s="333"/>
    </row>
    <row r="703" spans="13:14" x14ac:dyDescent="0.25">
      <c r="M703" s="333"/>
      <c r="N703" s="333"/>
    </row>
    <row r="704" spans="13:14" x14ac:dyDescent="0.25">
      <c r="M704" s="333"/>
      <c r="N704" s="333"/>
    </row>
    <row r="705" spans="13:14" x14ac:dyDescent="0.25">
      <c r="M705" s="333"/>
      <c r="N705" s="333"/>
    </row>
    <row r="706" spans="13:14" x14ac:dyDescent="0.25">
      <c r="M706" s="333"/>
      <c r="N706" s="333"/>
    </row>
    <row r="707" spans="13:14" x14ac:dyDescent="0.25">
      <c r="M707" s="333"/>
      <c r="N707" s="333"/>
    </row>
    <row r="708" spans="13:14" x14ac:dyDescent="0.25">
      <c r="M708" s="333"/>
      <c r="N708" s="333"/>
    </row>
    <row r="709" spans="13:14" x14ac:dyDescent="0.25">
      <c r="M709" s="333"/>
      <c r="N709" s="333"/>
    </row>
    <row r="710" spans="13:14" x14ac:dyDescent="0.25">
      <c r="M710" s="333"/>
      <c r="N710" s="333"/>
    </row>
    <row r="711" spans="13:14" x14ac:dyDescent="0.25">
      <c r="M711" s="333"/>
      <c r="N711" s="333"/>
    </row>
    <row r="712" spans="13:14" x14ac:dyDescent="0.25">
      <c r="M712" s="333"/>
      <c r="N712" s="333"/>
    </row>
    <row r="713" spans="13:14" x14ac:dyDescent="0.25">
      <c r="M713" s="333"/>
      <c r="N713" s="333"/>
    </row>
    <row r="714" spans="13:14" x14ac:dyDescent="0.25">
      <c r="M714" s="333"/>
      <c r="N714" s="333"/>
    </row>
    <row r="715" spans="13:14" x14ac:dyDescent="0.25">
      <c r="M715" s="333"/>
      <c r="N715" s="333"/>
    </row>
    <row r="716" spans="13:14" x14ac:dyDescent="0.25">
      <c r="M716" s="333"/>
      <c r="N716" s="333"/>
    </row>
    <row r="717" spans="13:14" x14ac:dyDescent="0.25">
      <c r="M717" s="333"/>
      <c r="N717" s="333"/>
    </row>
    <row r="718" spans="13:14" x14ac:dyDescent="0.25">
      <c r="M718" s="333"/>
      <c r="N718" s="333"/>
    </row>
    <row r="719" spans="13:14" x14ac:dyDescent="0.25">
      <c r="M719" s="333"/>
      <c r="N719" s="333"/>
    </row>
    <row r="720" spans="13:14" x14ac:dyDescent="0.25">
      <c r="M720" s="333"/>
      <c r="N720" s="333"/>
    </row>
    <row r="721" spans="13:14" x14ac:dyDescent="0.25">
      <c r="M721" s="333"/>
      <c r="N721" s="333"/>
    </row>
    <row r="722" spans="13:14" x14ac:dyDescent="0.25">
      <c r="M722" s="333"/>
      <c r="N722" s="333"/>
    </row>
    <row r="723" spans="13:14" x14ac:dyDescent="0.25">
      <c r="M723" s="333"/>
      <c r="N723" s="333"/>
    </row>
    <row r="724" spans="13:14" x14ac:dyDescent="0.25">
      <c r="M724" s="333"/>
      <c r="N724" s="333"/>
    </row>
    <row r="725" spans="13:14" x14ac:dyDescent="0.25">
      <c r="M725" s="333"/>
      <c r="N725" s="333"/>
    </row>
    <row r="726" spans="13:14" x14ac:dyDescent="0.25">
      <c r="M726" s="333"/>
      <c r="N726" s="333"/>
    </row>
    <row r="727" spans="13:14" x14ac:dyDescent="0.25">
      <c r="M727" s="333"/>
      <c r="N727" s="333"/>
    </row>
    <row r="728" spans="13:14" x14ac:dyDescent="0.25">
      <c r="M728" s="333"/>
      <c r="N728" s="333"/>
    </row>
    <row r="729" spans="13:14" x14ac:dyDescent="0.25">
      <c r="M729" s="333"/>
      <c r="N729" s="333"/>
    </row>
    <row r="730" spans="13:14" x14ac:dyDescent="0.25">
      <c r="M730" s="333"/>
      <c r="N730" s="333"/>
    </row>
    <row r="731" spans="13:14" x14ac:dyDescent="0.25">
      <c r="M731" s="333"/>
      <c r="N731" s="333"/>
    </row>
    <row r="732" spans="13:14" x14ac:dyDescent="0.25">
      <c r="M732" s="333"/>
      <c r="N732" s="333"/>
    </row>
    <row r="733" spans="13:14" x14ac:dyDescent="0.25">
      <c r="M733" s="333"/>
      <c r="N733" s="333"/>
    </row>
    <row r="734" spans="13:14" x14ac:dyDescent="0.25">
      <c r="M734" s="333"/>
      <c r="N734" s="333"/>
    </row>
    <row r="735" spans="13:14" x14ac:dyDescent="0.25">
      <c r="M735" s="333"/>
      <c r="N735" s="333"/>
    </row>
    <row r="736" spans="13:14" x14ac:dyDescent="0.25">
      <c r="M736" s="333"/>
      <c r="N736" s="333"/>
    </row>
    <row r="737" spans="13:14" x14ac:dyDescent="0.25">
      <c r="M737" s="333"/>
      <c r="N737" s="333"/>
    </row>
    <row r="738" spans="13:14" x14ac:dyDescent="0.25">
      <c r="M738" s="333"/>
      <c r="N738" s="333"/>
    </row>
    <row r="739" spans="13:14" x14ac:dyDescent="0.25">
      <c r="M739" s="333"/>
      <c r="N739" s="333"/>
    </row>
    <row r="740" spans="13:14" x14ac:dyDescent="0.25">
      <c r="M740" s="333"/>
      <c r="N740" s="333"/>
    </row>
    <row r="741" spans="13:14" x14ac:dyDescent="0.25">
      <c r="M741" s="333"/>
      <c r="N741" s="333"/>
    </row>
    <row r="742" spans="13:14" x14ac:dyDescent="0.25">
      <c r="M742" s="333"/>
      <c r="N742" s="333"/>
    </row>
    <row r="743" spans="13:14" x14ac:dyDescent="0.25">
      <c r="M743" s="333"/>
      <c r="N743" s="333"/>
    </row>
    <row r="744" spans="13:14" x14ac:dyDescent="0.25">
      <c r="M744" s="333"/>
      <c r="N744" s="333"/>
    </row>
    <row r="745" spans="13:14" x14ac:dyDescent="0.25">
      <c r="M745" s="333"/>
      <c r="N745" s="333"/>
    </row>
    <row r="746" spans="13:14" x14ac:dyDescent="0.25">
      <c r="M746" s="333"/>
      <c r="N746" s="333"/>
    </row>
    <row r="747" spans="13:14" x14ac:dyDescent="0.25">
      <c r="M747" s="333"/>
      <c r="N747" s="333"/>
    </row>
    <row r="748" spans="13:14" x14ac:dyDescent="0.25">
      <c r="M748" s="333"/>
      <c r="N748" s="333"/>
    </row>
    <row r="749" spans="13:14" x14ac:dyDescent="0.25">
      <c r="M749" s="333"/>
      <c r="N749" s="333"/>
    </row>
    <row r="750" spans="13:14" x14ac:dyDescent="0.25">
      <c r="M750" s="333"/>
      <c r="N750" s="333"/>
    </row>
    <row r="751" spans="13:14" x14ac:dyDescent="0.25">
      <c r="M751" s="333"/>
      <c r="N751" s="333"/>
    </row>
    <row r="752" spans="13:14" x14ac:dyDescent="0.25">
      <c r="M752" s="333"/>
      <c r="N752" s="333"/>
    </row>
    <row r="753" spans="13:14" x14ac:dyDescent="0.25">
      <c r="M753" s="333"/>
      <c r="N753" s="333"/>
    </row>
    <row r="754" spans="13:14" x14ac:dyDescent="0.25">
      <c r="M754" s="333"/>
      <c r="N754" s="333"/>
    </row>
    <row r="755" spans="13:14" x14ac:dyDescent="0.25">
      <c r="M755" s="333"/>
      <c r="N755" s="333"/>
    </row>
    <row r="756" spans="13:14" x14ac:dyDescent="0.25">
      <c r="M756" s="333"/>
      <c r="N756" s="333"/>
    </row>
    <row r="757" spans="13:14" x14ac:dyDescent="0.25">
      <c r="M757" s="333"/>
      <c r="N757" s="333"/>
    </row>
    <row r="758" spans="13:14" x14ac:dyDescent="0.25">
      <c r="M758" s="333"/>
      <c r="N758" s="333"/>
    </row>
    <row r="759" spans="13:14" x14ac:dyDescent="0.25">
      <c r="M759" s="333"/>
      <c r="N759" s="333"/>
    </row>
    <row r="760" spans="13:14" x14ac:dyDescent="0.25">
      <c r="M760" s="333"/>
      <c r="N760" s="333"/>
    </row>
    <row r="761" spans="13:14" x14ac:dyDescent="0.25">
      <c r="M761" s="333"/>
      <c r="N761" s="333"/>
    </row>
    <row r="762" spans="13:14" x14ac:dyDescent="0.25">
      <c r="M762" s="333"/>
      <c r="N762" s="333"/>
    </row>
    <row r="763" spans="13:14" x14ac:dyDescent="0.25">
      <c r="M763" s="333"/>
      <c r="N763" s="333"/>
    </row>
    <row r="764" spans="13:14" x14ac:dyDescent="0.25">
      <c r="M764" s="333"/>
      <c r="N764" s="333"/>
    </row>
    <row r="765" spans="13:14" x14ac:dyDescent="0.25">
      <c r="M765" s="333"/>
      <c r="N765" s="333"/>
    </row>
    <row r="766" spans="13:14" x14ac:dyDescent="0.25">
      <c r="M766" s="333"/>
      <c r="N766" s="333"/>
    </row>
    <row r="767" spans="13:14" x14ac:dyDescent="0.25">
      <c r="M767" s="333"/>
      <c r="N767" s="333"/>
    </row>
    <row r="768" spans="13:14" x14ac:dyDescent="0.25">
      <c r="M768" s="333"/>
      <c r="N768" s="333"/>
    </row>
    <row r="769" spans="13:14" x14ac:dyDescent="0.25">
      <c r="M769" s="333"/>
      <c r="N769" s="333"/>
    </row>
    <row r="770" spans="13:14" x14ac:dyDescent="0.25">
      <c r="M770" s="333"/>
      <c r="N770" s="333"/>
    </row>
    <row r="771" spans="13:14" x14ac:dyDescent="0.25">
      <c r="M771" s="333"/>
      <c r="N771" s="333"/>
    </row>
    <row r="772" spans="13:14" x14ac:dyDescent="0.25">
      <c r="M772" s="333"/>
      <c r="N772" s="333"/>
    </row>
    <row r="773" spans="13:14" x14ac:dyDescent="0.25">
      <c r="M773" s="333"/>
      <c r="N773" s="333"/>
    </row>
    <row r="774" spans="13:14" x14ac:dyDescent="0.25">
      <c r="M774" s="333"/>
      <c r="N774" s="333"/>
    </row>
    <row r="775" spans="13:14" x14ac:dyDescent="0.25">
      <c r="M775" s="333"/>
      <c r="N775" s="333"/>
    </row>
    <row r="776" spans="13:14" x14ac:dyDescent="0.25">
      <c r="M776" s="333"/>
      <c r="N776" s="333"/>
    </row>
    <row r="777" spans="13:14" x14ac:dyDescent="0.25">
      <c r="M777" s="333"/>
      <c r="N777" s="333"/>
    </row>
    <row r="778" spans="13:14" x14ac:dyDescent="0.25">
      <c r="M778" s="333"/>
      <c r="N778" s="333"/>
    </row>
    <row r="779" spans="13:14" x14ac:dyDescent="0.25">
      <c r="M779" s="333"/>
      <c r="N779" s="333"/>
    </row>
    <row r="780" spans="13:14" x14ac:dyDescent="0.25">
      <c r="M780" s="333"/>
      <c r="N780" s="333"/>
    </row>
    <row r="781" spans="13:14" x14ac:dyDescent="0.25">
      <c r="M781" s="333"/>
      <c r="N781" s="333"/>
    </row>
    <row r="782" spans="13:14" x14ac:dyDescent="0.25">
      <c r="M782" s="333"/>
      <c r="N782" s="333"/>
    </row>
    <row r="783" spans="13:14" x14ac:dyDescent="0.25">
      <c r="M783" s="333"/>
      <c r="N783" s="333"/>
    </row>
    <row r="784" spans="13:14" x14ac:dyDescent="0.25">
      <c r="M784" s="333"/>
      <c r="N784" s="333"/>
    </row>
    <row r="785" spans="13:14" x14ac:dyDescent="0.25">
      <c r="M785" s="333"/>
      <c r="N785" s="333"/>
    </row>
    <row r="786" spans="13:14" x14ac:dyDescent="0.25">
      <c r="M786" s="333"/>
      <c r="N786" s="333"/>
    </row>
    <row r="787" spans="13:14" x14ac:dyDescent="0.25">
      <c r="M787" s="333"/>
      <c r="N787" s="333"/>
    </row>
    <row r="788" spans="13:14" x14ac:dyDescent="0.25">
      <c r="M788" s="333"/>
      <c r="N788" s="333"/>
    </row>
    <row r="789" spans="13:14" x14ac:dyDescent="0.25">
      <c r="M789" s="333"/>
      <c r="N789" s="333"/>
    </row>
    <row r="790" spans="13:14" x14ac:dyDescent="0.25">
      <c r="M790" s="333"/>
      <c r="N790" s="333"/>
    </row>
    <row r="791" spans="13:14" x14ac:dyDescent="0.25">
      <c r="M791" s="333"/>
      <c r="N791" s="333"/>
    </row>
    <row r="792" spans="13:14" x14ac:dyDescent="0.25">
      <c r="M792" s="333"/>
      <c r="N792" s="333"/>
    </row>
    <row r="793" spans="13:14" x14ac:dyDescent="0.25">
      <c r="M793" s="333"/>
      <c r="N793" s="333"/>
    </row>
    <row r="794" spans="13:14" x14ac:dyDescent="0.25">
      <c r="M794" s="333"/>
      <c r="N794" s="333"/>
    </row>
    <row r="795" spans="13:14" x14ac:dyDescent="0.25">
      <c r="M795" s="333"/>
      <c r="N795" s="333"/>
    </row>
    <row r="796" spans="13:14" x14ac:dyDescent="0.25">
      <c r="M796" s="333"/>
      <c r="N796" s="333"/>
    </row>
    <row r="797" spans="13:14" x14ac:dyDescent="0.25">
      <c r="M797" s="333"/>
      <c r="N797" s="333"/>
    </row>
    <row r="798" spans="13:14" x14ac:dyDescent="0.25">
      <c r="M798" s="333"/>
      <c r="N798" s="333"/>
    </row>
    <row r="799" spans="13:14" x14ac:dyDescent="0.25">
      <c r="M799" s="333"/>
      <c r="N799" s="333"/>
    </row>
    <row r="800" spans="13:14" x14ac:dyDescent="0.25">
      <c r="M800" s="333"/>
      <c r="N800" s="333"/>
    </row>
    <row r="801" spans="13:14" x14ac:dyDescent="0.25">
      <c r="M801" s="333"/>
      <c r="N801" s="333"/>
    </row>
    <row r="802" spans="13:14" x14ac:dyDescent="0.25">
      <c r="M802" s="333"/>
      <c r="N802" s="333"/>
    </row>
    <row r="803" spans="13:14" x14ac:dyDescent="0.25">
      <c r="M803" s="333"/>
      <c r="N803" s="333"/>
    </row>
    <row r="804" spans="13:14" x14ac:dyDescent="0.25">
      <c r="M804" s="333"/>
      <c r="N804" s="333"/>
    </row>
    <row r="805" spans="13:14" x14ac:dyDescent="0.25">
      <c r="M805" s="333"/>
      <c r="N805" s="333"/>
    </row>
    <row r="806" spans="13:14" x14ac:dyDescent="0.25">
      <c r="M806" s="333"/>
      <c r="N806" s="333"/>
    </row>
    <row r="807" spans="13:14" x14ac:dyDescent="0.25">
      <c r="M807" s="333"/>
      <c r="N807" s="333"/>
    </row>
    <row r="808" spans="13:14" x14ac:dyDescent="0.25">
      <c r="M808" s="333"/>
      <c r="N808" s="333"/>
    </row>
    <row r="809" spans="13:14" x14ac:dyDescent="0.25">
      <c r="M809" s="333"/>
      <c r="N809" s="333"/>
    </row>
    <row r="810" spans="13:14" x14ac:dyDescent="0.25">
      <c r="M810" s="333"/>
      <c r="N810" s="333"/>
    </row>
    <row r="811" spans="13:14" x14ac:dyDescent="0.25">
      <c r="M811" s="333"/>
      <c r="N811" s="333"/>
    </row>
    <row r="812" spans="13:14" x14ac:dyDescent="0.25">
      <c r="M812" s="333"/>
      <c r="N812" s="333"/>
    </row>
    <row r="813" spans="13:14" x14ac:dyDescent="0.25">
      <c r="M813" s="333"/>
      <c r="N813" s="333"/>
    </row>
    <row r="814" spans="13:14" x14ac:dyDescent="0.25">
      <c r="M814" s="333"/>
      <c r="N814" s="333"/>
    </row>
    <row r="815" spans="13:14" x14ac:dyDescent="0.25">
      <c r="M815" s="333"/>
      <c r="N815" s="333"/>
    </row>
    <row r="816" spans="13:14" x14ac:dyDescent="0.25">
      <c r="M816" s="333"/>
      <c r="N816" s="333"/>
    </row>
    <row r="817" spans="13:14" x14ac:dyDescent="0.25">
      <c r="M817" s="333"/>
      <c r="N817" s="333"/>
    </row>
    <row r="818" spans="13:14" x14ac:dyDescent="0.25">
      <c r="M818" s="333"/>
      <c r="N818" s="333"/>
    </row>
    <row r="819" spans="13:14" x14ac:dyDescent="0.25">
      <c r="M819" s="333"/>
      <c r="N819" s="333"/>
    </row>
    <row r="820" spans="13:14" x14ac:dyDescent="0.25">
      <c r="M820" s="333"/>
      <c r="N820" s="333"/>
    </row>
    <row r="821" spans="13:14" x14ac:dyDescent="0.25">
      <c r="M821" s="333"/>
      <c r="N821" s="333"/>
    </row>
    <row r="822" spans="13:14" x14ac:dyDescent="0.25">
      <c r="M822" s="333"/>
      <c r="N822" s="333"/>
    </row>
    <row r="823" spans="13:14" x14ac:dyDescent="0.25">
      <c r="M823" s="333"/>
      <c r="N823" s="333"/>
    </row>
    <row r="824" spans="13:14" x14ac:dyDescent="0.25">
      <c r="M824" s="333"/>
      <c r="N824" s="333"/>
    </row>
    <row r="825" spans="13:14" x14ac:dyDescent="0.25">
      <c r="M825" s="333"/>
      <c r="N825" s="333"/>
    </row>
    <row r="826" spans="13:14" x14ac:dyDescent="0.25">
      <c r="M826" s="333"/>
      <c r="N826" s="333"/>
    </row>
    <row r="827" spans="13:14" x14ac:dyDescent="0.25">
      <c r="M827" s="333"/>
      <c r="N827" s="333"/>
    </row>
    <row r="828" spans="13:14" x14ac:dyDescent="0.25">
      <c r="M828" s="333"/>
      <c r="N828" s="333"/>
    </row>
    <row r="829" spans="13:14" x14ac:dyDescent="0.25">
      <c r="M829" s="333"/>
      <c r="N829" s="333"/>
    </row>
    <row r="830" spans="13:14" x14ac:dyDescent="0.25">
      <c r="M830" s="333"/>
      <c r="N830" s="333"/>
    </row>
    <row r="831" spans="13:14" x14ac:dyDescent="0.25">
      <c r="M831" s="333"/>
      <c r="N831" s="333"/>
    </row>
    <row r="832" spans="13:14" x14ac:dyDescent="0.25">
      <c r="M832" s="333"/>
      <c r="N832" s="333"/>
    </row>
    <row r="833" spans="13:14" x14ac:dyDescent="0.25">
      <c r="M833" s="333"/>
      <c r="N833" s="333"/>
    </row>
    <row r="834" spans="13:14" x14ac:dyDescent="0.25">
      <c r="M834" s="333"/>
      <c r="N834" s="333"/>
    </row>
    <row r="835" spans="13:14" x14ac:dyDescent="0.25">
      <c r="M835" s="333"/>
      <c r="N835" s="333"/>
    </row>
    <row r="836" spans="13:14" x14ac:dyDescent="0.25">
      <c r="M836" s="333"/>
      <c r="N836" s="333"/>
    </row>
    <row r="837" spans="13:14" x14ac:dyDescent="0.25">
      <c r="M837" s="333"/>
      <c r="N837" s="333"/>
    </row>
    <row r="838" spans="13:14" x14ac:dyDescent="0.25">
      <c r="M838" s="333"/>
      <c r="N838" s="333"/>
    </row>
    <row r="839" spans="13:14" x14ac:dyDescent="0.25">
      <c r="M839" s="333"/>
      <c r="N839" s="333"/>
    </row>
    <row r="840" spans="13:14" x14ac:dyDescent="0.25">
      <c r="M840" s="333"/>
      <c r="N840" s="333"/>
    </row>
    <row r="841" spans="13:14" x14ac:dyDescent="0.25">
      <c r="M841" s="333"/>
      <c r="N841" s="333"/>
    </row>
    <row r="842" spans="13:14" x14ac:dyDescent="0.25">
      <c r="M842" s="333"/>
      <c r="N842" s="333"/>
    </row>
    <row r="843" spans="13:14" x14ac:dyDescent="0.25">
      <c r="M843" s="333"/>
      <c r="N843" s="333"/>
    </row>
    <row r="844" spans="13:14" x14ac:dyDescent="0.25">
      <c r="M844" s="333"/>
      <c r="N844" s="333"/>
    </row>
    <row r="845" spans="13:14" x14ac:dyDescent="0.25">
      <c r="M845" s="333"/>
      <c r="N845" s="333"/>
    </row>
    <row r="846" spans="13:14" x14ac:dyDescent="0.25">
      <c r="M846" s="333"/>
      <c r="N846" s="333"/>
    </row>
    <row r="847" spans="13:14" x14ac:dyDescent="0.25">
      <c r="M847" s="333"/>
      <c r="N847" s="333"/>
    </row>
    <row r="848" spans="13:14" x14ac:dyDescent="0.25">
      <c r="M848" s="333"/>
      <c r="N848" s="333"/>
    </row>
    <row r="849" spans="13:14" x14ac:dyDescent="0.25">
      <c r="M849" s="333"/>
      <c r="N849" s="333"/>
    </row>
    <row r="850" spans="13:14" x14ac:dyDescent="0.25">
      <c r="M850" s="333"/>
      <c r="N850" s="333"/>
    </row>
    <row r="851" spans="13:14" x14ac:dyDescent="0.25">
      <c r="M851" s="333"/>
      <c r="N851" s="333"/>
    </row>
    <row r="852" spans="13:14" x14ac:dyDescent="0.25">
      <c r="M852" s="333"/>
      <c r="N852" s="333"/>
    </row>
    <row r="853" spans="13:14" x14ac:dyDescent="0.25">
      <c r="M853" s="333"/>
      <c r="N853" s="333"/>
    </row>
    <row r="854" spans="13:14" x14ac:dyDescent="0.25">
      <c r="M854" s="333"/>
      <c r="N854" s="333"/>
    </row>
    <row r="855" spans="13:14" x14ac:dyDescent="0.25">
      <c r="M855" s="333"/>
      <c r="N855" s="333"/>
    </row>
    <row r="856" spans="13:14" x14ac:dyDescent="0.25">
      <c r="M856" s="333"/>
      <c r="N856" s="333"/>
    </row>
    <row r="857" spans="13:14" x14ac:dyDescent="0.25">
      <c r="M857" s="333"/>
      <c r="N857" s="333"/>
    </row>
    <row r="858" spans="13:14" x14ac:dyDescent="0.25">
      <c r="M858" s="333"/>
      <c r="N858" s="333"/>
    </row>
    <row r="859" spans="13:14" x14ac:dyDescent="0.25">
      <c r="M859" s="333"/>
      <c r="N859" s="333"/>
    </row>
    <row r="860" spans="13:14" x14ac:dyDescent="0.25">
      <c r="M860" s="333"/>
      <c r="N860" s="333"/>
    </row>
    <row r="861" spans="13:14" x14ac:dyDescent="0.25">
      <c r="M861" s="333"/>
      <c r="N861" s="333"/>
    </row>
    <row r="862" spans="13:14" x14ac:dyDescent="0.25">
      <c r="M862" s="333"/>
      <c r="N862" s="333"/>
    </row>
    <row r="863" spans="13:14" x14ac:dyDescent="0.25">
      <c r="M863" s="333"/>
      <c r="N863" s="333"/>
    </row>
    <row r="864" spans="13:14" x14ac:dyDescent="0.25">
      <c r="M864" s="333"/>
      <c r="N864" s="333"/>
    </row>
    <row r="865" spans="13:14" x14ac:dyDescent="0.25">
      <c r="M865" s="333"/>
      <c r="N865" s="333"/>
    </row>
    <row r="866" spans="13:14" x14ac:dyDescent="0.25">
      <c r="M866" s="333"/>
      <c r="N866" s="333"/>
    </row>
    <row r="867" spans="13:14" x14ac:dyDescent="0.25">
      <c r="M867" s="333"/>
      <c r="N867" s="333"/>
    </row>
    <row r="868" spans="13:14" x14ac:dyDescent="0.25">
      <c r="M868" s="333"/>
      <c r="N868" s="333"/>
    </row>
    <row r="869" spans="13:14" x14ac:dyDescent="0.25">
      <c r="M869" s="333"/>
      <c r="N869" s="333"/>
    </row>
    <row r="870" spans="13:14" x14ac:dyDescent="0.25">
      <c r="M870" s="333"/>
      <c r="N870" s="333"/>
    </row>
    <row r="871" spans="13:14" x14ac:dyDescent="0.25">
      <c r="M871" s="333"/>
      <c r="N871" s="333"/>
    </row>
    <row r="872" spans="13:14" x14ac:dyDescent="0.25">
      <c r="M872" s="333"/>
      <c r="N872" s="333"/>
    </row>
    <row r="873" spans="13:14" x14ac:dyDescent="0.25">
      <c r="M873" s="333"/>
      <c r="N873" s="333"/>
    </row>
    <row r="874" spans="13:14" x14ac:dyDescent="0.25">
      <c r="M874" s="333"/>
      <c r="N874" s="333"/>
    </row>
    <row r="875" spans="13:14" x14ac:dyDescent="0.25">
      <c r="M875" s="333"/>
      <c r="N875" s="333"/>
    </row>
    <row r="876" spans="13:14" x14ac:dyDescent="0.25">
      <c r="M876" s="333"/>
      <c r="N876" s="333"/>
    </row>
    <row r="877" spans="13:14" x14ac:dyDescent="0.25">
      <c r="M877" s="333"/>
      <c r="N877" s="333"/>
    </row>
    <row r="878" spans="13:14" x14ac:dyDescent="0.25">
      <c r="M878" s="333"/>
      <c r="N878" s="333"/>
    </row>
    <row r="879" spans="13:14" x14ac:dyDescent="0.25">
      <c r="M879" s="333"/>
      <c r="N879" s="333"/>
    </row>
    <row r="880" spans="13:14" x14ac:dyDescent="0.25">
      <c r="M880" s="333"/>
      <c r="N880" s="333"/>
    </row>
    <row r="881" spans="13:14" x14ac:dyDescent="0.25">
      <c r="M881" s="333"/>
      <c r="N881" s="333"/>
    </row>
    <row r="882" spans="13:14" x14ac:dyDescent="0.25">
      <c r="M882" s="333"/>
      <c r="N882" s="333"/>
    </row>
    <row r="883" spans="13:14" x14ac:dyDescent="0.25">
      <c r="M883" s="333"/>
      <c r="N883" s="333"/>
    </row>
    <row r="884" spans="13:14" x14ac:dyDescent="0.25">
      <c r="M884" s="333"/>
      <c r="N884" s="333"/>
    </row>
    <row r="885" spans="13:14" x14ac:dyDescent="0.25">
      <c r="M885" s="333"/>
      <c r="N885" s="333"/>
    </row>
    <row r="886" spans="13:14" x14ac:dyDescent="0.25">
      <c r="M886" s="333"/>
      <c r="N886" s="333"/>
    </row>
    <row r="887" spans="13:14" x14ac:dyDescent="0.25">
      <c r="M887" s="333"/>
      <c r="N887" s="333"/>
    </row>
    <row r="888" spans="13:14" x14ac:dyDescent="0.25">
      <c r="M888" s="333"/>
      <c r="N888" s="333"/>
    </row>
    <row r="889" spans="13:14" x14ac:dyDescent="0.25">
      <c r="M889" s="333"/>
      <c r="N889" s="333"/>
    </row>
    <row r="890" spans="13:14" x14ac:dyDescent="0.25">
      <c r="M890" s="333"/>
      <c r="N890" s="333"/>
    </row>
    <row r="891" spans="13:14" x14ac:dyDescent="0.25">
      <c r="M891" s="333"/>
      <c r="N891" s="333"/>
    </row>
    <row r="892" spans="13:14" x14ac:dyDescent="0.25">
      <c r="M892" s="333"/>
      <c r="N892" s="333"/>
    </row>
    <row r="893" spans="13:14" x14ac:dyDescent="0.25">
      <c r="M893" s="333"/>
      <c r="N893" s="333"/>
    </row>
    <row r="894" spans="13:14" x14ac:dyDescent="0.25">
      <c r="M894" s="333"/>
      <c r="N894" s="333"/>
    </row>
    <row r="895" spans="13:14" x14ac:dyDescent="0.25">
      <c r="M895" s="333"/>
      <c r="N895" s="333"/>
    </row>
    <row r="896" spans="13:14" x14ac:dyDescent="0.25">
      <c r="M896" s="333"/>
      <c r="N896" s="333"/>
    </row>
    <row r="897" spans="13:14" x14ac:dyDescent="0.25">
      <c r="M897" s="333"/>
      <c r="N897" s="333"/>
    </row>
    <row r="898" spans="13:14" x14ac:dyDescent="0.25">
      <c r="M898" s="333"/>
      <c r="N898" s="333"/>
    </row>
    <row r="899" spans="13:14" x14ac:dyDescent="0.25">
      <c r="M899" s="333"/>
      <c r="N899" s="333"/>
    </row>
    <row r="900" spans="13:14" x14ac:dyDescent="0.25">
      <c r="M900" s="333"/>
      <c r="N900" s="333"/>
    </row>
    <row r="901" spans="13:14" x14ac:dyDescent="0.25">
      <c r="M901" s="333"/>
      <c r="N901" s="333"/>
    </row>
    <row r="902" spans="13:14" x14ac:dyDescent="0.25">
      <c r="M902" s="333"/>
      <c r="N902" s="333"/>
    </row>
    <row r="903" spans="13:14" x14ac:dyDescent="0.25">
      <c r="M903" s="333"/>
      <c r="N903" s="333"/>
    </row>
    <row r="904" spans="13:14" x14ac:dyDescent="0.25">
      <c r="M904" s="333"/>
      <c r="N904" s="333"/>
    </row>
    <row r="905" spans="13:14" x14ac:dyDescent="0.25">
      <c r="M905" s="333"/>
      <c r="N905" s="333"/>
    </row>
    <row r="906" spans="13:14" x14ac:dyDescent="0.25">
      <c r="M906" s="333"/>
      <c r="N906" s="333"/>
    </row>
    <row r="907" spans="13:14" x14ac:dyDescent="0.25">
      <c r="M907" s="333"/>
      <c r="N907" s="333"/>
    </row>
    <row r="908" spans="13:14" x14ac:dyDescent="0.25">
      <c r="M908" s="333"/>
      <c r="N908" s="333"/>
    </row>
    <row r="909" spans="13:14" x14ac:dyDescent="0.25">
      <c r="M909" s="333"/>
      <c r="N909" s="333"/>
    </row>
    <row r="910" spans="13:14" x14ac:dyDescent="0.25">
      <c r="M910" s="333"/>
      <c r="N910" s="333"/>
    </row>
    <row r="911" spans="13:14" x14ac:dyDescent="0.25">
      <c r="M911" s="333"/>
      <c r="N911" s="333"/>
    </row>
    <row r="912" spans="13:14" x14ac:dyDescent="0.25">
      <c r="M912" s="333"/>
      <c r="N912" s="333"/>
    </row>
    <row r="913" spans="13:14" x14ac:dyDescent="0.25">
      <c r="M913" s="333"/>
      <c r="N913" s="333"/>
    </row>
    <row r="914" spans="13:14" x14ac:dyDescent="0.25">
      <c r="M914" s="333"/>
      <c r="N914" s="333"/>
    </row>
    <row r="915" spans="13:14" x14ac:dyDescent="0.25">
      <c r="M915" s="333"/>
      <c r="N915" s="333"/>
    </row>
    <row r="916" spans="13:14" x14ac:dyDescent="0.25">
      <c r="M916" s="333"/>
      <c r="N916" s="333"/>
    </row>
    <row r="917" spans="13:14" x14ac:dyDescent="0.25">
      <c r="M917" s="333"/>
      <c r="N917" s="333"/>
    </row>
    <row r="918" spans="13:14" x14ac:dyDescent="0.25">
      <c r="M918" s="333"/>
      <c r="N918" s="333"/>
    </row>
    <row r="919" spans="13:14" x14ac:dyDescent="0.25">
      <c r="M919" s="333"/>
      <c r="N919" s="333"/>
    </row>
    <row r="920" spans="13:14" x14ac:dyDescent="0.25">
      <c r="M920" s="333"/>
      <c r="N920" s="333"/>
    </row>
    <row r="921" spans="13:14" x14ac:dyDescent="0.25">
      <c r="M921" s="333"/>
      <c r="N921" s="333"/>
    </row>
    <row r="922" spans="13:14" x14ac:dyDescent="0.25">
      <c r="M922" s="333"/>
      <c r="N922" s="333"/>
    </row>
    <row r="923" spans="13:14" x14ac:dyDescent="0.25">
      <c r="M923" s="333"/>
      <c r="N923" s="333"/>
    </row>
    <row r="924" spans="13:14" x14ac:dyDescent="0.25">
      <c r="M924" s="333"/>
      <c r="N924" s="333"/>
    </row>
    <row r="925" spans="13:14" x14ac:dyDescent="0.25">
      <c r="M925" s="333"/>
      <c r="N925" s="333"/>
    </row>
    <row r="926" spans="13:14" x14ac:dyDescent="0.25">
      <c r="M926" s="333"/>
      <c r="N926" s="333"/>
    </row>
    <row r="927" spans="13:14" x14ac:dyDescent="0.25">
      <c r="M927" s="333"/>
      <c r="N927" s="333"/>
    </row>
    <row r="928" spans="13:14" x14ac:dyDescent="0.25">
      <c r="M928" s="333"/>
      <c r="N928" s="333"/>
    </row>
    <row r="929" spans="13:14" x14ac:dyDescent="0.25">
      <c r="M929" s="333"/>
      <c r="N929" s="333"/>
    </row>
    <row r="930" spans="13:14" x14ac:dyDescent="0.25">
      <c r="M930" s="333"/>
      <c r="N930" s="333"/>
    </row>
    <row r="931" spans="13:14" x14ac:dyDescent="0.25">
      <c r="M931" s="333"/>
      <c r="N931" s="333"/>
    </row>
    <row r="932" spans="13:14" x14ac:dyDescent="0.25">
      <c r="M932" s="333"/>
      <c r="N932" s="333"/>
    </row>
    <row r="933" spans="13:14" x14ac:dyDescent="0.25">
      <c r="M933" s="333"/>
      <c r="N933" s="333"/>
    </row>
    <row r="934" spans="13:14" x14ac:dyDescent="0.25">
      <c r="M934" s="333"/>
      <c r="N934" s="333"/>
    </row>
    <row r="935" spans="13:14" x14ac:dyDescent="0.25">
      <c r="M935" s="333"/>
      <c r="N935" s="333"/>
    </row>
    <row r="936" spans="13:14" x14ac:dyDescent="0.25">
      <c r="M936" s="333"/>
      <c r="N936" s="333"/>
    </row>
    <row r="937" spans="13:14" x14ac:dyDescent="0.25">
      <c r="M937" s="333"/>
      <c r="N937" s="333"/>
    </row>
    <row r="938" spans="13:14" x14ac:dyDescent="0.25">
      <c r="M938" s="333"/>
      <c r="N938" s="333"/>
    </row>
    <row r="939" spans="13:14" x14ac:dyDescent="0.25">
      <c r="M939" s="333"/>
      <c r="N939" s="333"/>
    </row>
    <row r="940" spans="13:14" x14ac:dyDescent="0.25">
      <c r="M940" s="333"/>
      <c r="N940" s="333"/>
    </row>
    <row r="941" spans="13:14" x14ac:dyDescent="0.25">
      <c r="M941" s="333"/>
      <c r="N941" s="333"/>
    </row>
    <row r="942" spans="13:14" x14ac:dyDescent="0.25">
      <c r="M942" s="333"/>
      <c r="N942" s="333"/>
    </row>
    <row r="943" spans="13:14" x14ac:dyDescent="0.25">
      <c r="M943" s="333"/>
      <c r="N943" s="333"/>
    </row>
    <row r="944" spans="13:14" x14ac:dyDescent="0.25">
      <c r="M944" s="333"/>
      <c r="N944" s="333"/>
    </row>
    <row r="945" spans="13:14" x14ac:dyDescent="0.25">
      <c r="M945" s="333"/>
      <c r="N945" s="333"/>
    </row>
    <row r="946" spans="13:14" x14ac:dyDescent="0.25">
      <c r="M946" s="333"/>
      <c r="N946" s="333"/>
    </row>
    <row r="947" spans="13:14" x14ac:dyDescent="0.25">
      <c r="M947" s="333"/>
      <c r="N947" s="333"/>
    </row>
    <row r="948" spans="13:14" x14ac:dyDescent="0.25">
      <c r="M948" s="333"/>
      <c r="N948" s="333"/>
    </row>
    <row r="949" spans="13:14" x14ac:dyDescent="0.25">
      <c r="M949" s="333"/>
      <c r="N949" s="333"/>
    </row>
    <row r="950" spans="13:14" x14ac:dyDescent="0.25">
      <c r="M950" s="333"/>
      <c r="N950" s="333"/>
    </row>
    <row r="951" spans="13:14" x14ac:dyDescent="0.25">
      <c r="M951" s="333"/>
      <c r="N951" s="333"/>
    </row>
    <row r="952" spans="13:14" x14ac:dyDescent="0.25">
      <c r="M952" s="333"/>
      <c r="N952" s="333"/>
    </row>
    <row r="953" spans="13:14" x14ac:dyDescent="0.25">
      <c r="M953" s="333"/>
      <c r="N953" s="333"/>
    </row>
    <row r="954" spans="13:14" x14ac:dyDescent="0.25">
      <c r="M954" s="333"/>
      <c r="N954" s="333"/>
    </row>
    <row r="955" spans="13:14" x14ac:dyDescent="0.25">
      <c r="M955" s="333"/>
      <c r="N955" s="333"/>
    </row>
    <row r="956" spans="13:14" x14ac:dyDescent="0.25">
      <c r="M956" s="333"/>
      <c r="N956" s="333"/>
    </row>
    <row r="957" spans="13:14" x14ac:dyDescent="0.25">
      <c r="M957" s="333"/>
      <c r="N957" s="333"/>
    </row>
    <row r="958" spans="13:14" x14ac:dyDescent="0.25">
      <c r="M958" s="333"/>
      <c r="N958" s="333"/>
    </row>
    <row r="959" spans="13:14" x14ac:dyDescent="0.25">
      <c r="M959" s="333"/>
      <c r="N959" s="333"/>
    </row>
    <row r="960" spans="13:14" x14ac:dyDescent="0.25">
      <c r="M960" s="333"/>
      <c r="N960" s="333"/>
    </row>
    <row r="961" spans="13:14" x14ac:dyDescent="0.25">
      <c r="M961" s="333"/>
      <c r="N961" s="333"/>
    </row>
    <row r="962" spans="13:14" x14ac:dyDescent="0.25">
      <c r="M962" s="333"/>
      <c r="N962" s="333"/>
    </row>
    <row r="963" spans="13:14" x14ac:dyDescent="0.25">
      <c r="M963" s="333"/>
      <c r="N963" s="333"/>
    </row>
    <row r="964" spans="13:14" x14ac:dyDescent="0.25">
      <c r="M964" s="333"/>
      <c r="N964" s="333"/>
    </row>
    <row r="965" spans="13:14" x14ac:dyDescent="0.25">
      <c r="M965" s="333"/>
      <c r="N965" s="333"/>
    </row>
    <row r="966" spans="13:14" x14ac:dyDescent="0.25">
      <c r="M966" s="333"/>
      <c r="N966" s="333"/>
    </row>
    <row r="967" spans="13:14" x14ac:dyDescent="0.25">
      <c r="M967" s="333"/>
      <c r="N967" s="333"/>
    </row>
    <row r="968" spans="13:14" x14ac:dyDescent="0.25">
      <c r="M968" s="333"/>
      <c r="N968" s="333"/>
    </row>
    <row r="969" spans="13:14" x14ac:dyDescent="0.25">
      <c r="M969" s="333"/>
      <c r="N969" s="333"/>
    </row>
    <row r="970" spans="13:14" x14ac:dyDescent="0.25">
      <c r="M970" s="333"/>
      <c r="N970" s="333"/>
    </row>
    <row r="971" spans="13:14" x14ac:dyDescent="0.25">
      <c r="M971" s="333"/>
      <c r="N971" s="333"/>
    </row>
    <row r="972" spans="13:14" x14ac:dyDescent="0.25">
      <c r="M972" s="333"/>
      <c r="N972" s="333"/>
    </row>
    <row r="973" spans="13:14" x14ac:dyDescent="0.25">
      <c r="M973" s="333"/>
      <c r="N973" s="333"/>
    </row>
    <row r="974" spans="13:14" x14ac:dyDescent="0.25">
      <c r="M974" s="333"/>
      <c r="N974" s="333"/>
    </row>
    <row r="975" spans="13:14" x14ac:dyDescent="0.25">
      <c r="M975" s="333"/>
      <c r="N975" s="333"/>
    </row>
    <row r="976" spans="13:14" x14ac:dyDescent="0.25">
      <c r="M976" s="333"/>
      <c r="N976" s="333"/>
    </row>
    <row r="977" spans="13:14" x14ac:dyDescent="0.25">
      <c r="M977" s="333"/>
      <c r="N977" s="333"/>
    </row>
    <row r="978" spans="13:14" x14ac:dyDescent="0.25">
      <c r="M978" s="333"/>
      <c r="N978" s="333"/>
    </row>
    <row r="979" spans="13:14" x14ac:dyDescent="0.25">
      <c r="M979" s="333"/>
      <c r="N979" s="333"/>
    </row>
    <row r="980" spans="13:14" x14ac:dyDescent="0.25">
      <c r="M980" s="333"/>
      <c r="N980" s="333"/>
    </row>
    <row r="981" spans="13:14" x14ac:dyDescent="0.25">
      <c r="M981" s="333"/>
      <c r="N981" s="333"/>
    </row>
    <row r="982" spans="13:14" x14ac:dyDescent="0.25">
      <c r="M982" s="333"/>
      <c r="N982" s="333"/>
    </row>
    <row r="983" spans="13:14" x14ac:dyDescent="0.25">
      <c r="M983" s="333"/>
      <c r="N983" s="333"/>
    </row>
    <row r="984" spans="13:14" x14ac:dyDescent="0.25">
      <c r="M984" s="333"/>
      <c r="N984" s="333"/>
    </row>
    <row r="985" spans="13:14" x14ac:dyDescent="0.25">
      <c r="M985" s="333"/>
      <c r="N985" s="333"/>
    </row>
    <row r="986" spans="13:14" x14ac:dyDescent="0.25">
      <c r="M986" s="333"/>
      <c r="N986" s="333"/>
    </row>
    <row r="987" spans="13:14" x14ac:dyDescent="0.25">
      <c r="M987" s="333"/>
      <c r="N987" s="333"/>
    </row>
    <row r="988" spans="13:14" x14ac:dyDescent="0.25">
      <c r="M988" s="333"/>
      <c r="N988" s="333"/>
    </row>
    <row r="989" spans="13:14" x14ac:dyDescent="0.25">
      <c r="M989" s="333"/>
      <c r="N989" s="333"/>
    </row>
    <row r="990" spans="13:14" x14ac:dyDescent="0.25">
      <c r="M990" s="333"/>
      <c r="N990" s="333"/>
    </row>
    <row r="991" spans="13:14" x14ac:dyDescent="0.25">
      <c r="M991" s="333"/>
      <c r="N991" s="333"/>
    </row>
    <row r="992" spans="13:14" x14ac:dyDescent="0.25">
      <c r="M992" s="333"/>
      <c r="N992" s="333"/>
    </row>
    <row r="993" spans="13:14" x14ac:dyDescent="0.25">
      <c r="M993" s="333"/>
      <c r="N993" s="333"/>
    </row>
    <row r="994" spans="13:14" x14ac:dyDescent="0.25">
      <c r="M994" s="333"/>
      <c r="N994" s="333"/>
    </row>
    <row r="995" spans="13:14" x14ac:dyDescent="0.25">
      <c r="M995" s="333"/>
      <c r="N995" s="333"/>
    </row>
    <row r="996" spans="13:14" x14ac:dyDescent="0.25">
      <c r="M996" s="333"/>
      <c r="N996" s="333"/>
    </row>
    <row r="997" spans="13:14" x14ac:dyDescent="0.25">
      <c r="M997" s="333"/>
      <c r="N997" s="333"/>
    </row>
    <row r="998" spans="13:14" x14ac:dyDescent="0.25">
      <c r="M998" s="333"/>
      <c r="N998" s="333"/>
    </row>
    <row r="999" spans="13:14" x14ac:dyDescent="0.25">
      <c r="M999" s="333"/>
      <c r="N999" s="333"/>
    </row>
    <row r="1000" spans="13:14" x14ac:dyDescent="0.25">
      <c r="M1000" s="333"/>
      <c r="N1000" s="333"/>
    </row>
    <row r="1001" spans="13:14" x14ac:dyDescent="0.25">
      <c r="M1001" s="333"/>
      <c r="N1001" s="333"/>
    </row>
    <row r="1002" spans="13:14" x14ac:dyDescent="0.25">
      <c r="M1002" s="333"/>
      <c r="N1002" s="333"/>
    </row>
    <row r="1003" spans="13:14" x14ac:dyDescent="0.25">
      <c r="M1003" s="333"/>
      <c r="N1003" s="333"/>
    </row>
    <row r="1004" spans="13:14" x14ac:dyDescent="0.25">
      <c r="M1004" s="333"/>
      <c r="N1004" s="333"/>
    </row>
    <row r="1005" spans="13:14" x14ac:dyDescent="0.25">
      <c r="M1005" s="333"/>
      <c r="N1005" s="333"/>
    </row>
    <row r="1006" spans="13:14" x14ac:dyDescent="0.25">
      <c r="M1006" s="333"/>
      <c r="N1006" s="333"/>
    </row>
    <row r="1007" spans="13:14" x14ac:dyDescent="0.25">
      <c r="M1007" s="333"/>
      <c r="N1007" s="333"/>
    </row>
    <row r="1008" spans="13:14" x14ac:dyDescent="0.25">
      <c r="M1008" s="333"/>
      <c r="N1008" s="333"/>
    </row>
    <row r="1009" spans="13:14" x14ac:dyDescent="0.25">
      <c r="M1009" s="333"/>
      <c r="N1009" s="333"/>
    </row>
    <row r="1010" spans="13:14" x14ac:dyDescent="0.25">
      <c r="M1010" s="333"/>
      <c r="N1010" s="333"/>
    </row>
    <row r="1011" spans="13:14" x14ac:dyDescent="0.25">
      <c r="M1011" s="333"/>
      <c r="N1011" s="333"/>
    </row>
    <row r="1012" spans="13:14" x14ac:dyDescent="0.25">
      <c r="M1012" s="333"/>
      <c r="N1012" s="333"/>
    </row>
    <row r="1013" spans="13:14" x14ac:dyDescent="0.25">
      <c r="M1013" s="333"/>
      <c r="N1013" s="333"/>
    </row>
    <row r="1014" spans="13:14" x14ac:dyDescent="0.25">
      <c r="M1014" s="333"/>
      <c r="N1014" s="333"/>
    </row>
    <row r="1015" spans="13:14" x14ac:dyDescent="0.25">
      <c r="M1015" s="333"/>
      <c r="N1015" s="333"/>
    </row>
    <row r="1016" spans="13:14" x14ac:dyDescent="0.25">
      <c r="M1016" s="333"/>
      <c r="N1016" s="333"/>
    </row>
    <row r="1017" spans="13:14" x14ac:dyDescent="0.25">
      <c r="M1017" s="333"/>
      <c r="N1017" s="333"/>
    </row>
    <row r="1018" spans="13:14" x14ac:dyDescent="0.25">
      <c r="M1018" s="333"/>
      <c r="N1018" s="333"/>
    </row>
    <row r="1019" spans="13:14" x14ac:dyDescent="0.25">
      <c r="M1019" s="333"/>
      <c r="N1019" s="333"/>
    </row>
    <row r="1020" spans="13:14" x14ac:dyDescent="0.25">
      <c r="M1020" s="333"/>
      <c r="N1020" s="333"/>
    </row>
    <row r="1021" spans="13:14" x14ac:dyDescent="0.25">
      <c r="M1021" s="333"/>
      <c r="N1021" s="333"/>
    </row>
    <row r="1022" spans="13:14" x14ac:dyDescent="0.25">
      <c r="M1022" s="333"/>
      <c r="N1022" s="333"/>
    </row>
    <row r="1023" spans="13:14" x14ac:dyDescent="0.25">
      <c r="M1023" s="333"/>
      <c r="N1023" s="333"/>
    </row>
    <row r="1024" spans="13:14" x14ac:dyDescent="0.25">
      <c r="M1024" s="333"/>
      <c r="N1024" s="333"/>
    </row>
    <row r="1025" spans="13:14" x14ac:dyDescent="0.25">
      <c r="M1025" s="333"/>
      <c r="N1025" s="333"/>
    </row>
    <row r="1026" spans="13:14" x14ac:dyDescent="0.25">
      <c r="M1026" s="333"/>
      <c r="N1026" s="333"/>
    </row>
    <row r="1027" spans="13:14" x14ac:dyDescent="0.25">
      <c r="M1027" s="333"/>
      <c r="N1027" s="333"/>
    </row>
    <row r="1028" spans="13:14" x14ac:dyDescent="0.25">
      <c r="M1028" s="333"/>
      <c r="N1028" s="333"/>
    </row>
    <row r="1029" spans="13:14" x14ac:dyDescent="0.25">
      <c r="M1029" s="333"/>
      <c r="N1029" s="333"/>
    </row>
    <row r="1030" spans="13:14" x14ac:dyDescent="0.25">
      <c r="M1030" s="333"/>
      <c r="N1030" s="333"/>
    </row>
    <row r="1031" spans="13:14" x14ac:dyDescent="0.25">
      <c r="M1031" s="333"/>
      <c r="N1031" s="333"/>
    </row>
    <row r="1032" spans="13:14" x14ac:dyDescent="0.25">
      <c r="M1032" s="333"/>
      <c r="N1032" s="333"/>
    </row>
    <row r="1033" spans="13:14" x14ac:dyDescent="0.25">
      <c r="M1033" s="333"/>
      <c r="N1033" s="333"/>
    </row>
    <row r="1034" spans="13:14" x14ac:dyDescent="0.25">
      <c r="M1034" s="333"/>
      <c r="N1034" s="333"/>
    </row>
    <row r="1035" spans="13:14" x14ac:dyDescent="0.25">
      <c r="M1035" s="333"/>
      <c r="N1035" s="333"/>
    </row>
    <row r="1036" spans="13:14" x14ac:dyDescent="0.25">
      <c r="M1036" s="333"/>
      <c r="N1036" s="333"/>
    </row>
    <row r="1037" spans="13:14" x14ac:dyDescent="0.25">
      <c r="M1037" s="333"/>
      <c r="N1037" s="333"/>
    </row>
    <row r="1038" spans="13:14" x14ac:dyDescent="0.25">
      <c r="M1038" s="333"/>
      <c r="N1038" s="333"/>
    </row>
    <row r="1039" spans="13:14" x14ac:dyDescent="0.25">
      <c r="M1039" s="333"/>
      <c r="N1039" s="333"/>
    </row>
    <row r="1040" spans="13:14" x14ac:dyDescent="0.25">
      <c r="M1040" s="333"/>
      <c r="N1040" s="333"/>
    </row>
    <row r="1041" spans="13:14" x14ac:dyDescent="0.25">
      <c r="M1041" s="333"/>
      <c r="N1041" s="333"/>
    </row>
    <row r="1042" spans="13:14" x14ac:dyDescent="0.25">
      <c r="M1042" s="333"/>
      <c r="N1042" s="333"/>
    </row>
    <row r="1043" spans="13:14" x14ac:dyDescent="0.25">
      <c r="M1043" s="333"/>
      <c r="N1043" s="333"/>
    </row>
    <row r="1044" spans="13:14" x14ac:dyDescent="0.25">
      <c r="M1044" s="333"/>
      <c r="N1044" s="333"/>
    </row>
    <row r="1045" spans="13:14" x14ac:dyDescent="0.25">
      <c r="M1045" s="333"/>
      <c r="N1045" s="333"/>
    </row>
    <row r="1046" spans="13:14" x14ac:dyDescent="0.25">
      <c r="M1046" s="333"/>
      <c r="N1046" s="333"/>
    </row>
    <row r="1047" spans="13:14" x14ac:dyDescent="0.25">
      <c r="M1047" s="333"/>
      <c r="N1047" s="333"/>
    </row>
    <row r="1048" spans="13:14" x14ac:dyDescent="0.25">
      <c r="M1048" s="333"/>
      <c r="N1048" s="333"/>
    </row>
    <row r="1049" spans="13:14" x14ac:dyDescent="0.25">
      <c r="M1049" s="333"/>
      <c r="N1049" s="333"/>
    </row>
    <row r="1050" spans="13:14" x14ac:dyDescent="0.25">
      <c r="M1050" s="333"/>
      <c r="N1050" s="333"/>
    </row>
    <row r="1051" spans="13:14" x14ac:dyDescent="0.25">
      <c r="M1051" s="333"/>
      <c r="N1051" s="333"/>
    </row>
    <row r="1052" spans="13:14" x14ac:dyDescent="0.25">
      <c r="M1052" s="333"/>
      <c r="N1052" s="333"/>
    </row>
    <row r="1053" spans="13:14" x14ac:dyDescent="0.25">
      <c r="M1053" s="333"/>
      <c r="N1053" s="333"/>
    </row>
    <row r="1054" spans="13:14" x14ac:dyDescent="0.25">
      <c r="M1054" s="333"/>
      <c r="N1054" s="333"/>
    </row>
    <row r="1055" spans="13:14" x14ac:dyDescent="0.25">
      <c r="M1055" s="333"/>
      <c r="N1055" s="333"/>
    </row>
    <row r="1056" spans="13:14" x14ac:dyDescent="0.25">
      <c r="M1056" s="333"/>
      <c r="N1056" s="333"/>
    </row>
    <row r="1057" spans="13:14" x14ac:dyDescent="0.25">
      <c r="M1057" s="333"/>
      <c r="N1057" s="333"/>
    </row>
    <row r="1058" spans="13:14" x14ac:dyDescent="0.25">
      <c r="M1058" s="333"/>
      <c r="N1058" s="333"/>
    </row>
    <row r="1059" spans="13:14" x14ac:dyDescent="0.25">
      <c r="M1059" s="333"/>
      <c r="N1059" s="333"/>
    </row>
    <row r="1060" spans="13:14" x14ac:dyDescent="0.25">
      <c r="M1060" s="333"/>
      <c r="N1060" s="333"/>
    </row>
    <row r="1061" spans="13:14" x14ac:dyDescent="0.25">
      <c r="M1061" s="333"/>
      <c r="N1061" s="333"/>
    </row>
    <row r="1062" spans="13:14" x14ac:dyDescent="0.25">
      <c r="M1062" s="333"/>
      <c r="N1062" s="333"/>
    </row>
    <row r="1063" spans="13:14" x14ac:dyDescent="0.25">
      <c r="M1063" s="333"/>
      <c r="N1063" s="333"/>
    </row>
    <row r="1064" spans="13:14" x14ac:dyDescent="0.25">
      <c r="M1064" s="333"/>
      <c r="N1064" s="333"/>
    </row>
    <row r="1065" spans="13:14" x14ac:dyDescent="0.25">
      <c r="M1065" s="333"/>
      <c r="N1065" s="333"/>
    </row>
    <row r="1066" spans="13:14" x14ac:dyDescent="0.25">
      <c r="M1066" s="333"/>
      <c r="N1066" s="333"/>
    </row>
    <row r="1067" spans="13:14" x14ac:dyDescent="0.25">
      <c r="M1067" s="333"/>
      <c r="N1067" s="333"/>
    </row>
    <row r="1068" spans="13:14" x14ac:dyDescent="0.25">
      <c r="M1068" s="333"/>
      <c r="N1068" s="333"/>
    </row>
    <row r="1069" spans="13:14" x14ac:dyDescent="0.25">
      <c r="M1069" s="333"/>
      <c r="N1069" s="333"/>
    </row>
    <row r="1070" spans="13:14" x14ac:dyDescent="0.25">
      <c r="M1070" s="333"/>
      <c r="N1070" s="333"/>
    </row>
    <row r="1071" spans="13:14" x14ac:dyDescent="0.25">
      <c r="M1071" s="333"/>
      <c r="N1071" s="333"/>
    </row>
    <row r="1072" spans="13:14" x14ac:dyDescent="0.25">
      <c r="M1072" s="333"/>
      <c r="N1072" s="333"/>
    </row>
    <row r="1073" spans="13:14" x14ac:dyDescent="0.25">
      <c r="M1073" s="333"/>
      <c r="N1073" s="333"/>
    </row>
    <row r="1074" spans="13:14" x14ac:dyDescent="0.25">
      <c r="M1074" s="333"/>
      <c r="N1074" s="333"/>
    </row>
    <row r="1075" spans="13:14" x14ac:dyDescent="0.25">
      <c r="M1075" s="333"/>
      <c r="N1075" s="333"/>
    </row>
    <row r="1076" spans="13:14" x14ac:dyDescent="0.25">
      <c r="M1076" s="333"/>
      <c r="N1076" s="333"/>
    </row>
    <row r="1077" spans="13:14" x14ac:dyDescent="0.25">
      <c r="M1077" s="333"/>
      <c r="N1077" s="333"/>
    </row>
    <row r="1078" spans="13:14" x14ac:dyDescent="0.25">
      <c r="M1078" s="333"/>
      <c r="N1078" s="333"/>
    </row>
    <row r="1079" spans="13:14" x14ac:dyDescent="0.25">
      <c r="M1079" s="333"/>
      <c r="N1079" s="333"/>
    </row>
    <row r="1080" spans="13:14" x14ac:dyDescent="0.25">
      <c r="M1080" s="333"/>
      <c r="N1080" s="333"/>
    </row>
    <row r="1081" spans="13:14" x14ac:dyDescent="0.25">
      <c r="M1081" s="333"/>
      <c r="N1081" s="333"/>
    </row>
    <row r="1082" spans="13:14" x14ac:dyDescent="0.25">
      <c r="M1082" s="333"/>
      <c r="N1082" s="333"/>
    </row>
    <row r="1083" spans="13:14" x14ac:dyDescent="0.25">
      <c r="M1083" s="333"/>
      <c r="N1083" s="333"/>
    </row>
    <row r="1084" spans="13:14" x14ac:dyDescent="0.25">
      <c r="M1084" s="333"/>
      <c r="N1084" s="333"/>
    </row>
    <row r="1085" spans="13:14" x14ac:dyDescent="0.25">
      <c r="M1085" s="333"/>
      <c r="N1085" s="333"/>
    </row>
    <row r="1086" spans="13:14" x14ac:dyDescent="0.25">
      <c r="M1086" s="333"/>
      <c r="N1086" s="333"/>
    </row>
    <row r="1087" spans="13:14" x14ac:dyDescent="0.25">
      <c r="M1087" s="333"/>
      <c r="N1087" s="333"/>
    </row>
    <row r="1088" spans="13:14" x14ac:dyDescent="0.25">
      <c r="M1088" s="333"/>
      <c r="N1088" s="333"/>
    </row>
    <row r="1089" spans="13:14" x14ac:dyDescent="0.25">
      <c r="M1089" s="333"/>
      <c r="N1089" s="333"/>
    </row>
    <row r="1090" spans="13:14" x14ac:dyDescent="0.25">
      <c r="M1090" s="333"/>
      <c r="N1090" s="333"/>
    </row>
    <row r="1091" spans="13:14" x14ac:dyDescent="0.25">
      <c r="M1091" s="333"/>
      <c r="N1091" s="333"/>
    </row>
    <row r="1092" spans="13:14" x14ac:dyDescent="0.25">
      <c r="M1092" s="333"/>
      <c r="N1092" s="333"/>
    </row>
    <row r="1093" spans="13:14" x14ac:dyDescent="0.25">
      <c r="M1093" s="333"/>
      <c r="N1093" s="333"/>
    </row>
    <row r="1094" spans="13:14" x14ac:dyDescent="0.25">
      <c r="M1094" s="333"/>
      <c r="N1094" s="333"/>
    </row>
    <row r="1095" spans="13:14" x14ac:dyDescent="0.25">
      <c r="M1095" s="333"/>
      <c r="N1095" s="333"/>
    </row>
    <row r="1096" spans="13:14" x14ac:dyDescent="0.25">
      <c r="M1096" s="333"/>
      <c r="N1096" s="333"/>
    </row>
    <row r="1097" spans="13:14" x14ac:dyDescent="0.25">
      <c r="M1097" s="333"/>
      <c r="N1097" s="333"/>
    </row>
    <row r="1098" spans="13:14" x14ac:dyDescent="0.25">
      <c r="M1098" s="333"/>
      <c r="N1098" s="333"/>
    </row>
    <row r="1099" spans="13:14" x14ac:dyDescent="0.25">
      <c r="M1099" s="333"/>
      <c r="N1099" s="333"/>
    </row>
    <row r="1100" spans="13:14" x14ac:dyDescent="0.25">
      <c r="M1100" s="333"/>
      <c r="N1100" s="333"/>
    </row>
    <row r="1101" spans="13:14" x14ac:dyDescent="0.25">
      <c r="M1101" s="333"/>
      <c r="N1101" s="333"/>
    </row>
    <row r="1102" spans="13:14" x14ac:dyDescent="0.25">
      <c r="M1102" s="333"/>
      <c r="N1102" s="333"/>
    </row>
    <row r="1103" spans="13:14" x14ac:dyDescent="0.25">
      <c r="M1103" s="333"/>
      <c r="N1103" s="333"/>
    </row>
    <row r="1104" spans="13:14" x14ac:dyDescent="0.25">
      <c r="M1104" s="333"/>
      <c r="N1104" s="333"/>
    </row>
    <row r="1105" spans="13:14" x14ac:dyDescent="0.25">
      <c r="M1105" s="333"/>
      <c r="N1105" s="333"/>
    </row>
    <row r="1106" spans="13:14" x14ac:dyDescent="0.25">
      <c r="M1106" s="333"/>
      <c r="N1106" s="333"/>
    </row>
    <row r="1107" spans="13:14" x14ac:dyDescent="0.25">
      <c r="M1107" s="333"/>
      <c r="N1107" s="333"/>
    </row>
    <row r="1108" spans="13:14" x14ac:dyDescent="0.25">
      <c r="M1108" s="333"/>
      <c r="N1108" s="333"/>
    </row>
    <row r="1109" spans="13:14" x14ac:dyDescent="0.25">
      <c r="M1109" s="333"/>
      <c r="N1109" s="333"/>
    </row>
    <row r="1110" spans="13:14" x14ac:dyDescent="0.25">
      <c r="M1110" s="333"/>
      <c r="N1110" s="333"/>
    </row>
    <row r="1111" spans="13:14" x14ac:dyDescent="0.25">
      <c r="M1111" s="333"/>
      <c r="N1111" s="333"/>
    </row>
    <row r="1112" spans="13:14" x14ac:dyDescent="0.25">
      <c r="M1112" s="333"/>
      <c r="N1112" s="333"/>
    </row>
    <row r="1113" spans="13:14" x14ac:dyDescent="0.25">
      <c r="M1113" s="333"/>
      <c r="N1113" s="333"/>
    </row>
    <row r="1114" spans="13:14" x14ac:dyDescent="0.25">
      <c r="M1114" s="333"/>
      <c r="N1114" s="333"/>
    </row>
    <row r="1115" spans="13:14" x14ac:dyDescent="0.25">
      <c r="M1115" s="333"/>
      <c r="N1115" s="333"/>
    </row>
    <row r="1116" spans="13:14" x14ac:dyDescent="0.25">
      <c r="M1116" s="333"/>
      <c r="N1116" s="333"/>
    </row>
    <row r="1117" spans="13:14" x14ac:dyDescent="0.25">
      <c r="M1117" s="333"/>
      <c r="N1117" s="333"/>
    </row>
    <row r="1118" spans="13:14" x14ac:dyDescent="0.25">
      <c r="M1118" s="333"/>
      <c r="N1118" s="333"/>
    </row>
    <row r="1119" spans="13:14" x14ac:dyDescent="0.25">
      <c r="M1119" s="333"/>
      <c r="N1119" s="333"/>
    </row>
    <row r="1120" spans="13:14" x14ac:dyDescent="0.25">
      <c r="M1120" s="333"/>
      <c r="N1120" s="333"/>
    </row>
    <row r="1121" spans="13:14" x14ac:dyDescent="0.25">
      <c r="M1121" s="333"/>
      <c r="N1121" s="333"/>
    </row>
    <row r="1122" spans="13:14" x14ac:dyDescent="0.25">
      <c r="M1122" s="333"/>
      <c r="N1122" s="333"/>
    </row>
    <row r="1123" spans="13:14" x14ac:dyDescent="0.25">
      <c r="M1123" s="333"/>
      <c r="N1123" s="333"/>
    </row>
    <row r="1124" spans="13:14" x14ac:dyDescent="0.25">
      <c r="M1124" s="333"/>
      <c r="N1124" s="333"/>
    </row>
    <row r="1125" spans="13:14" x14ac:dyDescent="0.25">
      <c r="M1125" s="333"/>
      <c r="N1125" s="333"/>
    </row>
    <row r="1126" spans="13:14" x14ac:dyDescent="0.25">
      <c r="M1126" s="333"/>
      <c r="N1126" s="333"/>
    </row>
    <row r="1127" spans="13:14" x14ac:dyDescent="0.25">
      <c r="M1127" s="333"/>
      <c r="N1127" s="333"/>
    </row>
    <row r="1128" spans="13:14" x14ac:dyDescent="0.25">
      <c r="M1128" s="333"/>
      <c r="N1128" s="333"/>
    </row>
    <row r="1129" spans="13:14" x14ac:dyDescent="0.25">
      <c r="M1129" s="333"/>
      <c r="N1129" s="333"/>
    </row>
    <row r="1130" spans="13:14" x14ac:dyDescent="0.25">
      <c r="M1130" s="333"/>
      <c r="N1130" s="333"/>
    </row>
    <row r="1131" spans="13:14" x14ac:dyDescent="0.25">
      <c r="M1131" s="333"/>
      <c r="N1131" s="333"/>
    </row>
    <row r="1132" spans="13:14" x14ac:dyDescent="0.25">
      <c r="M1132" s="333"/>
      <c r="N1132" s="333"/>
    </row>
    <row r="1133" spans="13:14" x14ac:dyDescent="0.25">
      <c r="M1133" s="333"/>
      <c r="N1133" s="333"/>
    </row>
    <row r="1134" spans="13:14" x14ac:dyDescent="0.25">
      <c r="M1134" s="333"/>
      <c r="N1134" s="333"/>
    </row>
    <row r="1135" spans="13:14" x14ac:dyDescent="0.25">
      <c r="M1135" s="333"/>
      <c r="N1135" s="333"/>
    </row>
    <row r="1136" spans="13:14" x14ac:dyDescent="0.25">
      <c r="M1136" s="333"/>
      <c r="N1136" s="333"/>
    </row>
    <row r="1137" spans="13:14" x14ac:dyDescent="0.25">
      <c r="M1137" s="333"/>
      <c r="N1137" s="333"/>
    </row>
    <row r="1138" spans="13:14" x14ac:dyDescent="0.25">
      <c r="M1138" s="333"/>
      <c r="N1138" s="333"/>
    </row>
    <row r="1139" spans="13:14" x14ac:dyDescent="0.25">
      <c r="M1139" s="333"/>
      <c r="N1139" s="333"/>
    </row>
    <row r="1140" spans="13:14" x14ac:dyDescent="0.25">
      <c r="M1140" s="333"/>
      <c r="N1140" s="333"/>
    </row>
    <row r="1141" spans="13:14" x14ac:dyDescent="0.25">
      <c r="M1141" s="333"/>
      <c r="N1141" s="333"/>
    </row>
    <row r="1142" spans="13:14" x14ac:dyDescent="0.25">
      <c r="M1142" s="333"/>
      <c r="N1142" s="333"/>
    </row>
    <row r="1143" spans="13:14" x14ac:dyDescent="0.25">
      <c r="M1143" s="333"/>
      <c r="N1143" s="333"/>
    </row>
    <row r="1144" spans="13:14" x14ac:dyDescent="0.25">
      <c r="M1144" s="333"/>
      <c r="N1144" s="333"/>
    </row>
    <row r="1145" spans="13:14" x14ac:dyDescent="0.25">
      <c r="M1145" s="333"/>
      <c r="N1145" s="333"/>
    </row>
    <row r="1146" spans="13:14" x14ac:dyDescent="0.25">
      <c r="M1146" s="333"/>
      <c r="N1146" s="333"/>
    </row>
    <row r="1147" spans="13:14" x14ac:dyDescent="0.25">
      <c r="M1147" s="333"/>
      <c r="N1147" s="333"/>
    </row>
    <row r="1148" spans="13:14" x14ac:dyDescent="0.25">
      <c r="M1148" s="333"/>
      <c r="N1148" s="333"/>
    </row>
    <row r="1149" spans="13:14" x14ac:dyDescent="0.25">
      <c r="M1149" s="333"/>
      <c r="N1149" s="333"/>
    </row>
    <row r="1150" spans="13:14" x14ac:dyDescent="0.25">
      <c r="M1150" s="333"/>
      <c r="N1150" s="333"/>
    </row>
    <row r="1151" spans="13:14" x14ac:dyDescent="0.25">
      <c r="M1151" s="333"/>
      <c r="N1151" s="333"/>
    </row>
    <row r="1152" spans="13:14" x14ac:dyDescent="0.25">
      <c r="M1152" s="333"/>
      <c r="N1152" s="333"/>
    </row>
    <row r="1153" spans="13:14" x14ac:dyDescent="0.25">
      <c r="M1153" s="333"/>
      <c r="N1153" s="333"/>
    </row>
    <row r="1154" spans="13:14" x14ac:dyDescent="0.25">
      <c r="M1154" s="333"/>
      <c r="N1154" s="333"/>
    </row>
    <row r="1155" spans="13:14" x14ac:dyDescent="0.25">
      <c r="M1155" s="333"/>
      <c r="N1155" s="333"/>
    </row>
    <row r="1156" spans="13:14" x14ac:dyDescent="0.25">
      <c r="M1156" s="333"/>
      <c r="N1156" s="333"/>
    </row>
    <row r="1157" spans="13:14" x14ac:dyDescent="0.25">
      <c r="M1157" s="333"/>
      <c r="N1157" s="333"/>
    </row>
    <row r="1158" spans="13:14" x14ac:dyDescent="0.25">
      <c r="M1158" s="333"/>
      <c r="N1158" s="333"/>
    </row>
    <row r="1159" spans="13:14" x14ac:dyDescent="0.25">
      <c r="M1159" s="333"/>
      <c r="N1159" s="333"/>
    </row>
    <row r="1160" spans="13:14" x14ac:dyDescent="0.25">
      <c r="M1160" s="333"/>
      <c r="N1160" s="333"/>
    </row>
    <row r="1161" spans="13:14" x14ac:dyDescent="0.25">
      <c r="M1161" s="333"/>
      <c r="N1161" s="333"/>
    </row>
    <row r="1162" spans="13:14" x14ac:dyDescent="0.25">
      <c r="M1162" s="333"/>
      <c r="N1162" s="333"/>
    </row>
    <row r="1163" spans="13:14" x14ac:dyDescent="0.25">
      <c r="M1163" s="333"/>
      <c r="N1163" s="333"/>
    </row>
    <row r="1164" spans="13:14" x14ac:dyDescent="0.25">
      <c r="M1164" s="333"/>
      <c r="N1164" s="333"/>
    </row>
    <row r="1165" spans="13:14" x14ac:dyDescent="0.25">
      <c r="M1165" s="333"/>
      <c r="N1165" s="333"/>
    </row>
    <row r="1166" spans="13:14" x14ac:dyDescent="0.25">
      <c r="M1166" s="333"/>
      <c r="N1166" s="333"/>
    </row>
    <row r="1167" spans="13:14" x14ac:dyDescent="0.25">
      <c r="M1167" s="333"/>
      <c r="N1167" s="333"/>
    </row>
    <row r="1168" spans="13:14" x14ac:dyDescent="0.25">
      <c r="M1168" s="333"/>
      <c r="N1168" s="333"/>
    </row>
    <row r="1169" spans="13:14" x14ac:dyDescent="0.25">
      <c r="M1169" s="333"/>
      <c r="N1169" s="333"/>
    </row>
    <row r="1170" spans="13:14" x14ac:dyDescent="0.25">
      <c r="M1170" s="333"/>
      <c r="N1170" s="333"/>
    </row>
    <row r="1171" spans="13:14" x14ac:dyDescent="0.25">
      <c r="M1171" s="333"/>
      <c r="N1171" s="333"/>
    </row>
    <row r="1172" spans="13:14" x14ac:dyDescent="0.25">
      <c r="M1172" s="333"/>
      <c r="N1172" s="333"/>
    </row>
    <row r="1173" spans="13:14" x14ac:dyDescent="0.25">
      <c r="M1173" s="333"/>
      <c r="N1173" s="333"/>
    </row>
    <row r="1174" spans="13:14" x14ac:dyDescent="0.25">
      <c r="M1174" s="333"/>
      <c r="N1174" s="333"/>
    </row>
    <row r="1175" spans="13:14" x14ac:dyDescent="0.25">
      <c r="M1175" s="333"/>
      <c r="N1175" s="333"/>
    </row>
    <row r="1176" spans="13:14" x14ac:dyDescent="0.25">
      <c r="M1176" s="333"/>
      <c r="N1176" s="333"/>
    </row>
    <row r="1177" spans="13:14" x14ac:dyDescent="0.25">
      <c r="M1177" s="333"/>
      <c r="N1177" s="333"/>
    </row>
    <row r="1178" spans="13:14" x14ac:dyDescent="0.25">
      <c r="M1178" s="333"/>
      <c r="N1178" s="333"/>
    </row>
    <row r="1179" spans="13:14" x14ac:dyDescent="0.25">
      <c r="M1179" s="333"/>
      <c r="N1179" s="333"/>
    </row>
    <row r="1180" spans="13:14" x14ac:dyDescent="0.25">
      <c r="M1180" s="333"/>
      <c r="N1180" s="333"/>
    </row>
    <row r="1181" spans="13:14" x14ac:dyDescent="0.25">
      <c r="M1181" s="333"/>
      <c r="N1181" s="333"/>
    </row>
    <row r="1182" spans="13:14" x14ac:dyDescent="0.25">
      <c r="M1182" s="333"/>
      <c r="N1182" s="333"/>
    </row>
    <row r="1183" spans="13:14" x14ac:dyDescent="0.25">
      <c r="M1183" s="333"/>
      <c r="N1183" s="333"/>
    </row>
    <row r="1184" spans="13:14" x14ac:dyDescent="0.25">
      <c r="M1184" s="333"/>
      <c r="N1184" s="333"/>
    </row>
    <row r="1185" spans="13:14" x14ac:dyDescent="0.25">
      <c r="M1185" s="333"/>
      <c r="N1185" s="333"/>
    </row>
    <row r="1186" spans="13:14" x14ac:dyDescent="0.25">
      <c r="M1186" s="333"/>
      <c r="N1186" s="333"/>
    </row>
    <row r="1187" spans="13:14" x14ac:dyDescent="0.25">
      <c r="M1187" s="333"/>
      <c r="N1187" s="333"/>
    </row>
    <row r="1188" spans="13:14" x14ac:dyDescent="0.25">
      <c r="M1188" s="333"/>
      <c r="N1188" s="333"/>
    </row>
    <row r="1189" spans="13:14" x14ac:dyDescent="0.25">
      <c r="M1189" s="333"/>
      <c r="N1189" s="333"/>
    </row>
    <row r="1190" spans="13:14" x14ac:dyDescent="0.25">
      <c r="M1190" s="333"/>
      <c r="N1190" s="333"/>
    </row>
    <row r="1191" spans="13:14" x14ac:dyDescent="0.25">
      <c r="M1191" s="333"/>
      <c r="N1191" s="333"/>
    </row>
    <row r="1192" spans="13:14" x14ac:dyDescent="0.25">
      <c r="M1192" s="333"/>
      <c r="N1192" s="333"/>
    </row>
    <row r="1193" spans="13:14" x14ac:dyDescent="0.25">
      <c r="M1193" s="333"/>
      <c r="N1193" s="333"/>
    </row>
    <row r="1194" spans="13:14" x14ac:dyDescent="0.25">
      <c r="M1194" s="333"/>
      <c r="N1194" s="333"/>
    </row>
    <row r="1195" spans="13:14" x14ac:dyDescent="0.25">
      <c r="M1195" s="333"/>
      <c r="N1195" s="333"/>
    </row>
    <row r="1196" spans="13:14" x14ac:dyDescent="0.25">
      <c r="M1196" s="333"/>
      <c r="N1196" s="333"/>
    </row>
    <row r="1197" spans="13:14" x14ac:dyDescent="0.25">
      <c r="M1197" s="333"/>
      <c r="N1197" s="333"/>
    </row>
    <row r="1198" spans="13:14" x14ac:dyDescent="0.25">
      <c r="M1198" s="333"/>
      <c r="N1198" s="333"/>
    </row>
    <row r="1199" spans="13:14" x14ac:dyDescent="0.25">
      <c r="M1199" s="333"/>
      <c r="N1199" s="333"/>
    </row>
    <row r="1200" spans="13:14" x14ac:dyDescent="0.25">
      <c r="M1200" s="333"/>
      <c r="N1200" s="333"/>
    </row>
    <row r="1201" spans="13:14" x14ac:dyDescent="0.25">
      <c r="M1201" s="333"/>
      <c r="N1201" s="333"/>
    </row>
    <row r="1202" spans="13:14" x14ac:dyDescent="0.25">
      <c r="M1202" s="333"/>
      <c r="N1202" s="333"/>
    </row>
    <row r="1203" spans="13:14" x14ac:dyDescent="0.25">
      <c r="M1203" s="333"/>
      <c r="N1203" s="333"/>
    </row>
    <row r="1204" spans="13:14" x14ac:dyDescent="0.25">
      <c r="M1204" s="333"/>
      <c r="N1204" s="333"/>
    </row>
    <row r="1205" spans="13:14" x14ac:dyDescent="0.25">
      <c r="M1205" s="333"/>
      <c r="N1205" s="333"/>
    </row>
    <row r="1206" spans="13:14" x14ac:dyDescent="0.25">
      <c r="M1206" s="333"/>
      <c r="N1206" s="333"/>
    </row>
    <row r="1207" spans="13:14" x14ac:dyDescent="0.25">
      <c r="M1207" s="333"/>
      <c r="N1207" s="333"/>
    </row>
    <row r="1208" spans="13:14" x14ac:dyDescent="0.25">
      <c r="M1208" s="333"/>
      <c r="N1208" s="333"/>
    </row>
    <row r="1209" spans="13:14" x14ac:dyDescent="0.25">
      <c r="M1209" s="333"/>
      <c r="N1209" s="333"/>
    </row>
    <row r="1210" spans="13:14" x14ac:dyDescent="0.25">
      <c r="M1210" s="333"/>
      <c r="N1210" s="333"/>
    </row>
    <row r="1211" spans="13:14" x14ac:dyDescent="0.25">
      <c r="M1211" s="333"/>
      <c r="N1211" s="333"/>
    </row>
    <row r="1212" spans="13:14" x14ac:dyDescent="0.25">
      <c r="M1212" s="333"/>
      <c r="N1212" s="333"/>
    </row>
    <row r="1213" spans="13:14" x14ac:dyDescent="0.25">
      <c r="M1213" s="333"/>
      <c r="N1213" s="333"/>
    </row>
    <row r="1214" spans="13:14" x14ac:dyDescent="0.25">
      <c r="M1214" s="333"/>
      <c r="N1214" s="333"/>
    </row>
    <row r="1215" spans="13:14" x14ac:dyDescent="0.25">
      <c r="M1215" s="333"/>
      <c r="N1215" s="333"/>
    </row>
    <row r="1216" spans="13:14" x14ac:dyDescent="0.25">
      <c r="M1216" s="333"/>
      <c r="N1216" s="333"/>
    </row>
    <row r="1217" spans="13:14" x14ac:dyDescent="0.25">
      <c r="M1217" s="333"/>
      <c r="N1217" s="333"/>
    </row>
    <row r="1218" spans="13:14" x14ac:dyDescent="0.25">
      <c r="M1218" s="333"/>
      <c r="N1218" s="333"/>
    </row>
    <row r="1219" spans="13:14" x14ac:dyDescent="0.25">
      <c r="M1219" s="333"/>
      <c r="N1219" s="333"/>
    </row>
    <row r="1220" spans="13:14" x14ac:dyDescent="0.25">
      <c r="M1220" s="333"/>
      <c r="N1220" s="333"/>
    </row>
    <row r="1221" spans="13:14" x14ac:dyDescent="0.25">
      <c r="M1221" s="333"/>
      <c r="N1221" s="333"/>
    </row>
    <row r="1222" spans="13:14" x14ac:dyDescent="0.25">
      <c r="M1222" s="333"/>
      <c r="N1222" s="333"/>
    </row>
    <row r="1223" spans="13:14" x14ac:dyDescent="0.25">
      <c r="M1223" s="333"/>
      <c r="N1223" s="333"/>
    </row>
    <row r="1224" spans="13:14" x14ac:dyDescent="0.25">
      <c r="M1224" s="333"/>
      <c r="N1224" s="333"/>
    </row>
    <row r="1225" spans="13:14" x14ac:dyDescent="0.25">
      <c r="M1225" s="333"/>
      <c r="N1225" s="333"/>
    </row>
    <row r="1226" spans="13:14" x14ac:dyDescent="0.25">
      <c r="M1226" s="333"/>
      <c r="N1226" s="333"/>
    </row>
    <row r="1227" spans="13:14" x14ac:dyDescent="0.25">
      <c r="M1227" s="333"/>
      <c r="N1227" s="333"/>
    </row>
    <row r="1228" spans="13:14" x14ac:dyDescent="0.25">
      <c r="M1228" s="333"/>
      <c r="N1228" s="333"/>
    </row>
    <row r="1229" spans="13:14" x14ac:dyDescent="0.25">
      <c r="M1229" s="333"/>
      <c r="N1229" s="333"/>
    </row>
    <row r="1230" spans="13:14" x14ac:dyDescent="0.25">
      <c r="M1230" s="333"/>
      <c r="N1230" s="333"/>
    </row>
    <row r="1231" spans="13:14" x14ac:dyDescent="0.25">
      <c r="M1231" s="333"/>
      <c r="N1231" s="333"/>
    </row>
    <row r="1232" spans="13:14" x14ac:dyDescent="0.25">
      <c r="M1232" s="333"/>
      <c r="N1232" s="333"/>
    </row>
    <row r="1233" spans="13:14" x14ac:dyDescent="0.25">
      <c r="M1233" s="333"/>
      <c r="N1233" s="333"/>
    </row>
    <row r="1234" spans="13:14" x14ac:dyDescent="0.25">
      <c r="M1234" s="333"/>
      <c r="N1234" s="333"/>
    </row>
    <row r="1235" spans="13:14" x14ac:dyDescent="0.25">
      <c r="M1235" s="333"/>
      <c r="N1235" s="333"/>
    </row>
    <row r="1236" spans="13:14" x14ac:dyDescent="0.25">
      <c r="M1236" s="333"/>
      <c r="N1236" s="333"/>
    </row>
    <row r="1237" spans="13:14" x14ac:dyDescent="0.25">
      <c r="M1237" s="333"/>
      <c r="N1237" s="333"/>
    </row>
    <row r="1238" spans="13:14" x14ac:dyDescent="0.25">
      <c r="M1238" s="333"/>
      <c r="N1238" s="333"/>
    </row>
    <row r="1239" spans="13:14" x14ac:dyDescent="0.25">
      <c r="M1239" s="333"/>
      <c r="N1239" s="333"/>
    </row>
    <row r="1240" spans="13:14" x14ac:dyDescent="0.25">
      <c r="M1240" s="333"/>
      <c r="N1240" s="333"/>
    </row>
    <row r="1241" spans="13:14" x14ac:dyDescent="0.25">
      <c r="M1241" s="333"/>
      <c r="N1241" s="333"/>
    </row>
    <row r="1242" spans="13:14" x14ac:dyDescent="0.25">
      <c r="M1242" s="333"/>
      <c r="N1242" s="333"/>
    </row>
    <row r="1243" spans="13:14" x14ac:dyDescent="0.25">
      <c r="M1243" s="333"/>
      <c r="N1243" s="333"/>
    </row>
    <row r="1244" spans="13:14" x14ac:dyDescent="0.25">
      <c r="M1244" s="333"/>
      <c r="N1244" s="333"/>
    </row>
    <row r="1245" spans="13:14" x14ac:dyDescent="0.25">
      <c r="M1245" s="333"/>
      <c r="N1245" s="333"/>
    </row>
    <row r="1246" spans="13:14" x14ac:dyDescent="0.25">
      <c r="M1246" s="333"/>
      <c r="N1246" s="333"/>
    </row>
    <row r="1247" spans="13:14" x14ac:dyDescent="0.25">
      <c r="M1247" s="333"/>
      <c r="N1247" s="333"/>
    </row>
    <row r="1248" spans="13:14" x14ac:dyDescent="0.25">
      <c r="M1248" s="333"/>
      <c r="N1248" s="333"/>
    </row>
    <row r="1249" spans="13:14" x14ac:dyDescent="0.25">
      <c r="M1249" s="333"/>
      <c r="N1249" s="333"/>
    </row>
    <row r="1250" spans="13:14" x14ac:dyDescent="0.25">
      <c r="M1250" s="333"/>
      <c r="N1250" s="333"/>
    </row>
    <row r="1251" spans="13:14" x14ac:dyDescent="0.25">
      <c r="M1251" s="333"/>
      <c r="N1251" s="333"/>
    </row>
    <row r="1252" spans="13:14" x14ac:dyDescent="0.25">
      <c r="M1252" s="333"/>
      <c r="N1252" s="333"/>
    </row>
    <row r="1253" spans="13:14" x14ac:dyDescent="0.25">
      <c r="M1253" s="333"/>
      <c r="N1253" s="333"/>
    </row>
    <row r="1254" spans="13:14" x14ac:dyDescent="0.25">
      <c r="M1254" s="333"/>
      <c r="N1254" s="333"/>
    </row>
    <row r="1255" spans="13:14" x14ac:dyDescent="0.25">
      <c r="M1255" s="333"/>
      <c r="N1255" s="333"/>
    </row>
    <row r="1256" spans="13:14" x14ac:dyDescent="0.25">
      <c r="M1256" s="333"/>
      <c r="N1256" s="333"/>
    </row>
    <row r="1257" spans="13:14" x14ac:dyDescent="0.25">
      <c r="M1257" s="333"/>
      <c r="N1257" s="333"/>
    </row>
    <row r="1258" spans="13:14" x14ac:dyDescent="0.25">
      <c r="M1258" s="333"/>
      <c r="N1258" s="333"/>
    </row>
    <row r="1259" spans="13:14" x14ac:dyDescent="0.25">
      <c r="M1259" s="333"/>
      <c r="N1259" s="333"/>
    </row>
    <row r="1260" spans="13:14" x14ac:dyDescent="0.25">
      <c r="M1260" s="333"/>
      <c r="N1260" s="333"/>
    </row>
    <row r="1261" spans="13:14" x14ac:dyDescent="0.25">
      <c r="M1261" s="333"/>
      <c r="N1261" s="333"/>
    </row>
    <row r="1262" spans="13:14" x14ac:dyDescent="0.25">
      <c r="M1262" s="333"/>
      <c r="N1262" s="333"/>
    </row>
    <row r="1263" spans="13:14" x14ac:dyDescent="0.25">
      <c r="M1263" s="333"/>
      <c r="N1263" s="333"/>
    </row>
    <row r="1264" spans="13:14" x14ac:dyDescent="0.25">
      <c r="M1264" s="333"/>
      <c r="N1264" s="333"/>
    </row>
    <row r="1265" spans="13:14" x14ac:dyDescent="0.25">
      <c r="M1265" s="333"/>
      <c r="N1265" s="333"/>
    </row>
    <row r="1266" spans="13:14" x14ac:dyDescent="0.25">
      <c r="M1266" s="333"/>
      <c r="N1266" s="333"/>
    </row>
    <row r="1267" spans="13:14" x14ac:dyDescent="0.25">
      <c r="M1267" s="333"/>
      <c r="N1267" s="333"/>
    </row>
    <row r="1268" spans="13:14" x14ac:dyDescent="0.25">
      <c r="M1268" s="333"/>
      <c r="N1268" s="333"/>
    </row>
    <row r="1269" spans="13:14" x14ac:dyDescent="0.25">
      <c r="M1269" s="333"/>
      <c r="N1269" s="333"/>
    </row>
    <row r="1270" spans="13:14" x14ac:dyDescent="0.25">
      <c r="M1270" s="333"/>
      <c r="N1270" s="333"/>
    </row>
    <row r="1271" spans="13:14" x14ac:dyDescent="0.25">
      <c r="M1271" s="333"/>
      <c r="N1271" s="333"/>
    </row>
    <row r="1272" spans="13:14" x14ac:dyDescent="0.25">
      <c r="M1272" s="333"/>
      <c r="N1272" s="333"/>
    </row>
    <row r="1273" spans="13:14" x14ac:dyDescent="0.25">
      <c r="M1273" s="333"/>
      <c r="N1273" s="333"/>
    </row>
    <row r="1274" spans="13:14" x14ac:dyDescent="0.25">
      <c r="M1274" s="333"/>
      <c r="N1274" s="333"/>
    </row>
    <row r="1275" spans="13:14" x14ac:dyDescent="0.25">
      <c r="M1275" s="333"/>
      <c r="N1275" s="333"/>
    </row>
  </sheetData>
  <pageMargins left="0.7" right="0.7" top="0.75" bottom="0.75" header="0.3" footer="0.3"/>
  <pageSetup paperSize="9" scale="84" fitToHeight="0" orientation="portrait" r:id="rId1"/>
  <headerFooter>
    <oddFooter>&amp;C_x000D_&amp;1#&amp;"Calibri"&amp;10&amp;K000000 Ethekwini | Classified as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6C25-6D81-4F87-BDBE-8C96A655B5EA}">
  <sheetPr>
    <tabColor theme="6"/>
    <pageSetUpPr fitToPage="1"/>
  </sheetPr>
  <dimension ref="A1:V103"/>
  <sheetViews>
    <sheetView workbookViewId="0">
      <selection activeCell="M76" sqref="M76:N76"/>
    </sheetView>
  </sheetViews>
  <sheetFormatPr defaultRowHeight="15" x14ac:dyDescent="0.25"/>
  <cols>
    <col min="1" max="1" width="3.5703125" customWidth="1"/>
    <col min="2" max="2" width="4.140625" customWidth="1"/>
    <col min="8" max="8" width="3.42578125" customWidth="1"/>
    <col min="9" max="9" width="4.7109375" customWidth="1"/>
    <col min="10" max="10" width="3.7109375" customWidth="1"/>
    <col min="11" max="11" width="5.140625" customWidth="1"/>
    <col min="12" max="12" width="5" customWidth="1"/>
    <col min="13" max="13" width="9.5703125" style="145" customWidth="1"/>
    <col min="14" max="14" width="8.85546875" style="145" customWidth="1"/>
    <col min="15" max="15" width="12.140625" style="145" customWidth="1"/>
    <col min="16" max="16" width="9.140625" style="277"/>
  </cols>
  <sheetData>
    <row r="1" spans="1:22" x14ac:dyDescent="0.25">
      <c r="A1" s="63"/>
      <c r="B1" s="415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7"/>
      <c r="P1" s="276">
        <v>1.077</v>
      </c>
      <c r="R1" s="275">
        <v>10</v>
      </c>
      <c r="V1" s="207">
        <v>1.5</v>
      </c>
    </row>
    <row r="2" spans="1:22" ht="36" x14ac:dyDescent="0.25">
      <c r="A2" s="63"/>
      <c r="B2" s="12" t="s">
        <v>1</v>
      </c>
      <c r="C2" s="416" t="s">
        <v>2</v>
      </c>
      <c r="D2" s="416"/>
      <c r="E2" s="416"/>
      <c r="F2" s="416"/>
      <c r="G2" s="416"/>
      <c r="H2" s="416"/>
      <c r="I2" s="416"/>
      <c r="J2" s="416"/>
      <c r="K2" s="12" t="s">
        <v>45</v>
      </c>
      <c r="L2" s="69" t="s">
        <v>46</v>
      </c>
      <c r="M2" s="168" t="s">
        <v>47</v>
      </c>
      <c r="N2" s="162" t="s">
        <v>73</v>
      </c>
      <c r="O2" s="166" t="s">
        <v>92</v>
      </c>
    </row>
    <row r="3" spans="1:22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20"/>
      <c r="M3" s="114"/>
      <c r="N3" s="137"/>
      <c r="O3" s="153"/>
    </row>
    <row r="4" spans="1:22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4"/>
      <c r="N4" s="137"/>
      <c r="O4" s="114"/>
    </row>
    <row r="5" spans="1:22" x14ac:dyDescent="0.25">
      <c r="A5" s="10" t="s">
        <v>11</v>
      </c>
      <c r="B5" s="14"/>
      <c r="C5" s="19" t="s">
        <v>308</v>
      </c>
      <c r="D5" s="20"/>
      <c r="E5" s="20"/>
      <c r="F5" s="20"/>
      <c r="G5" s="20"/>
      <c r="H5" s="20"/>
      <c r="I5" s="20"/>
      <c r="J5" s="20"/>
      <c r="K5" s="14"/>
      <c r="L5" s="20"/>
      <c r="M5" s="114"/>
      <c r="N5" s="137"/>
      <c r="O5" s="114"/>
    </row>
    <row r="6" spans="1:22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4"/>
      <c r="N6" s="137"/>
      <c r="O6" s="114"/>
    </row>
    <row r="7" spans="1:22" x14ac:dyDescent="0.25">
      <c r="A7" s="10"/>
      <c r="B7" s="14"/>
      <c r="C7" s="405" t="s">
        <v>309</v>
      </c>
      <c r="D7" s="406"/>
      <c r="E7" s="406"/>
      <c r="F7" s="406"/>
      <c r="G7" s="406"/>
      <c r="H7" s="406"/>
      <c r="I7" s="406"/>
      <c r="J7" s="407"/>
      <c r="K7" s="14"/>
      <c r="L7" s="20"/>
      <c r="M7" s="114"/>
      <c r="N7" s="137"/>
      <c r="O7" s="114"/>
    </row>
    <row r="8" spans="1:22" x14ac:dyDescent="0.25">
      <c r="A8" s="10"/>
      <c r="B8" s="14"/>
      <c r="C8" s="19" t="s">
        <v>310</v>
      </c>
      <c r="D8" s="20"/>
      <c r="E8" s="20"/>
      <c r="F8" s="20"/>
      <c r="G8" s="20"/>
      <c r="H8" s="20"/>
      <c r="I8" s="20"/>
      <c r="J8" s="20"/>
      <c r="K8" s="14"/>
      <c r="L8" s="20"/>
      <c r="M8" s="114"/>
      <c r="N8" s="137"/>
      <c r="O8" s="114"/>
    </row>
    <row r="9" spans="1:22" x14ac:dyDescent="0.25">
      <c r="A9" s="10"/>
      <c r="B9" s="14"/>
      <c r="C9" s="20" t="s">
        <v>311</v>
      </c>
      <c r="D9" s="20"/>
      <c r="E9" s="20"/>
      <c r="F9" s="20"/>
      <c r="G9" s="20"/>
      <c r="H9" s="20"/>
      <c r="I9" s="20"/>
      <c r="J9" s="20"/>
      <c r="K9" s="14"/>
      <c r="L9" s="20"/>
      <c r="M9" s="114"/>
      <c r="N9" s="137"/>
      <c r="O9" s="114"/>
    </row>
    <row r="10" spans="1:22" x14ac:dyDescent="0.25">
      <c r="A10" s="10"/>
      <c r="B10" s="14"/>
      <c r="C10" s="20" t="s">
        <v>312</v>
      </c>
      <c r="D10" s="20"/>
      <c r="E10" s="20"/>
      <c r="F10" s="20"/>
      <c r="G10" s="20"/>
      <c r="H10" s="20"/>
      <c r="I10" s="20"/>
      <c r="J10" s="20"/>
      <c r="K10" s="14"/>
      <c r="L10" s="20"/>
      <c r="M10" s="114"/>
      <c r="N10" s="137"/>
      <c r="O10" s="114"/>
    </row>
    <row r="11" spans="1:22" x14ac:dyDescent="0.25">
      <c r="A11" s="10"/>
      <c r="B11" s="14"/>
      <c r="C11" s="20" t="s">
        <v>313</v>
      </c>
      <c r="D11" s="20"/>
      <c r="E11" s="20"/>
      <c r="F11" s="20"/>
      <c r="G11" s="20"/>
      <c r="H11" s="20"/>
      <c r="I11" s="20"/>
      <c r="J11" s="20"/>
      <c r="K11" s="14"/>
      <c r="L11" s="20"/>
      <c r="M11" s="114"/>
      <c r="N11" s="137"/>
      <c r="O11" s="114"/>
    </row>
    <row r="12" spans="1:22" x14ac:dyDescent="0.25">
      <c r="A12" s="10"/>
      <c r="B12" s="14"/>
      <c r="C12" s="20" t="s">
        <v>314</v>
      </c>
      <c r="D12" s="20"/>
      <c r="E12" s="20"/>
      <c r="F12" s="20"/>
      <c r="G12" s="20"/>
      <c r="H12" s="20"/>
      <c r="I12" s="20"/>
      <c r="J12" s="20"/>
      <c r="K12" s="14"/>
      <c r="L12" s="20"/>
      <c r="M12" s="114"/>
      <c r="N12" s="137"/>
      <c r="O12" s="114"/>
    </row>
    <row r="13" spans="1:22" x14ac:dyDescent="0.25">
      <c r="A13" s="10"/>
      <c r="B13" s="14"/>
      <c r="C13" s="20" t="s">
        <v>315</v>
      </c>
      <c r="D13" s="20"/>
      <c r="E13" s="20"/>
      <c r="F13" s="20"/>
      <c r="G13" s="20"/>
      <c r="H13" s="20"/>
      <c r="I13" s="20"/>
      <c r="J13" s="20"/>
      <c r="K13" s="14"/>
      <c r="L13" s="20"/>
      <c r="M13" s="114"/>
      <c r="N13" s="137"/>
      <c r="O13" s="114"/>
    </row>
    <row r="14" spans="1:22" x14ac:dyDescent="0.25">
      <c r="A14" s="10"/>
      <c r="B14" s="14"/>
      <c r="C14" s="20" t="s">
        <v>353</v>
      </c>
      <c r="D14" s="20"/>
      <c r="E14" s="20"/>
      <c r="F14" s="20"/>
      <c r="G14" s="20"/>
      <c r="H14" s="20"/>
      <c r="I14" s="20"/>
      <c r="J14" s="20"/>
      <c r="K14" s="14"/>
      <c r="L14" s="20"/>
      <c r="M14" s="114"/>
      <c r="N14" s="137"/>
      <c r="O14" s="114"/>
    </row>
    <row r="15" spans="1:22" x14ac:dyDescent="0.25">
      <c r="A15" s="10"/>
      <c r="B15" s="14"/>
      <c r="C15" s="20" t="s">
        <v>354</v>
      </c>
      <c r="D15" s="20"/>
      <c r="E15" s="20"/>
      <c r="F15" s="20"/>
      <c r="G15" s="20"/>
      <c r="H15" s="20"/>
      <c r="I15" s="20"/>
      <c r="J15" s="20"/>
      <c r="K15" s="14"/>
      <c r="L15" s="20"/>
      <c r="M15" s="114"/>
      <c r="N15" s="137"/>
      <c r="O15" s="114"/>
    </row>
    <row r="16" spans="1:22" x14ac:dyDescent="0.25">
      <c r="A16" s="10" t="s">
        <v>11</v>
      </c>
      <c r="B16" s="15">
        <v>1</v>
      </c>
      <c r="C16" s="20" t="s">
        <v>316</v>
      </c>
      <c r="D16" s="20"/>
      <c r="E16" s="20"/>
      <c r="F16" s="20"/>
      <c r="G16" s="20"/>
      <c r="H16" s="20"/>
      <c r="I16" s="20"/>
      <c r="J16" s="20"/>
      <c r="K16" s="15" t="s">
        <v>317</v>
      </c>
      <c r="L16" s="24">
        <f>$R$1*50</f>
        <v>500</v>
      </c>
      <c r="M16" s="114"/>
      <c r="N16" s="138"/>
      <c r="O16" s="135"/>
      <c r="P16" s="283"/>
    </row>
    <row r="17" spans="1:16" x14ac:dyDescent="0.25">
      <c r="A17" s="10" t="s">
        <v>11</v>
      </c>
      <c r="B17" s="15">
        <f>B16+1</f>
        <v>2</v>
      </c>
      <c r="C17" s="20" t="s">
        <v>318</v>
      </c>
      <c r="D17" s="20"/>
      <c r="E17" s="20"/>
      <c r="F17" s="20"/>
      <c r="G17" s="20"/>
      <c r="H17" s="20"/>
      <c r="I17" s="20"/>
      <c r="J17" s="20"/>
      <c r="K17" s="15" t="s">
        <v>317</v>
      </c>
      <c r="L17" s="24">
        <f>$R$1*50</f>
        <v>500</v>
      </c>
      <c r="M17" s="114"/>
      <c r="N17" s="138"/>
      <c r="O17" s="135"/>
      <c r="P17" s="283"/>
    </row>
    <row r="18" spans="1:16" x14ac:dyDescent="0.25">
      <c r="A18" s="10" t="s">
        <v>11</v>
      </c>
      <c r="B18" s="15">
        <f>B17+1</f>
        <v>3</v>
      </c>
      <c r="C18" s="20" t="s">
        <v>319</v>
      </c>
      <c r="D18" s="20"/>
      <c r="E18" s="20"/>
      <c r="F18" s="20"/>
      <c r="G18" s="20"/>
      <c r="H18" s="20"/>
      <c r="I18" s="20"/>
      <c r="J18" s="20"/>
      <c r="K18" s="15" t="s">
        <v>317</v>
      </c>
      <c r="L18" s="24">
        <f>$R$1*50</f>
        <v>500</v>
      </c>
      <c r="M18" s="114"/>
      <c r="N18" s="138"/>
      <c r="O18" s="135"/>
      <c r="P18" s="283"/>
    </row>
    <row r="19" spans="1:16" x14ac:dyDescent="0.25">
      <c r="A19" s="10" t="s">
        <v>11</v>
      </c>
      <c r="B19" s="15">
        <f>B18+1</f>
        <v>4</v>
      </c>
      <c r="C19" s="70" t="s">
        <v>320</v>
      </c>
      <c r="D19" s="20"/>
      <c r="E19" s="20"/>
      <c r="F19" s="20"/>
      <c r="G19" s="20"/>
      <c r="H19" s="20"/>
      <c r="I19" s="20"/>
      <c r="J19" s="20"/>
      <c r="K19" s="15"/>
      <c r="L19" s="24"/>
      <c r="M19" s="114"/>
      <c r="N19" s="138"/>
      <c r="O19" s="135"/>
      <c r="P19" s="283"/>
    </row>
    <row r="20" spans="1:16" x14ac:dyDescent="0.25">
      <c r="A20" s="10"/>
      <c r="B20" s="15"/>
      <c r="C20" s="70" t="s">
        <v>321</v>
      </c>
      <c r="D20" s="20"/>
      <c r="E20" s="20"/>
      <c r="F20" s="20"/>
      <c r="G20" s="20"/>
      <c r="H20" s="20"/>
      <c r="I20" s="20"/>
      <c r="J20" s="20"/>
      <c r="K20" s="15" t="s">
        <v>317</v>
      </c>
      <c r="L20" s="24">
        <f>$R$1*50</f>
        <v>500</v>
      </c>
      <c r="M20" s="114"/>
      <c r="N20" s="138"/>
      <c r="O20" s="135"/>
      <c r="P20" s="283"/>
    </row>
    <row r="21" spans="1:16" x14ac:dyDescent="0.25">
      <c r="A21" s="10" t="s">
        <v>11</v>
      </c>
      <c r="B21" s="15">
        <f>B19+1</f>
        <v>5</v>
      </c>
      <c r="C21" s="70" t="s">
        <v>322</v>
      </c>
      <c r="D21" s="20"/>
      <c r="E21" s="20"/>
      <c r="F21" s="20"/>
      <c r="G21" s="20"/>
      <c r="H21" s="20"/>
      <c r="I21" s="20"/>
      <c r="J21" s="20"/>
      <c r="K21" s="14"/>
      <c r="L21" s="20"/>
      <c r="M21" s="114"/>
      <c r="N21" s="138"/>
      <c r="O21" s="135"/>
      <c r="P21" s="283"/>
    </row>
    <row r="22" spans="1:16" x14ac:dyDescent="0.25">
      <c r="A22" s="10"/>
      <c r="B22" s="15"/>
      <c r="C22" s="70" t="s">
        <v>323</v>
      </c>
      <c r="D22" s="20"/>
      <c r="E22" s="20"/>
      <c r="F22" s="20"/>
      <c r="G22" s="20"/>
      <c r="H22" s="20"/>
      <c r="I22" s="20"/>
      <c r="J22" s="20"/>
      <c r="K22" s="15" t="s">
        <v>317</v>
      </c>
      <c r="L22" s="24">
        <f>$R$1*50</f>
        <v>500</v>
      </c>
      <c r="M22" s="114"/>
      <c r="N22" s="138"/>
      <c r="O22" s="135"/>
      <c r="P22" s="283"/>
    </row>
    <row r="23" spans="1:16" x14ac:dyDescent="0.25">
      <c r="A23" s="10" t="s">
        <v>11</v>
      </c>
      <c r="B23" s="15">
        <f>B21+1</f>
        <v>6</v>
      </c>
      <c r="C23" s="20" t="s">
        <v>324</v>
      </c>
      <c r="D23" s="20"/>
      <c r="E23" s="20"/>
      <c r="F23" s="20"/>
      <c r="G23" s="20"/>
      <c r="H23" s="20"/>
      <c r="I23" s="20"/>
      <c r="J23" s="20"/>
      <c r="K23" s="15" t="s">
        <v>317</v>
      </c>
      <c r="L23" s="24">
        <f>$R$1*50</f>
        <v>500</v>
      </c>
      <c r="M23" s="114"/>
      <c r="N23" s="138"/>
      <c r="O23" s="135"/>
      <c r="P23" s="283"/>
    </row>
    <row r="24" spans="1:16" x14ac:dyDescent="0.25">
      <c r="A24" s="10" t="s">
        <v>11</v>
      </c>
      <c r="B24" s="15">
        <f>B23+1</f>
        <v>7</v>
      </c>
      <c r="C24" s="20" t="s">
        <v>325</v>
      </c>
      <c r="D24" s="20"/>
      <c r="E24" s="20"/>
      <c r="F24" s="20"/>
      <c r="G24" s="20"/>
      <c r="H24" s="20"/>
      <c r="I24" s="20"/>
      <c r="J24" s="20"/>
      <c r="K24" s="15"/>
      <c r="L24" s="24"/>
      <c r="M24" s="114"/>
      <c r="N24" s="138"/>
      <c r="O24" s="135"/>
      <c r="P24" s="283"/>
    </row>
    <row r="25" spans="1:16" x14ac:dyDescent="0.25">
      <c r="A25" s="10"/>
      <c r="B25" s="15"/>
      <c r="C25" s="20" t="s">
        <v>326</v>
      </c>
      <c r="D25" s="20"/>
      <c r="E25" s="20"/>
      <c r="F25" s="20"/>
      <c r="G25" s="20"/>
      <c r="H25" s="20"/>
      <c r="I25" s="20"/>
      <c r="J25" s="20"/>
      <c r="K25" s="15" t="s">
        <v>317</v>
      </c>
      <c r="L25" s="24">
        <f>$R$1*50</f>
        <v>500</v>
      </c>
      <c r="M25" s="114"/>
      <c r="N25" s="138"/>
      <c r="O25" s="135"/>
      <c r="P25" s="283"/>
    </row>
    <row r="26" spans="1:16" x14ac:dyDescent="0.25">
      <c r="A26" s="10" t="s">
        <v>11</v>
      </c>
      <c r="B26" s="15">
        <f>B24+1</f>
        <v>8</v>
      </c>
      <c r="C26" s="20" t="s">
        <v>327</v>
      </c>
      <c r="D26" s="20"/>
      <c r="E26" s="20"/>
      <c r="F26" s="20"/>
      <c r="G26" s="20"/>
      <c r="H26" s="20"/>
      <c r="I26" s="20"/>
      <c r="J26" s="20"/>
      <c r="K26" s="15" t="s">
        <v>317</v>
      </c>
      <c r="L26" s="24">
        <v>50</v>
      </c>
      <c r="M26" s="114"/>
      <c r="N26" s="138"/>
      <c r="O26" s="135"/>
      <c r="P26" s="283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4"/>
      <c r="N27" s="138"/>
      <c r="O27" s="135"/>
      <c r="P27" s="283"/>
    </row>
    <row r="28" spans="1:16" x14ac:dyDescent="0.25">
      <c r="A28" s="10"/>
      <c r="B28" s="15"/>
      <c r="C28" s="19" t="s">
        <v>328</v>
      </c>
      <c r="D28" s="20"/>
      <c r="E28" s="20"/>
      <c r="F28" s="20"/>
      <c r="G28" s="20"/>
      <c r="H28" s="20"/>
      <c r="I28" s="20"/>
      <c r="J28" s="20"/>
      <c r="K28" s="15"/>
      <c r="L28" s="24"/>
      <c r="M28" s="114"/>
      <c r="N28" s="138"/>
      <c r="O28" s="135"/>
      <c r="P28" s="283"/>
    </row>
    <row r="29" spans="1:16" x14ac:dyDescent="0.25">
      <c r="A29" s="10" t="s">
        <v>11</v>
      </c>
      <c r="B29" s="15">
        <f>B26+1</f>
        <v>9</v>
      </c>
      <c r="C29" s="20" t="s">
        <v>355</v>
      </c>
      <c r="D29" s="20"/>
      <c r="E29" s="20"/>
      <c r="F29" s="20"/>
      <c r="G29" s="20"/>
      <c r="H29" s="20"/>
      <c r="I29" s="20"/>
      <c r="J29" s="20"/>
      <c r="K29" s="15"/>
      <c r="L29" s="24"/>
      <c r="M29" s="114"/>
      <c r="N29" s="138"/>
      <c r="O29" s="135"/>
      <c r="P29" s="283"/>
    </row>
    <row r="30" spans="1:16" x14ac:dyDescent="0.25">
      <c r="A30" s="10"/>
      <c r="B30" s="15"/>
      <c r="C30" s="20" t="s">
        <v>329</v>
      </c>
      <c r="D30" s="20"/>
      <c r="E30" s="20"/>
      <c r="F30" s="20"/>
      <c r="G30" s="20"/>
      <c r="H30" s="20"/>
      <c r="I30" s="20"/>
      <c r="J30" s="20"/>
      <c r="K30" s="15"/>
      <c r="L30" s="24"/>
      <c r="M30" s="114"/>
      <c r="N30" s="138"/>
      <c r="O30" s="135"/>
      <c r="P30" s="283"/>
    </row>
    <row r="31" spans="1:16" x14ac:dyDescent="0.25">
      <c r="A31" s="10"/>
      <c r="B31" s="15"/>
      <c r="C31" s="20" t="s">
        <v>330</v>
      </c>
      <c r="D31" s="20"/>
      <c r="E31" s="20"/>
      <c r="F31" s="20"/>
      <c r="G31" s="20"/>
      <c r="H31" s="20"/>
      <c r="I31" s="20"/>
      <c r="J31" s="20"/>
      <c r="K31" s="15" t="s">
        <v>83</v>
      </c>
      <c r="L31" s="24">
        <f>$R$1*5</f>
        <v>50</v>
      </c>
      <c r="M31" s="135"/>
      <c r="N31" s="138"/>
      <c r="O31" s="135"/>
      <c r="P31" s="283"/>
    </row>
    <row r="32" spans="1:16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4"/>
      <c r="N32" s="138"/>
      <c r="O32" s="135"/>
      <c r="P32" s="283"/>
    </row>
    <row r="33" spans="1:16" x14ac:dyDescent="0.25">
      <c r="A33" s="10"/>
      <c r="B33" s="15"/>
      <c r="C33" s="20"/>
      <c r="D33" s="20"/>
      <c r="E33" s="20"/>
      <c r="F33" s="20"/>
      <c r="G33" s="20"/>
      <c r="H33" s="20"/>
      <c r="I33" s="20"/>
      <c r="J33" s="20"/>
      <c r="K33" s="15"/>
      <c r="L33" s="24"/>
      <c r="M33" s="114"/>
      <c r="N33" s="137"/>
      <c r="O33" s="135"/>
      <c r="P33" s="283"/>
    </row>
    <row r="34" spans="1:16" x14ac:dyDescent="0.25">
      <c r="A34" s="10"/>
      <c r="B34" s="15"/>
      <c r="C34" s="20"/>
      <c r="D34" s="20"/>
      <c r="E34" s="20"/>
      <c r="F34" s="20"/>
      <c r="G34" s="20"/>
      <c r="H34" s="20"/>
      <c r="I34" s="20"/>
      <c r="J34" s="20"/>
      <c r="K34" s="15"/>
      <c r="L34" s="24"/>
      <c r="M34" s="114"/>
      <c r="N34" s="137"/>
      <c r="O34" s="135"/>
      <c r="P34" s="283"/>
    </row>
    <row r="35" spans="1:16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24"/>
      <c r="M35" s="114"/>
      <c r="N35" s="137"/>
      <c r="O35" s="135"/>
      <c r="P35" s="283"/>
    </row>
    <row r="36" spans="1:16" x14ac:dyDescent="0.25">
      <c r="A36" s="10"/>
      <c r="B36" s="15"/>
      <c r="C36" s="20"/>
      <c r="D36" s="20"/>
      <c r="E36" s="20"/>
      <c r="F36" s="20"/>
      <c r="G36" s="20"/>
      <c r="H36" s="20"/>
      <c r="I36" s="20"/>
      <c r="J36" s="20"/>
      <c r="K36" s="15"/>
      <c r="L36" s="24"/>
      <c r="M36" s="114"/>
      <c r="N36" s="137"/>
      <c r="O36" s="135"/>
      <c r="P36" s="283"/>
    </row>
    <row r="37" spans="1:16" x14ac:dyDescent="0.25">
      <c r="A37" s="10"/>
      <c r="B37" s="15"/>
      <c r="C37" s="20"/>
      <c r="D37" s="20"/>
      <c r="E37" s="20"/>
      <c r="F37" s="20"/>
      <c r="G37" s="20"/>
      <c r="H37" s="20"/>
      <c r="I37" s="20"/>
      <c r="J37" s="20"/>
      <c r="K37" s="15"/>
      <c r="L37" s="24"/>
      <c r="M37" s="114"/>
      <c r="N37" s="137"/>
      <c r="O37" s="135"/>
      <c r="P37" s="283"/>
    </row>
    <row r="38" spans="1:16" x14ac:dyDescent="0.25">
      <c r="A38" s="63"/>
      <c r="B38" s="16"/>
      <c r="C38" s="22" t="s">
        <v>1813</v>
      </c>
      <c r="D38" s="23"/>
      <c r="E38" s="23"/>
      <c r="F38" s="23"/>
      <c r="G38" s="23"/>
      <c r="H38" s="23"/>
      <c r="I38" s="23"/>
      <c r="J38" s="23"/>
      <c r="K38" s="16"/>
      <c r="L38" s="23"/>
      <c r="M38" s="144"/>
      <c r="N38" s="159"/>
      <c r="O38" s="167"/>
      <c r="P38" s="283"/>
    </row>
    <row r="39" spans="1:16" ht="36" x14ac:dyDescent="0.25">
      <c r="A39" s="63"/>
      <c r="B39" s="12" t="s">
        <v>1</v>
      </c>
      <c r="C39" s="416" t="s">
        <v>2</v>
      </c>
      <c r="D39" s="416"/>
      <c r="E39" s="416"/>
      <c r="F39" s="416"/>
      <c r="G39" s="416"/>
      <c r="H39" s="416"/>
      <c r="I39" s="416"/>
      <c r="J39" s="416"/>
      <c r="K39" s="12" t="s">
        <v>45</v>
      </c>
      <c r="L39" s="69" t="s">
        <v>46</v>
      </c>
      <c r="M39" s="168" t="s">
        <v>47</v>
      </c>
      <c r="N39" s="163" t="s">
        <v>73</v>
      </c>
      <c r="O39" s="166" t="s">
        <v>120</v>
      </c>
      <c r="P39" s="283"/>
    </row>
    <row r="40" spans="1:16" x14ac:dyDescent="0.25">
      <c r="A40" s="10"/>
      <c r="B40" s="13"/>
      <c r="C40" s="18"/>
      <c r="D40" s="18"/>
      <c r="E40" s="18"/>
      <c r="F40" s="18"/>
      <c r="G40" s="18"/>
      <c r="H40" s="18"/>
      <c r="I40" s="18"/>
      <c r="J40" s="18"/>
      <c r="K40" s="13"/>
      <c r="L40" s="18"/>
      <c r="M40" s="143"/>
      <c r="N40" s="147"/>
      <c r="O40" s="285"/>
      <c r="P40" s="283"/>
    </row>
    <row r="41" spans="1:16" x14ac:dyDescent="0.25">
      <c r="A41" s="10" t="s">
        <v>11</v>
      </c>
      <c r="B41" s="15">
        <v>10</v>
      </c>
      <c r="C41" s="20" t="s">
        <v>332</v>
      </c>
      <c r="D41" s="20"/>
      <c r="E41" s="20"/>
      <c r="F41" s="20"/>
      <c r="G41" s="20"/>
      <c r="H41" s="20"/>
      <c r="I41" s="20"/>
      <c r="J41" s="20"/>
      <c r="K41" s="15"/>
      <c r="L41" s="24"/>
      <c r="M41" s="143"/>
      <c r="N41" s="147"/>
      <c r="O41" s="285"/>
      <c r="P41" s="283"/>
    </row>
    <row r="42" spans="1:16" x14ac:dyDescent="0.25">
      <c r="A42" s="10"/>
      <c r="B42" s="15"/>
      <c r="C42" s="20" t="s">
        <v>333</v>
      </c>
      <c r="D42" s="20"/>
      <c r="E42" s="20"/>
      <c r="F42" s="20"/>
      <c r="G42" s="20"/>
      <c r="H42" s="20"/>
      <c r="I42" s="20"/>
      <c r="J42" s="20"/>
      <c r="K42" s="15"/>
      <c r="L42" s="24"/>
      <c r="M42" s="143"/>
      <c r="N42" s="147"/>
      <c r="O42" s="285"/>
      <c r="P42" s="283"/>
    </row>
    <row r="43" spans="1:16" x14ac:dyDescent="0.25">
      <c r="A43" s="10"/>
      <c r="B43" s="15"/>
      <c r="C43" s="20" t="s">
        <v>334</v>
      </c>
      <c r="D43" s="20"/>
      <c r="E43" s="20"/>
      <c r="F43" s="20"/>
      <c r="G43" s="20"/>
      <c r="H43" s="20"/>
      <c r="I43" s="20"/>
      <c r="J43" s="20"/>
      <c r="K43" s="15" t="s">
        <v>83</v>
      </c>
      <c r="L43" s="24">
        <f>$R$1*5</f>
        <v>50</v>
      </c>
      <c r="M43" s="135"/>
      <c r="N43" s="138"/>
      <c r="O43" s="135"/>
      <c r="P43" s="283"/>
    </row>
    <row r="44" spans="1:16" x14ac:dyDescent="0.25">
      <c r="A44" s="10" t="s">
        <v>11</v>
      </c>
      <c r="B44" s="15">
        <f>B41+1</f>
        <v>11</v>
      </c>
      <c r="C44" s="20" t="s">
        <v>332</v>
      </c>
      <c r="D44" s="20"/>
      <c r="E44" s="20"/>
      <c r="F44" s="20"/>
      <c r="G44" s="20"/>
      <c r="H44" s="20"/>
      <c r="I44" s="20"/>
      <c r="J44" s="20"/>
      <c r="K44" s="15"/>
      <c r="L44" s="24"/>
      <c r="M44" s="143"/>
      <c r="N44" s="164"/>
      <c r="O44" s="135"/>
      <c r="P44" s="283"/>
    </row>
    <row r="45" spans="1:16" x14ac:dyDescent="0.25">
      <c r="A45" s="10"/>
      <c r="B45" s="15"/>
      <c r="C45" s="20" t="s">
        <v>335</v>
      </c>
      <c r="D45" s="20"/>
      <c r="E45" s="20"/>
      <c r="F45" s="20"/>
      <c r="G45" s="20"/>
      <c r="H45" s="20"/>
      <c r="I45" s="20"/>
      <c r="J45" s="20"/>
      <c r="K45" s="15"/>
      <c r="L45" s="24"/>
      <c r="M45" s="143"/>
      <c r="N45" s="164"/>
      <c r="O45" s="135"/>
      <c r="P45" s="283"/>
    </row>
    <row r="46" spans="1:16" x14ac:dyDescent="0.25">
      <c r="A46" s="10"/>
      <c r="B46" s="15"/>
      <c r="C46" s="20" t="s">
        <v>336</v>
      </c>
      <c r="D46" s="20"/>
      <c r="E46" s="20"/>
      <c r="F46" s="20"/>
      <c r="G46" s="20"/>
      <c r="H46" s="20"/>
      <c r="I46" s="20"/>
      <c r="J46" s="20"/>
      <c r="K46" s="15" t="s">
        <v>83</v>
      </c>
      <c r="L46" s="24">
        <f>$R$1*5</f>
        <v>50</v>
      </c>
      <c r="M46" s="135"/>
      <c r="N46" s="138"/>
      <c r="O46" s="135"/>
      <c r="P46" s="283"/>
    </row>
    <row r="47" spans="1:16" x14ac:dyDescent="0.25">
      <c r="A47" s="10"/>
      <c r="B47" s="13"/>
      <c r="C47" s="18"/>
      <c r="D47" s="18"/>
      <c r="E47" s="18"/>
      <c r="F47" s="18"/>
      <c r="G47" s="18"/>
      <c r="H47" s="18"/>
      <c r="I47" s="18"/>
      <c r="J47" s="18"/>
      <c r="K47" s="13"/>
      <c r="L47" s="18"/>
      <c r="M47" s="143"/>
      <c r="N47" s="147"/>
      <c r="O47" s="135"/>
      <c r="P47" s="283"/>
    </row>
    <row r="48" spans="1:16" x14ac:dyDescent="0.25">
      <c r="A48" s="10"/>
      <c r="B48" s="15"/>
      <c r="C48" s="19" t="s">
        <v>337</v>
      </c>
      <c r="D48" s="20"/>
      <c r="E48" s="20"/>
      <c r="F48" s="20"/>
      <c r="G48" s="20"/>
      <c r="H48" s="20"/>
      <c r="I48" s="20"/>
      <c r="J48" s="20"/>
      <c r="K48" s="15"/>
      <c r="L48" s="24"/>
      <c r="M48" s="114"/>
      <c r="N48" s="137"/>
      <c r="O48" s="135"/>
      <c r="P48" s="283"/>
    </row>
    <row r="49" spans="1:16" x14ac:dyDescent="0.25">
      <c r="A49" s="10"/>
      <c r="B49" s="15"/>
      <c r="C49" s="19"/>
      <c r="D49" s="20"/>
      <c r="E49" s="20"/>
      <c r="F49" s="20"/>
      <c r="G49" s="20"/>
      <c r="H49" s="20"/>
      <c r="I49" s="20"/>
      <c r="J49" s="20"/>
      <c r="K49" s="15"/>
      <c r="L49" s="24"/>
      <c r="M49" s="114"/>
      <c r="N49" s="137"/>
      <c r="O49" s="135"/>
      <c r="P49" s="283"/>
    </row>
    <row r="50" spans="1:16" x14ac:dyDescent="0.25">
      <c r="A50" s="10" t="s">
        <v>11</v>
      </c>
      <c r="B50" s="15">
        <f>B44+1</f>
        <v>12</v>
      </c>
      <c r="C50" s="70" t="s">
        <v>338</v>
      </c>
      <c r="D50" s="20"/>
      <c r="E50" s="20"/>
      <c r="F50" s="20"/>
      <c r="G50" s="20"/>
      <c r="H50" s="20"/>
      <c r="I50" s="20"/>
      <c r="J50" s="20"/>
      <c r="K50" s="15"/>
      <c r="L50" s="24"/>
      <c r="M50" s="114"/>
      <c r="N50" s="137"/>
      <c r="O50" s="135"/>
      <c r="P50" s="283"/>
    </row>
    <row r="51" spans="1:16" x14ac:dyDescent="0.25">
      <c r="A51" s="10"/>
      <c r="B51" s="15"/>
      <c r="C51" s="70" t="s">
        <v>339</v>
      </c>
      <c r="D51" s="20"/>
      <c r="E51" s="20"/>
      <c r="F51" s="20"/>
      <c r="G51" s="20"/>
      <c r="H51" s="20"/>
      <c r="I51" s="20"/>
      <c r="J51" s="20"/>
      <c r="K51" s="15"/>
      <c r="L51" s="24"/>
      <c r="M51" s="114"/>
      <c r="N51" s="137"/>
      <c r="O51" s="135"/>
      <c r="P51" s="283"/>
    </row>
    <row r="52" spans="1:16" x14ac:dyDescent="0.25">
      <c r="A52" s="10"/>
      <c r="B52" s="15"/>
      <c r="C52" s="20" t="s">
        <v>340</v>
      </c>
      <c r="D52" s="20"/>
      <c r="E52" s="20"/>
      <c r="F52" s="20"/>
      <c r="G52" s="20"/>
      <c r="H52" s="20"/>
      <c r="I52" s="20"/>
      <c r="J52" s="20"/>
      <c r="K52" s="15"/>
      <c r="L52" s="24"/>
      <c r="M52" s="114"/>
      <c r="N52" s="137"/>
      <c r="O52" s="135"/>
      <c r="P52" s="283"/>
    </row>
    <row r="53" spans="1:16" x14ac:dyDescent="0.25">
      <c r="A53" s="10"/>
      <c r="B53" s="15"/>
      <c r="C53" s="20" t="s">
        <v>341</v>
      </c>
      <c r="D53" s="20"/>
      <c r="E53" s="20"/>
      <c r="F53" s="20"/>
      <c r="G53" s="20"/>
      <c r="H53" s="20"/>
      <c r="I53" s="20"/>
      <c r="J53" s="20"/>
      <c r="K53" s="15"/>
      <c r="L53" s="24"/>
      <c r="M53" s="114"/>
      <c r="N53" s="137"/>
      <c r="O53" s="135"/>
      <c r="P53" s="283"/>
    </row>
    <row r="54" spans="1:16" x14ac:dyDescent="0.25">
      <c r="A54" s="10"/>
      <c r="B54" s="15"/>
      <c r="C54" s="20" t="s">
        <v>342</v>
      </c>
      <c r="D54" s="20"/>
      <c r="E54" s="20"/>
      <c r="F54" s="20"/>
      <c r="G54" s="20"/>
      <c r="H54" s="20"/>
      <c r="I54" s="20"/>
      <c r="J54" s="20"/>
      <c r="K54" s="15"/>
      <c r="L54" s="24"/>
      <c r="M54" s="114"/>
      <c r="N54" s="137"/>
      <c r="O54" s="135"/>
      <c r="P54" s="283"/>
    </row>
    <row r="55" spans="1:16" x14ac:dyDescent="0.25">
      <c r="A55" s="10"/>
      <c r="B55" s="15"/>
      <c r="C55" s="70" t="s">
        <v>343</v>
      </c>
      <c r="D55" s="20"/>
      <c r="E55" s="20"/>
      <c r="F55" s="20"/>
      <c r="G55" s="20"/>
      <c r="H55" s="20"/>
      <c r="I55" s="20"/>
      <c r="J55" s="20"/>
      <c r="K55" s="15"/>
      <c r="L55" s="24"/>
      <c r="M55" s="114"/>
      <c r="N55" s="137"/>
      <c r="O55" s="135"/>
      <c r="P55" s="283"/>
    </row>
    <row r="56" spans="1:16" x14ac:dyDescent="0.25">
      <c r="A56" s="10"/>
      <c r="B56" s="15"/>
      <c r="C56" s="70" t="s">
        <v>344</v>
      </c>
      <c r="D56" s="20"/>
      <c r="E56" s="20"/>
      <c r="F56" s="20"/>
      <c r="G56" s="20"/>
      <c r="H56" s="20"/>
      <c r="I56" s="20"/>
      <c r="J56" s="20"/>
      <c r="K56" s="15" t="s">
        <v>273</v>
      </c>
      <c r="L56" s="24">
        <f>$R$1*1000</f>
        <v>10000</v>
      </c>
      <c r="M56" s="135"/>
      <c r="N56" s="138"/>
      <c r="O56" s="135"/>
      <c r="P56" s="283"/>
    </row>
    <row r="57" spans="1:16" x14ac:dyDescent="0.25">
      <c r="A57" s="10"/>
      <c r="B57" s="15"/>
      <c r="C57" s="19" t="s">
        <v>345</v>
      </c>
      <c r="D57" s="20"/>
      <c r="E57" s="20"/>
      <c r="F57" s="20"/>
      <c r="G57" s="20"/>
      <c r="H57" s="20"/>
      <c r="I57" s="20"/>
      <c r="J57" s="20"/>
      <c r="K57" s="15"/>
      <c r="L57" s="24"/>
      <c r="M57" s="114"/>
      <c r="N57" s="137"/>
      <c r="O57" s="135"/>
      <c r="P57" s="283"/>
    </row>
    <row r="58" spans="1:16" x14ac:dyDescent="0.25">
      <c r="A58" s="10"/>
      <c r="B58" s="15"/>
      <c r="C58" s="19"/>
      <c r="D58" s="20"/>
      <c r="E58" s="20"/>
      <c r="F58" s="20"/>
      <c r="G58" s="20"/>
      <c r="H58" s="20"/>
      <c r="I58" s="20"/>
      <c r="J58" s="20"/>
      <c r="K58" s="15"/>
      <c r="L58" s="24"/>
      <c r="M58" s="114"/>
      <c r="N58" s="137"/>
      <c r="O58" s="135"/>
      <c r="P58" s="283"/>
    </row>
    <row r="59" spans="1:16" x14ac:dyDescent="0.25">
      <c r="A59" s="10" t="s">
        <v>11</v>
      </c>
      <c r="B59" s="15">
        <f>B50+1</f>
        <v>13</v>
      </c>
      <c r="C59" s="20" t="s">
        <v>346</v>
      </c>
      <c r="D59" s="20"/>
      <c r="E59" s="20"/>
      <c r="F59" s="20"/>
      <c r="G59" s="20"/>
      <c r="H59" s="20"/>
      <c r="I59" s="20"/>
      <c r="J59" s="20"/>
      <c r="K59" s="15"/>
      <c r="L59" s="24"/>
      <c r="M59" s="114"/>
      <c r="N59" s="137"/>
      <c r="O59" s="135"/>
      <c r="P59" s="283"/>
    </row>
    <row r="60" spans="1:16" x14ac:dyDescent="0.25">
      <c r="A60" s="10"/>
      <c r="B60" s="15"/>
      <c r="C60" s="20" t="s">
        <v>347</v>
      </c>
      <c r="D60" s="20"/>
      <c r="E60" s="20"/>
      <c r="F60" s="20"/>
      <c r="G60" s="20"/>
      <c r="H60" s="20"/>
      <c r="I60" s="20"/>
      <c r="J60" s="20"/>
      <c r="K60" s="15"/>
      <c r="L60" s="24"/>
      <c r="M60" s="114"/>
      <c r="N60" s="137"/>
      <c r="O60" s="135"/>
      <c r="P60" s="283"/>
    </row>
    <row r="61" spans="1:16" x14ac:dyDescent="0.25">
      <c r="A61" s="10"/>
      <c r="B61" s="15"/>
      <c r="C61" s="20" t="s">
        <v>348</v>
      </c>
      <c r="D61" s="20"/>
      <c r="E61" s="20"/>
      <c r="F61" s="20"/>
      <c r="G61" s="20"/>
      <c r="H61" s="20"/>
      <c r="I61" s="20"/>
      <c r="J61" s="20"/>
      <c r="K61" s="15"/>
      <c r="L61" s="24"/>
      <c r="M61" s="114"/>
      <c r="N61" s="137"/>
      <c r="O61" s="135"/>
      <c r="P61" s="283"/>
    </row>
    <row r="62" spans="1:16" x14ac:dyDescent="0.25">
      <c r="A62" s="10"/>
      <c r="B62" s="15"/>
      <c r="C62" s="20" t="s">
        <v>349</v>
      </c>
      <c r="D62" s="20"/>
      <c r="E62" s="20"/>
      <c r="F62" s="20"/>
      <c r="G62" s="20"/>
      <c r="H62" s="20"/>
      <c r="I62" s="20"/>
      <c r="J62" s="20"/>
      <c r="K62" s="15"/>
      <c r="L62" s="24"/>
      <c r="M62" s="114"/>
      <c r="N62" s="137"/>
      <c r="O62" s="135"/>
      <c r="P62" s="283"/>
    </row>
    <row r="63" spans="1:16" x14ac:dyDescent="0.25">
      <c r="A63" s="10"/>
      <c r="B63" s="15"/>
      <c r="C63" s="20" t="s">
        <v>350</v>
      </c>
      <c r="D63" s="20"/>
      <c r="E63" s="20"/>
      <c r="F63" s="20"/>
      <c r="G63" s="20"/>
      <c r="H63" s="20"/>
      <c r="I63" s="20"/>
      <c r="J63" s="20"/>
      <c r="K63" s="15" t="s">
        <v>1</v>
      </c>
      <c r="L63" s="24">
        <f>$R$1*5</f>
        <v>50</v>
      </c>
      <c r="M63" s="135"/>
      <c r="N63" s="138"/>
      <c r="O63" s="135"/>
      <c r="P63" s="283"/>
    </row>
    <row r="64" spans="1:16" x14ac:dyDescent="0.25">
      <c r="A64" s="10"/>
      <c r="B64" s="15"/>
      <c r="C64" s="20"/>
      <c r="D64" s="20"/>
      <c r="E64" s="20"/>
      <c r="F64" s="20"/>
      <c r="G64" s="20"/>
      <c r="H64" s="20"/>
      <c r="I64" s="20"/>
      <c r="J64" s="20"/>
      <c r="K64" s="15"/>
      <c r="L64" s="24"/>
      <c r="M64" s="114"/>
      <c r="N64" s="137"/>
      <c r="O64" s="135"/>
      <c r="P64" s="283"/>
    </row>
    <row r="65" spans="1:16" x14ac:dyDescent="0.25">
      <c r="A65" s="10" t="s">
        <v>11</v>
      </c>
      <c r="B65" s="15">
        <v>14</v>
      </c>
      <c r="C65" s="20" t="s">
        <v>346</v>
      </c>
      <c r="D65" s="67"/>
      <c r="E65" s="67"/>
      <c r="F65" s="67"/>
      <c r="G65" s="67"/>
      <c r="H65" s="67"/>
      <c r="I65" s="67"/>
      <c r="J65" s="67"/>
      <c r="K65" s="71"/>
      <c r="L65" s="72"/>
      <c r="M65" s="114"/>
      <c r="N65" s="137"/>
      <c r="O65" s="135"/>
      <c r="P65" s="283"/>
    </row>
    <row r="66" spans="1:16" x14ac:dyDescent="0.25">
      <c r="A66" s="73"/>
      <c r="B66" s="71"/>
      <c r="C66" s="20" t="s">
        <v>351</v>
      </c>
      <c r="D66" s="67"/>
      <c r="E66" s="67"/>
      <c r="F66" s="67"/>
      <c r="G66" s="67"/>
      <c r="H66" s="67"/>
      <c r="I66" s="67"/>
      <c r="J66" s="67"/>
      <c r="K66" s="71"/>
      <c r="L66" s="72"/>
      <c r="M66" s="114"/>
      <c r="N66" s="137"/>
      <c r="O66" s="135"/>
      <c r="P66" s="283"/>
    </row>
    <row r="67" spans="1:16" x14ac:dyDescent="0.25">
      <c r="A67" s="73"/>
      <c r="B67" s="71"/>
      <c r="C67" s="20" t="s">
        <v>352</v>
      </c>
      <c r="D67" s="67"/>
      <c r="E67" s="67"/>
      <c r="F67" s="67"/>
      <c r="G67" s="67"/>
      <c r="H67" s="67"/>
      <c r="I67" s="67"/>
      <c r="J67" s="67"/>
      <c r="K67" s="71"/>
      <c r="L67" s="72"/>
      <c r="M67" s="114"/>
      <c r="N67" s="137"/>
      <c r="O67" s="135"/>
      <c r="P67" s="283"/>
    </row>
    <row r="68" spans="1:16" x14ac:dyDescent="0.25">
      <c r="A68" s="10"/>
      <c r="B68" s="15"/>
      <c r="C68" s="20" t="s">
        <v>349</v>
      </c>
      <c r="D68" s="20"/>
      <c r="E68" s="20"/>
      <c r="F68" s="20"/>
      <c r="G68" s="20"/>
      <c r="H68" s="20"/>
      <c r="I68" s="20"/>
      <c r="J68" s="20"/>
      <c r="K68" s="15"/>
      <c r="L68" s="24"/>
      <c r="M68" s="114"/>
      <c r="N68" s="137"/>
      <c r="O68" s="135"/>
      <c r="P68" s="283"/>
    </row>
    <row r="69" spans="1:16" x14ac:dyDescent="0.25">
      <c r="A69" s="10"/>
      <c r="B69" s="15"/>
      <c r="C69" s="20" t="s">
        <v>350</v>
      </c>
      <c r="D69" s="20"/>
      <c r="E69" s="20"/>
      <c r="F69" s="20"/>
      <c r="G69" s="20"/>
      <c r="H69" s="20"/>
      <c r="I69" s="20"/>
      <c r="J69" s="20"/>
      <c r="K69" s="15" t="s">
        <v>1</v>
      </c>
      <c r="L69" s="24">
        <f>$R$1*5</f>
        <v>50</v>
      </c>
      <c r="M69" s="135"/>
      <c r="N69" s="138"/>
      <c r="O69" s="114"/>
      <c r="P69" s="283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4"/>
      <c r="N70" s="137"/>
      <c r="O70" s="135"/>
      <c r="P70" s="283"/>
    </row>
    <row r="71" spans="1:16" x14ac:dyDescent="0.25">
      <c r="A71" s="10"/>
      <c r="B71" s="15"/>
      <c r="C71" s="20"/>
      <c r="D71" s="20"/>
      <c r="E71" s="20"/>
      <c r="F71" s="20"/>
      <c r="G71" s="20"/>
      <c r="H71" s="20"/>
      <c r="I71" s="20"/>
      <c r="J71" s="20"/>
      <c r="K71" s="15"/>
      <c r="L71" s="24"/>
      <c r="M71" s="114"/>
      <c r="N71" s="137"/>
      <c r="O71" s="135"/>
      <c r="P71" s="283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4"/>
      <c r="N72" s="137"/>
      <c r="O72" s="135"/>
      <c r="P72" s="283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4"/>
      <c r="N73" s="137"/>
      <c r="O73" s="135"/>
      <c r="P73" s="283"/>
    </row>
    <row r="74" spans="1:16" x14ac:dyDescent="0.25">
      <c r="A74" s="10"/>
      <c r="B74" s="15"/>
      <c r="C74" s="20"/>
      <c r="D74" s="20"/>
      <c r="E74" s="20"/>
      <c r="F74" s="20"/>
      <c r="G74" s="20"/>
      <c r="H74" s="20"/>
      <c r="I74" s="20"/>
      <c r="J74" s="20"/>
      <c r="K74" s="15"/>
      <c r="L74" s="24"/>
      <c r="M74" s="114"/>
      <c r="N74" s="137"/>
      <c r="O74" s="114"/>
      <c r="P74" s="283"/>
    </row>
    <row r="75" spans="1:16" x14ac:dyDescent="0.25">
      <c r="A75" s="63"/>
      <c r="B75" s="16"/>
      <c r="C75" s="22" t="s">
        <v>331</v>
      </c>
      <c r="D75" s="23"/>
      <c r="E75" s="23"/>
      <c r="F75" s="23"/>
      <c r="G75" s="23"/>
      <c r="H75" s="23"/>
      <c r="I75" s="23"/>
      <c r="J75" s="23"/>
      <c r="K75" s="16"/>
      <c r="L75" s="23"/>
      <c r="M75" s="144"/>
      <c r="N75" s="159"/>
      <c r="O75" s="160"/>
      <c r="P75" s="283"/>
    </row>
    <row r="76" spans="1:16" x14ac:dyDescent="0.25">
      <c r="A76" s="63"/>
      <c r="B76" s="12" t="s">
        <v>1</v>
      </c>
      <c r="C76" s="416" t="s">
        <v>2</v>
      </c>
      <c r="D76" s="416"/>
      <c r="E76" s="416"/>
      <c r="F76" s="416"/>
      <c r="G76" s="416"/>
      <c r="H76" s="416"/>
      <c r="I76" s="416"/>
      <c r="J76" s="416"/>
      <c r="K76" s="12"/>
      <c r="L76" s="69"/>
      <c r="M76" s="448"/>
      <c r="N76" s="146"/>
      <c r="O76" s="450" t="s">
        <v>92</v>
      </c>
      <c r="P76" s="283"/>
    </row>
    <row r="77" spans="1:16" x14ac:dyDescent="0.25">
      <c r="A77" s="10"/>
      <c r="B77" s="13"/>
      <c r="C77" s="18"/>
      <c r="D77" s="18"/>
      <c r="E77" s="18"/>
      <c r="F77" s="18"/>
      <c r="G77" s="18"/>
      <c r="H77" s="18"/>
      <c r="I77" s="18"/>
      <c r="J77" s="18"/>
      <c r="K77" s="13"/>
      <c r="L77" s="18"/>
      <c r="M77" s="143"/>
      <c r="N77" s="147"/>
      <c r="O77" s="285"/>
      <c r="P77" s="283"/>
    </row>
    <row r="78" spans="1:16" x14ac:dyDescent="0.25">
      <c r="A78" s="10"/>
      <c r="B78" s="14"/>
      <c r="C78" s="19" t="s">
        <v>49</v>
      </c>
      <c r="D78" s="20"/>
      <c r="E78" s="20"/>
      <c r="F78" s="20"/>
      <c r="G78" s="20"/>
      <c r="H78" s="20"/>
      <c r="I78" s="20"/>
      <c r="J78" s="20"/>
      <c r="K78" s="14"/>
      <c r="L78" s="20"/>
      <c r="M78" s="114"/>
      <c r="N78" s="137"/>
      <c r="O78" s="114"/>
      <c r="P78" s="283"/>
    </row>
    <row r="79" spans="1:16" x14ac:dyDescent="0.25">
      <c r="A79" s="10"/>
      <c r="B79" s="14"/>
      <c r="C79" s="19" t="s">
        <v>308</v>
      </c>
      <c r="D79" s="20"/>
      <c r="E79" s="20"/>
      <c r="F79" s="20"/>
      <c r="G79" s="20"/>
      <c r="H79" s="20"/>
      <c r="I79" s="20"/>
      <c r="J79" s="20"/>
      <c r="K79" s="14"/>
      <c r="L79" s="20"/>
      <c r="M79" s="114"/>
      <c r="N79" s="137"/>
      <c r="O79" s="114"/>
      <c r="P79" s="283"/>
    </row>
    <row r="80" spans="1:16" x14ac:dyDescent="0.25">
      <c r="A80" s="10"/>
      <c r="B80" s="14"/>
      <c r="C80" s="405" t="s">
        <v>307</v>
      </c>
      <c r="D80" s="406"/>
      <c r="E80" s="406"/>
      <c r="F80" s="406"/>
      <c r="G80" s="406"/>
      <c r="H80" s="406"/>
      <c r="I80" s="406"/>
      <c r="J80" s="407"/>
      <c r="K80" s="14"/>
      <c r="L80" s="20"/>
      <c r="M80" s="114"/>
      <c r="N80" s="137"/>
      <c r="O80" s="114"/>
      <c r="P80" s="283"/>
    </row>
    <row r="81" spans="1:16" x14ac:dyDescent="0.25">
      <c r="A81" s="10"/>
      <c r="B81" s="14"/>
      <c r="C81" s="46"/>
      <c r="D81" s="47"/>
      <c r="E81" s="47"/>
      <c r="F81" s="47"/>
      <c r="G81" s="47"/>
      <c r="H81" s="47"/>
      <c r="I81" s="47"/>
      <c r="J81" s="48"/>
      <c r="K81" s="14"/>
      <c r="L81" s="20"/>
      <c r="M81" s="114"/>
      <c r="N81" s="137"/>
      <c r="O81" s="114"/>
      <c r="P81" s="283"/>
    </row>
    <row r="82" spans="1:16" x14ac:dyDescent="0.25">
      <c r="A82" s="10"/>
      <c r="B82" s="14"/>
      <c r="C82" s="405" t="s">
        <v>309</v>
      </c>
      <c r="D82" s="406"/>
      <c r="E82" s="406"/>
      <c r="F82" s="406"/>
      <c r="G82" s="406"/>
      <c r="H82" s="406"/>
      <c r="I82" s="406"/>
      <c r="J82" s="407"/>
      <c r="K82" s="14"/>
      <c r="L82" s="20"/>
      <c r="M82" s="114"/>
      <c r="N82" s="137"/>
      <c r="O82" s="114"/>
      <c r="P82" s="283"/>
    </row>
    <row r="83" spans="1:16" x14ac:dyDescent="0.25">
      <c r="A83" s="10"/>
      <c r="B83" s="14"/>
      <c r="C83" s="47"/>
      <c r="D83" s="47"/>
      <c r="E83" s="47"/>
      <c r="F83" s="47"/>
      <c r="G83" s="47"/>
      <c r="H83" s="47"/>
      <c r="I83" s="47"/>
      <c r="J83" s="47"/>
      <c r="K83" s="14"/>
      <c r="L83" s="20"/>
      <c r="M83" s="114"/>
      <c r="N83" s="137"/>
      <c r="O83" s="114"/>
      <c r="P83" s="283"/>
    </row>
    <row r="84" spans="1:16" x14ac:dyDescent="0.25">
      <c r="A84" s="10"/>
      <c r="B84" s="14"/>
      <c r="C84" s="20" t="s">
        <v>1814</v>
      </c>
      <c r="D84" s="20"/>
      <c r="E84" s="47"/>
      <c r="F84" s="47"/>
      <c r="G84" s="47"/>
      <c r="H84" s="47"/>
      <c r="I84" s="47"/>
      <c r="J84" s="47"/>
      <c r="K84" s="14"/>
      <c r="L84" s="20"/>
      <c r="M84" s="114"/>
      <c r="N84" s="137"/>
      <c r="O84" s="114"/>
      <c r="P84" s="283"/>
    </row>
    <row r="85" spans="1:16" x14ac:dyDescent="0.25">
      <c r="A85" s="10"/>
      <c r="B85" s="14"/>
      <c r="C85" s="20" t="s">
        <v>1815</v>
      </c>
      <c r="D85" s="20"/>
      <c r="E85" s="47"/>
      <c r="F85" s="47"/>
      <c r="G85" s="47"/>
      <c r="H85" s="47"/>
      <c r="I85" s="47"/>
      <c r="J85" s="47"/>
      <c r="K85" s="14"/>
      <c r="L85" s="20"/>
      <c r="M85" s="114"/>
      <c r="N85" s="137"/>
      <c r="O85" s="114"/>
      <c r="P85" s="283"/>
    </row>
    <row r="86" spans="1:16" x14ac:dyDescent="0.25">
      <c r="A86" s="10"/>
      <c r="B86" s="14"/>
      <c r="C86" s="47"/>
      <c r="D86" s="47"/>
      <c r="E86" s="47"/>
      <c r="F86" s="47"/>
      <c r="G86" s="47"/>
      <c r="H86" s="47"/>
      <c r="I86" s="47"/>
      <c r="J86" s="47"/>
      <c r="K86" s="14"/>
      <c r="L86" s="20"/>
      <c r="M86" s="114"/>
      <c r="N86" s="137"/>
      <c r="O86" s="114"/>
      <c r="P86" s="284"/>
    </row>
    <row r="87" spans="1:16" x14ac:dyDescent="0.25">
      <c r="A87" s="10"/>
      <c r="B87" s="14"/>
      <c r="C87" s="47"/>
      <c r="D87" s="47"/>
      <c r="E87" s="47"/>
      <c r="F87" s="47"/>
      <c r="G87" s="47"/>
      <c r="H87" s="47"/>
      <c r="I87" s="47"/>
      <c r="J87" s="47"/>
      <c r="K87" s="14"/>
      <c r="L87" s="20"/>
      <c r="M87" s="114"/>
      <c r="N87" s="137"/>
      <c r="O87" s="114"/>
      <c r="P87" s="284"/>
    </row>
    <row r="88" spans="1:16" x14ac:dyDescent="0.25">
      <c r="A88" s="10"/>
      <c r="B88" s="14"/>
      <c r="C88" s="47"/>
      <c r="D88" s="47"/>
      <c r="E88" s="47"/>
      <c r="F88" s="47"/>
      <c r="G88" s="47"/>
      <c r="H88" s="47"/>
      <c r="I88" s="47"/>
      <c r="J88" s="47"/>
      <c r="K88" s="14"/>
      <c r="L88" s="20"/>
      <c r="M88" s="114"/>
      <c r="N88" s="137"/>
      <c r="O88" s="114"/>
      <c r="P88" s="284"/>
    </row>
    <row r="89" spans="1:16" x14ac:dyDescent="0.25">
      <c r="A89" s="10"/>
      <c r="B89" s="14"/>
      <c r="C89" s="47"/>
      <c r="D89" s="47"/>
      <c r="E89" s="47"/>
      <c r="F89" s="47"/>
      <c r="G89" s="47"/>
      <c r="H89" s="47"/>
      <c r="I89" s="47"/>
      <c r="J89" s="47"/>
      <c r="K89" s="14"/>
      <c r="L89" s="20"/>
      <c r="M89" s="114"/>
      <c r="N89" s="137"/>
      <c r="O89" s="114"/>
      <c r="P89" s="284"/>
    </row>
    <row r="90" spans="1:16" x14ac:dyDescent="0.25">
      <c r="A90" s="10"/>
      <c r="B90" s="14"/>
      <c r="C90" s="47"/>
      <c r="D90" s="47"/>
      <c r="E90" s="47"/>
      <c r="F90" s="47"/>
      <c r="G90" s="47"/>
      <c r="H90" s="47"/>
      <c r="I90" s="47"/>
      <c r="J90" s="47"/>
      <c r="K90" s="14"/>
      <c r="L90" s="20"/>
      <c r="M90" s="114"/>
      <c r="N90" s="137"/>
      <c r="O90" s="114"/>
      <c r="P90" s="284"/>
    </row>
    <row r="91" spans="1:16" x14ac:dyDescent="0.25">
      <c r="A91" s="10"/>
      <c r="B91" s="14"/>
      <c r="C91" s="47"/>
      <c r="D91" s="47"/>
      <c r="E91" s="47"/>
      <c r="F91" s="47"/>
      <c r="G91" s="47"/>
      <c r="H91" s="47"/>
      <c r="I91" s="47"/>
      <c r="J91" s="47"/>
      <c r="K91" s="14"/>
      <c r="L91" s="20"/>
      <c r="M91" s="114"/>
      <c r="N91" s="137"/>
      <c r="O91" s="114"/>
      <c r="P91" s="284"/>
    </row>
    <row r="92" spans="1:16" x14ac:dyDescent="0.25">
      <c r="A92" s="10"/>
      <c r="B92" s="14"/>
      <c r="C92" s="47"/>
      <c r="D92" s="47"/>
      <c r="E92" s="47"/>
      <c r="F92" s="47"/>
      <c r="G92" s="47"/>
      <c r="H92" s="47"/>
      <c r="I92" s="47"/>
      <c r="J92" s="47"/>
      <c r="K92" s="14"/>
      <c r="L92" s="20"/>
      <c r="M92" s="114"/>
      <c r="N92" s="137"/>
      <c r="O92" s="114"/>
      <c r="P92" s="284"/>
    </row>
    <row r="93" spans="1:16" x14ac:dyDescent="0.25">
      <c r="A93" s="10"/>
      <c r="B93" s="14"/>
      <c r="C93" s="47"/>
      <c r="D93" s="47"/>
      <c r="E93" s="47"/>
      <c r="F93" s="47"/>
      <c r="G93" s="47"/>
      <c r="H93" s="47"/>
      <c r="I93" s="47"/>
      <c r="J93" s="47"/>
      <c r="K93" s="14"/>
      <c r="L93" s="20"/>
      <c r="M93" s="114"/>
      <c r="N93" s="137"/>
      <c r="O93" s="114"/>
      <c r="P93" s="284"/>
    </row>
    <row r="94" spans="1:16" x14ac:dyDescent="0.25">
      <c r="A94" s="10"/>
      <c r="B94" s="14"/>
      <c r="C94" s="47"/>
      <c r="D94" s="47"/>
      <c r="E94" s="47"/>
      <c r="F94" s="47"/>
      <c r="G94" s="47"/>
      <c r="H94" s="47"/>
      <c r="I94" s="47"/>
      <c r="J94" s="47"/>
      <c r="K94" s="14"/>
      <c r="L94" s="20"/>
      <c r="M94" s="114"/>
      <c r="N94" s="137"/>
      <c r="O94" s="114"/>
      <c r="P94" s="284"/>
    </row>
    <row r="95" spans="1:16" x14ac:dyDescent="0.25">
      <c r="A95" s="10"/>
      <c r="B95" s="14"/>
      <c r="C95" s="47"/>
      <c r="D95" s="47"/>
      <c r="E95" s="47"/>
      <c r="F95" s="47"/>
      <c r="G95" s="47"/>
      <c r="H95" s="47"/>
      <c r="I95" s="47"/>
      <c r="J95" s="47"/>
      <c r="K95" s="14"/>
      <c r="L95" s="20"/>
      <c r="M95" s="114"/>
      <c r="N95" s="137"/>
      <c r="O95" s="114"/>
      <c r="P95" s="284"/>
    </row>
    <row r="96" spans="1:16" x14ac:dyDescent="0.25">
      <c r="A96" s="10"/>
      <c r="B96" s="14"/>
      <c r="C96" s="47"/>
      <c r="D96" s="47"/>
      <c r="E96" s="47"/>
      <c r="F96" s="47"/>
      <c r="G96" s="47"/>
      <c r="H96" s="47"/>
      <c r="I96" s="47"/>
      <c r="J96" s="47"/>
      <c r="K96" s="14"/>
      <c r="L96" s="20"/>
      <c r="M96" s="114"/>
      <c r="N96" s="137"/>
      <c r="O96" s="114"/>
      <c r="P96" s="284"/>
    </row>
    <row r="97" spans="1:16" x14ac:dyDescent="0.25">
      <c r="A97" s="10"/>
      <c r="B97" s="14"/>
      <c r="C97" s="47"/>
      <c r="D97" s="47"/>
      <c r="E97" s="47"/>
      <c r="F97" s="47"/>
      <c r="G97" s="47"/>
      <c r="H97" s="47"/>
      <c r="I97" s="47"/>
      <c r="J97" s="47"/>
      <c r="K97" s="14"/>
      <c r="L97" s="20"/>
      <c r="M97" s="114"/>
      <c r="N97" s="137"/>
      <c r="O97" s="114"/>
      <c r="P97" s="284"/>
    </row>
    <row r="98" spans="1:16" x14ac:dyDescent="0.25">
      <c r="A98" s="10"/>
      <c r="B98" s="14"/>
      <c r="C98" s="20"/>
      <c r="D98" s="20"/>
      <c r="E98" s="20"/>
      <c r="F98" s="20"/>
      <c r="G98" s="20"/>
      <c r="H98" s="20"/>
      <c r="I98" s="20"/>
      <c r="J98" s="20"/>
      <c r="K98" s="14"/>
      <c r="L98" s="20"/>
      <c r="M98" s="114"/>
      <c r="N98" s="137"/>
      <c r="O98" s="114"/>
      <c r="P98" s="284"/>
    </row>
    <row r="99" spans="1:16" x14ac:dyDescent="0.25">
      <c r="A99" s="10"/>
      <c r="B99" s="14"/>
      <c r="C99" s="20"/>
      <c r="D99" s="20"/>
      <c r="E99" s="20"/>
      <c r="F99" s="20"/>
      <c r="G99" s="20"/>
      <c r="H99" s="20"/>
      <c r="I99" s="20"/>
      <c r="J99" s="20"/>
      <c r="K99" s="14"/>
      <c r="L99" s="20"/>
      <c r="M99" s="114"/>
      <c r="N99" s="137"/>
      <c r="O99" s="114"/>
      <c r="P99" s="284"/>
    </row>
    <row r="100" spans="1:16" x14ac:dyDescent="0.25">
      <c r="A100" s="10"/>
      <c r="B100" s="14"/>
      <c r="C100" s="20"/>
      <c r="D100" s="20"/>
      <c r="E100" s="20"/>
      <c r="F100" s="20"/>
      <c r="G100" s="20"/>
      <c r="H100" s="20"/>
      <c r="I100" s="20"/>
      <c r="J100" s="20"/>
      <c r="K100" s="14"/>
      <c r="L100" s="20"/>
      <c r="M100" s="114"/>
      <c r="N100" s="137"/>
      <c r="O100" s="114"/>
      <c r="P100" s="284"/>
    </row>
    <row r="101" spans="1:16" x14ac:dyDescent="0.25">
      <c r="A101" s="10"/>
      <c r="B101" s="14"/>
      <c r="C101" s="408" t="s">
        <v>309</v>
      </c>
      <c r="D101" s="409"/>
      <c r="E101" s="409"/>
      <c r="F101" s="409"/>
      <c r="G101" s="409"/>
      <c r="H101" s="409"/>
      <c r="I101" s="409"/>
      <c r="J101" s="410"/>
      <c r="K101" s="14"/>
      <c r="L101" s="20"/>
      <c r="M101" s="114"/>
      <c r="N101" s="137"/>
      <c r="O101" s="114"/>
      <c r="P101" s="284"/>
    </row>
    <row r="102" spans="1:16" ht="15.75" thickBot="1" x14ac:dyDescent="0.3">
      <c r="A102" s="63"/>
      <c r="B102" s="16"/>
      <c r="C102" s="22" t="s">
        <v>1812</v>
      </c>
      <c r="D102" s="23"/>
      <c r="E102" s="23"/>
      <c r="F102" s="23"/>
      <c r="G102" s="23"/>
      <c r="H102" s="23"/>
      <c r="I102" s="23"/>
      <c r="J102" s="23"/>
      <c r="K102" s="16"/>
      <c r="L102" s="23"/>
      <c r="M102" s="139"/>
      <c r="N102" s="165"/>
      <c r="O102" s="160"/>
    </row>
    <row r="103" spans="1:16" ht="15.75" thickBot="1" x14ac:dyDescent="0.3">
      <c r="A103" s="11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40"/>
      <c r="N103" s="140"/>
      <c r="O103" s="150"/>
    </row>
  </sheetData>
  <mergeCells count="8">
    <mergeCell ref="C82:J82"/>
    <mergeCell ref="C101:J101"/>
    <mergeCell ref="B1:O1"/>
    <mergeCell ref="C2:J2"/>
    <mergeCell ref="C7:J7"/>
    <mergeCell ref="C39:J39"/>
    <mergeCell ref="C76:J76"/>
    <mergeCell ref="C80:J80"/>
  </mergeCells>
  <pageMargins left="0.7" right="0.7" top="0.75" bottom="0.75" header="0.3" footer="0.3"/>
  <pageSetup paperSize="9" scale="87" fitToHeight="0" orientation="portrait" r:id="rId1"/>
  <headerFooter>
    <oddFooter>&amp;C_x000D_&amp;1#&amp;"Calibri"&amp;10&amp;K000000 Ethekwini | Classified as 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D483-04E0-416D-B071-18547852B117}">
  <sheetPr>
    <tabColor theme="6"/>
    <pageSetUpPr fitToPage="1"/>
  </sheetPr>
  <dimension ref="A1:V2666"/>
  <sheetViews>
    <sheetView workbookViewId="0">
      <selection activeCell="R231" sqref="R231"/>
    </sheetView>
  </sheetViews>
  <sheetFormatPr defaultRowHeight="15" x14ac:dyDescent="0.25"/>
  <cols>
    <col min="1" max="2" width="5.140625" customWidth="1"/>
    <col min="8" max="8" width="1.28515625" customWidth="1"/>
    <col min="9" max="9" width="1.140625" customWidth="1"/>
    <col min="10" max="10" width="1" customWidth="1"/>
    <col min="11" max="11" width="5.5703125" customWidth="1"/>
    <col min="12" max="12" width="4.85546875" customWidth="1"/>
    <col min="13" max="14" width="9.140625" style="350"/>
    <col min="15" max="15" width="9.28515625" style="145" customWidth="1"/>
    <col min="16" max="16" width="9.140625" style="279"/>
  </cols>
  <sheetData>
    <row r="1" spans="1:22" ht="15.75" thickBot="1" x14ac:dyDescent="0.3">
      <c r="A1" s="9"/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59"/>
      <c r="N1" s="359"/>
      <c r="O1" s="310"/>
      <c r="P1" s="278">
        <v>1.077</v>
      </c>
      <c r="R1" s="275">
        <v>10</v>
      </c>
      <c r="V1" s="207"/>
    </row>
    <row r="2" spans="1:22" ht="36" x14ac:dyDescent="0.25">
      <c r="A2" s="63"/>
      <c r="B2" s="75" t="s">
        <v>1</v>
      </c>
      <c r="C2" s="308" t="s">
        <v>2</v>
      </c>
      <c r="D2" s="308"/>
      <c r="E2" s="308"/>
      <c r="F2" s="308"/>
      <c r="G2" s="308"/>
      <c r="H2" s="308"/>
      <c r="I2" s="308"/>
      <c r="J2" s="308"/>
      <c r="K2" s="306" t="s">
        <v>45</v>
      </c>
      <c r="L2" s="308" t="s">
        <v>46</v>
      </c>
      <c r="M2" s="169" t="s">
        <v>47</v>
      </c>
      <c r="N2" s="360" t="s">
        <v>73</v>
      </c>
      <c r="O2" s="356" t="s">
        <v>92</v>
      </c>
    </row>
    <row r="3" spans="1:22" x14ac:dyDescent="0.25">
      <c r="A3" s="10"/>
      <c r="B3" s="52"/>
      <c r="C3" s="329"/>
      <c r="D3" s="329"/>
      <c r="E3" s="329"/>
      <c r="F3" s="329"/>
      <c r="G3" s="329"/>
      <c r="H3" s="329"/>
      <c r="I3" s="329"/>
      <c r="J3" s="329"/>
      <c r="K3" s="14"/>
      <c r="L3" s="329"/>
      <c r="M3" s="114"/>
      <c r="N3" s="114"/>
      <c r="O3" s="357"/>
      <c r="P3" s="286"/>
    </row>
    <row r="4" spans="1:22" x14ac:dyDescent="0.25">
      <c r="A4" s="10"/>
      <c r="B4" s="52"/>
      <c r="C4" s="19" t="s">
        <v>49</v>
      </c>
      <c r="D4" s="329"/>
      <c r="E4" s="329"/>
      <c r="F4" s="329"/>
      <c r="G4" s="329"/>
      <c r="H4" s="329"/>
      <c r="I4" s="329"/>
      <c r="J4" s="329"/>
      <c r="K4" s="14"/>
      <c r="L4" s="329"/>
      <c r="M4" s="114"/>
      <c r="N4" s="114"/>
      <c r="O4" s="187"/>
      <c r="P4" s="286"/>
    </row>
    <row r="5" spans="1:22" x14ac:dyDescent="0.25">
      <c r="A5" s="10" t="s">
        <v>13</v>
      </c>
      <c r="B5" s="52"/>
      <c r="C5" s="19" t="s">
        <v>356</v>
      </c>
      <c r="D5" s="329"/>
      <c r="E5" s="329"/>
      <c r="F5" s="329"/>
      <c r="G5" s="329"/>
      <c r="H5" s="329"/>
      <c r="I5" s="329"/>
      <c r="J5" s="329"/>
      <c r="K5" s="14"/>
      <c r="L5" s="329"/>
      <c r="M5" s="114"/>
      <c r="N5" s="114"/>
      <c r="O5" s="187"/>
      <c r="P5" s="286"/>
    </row>
    <row r="6" spans="1:22" x14ac:dyDescent="0.25">
      <c r="A6" s="10"/>
      <c r="B6" s="52"/>
      <c r="C6" s="302" t="s">
        <v>357</v>
      </c>
      <c r="D6" s="303"/>
      <c r="E6" s="303"/>
      <c r="F6" s="303"/>
      <c r="G6" s="303"/>
      <c r="H6" s="303"/>
      <c r="I6" s="303"/>
      <c r="J6" s="304"/>
      <c r="K6" s="14"/>
      <c r="L6" s="329"/>
      <c r="M6" s="114"/>
      <c r="N6" s="114"/>
      <c r="O6" s="187"/>
      <c r="P6" s="286"/>
    </row>
    <row r="7" spans="1:22" x14ac:dyDescent="0.25">
      <c r="A7" s="10"/>
      <c r="B7" s="52"/>
      <c r="C7" s="303"/>
      <c r="D7" s="303"/>
      <c r="E7" s="303"/>
      <c r="F7" s="303"/>
      <c r="G7" s="303"/>
      <c r="H7" s="303"/>
      <c r="I7" s="303"/>
      <c r="J7" s="303"/>
      <c r="K7" s="14"/>
      <c r="L7" s="329"/>
      <c r="M7" s="114"/>
      <c r="N7" s="114"/>
      <c r="O7" s="187"/>
      <c r="P7" s="286"/>
    </row>
    <row r="8" spans="1:22" x14ac:dyDescent="0.25">
      <c r="A8" s="10"/>
      <c r="B8" s="52"/>
      <c r="C8" s="19" t="s">
        <v>358</v>
      </c>
      <c r="D8" s="329"/>
      <c r="E8" s="329"/>
      <c r="F8" s="329"/>
      <c r="G8" s="329"/>
      <c r="H8" s="329"/>
      <c r="I8" s="329"/>
      <c r="J8" s="329"/>
      <c r="K8" s="14"/>
      <c r="L8" s="329"/>
      <c r="M8" s="114"/>
      <c r="N8" s="114"/>
      <c r="O8" s="187"/>
      <c r="P8" s="286"/>
    </row>
    <row r="9" spans="1:22" x14ac:dyDescent="0.25">
      <c r="A9" s="10"/>
      <c r="B9" s="52"/>
      <c r="C9" s="329" t="s">
        <v>359</v>
      </c>
      <c r="D9" s="329"/>
      <c r="E9" s="329"/>
      <c r="F9" s="329"/>
      <c r="G9" s="329"/>
      <c r="H9" s="329"/>
      <c r="I9" s="329"/>
      <c r="J9" s="329"/>
      <c r="K9" s="14"/>
      <c r="L9" s="329"/>
      <c r="M9" s="114"/>
      <c r="N9" s="114"/>
      <c r="O9" s="187"/>
      <c r="P9" s="286"/>
    </row>
    <row r="10" spans="1:22" x14ac:dyDescent="0.25">
      <c r="A10" s="10"/>
      <c r="B10" s="52"/>
      <c r="C10" s="329" t="s">
        <v>425</v>
      </c>
      <c r="D10" s="329"/>
      <c r="E10" s="329"/>
      <c r="F10" s="329"/>
      <c r="G10" s="329"/>
      <c r="H10" s="329"/>
      <c r="I10" s="329"/>
      <c r="J10" s="329"/>
      <c r="K10" s="14"/>
      <c r="L10" s="329"/>
      <c r="M10" s="114"/>
      <c r="N10" s="114"/>
      <c r="O10" s="187"/>
      <c r="P10" s="286"/>
    </row>
    <row r="11" spans="1:22" x14ac:dyDescent="0.25">
      <c r="A11" s="10"/>
      <c r="B11" s="52"/>
      <c r="C11" s="329" t="s">
        <v>360</v>
      </c>
      <c r="D11" s="329"/>
      <c r="E11" s="329"/>
      <c r="F11" s="329"/>
      <c r="G11" s="329"/>
      <c r="H11" s="329"/>
      <c r="I11" s="329"/>
      <c r="J11" s="329"/>
      <c r="K11" s="14"/>
      <c r="L11" s="329"/>
      <c r="M11" s="114"/>
      <c r="N11" s="114"/>
      <c r="O11" s="187"/>
      <c r="P11" s="286"/>
    </row>
    <row r="12" spans="1:22" x14ac:dyDescent="0.25">
      <c r="A12" s="10"/>
      <c r="B12" s="52"/>
      <c r="C12" s="329" t="s">
        <v>361</v>
      </c>
      <c r="D12" s="329"/>
      <c r="E12" s="329"/>
      <c r="F12" s="329"/>
      <c r="G12" s="329"/>
      <c r="H12" s="329"/>
      <c r="I12" s="329"/>
      <c r="J12" s="329"/>
      <c r="K12" s="14"/>
      <c r="L12" s="329"/>
      <c r="M12" s="114"/>
      <c r="N12" s="114"/>
      <c r="O12" s="187"/>
      <c r="P12" s="286"/>
    </row>
    <row r="13" spans="1:22" x14ac:dyDescent="0.25">
      <c r="A13" s="10"/>
      <c r="B13" s="52"/>
      <c r="C13" s="329" t="s">
        <v>362</v>
      </c>
      <c r="D13" s="329"/>
      <c r="E13" s="329"/>
      <c r="F13" s="329"/>
      <c r="G13" s="329"/>
      <c r="H13" s="329"/>
      <c r="I13" s="329"/>
      <c r="J13" s="329"/>
      <c r="K13" s="14"/>
      <c r="L13" s="329"/>
      <c r="M13" s="114"/>
      <c r="N13" s="114"/>
      <c r="O13" s="187"/>
      <c r="P13" s="286"/>
    </row>
    <row r="14" spans="1:22" x14ac:dyDescent="0.25">
      <c r="A14" s="10"/>
      <c r="B14" s="52"/>
      <c r="C14" s="329" t="s">
        <v>363</v>
      </c>
      <c r="D14" s="329"/>
      <c r="E14" s="329"/>
      <c r="F14" s="329"/>
      <c r="G14" s="329"/>
      <c r="H14" s="329"/>
      <c r="I14" s="329"/>
      <c r="J14" s="329"/>
      <c r="K14" s="14"/>
      <c r="L14" s="329"/>
      <c r="M14" s="114"/>
      <c r="N14" s="114"/>
      <c r="O14" s="187"/>
      <c r="P14" s="286"/>
    </row>
    <row r="15" spans="1:22" x14ac:dyDescent="0.25">
      <c r="A15" s="10"/>
      <c r="B15" s="52"/>
      <c r="C15" s="329" t="s">
        <v>364</v>
      </c>
      <c r="D15" s="329"/>
      <c r="E15" s="329"/>
      <c r="F15" s="329"/>
      <c r="G15" s="329"/>
      <c r="H15" s="329"/>
      <c r="I15" s="329"/>
      <c r="J15" s="329"/>
      <c r="K15" s="14"/>
      <c r="L15" s="329"/>
      <c r="M15" s="114"/>
      <c r="N15" s="114"/>
      <c r="O15" s="187"/>
      <c r="P15" s="286"/>
    </row>
    <row r="16" spans="1:22" x14ac:dyDescent="0.25">
      <c r="A16" s="10"/>
      <c r="B16" s="52"/>
      <c r="C16" s="329" t="s">
        <v>365</v>
      </c>
      <c r="D16" s="329"/>
      <c r="E16" s="329"/>
      <c r="F16" s="329"/>
      <c r="G16" s="329"/>
      <c r="H16" s="329"/>
      <c r="I16" s="329"/>
      <c r="J16" s="329"/>
      <c r="K16" s="14"/>
      <c r="L16" s="329"/>
      <c r="M16" s="114"/>
      <c r="N16" s="114"/>
      <c r="O16" s="187"/>
      <c r="P16" s="286"/>
    </row>
    <row r="17" spans="1:19" x14ac:dyDescent="0.25">
      <c r="A17" s="10"/>
      <c r="B17" s="52"/>
      <c r="C17" s="329" t="s">
        <v>366</v>
      </c>
      <c r="D17" s="329"/>
      <c r="E17" s="329"/>
      <c r="F17" s="329"/>
      <c r="G17" s="329"/>
      <c r="H17" s="329"/>
      <c r="I17" s="329"/>
      <c r="J17" s="329"/>
      <c r="K17" s="14"/>
      <c r="L17" s="329"/>
      <c r="M17" s="114"/>
      <c r="N17" s="114"/>
      <c r="O17" s="187"/>
      <c r="P17" s="286"/>
    </row>
    <row r="18" spans="1:19" x14ac:dyDescent="0.25">
      <c r="A18" s="10"/>
      <c r="B18" s="52"/>
      <c r="C18" s="329" t="s">
        <v>367</v>
      </c>
      <c r="D18" s="329"/>
      <c r="E18" s="329"/>
      <c r="F18" s="329"/>
      <c r="G18" s="329"/>
      <c r="H18" s="329"/>
      <c r="I18" s="329"/>
      <c r="J18" s="329"/>
      <c r="K18" s="14"/>
      <c r="L18" s="329"/>
      <c r="M18" s="114"/>
      <c r="N18" s="114"/>
      <c r="O18" s="187"/>
      <c r="P18" s="286"/>
    </row>
    <row r="19" spans="1:19" x14ac:dyDescent="0.25">
      <c r="A19" s="10"/>
      <c r="B19" s="52"/>
      <c r="C19" s="329" t="s">
        <v>368</v>
      </c>
      <c r="D19" s="329"/>
      <c r="E19" s="329"/>
      <c r="F19" s="329"/>
      <c r="G19" s="329"/>
      <c r="H19" s="329"/>
      <c r="I19" s="329"/>
      <c r="J19" s="329"/>
      <c r="K19" s="14"/>
      <c r="L19" s="329"/>
      <c r="M19" s="114"/>
      <c r="N19" s="114"/>
      <c r="O19" s="187"/>
      <c r="P19" s="286"/>
    </row>
    <row r="20" spans="1:19" x14ac:dyDescent="0.25">
      <c r="A20" s="10"/>
      <c r="B20" s="52"/>
      <c r="C20" s="329" t="s">
        <v>369</v>
      </c>
      <c r="D20" s="329"/>
      <c r="E20" s="329"/>
      <c r="F20" s="329"/>
      <c r="G20" s="329"/>
      <c r="H20" s="329"/>
      <c r="I20" s="329"/>
      <c r="J20" s="329"/>
      <c r="K20" s="14"/>
      <c r="L20" s="329"/>
      <c r="M20" s="114"/>
      <c r="N20" s="114"/>
      <c r="O20" s="187"/>
      <c r="P20" s="286"/>
    </row>
    <row r="21" spans="1:19" x14ac:dyDescent="0.25">
      <c r="A21" s="10"/>
      <c r="B21" s="52"/>
      <c r="C21" s="329" t="s">
        <v>370</v>
      </c>
      <c r="D21" s="329"/>
      <c r="E21" s="329"/>
      <c r="F21" s="329"/>
      <c r="G21" s="329"/>
      <c r="H21" s="329"/>
      <c r="I21" s="329"/>
      <c r="J21" s="329"/>
      <c r="K21" s="14"/>
      <c r="L21" s="329"/>
      <c r="M21" s="114"/>
      <c r="N21" s="114"/>
      <c r="O21" s="187"/>
      <c r="P21" s="286"/>
    </row>
    <row r="22" spans="1:19" x14ac:dyDescent="0.25">
      <c r="A22" s="10"/>
      <c r="B22" s="52"/>
      <c r="C22" s="329" t="s">
        <v>371</v>
      </c>
      <c r="D22" s="329"/>
      <c r="E22" s="329"/>
      <c r="F22" s="329"/>
      <c r="G22" s="329"/>
      <c r="H22" s="329"/>
      <c r="I22" s="329"/>
      <c r="J22" s="329"/>
      <c r="K22" s="14"/>
      <c r="L22" s="329"/>
      <c r="M22" s="114"/>
      <c r="N22" s="114"/>
      <c r="O22" s="187"/>
      <c r="P22" s="286"/>
    </row>
    <row r="23" spans="1:19" x14ac:dyDescent="0.25">
      <c r="A23" s="10"/>
      <c r="B23" s="52"/>
      <c r="C23" s="282" t="s">
        <v>232</v>
      </c>
      <c r="D23" s="329"/>
      <c r="E23" s="329"/>
      <c r="F23" s="329"/>
      <c r="G23" s="329"/>
      <c r="H23" s="329"/>
      <c r="I23" s="329"/>
      <c r="J23" s="329"/>
      <c r="K23" s="14"/>
      <c r="L23" s="329"/>
      <c r="M23" s="114"/>
      <c r="N23" s="114"/>
      <c r="O23" s="187"/>
      <c r="P23" s="286"/>
    </row>
    <row r="24" spans="1:19" x14ac:dyDescent="0.25">
      <c r="A24" s="10"/>
      <c r="B24" s="52"/>
      <c r="C24" s="329" t="s">
        <v>372</v>
      </c>
      <c r="D24" s="329"/>
      <c r="E24" s="329"/>
      <c r="F24" s="329"/>
      <c r="G24" s="329"/>
      <c r="H24" s="329"/>
      <c r="I24" s="329"/>
      <c r="J24" s="329"/>
      <c r="K24" s="14"/>
      <c r="L24" s="329"/>
      <c r="M24" s="114"/>
      <c r="N24" s="114"/>
      <c r="O24" s="187"/>
      <c r="P24" s="286"/>
    </row>
    <row r="25" spans="1:19" x14ac:dyDescent="0.25">
      <c r="A25" s="10"/>
      <c r="B25" s="52"/>
      <c r="C25" s="329"/>
      <c r="D25" s="329"/>
      <c r="E25" s="329"/>
      <c r="F25" s="329"/>
      <c r="G25" s="329"/>
      <c r="H25" s="329"/>
      <c r="I25" s="329"/>
      <c r="J25" s="329"/>
      <c r="K25" s="14"/>
      <c r="L25" s="329"/>
      <c r="M25" s="114"/>
      <c r="N25" s="114"/>
      <c r="O25" s="187"/>
      <c r="P25" s="286"/>
    </row>
    <row r="26" spans="1:19" x14ac:dyDescent="0.25">
      <c r="A26" s="10"/>
      <c r="B26" s="53"/>
      <c r="C26" s="19" t="s">
        <v>373</v>
      </c>
      <c r="D26" s="329"/>
      <c r="E26" s="329"/>
      <c r="F26" s="329"/>
      <c r="G26" s="329"/>
      <c r="H26" s="329"/>
      <c r="I26" s="329"/>
      <c r="J26" s="329"/>
      <c r="K26" s="15"/>
      <c r="L26" s="24"/>
      <c r="M26" s="114"/>
      <c r="N26" s="114"/>
      <c r="O26" s="187"/>
      <c r="P26" s="286"/>
    </row>
    <row r="27" spans="1:19" x14ac:dyDescent="0.25">
      <c r="A27" s="10" t="s">
        <v>13</v>
      </c>
      <c r="B27" s="53">
        <v>1</v>
      </c>
      <c r="C27" s="329" t="s">
        <v>426</v>
      </c>
      <c r="D27" s="329"/>
      <c r="E27" s="329"/>
      <c r="F27" s="329"/>
      <c r="G27" s="329"/>
      <c r="H27" s="329"/>
      <c r="I27" s="329"/>
      <c r="J27" s="329"/>
      <c r="K27" s="15" t="s">
        <v>273</v>
      </c>
      <c r="L27" s="24">
        <f>$R$1*200</f>
        <v>2000</v>
      </c>
      <c r="M27" s="114"/>
      <c r="N27" s="114"/>
      <c r="O27" s="136"/>
      <c r="P27" s="287"/>
      <c r="R27" s="145"/>
      <c r="S27" s="274"/>
    </row>
    <row r="28" spans="1:19" x14ac:dyDescent="0.25">
      <c r="A28" s="10" t="s">
        <v>13</v>
      </c>
      <c r="B28" s="53">
        <f t="shared" ref="B28:B33" si="0">B27+1</f>
        <v>2</v>
      </c>
      <c r="C28" s="329" t="s">
        <v>427</v>
      </c>
      <c r="D28" s="329"/>
      <c r="E28" s="329"/>
      <c r="F28" s="329"/>
      <c r="G28" s="329"/>
      <c r="H28" s="329"/>
      <c r="I28" s="329"/>
      <c r="J28" s="329"/>
      <c r="K28" s="15" t="s">
        <v>273</v>
      </c>
      <c r="L28" s="24">
        <f>$R$1*200</f>
        <v>2000</v>
      </c>
      <c r="M28" s="114"/>
      <c r="N28" s="114"/>
      <c r="O28" s="136"/>
      <c r="P28" s="287"/>
    </row>
    <row r="29" spans="1:19" x14ac:dyDescent="0.25">
      <c r="A29" s="10" t="s">
        <v>13</v>
      </c>
      <c r="B29" s="53">
        <f t="shared" si="0"/>
        <v>3</v>
      </c>
      <c r="C29" s="329" t="s">
        <v>428</v>
      </c>
      <c r="D29" s="329"/>
      <c r="E29" s="329"/>
      <c r="F29" s="329"/>
      <c r="G29" s="329"/>
      <c r="H29" s="329"/>
      <c r="I29" s="329"/>
      <c r="J29" s="329"/>
      <c r="K29" s="15" t="s">
        <v>273</v>
      </c>
      <c r="L29" s="24">
        <f>$R$1*50</f>
        <v>500</v>
      </c>
      <c r="M29" s="114"/>
      <c r="N29" s="114"/>
      <c r="O29" s="136"/>
      <c r="P29" s="287"/>
    </row>
    <row r="30" spans="1:19" x14ac:dyDescent="0.25">
      <c r="A30" s="10" t="s">
        <v>13</v>
      </c>
      <c r="B30" s="53">
        <f t="shared" si="0"/>
        <v>4</v>
      </c>
      <c r="C30" s="329" t="s">
        <v>429</v>
      </c>
      <c r="D30" s="329"/>
      <c r="E30" s="329"/>
      <c r="F30" s="329"/>
      <c r="G30" s="329"/>
      <c r="H30" s="329"/>
      <c r="I30" s="329"/>
      <c r="J30" s="329"/>
      <c r="K30" s="15" t="s">
        <v>273</v>
      </c>
      <c r="L30" s="24">
        <f>$R$1*30</f>
        <v>300</v>
      </c>
      <c r="M30" s="114"/>
      <c r="N30" s="114"/>
      <c r="O30" s="136"/>
      <c r="P30" s="287"/>
    </row>
    <row r="31" spans="1:19" x14ac:dyDescent="0.25">
      <c r="A31" s="10" t="s">
        <v>13</v>
      </c>
      <c r="B31" s="53">
        <f t="shared" si="0"/>
        <v>5</v>
      </c>
      <c r="C31" s="329" t="s">
        <v>430</v>
      </c>
      <c r="D31" s="329"/>
      <c r="E31" s="329"/>
      <c r="F31" s="329"/>
      <c r="G31" s="329"/>
      <c r="H31" s="329"/>
      <c r="I31" s="329"/>
      <c r="J31" s="329"/>
      <c r="K31" s="15" t="s">
        <v>273</v>
      </c>
      <c r="L31" s="24">
        <f>$R$1*30</f>
        <v>300</v>
      </c>
      <c r="M31" s="114"/>
      <c r="N31" s="114"/>
      <c r="O31" s="136"/>
      <c r="P31" s="287"/>
    </row>
    <row r="32" spans="1:19" x14ac:dyDescent="0.25">
      <c r="A32" s="10" t="s">
        <v>13</v>
      </c>
      <c r="B32" s="53">
        <f t="shared" si="0"/>
        <v>6</v>
      </c>
      <c r="C32" s="329" t="s">
        <v>431</v>
      </c>
      <c r="D32" s="329"/>
      <c r="E32" s="329"/>
      <c r="F32" s="329"/>
      <c r="G32" s="329"/>
      <c r="H32" s="329"/>
      <c r="I32" s="329"/>
      <c r="J32" s="329"/>
      <c r="K32" s="15" t="s">
        <v>273</v>
      </c>
      <c r="L32" s="24">
        <f>$R$1*30</f>
        <v>300</v>
      </c>
      <c r="M32" s="114"/>
      <c r="N32" s="114"/>
      <c r="O32" s="136"/>
      <c r="P32" s="287"/>
    </row>
    <row r="33" spans="1:16" x14ac:dyDescent="0.25">
      <c r="A33" s="10" t="s">
        <v>13</v>
      </c>
      <c r="B33" s="53">
        <f t="shared" si="0"/>
        <v>7</v>
      </c>
      <c r="C33" s="329" t="s">
        <v>432</v>
      </c>
      <c r="D33" s="329"/>
      <c r="E33" s="329"/>
      <c r="F33" s="329"/>
      <c r="G33" s="329"/>
      <c r="H33" s="329"/>
      <c r="I33" s="329"/>
      <c r="J33" s="329"/>
      <c r="K33" s="15" t="s">
        <v>273</v>
      </c>
      <c r="L33" s="24">
        <f>$R$1*30</f>
        <v>300</v>
      </c>
      <c r="M33" s="114"/>
      <c r="N33" s="114"/>
      <c r="O33" s="136"/>
      <c r="P33" s="287"/>
    </row>
    <row r="34" spans="1:16" x14ac:dyDescent="0.25">
      <c r="A34" s="10"/>
      <c r="B34" s="53"/>
      <c r="C34" s="329"/>
      <c r="D34" s="329"/>
      <c r="E34" s="329"/>
      <c r="F34" s="329"/>
      <c r="G34" s="329"/>
      <c r="H34" s="329"/>
      <c r="I34" s="329"/>
      <c r="J34" s="329"/>
      <c r="K34" s="15"/>
      <c r="L34" s="24"/>
      <c r="M34" s="114"/>
      <c r="N34" s="114"/>
      <c r="O34" s="136"/>
      <c r="P34" s="287"/>
    </row>
    <row r="35" spans="1:16" x14ac:dyDescent="0.25">
      <c r="A35" s="10"/>
      <c r="B35" s="53"/>
      <c r="C35" s="19" t="s">
        <v>374</v>
      </c>
      <c r="D35" s="329"/>
      <c r="E35" s="329"/>
      <c r="F35" s="329"/>
      <c r="G35" s="329"/>
      <c r="H35" s="329"/>
      <c r="I35" s="329"/>
      <c r="J35" s="329"/>
      <c r="K35" s="15"/>
      <c r="L35" s="24"/>
      <c r="M35" s="114"/>
      <c r="N35" s="114"/>
      <c r="O35" s="136"/>
      <c r="P35" s="287"/>
    </row>
    <row r="36" spans="1:16" x14ac:dyDescent="0.25">
      <c r="A36" s="10" t="s">
        <v>13</v>
      </c>
      <c r="B36" s="53">
        <f>B33+1</f>
        <v>8</v>
      </c>
      <c r="C36" s="329" t="s">
        <v>426</v>
      </c>
      <c r="D36" s="329"/>
      <c r="E36" s="329"/>
      <c r="F36" s="329"/>
      <c r="G36" s="329"/>
      <c r="H36" s="329"/>
      <c r="I36" s="329"/>
      <c r="J36" s="329"/>
      <c r="K36" s="15" t="s">
        <v>273</v>
      </c>
      <c r="L36" s="24">
        <f>$R$1*200</f>
        <v>2000</v>
      </c>
      <c r="M36" s="114"/>
      <c r="N36" s="114"/>
      <c r="O36" s="136"/>
      <c r="P36" s="287"/>
    </row>
    <row r="37" spans="1:16" x14ac:dyDescent="0.25">
      <c r="A37" s="10" t="s">
        <v>13</v>
      </c>
      <c r="B37" s="53">
        <f t="shared" ref="B37:B45" si="1">B36+1</f>
        <v>9</v>
      </c>
      <c r="C37" s="329" t="s">
        <v>427</v>
      </c>
      <c r="D37" s="329"/>
      <c r="E37" s="329"/>
      <c r="F37" s="329"/>
      <c r="G37" s="329"/>
      <c r="H37" s="329"/>
      <c r="I37" s="329"/>
      <c r="J37" s="329"/>
      <c r="K37" s="15" t="s">
        <v>273</v>
      </c>
      <c r="L37" s="24">
        <f>$R$1*200</f>
        <v>2000</v>
      </c>
      <c r="M37" s="114"/>
      <c r="N37" s="114"/>
      <c r="O37" s="136"/>
      <c r="P37" s="287"/>
    </row>
    <row r="38" spans="1:16" x14ac:dyDescent="0.25">
      <c r="A38" s="10" t="s">
        <v>13</v>
      </c>
      <c r="B38" s="53">
        <f t="shared" si="1"/>
        <v>10</v>
      </c>
      <c r="C38" s="329" t="s">
        <v>428</v>
      </c>
      <c r="D38" s="329"/>
      <c r="E38" s="329"/>
      <c r="F38" s="329"/>
      <c r="G38" s="329"/>
      <c r="H38" s="329"/>
      <c r="I38" s="329"/>
      <c r="J38" s="329"/>
      <c r="K38" s="15" t="s">
        <v>273</v>
      </c>
      <c r="L38" s="24">
        <f>$R$1*50</f>
        <v>500</v>
      </c>
      <c r="M38" s="114"/>
      <c r="N38" s="114"/>
      <c r="O38" s="136"/>
      <c r="P38" s="287"/>
    </row>
    <row r="39" spans="1:16" x14ac:dyDescent="0.25">
      <c r="A39" s="10"/>
      <c r="B39" s="53"/>
      <c r="C39" s="329"/>
      <c r="D39" s="329"/>
      <c r="E39" s="329"/>
      <c r="F39" s="329"/>
      <c r="G39" s="329"/>
      <c r="H39" s="329"/>
      <c r="I39" s="329"/>
      <c r="J39" s="329"/>
      <c r="K39" s="15"/>
      <c r="L39" s="24"/>
      <c r="M39" s="114"/>
      <c r="N39" s="114"/>
      <c r="O39" s="136"/>
      <c r="P39" s="287"/>
    </row>
    <row r="40" spans="1:16" x14ac:dyDescent="0.25">
      <c r="A40" s="63"/>
      <c r="B40" s="54"/>
      <c r="C40" s="22" t="s">
        <v>375</v>
      </c>
      <c r="D40" s="23"/>
      <c r="E40" s="23"/>
      <c r="F40" s="23"/>
      <c r="G40" s="23"/>
      <c r="H40" s="23"/>
      <c r="I40" s="23"/>
      <c r="J40" s="23"/>
      <c r="K40" s="16"/>
      <c r="L40" s="23"/>
      <c r="M40" s="144"/>
      <c r="N40" s="144"/>
      <c r="O40" s="353"/>
      <c r="P40" s="287"/>
    </row>
    <row r="41" spans="1:16" ht="36" x14ac:dyDescent="0.25">
      <c r="A41" s="63"/>
      <c r="B41" s="75" t="s">
        <v>1</v>
      </c>
      <c r="C41" s="308" t="s">
        <v>2</v>
      </c>
      <c r="D41" s="308"/>
      <c r="E41" s="308"/>
      <c r="F41" s="308"/>
      <c r="G41" s="308"/>
      <c r="H41" s="308"/>
      <c r="I41" s="308"/>
      <c r="J41" s="308"/>
      <c r="K41" s="306" t="s">
        <v>45</v>
      </c>
      <c r="L41" s="308" t="s">
        <v>46</v>
      </c>
      <c r="M41" s="142" t="s">
        <v>47</v>
      </c>
      <c r="N41" s="166" t="s">
        <v>73</v>
      </c>
      <c r="O41" s="356" t="s">
        <v>120</v>
      </c>
      <c r="P41" s="287"/>
    </row>
    <row r="42" spans="1:16" x14ac:dyDescent="0.25">
      <c r="A42" s="10" t="s">
        <v>13</v>
      </c>
      <c r="B42" s="53">
        <f>B38+1</f>
        <v>11</v>
      </c>
      <c r="C42" s="329" t="s">
        <v>429</v>
      </c>
      <c r="D42" s="329"/>
      <c r="E42" s="329"/>
      <c r="F42" s="329"/>
      <c r="G42" s="329"/>
      <c r="H42" s="329"/>
      <c r="I42" s="329"/>
      <c r="J42" s="329"/>
      <c r="K42" s="15" t="s">
        <v>273</v>
      </c>
      <c r="L42" s="24">
        <f>$R$1*30</f>
        <v>300</v>
      </c>
      <c r="M42" s="114"/>
      <c r="N42" s="114"/>
      <c r="O42" s="136"/>
      <c r="P42" s="287"/>
    </row>
    <row r="43" spans="1:16" x14ac:dyDescent="0.25">
      <c r="A43" s="10" t="s">
        <v>13</v>
      </c>
      <c r="B43" s="53">
        <f t="shared" si="1"/>
        <v>12</v>
      </c>
      <c r="C43" s="329" t="s">
        <v>430</v>
      </c>
      <c r="D43" s="329"/>
      <c r="E43" s="329"/>
      <c r="F43" s="329"/>
      <c r="G43" s="329"/>
      <c r="H43" s="329"/>
      <c r="I43" s="329"/>
      <c r="J43" s="329"/>
      <c r="K43" s="15" t="s">
        <v>273</v>
      </c>
      <c r="L43" s="24">
        <f>$R$1*30</f>
        <v>300</v>
      </c>
      <c r="M43" s="114"/>
      <c r="N43" s="114"/>
      <c r="O43" s="136"/>
      <c r="P43" s="287"/>
    </row>
    <row r="44" spans="1:16" x14ac:dyDescent="0.25">
      <c r="A44" s="10" t="s">
        <v>13</v>
      </c>
      <c r="B44" s="53">
        <f t="shared" si="1"/>
        <v>13</v>
      </c>
      <c r="C44" s="329" t="s">
        <v>431</v>
      </c>
      <c r="D44" s="329"/>
      <c r="E44" s="329"/>
      <c r="F44" s="329"/>
      <c r="G44" s="329"/>
      <c r="H44" s="329"/>
      <c r="I44" s="329"/>
      <c r="J44" s="329"/>
      <c r="K44" s="15" t="s">
        <v>273</v>
      </c>
      <c r="L44" s="24">
        <f>$R$1*30</f>
        <v>300</v>
      </c>
      <c r="M44" s="114"/>
      <c r="N44" s="114"/>
      <c r="O44" s="136"/>
      <c r="P44" s="287"/>
    </row>
    <row r="45" spans="1:16" x14ac:dyDescent="0.25">
      <c r="A45" s="10" t="s">
        <v>13</v>
      </c>
      <c r="B45" s="53">
        <f t="shared" si="1"/>
        <v>14</v>
      </c>
      <c r="C45" s="329" t="s">
        <v>432</v>
      </c>
      <c r="D45" s="329"/>
      <c r="E45" s="329"/>
      <c r="F45" s="329"/>
      <c r="G45" s="329"/>
      <c r="H45" s="329"/>
      <c r="I45" s="329"/>
      <c r="J45" s="329"/>
      <c r="K45" s="15" t="s">
        <v>273</v>
      </c>
      <c r="L45" s="24">
        <f>$R$1*30</f>
        <v>300</v>
      </c>
      <c r="M45" s="114"/>
      <c r="N45" s="114"/>
      <c r="O45" s="136"/>
      <c r="P45" s="287"/>
    </row>
    <row r="46" spans="1:16" x14ac:dyDescent="0.25">
      <c r="A46" s="10"/>
      <c r="B46" s="53"/>
      <c r="C46" s="329"/>
      <c r="D46" s="329"/>
      <c r="E46" s="329"/>
      <c r="F46" s="329"/>
      <c r="G46" s="329"/>
      <c r="H46" s="329"/>
      <c r="I46" s="329"/>
      <c r="J46" s="329"/>
      <c r="K46" s="15"/>
      <c r="L46" s="24"/>
      <c r="M46" s="114"/>
      <c r="N46" s="114"/>
      <c r="O46" s="136"/>
      <c r="P46" s="287"/>
    </row>
    <row r="47" spans="1:16" x14ac:dyDescent="0.25">
      <c r="A47" s="10"/>
      <c r="B47" s="52"/>
      <c r="C47" s="19" t="s">
        <v>376</v>
      </c>
      <c r="D47" s="329"/>
      <c r="E47" s="329"/>
      <c r="F47" s="329"/>
      <c r="G47" s="329"/>
      <c r="H47" s="329"/>
      <c r="I47" s="329"/>
      <c r="J47" s="329"/>
      <c r="K47" s="14"/>
      <c r="L47" s="329"/>
      <c r="M47" s="114"/>
      <c r="N47" s="114"/>
      <c r="O47" s="136"/>
      <c r="P47" s="287"/>
    </row>
    <row r="48" spans="1:16" x14ac:dyDescent="0.25">
      <c r="A48" s="10" t="s">
        <v>13</v>
      </c>
      <c r="B48" s="53">
        <f>B45+1</f>
        <v>15</v>
      </c>
      <c r="C48" s="329" t="s">
        <v>430</v>
      </c>
      <c r="D48" s="329"/>
      <c r="E48" s="329"/>
      <c r="F48" s="329"/>
      <c r="G48" s="329"/>
      <c r="H48" s="329"/>
      <c r="I48" s="329"/>
      <c r="J48" s="329"/>
      <c r="K48" s="15" t="s">
        <v>273</v>
      </c>
      <c r="L48" s="24">
        <f>$R$1*50</f>
        <v>500</v>
      </c>
      <c r="M48" s="114"/>
      <c r="N48" s="114"/>
      <c r="O48" s="136"/>
      <c r="P48" s="287"/>
    </row>
    <row r="49" spans="1:16" x14ac:dyDescent="0.25">
      <c r="A49" s="10" t="s">
        <v>13</v>
      </c>
      <c r="B49" s="53">
        <f>B48+1</f>
        <v>16</v>
      </c>
      <c r="C49" s="329" t="s">
        <v>431</v>
      </c>
      <c r="D49" s="329"/>
      <c r="E49" s="329"/>
      <c r="F49" s="329"/>
      <c r="G49" s="329"/>
      <c r="H49" s="329"/>
      <c r="I49" s="329"/>
      <c r="J49" s="329"/>
      <c r="K49" s="15" t="s">
        <v>273</v>
      </c>
      <c r="L49" s="24">
        <v>100</v>
      </c>
      <c r="M49" s="114"/>
      <c r="N49" s="114"/>
      <c r="O49" s="136"/>
      <c r="P49" s="287"/>
    </row>
    <row r="50" spans="1:16" x14ac:dyDescent="0.25">
      <c r="A50" s="10"/>
      <c r="B50" s="53"/>
      <c r="C50" s="329"/>
      <c r="D50" s="329"/>
      <c r="E50" s="329"/>
      <c r="F50" s="329"/>
      <c r="G50" s="329"/>
      <c r="H50" s="329"/>
      <c r="I50" s="329"/>
      <c r="J50" s="329"/>
      <c r="K50" s="15"/>
      <c r="L50" s="24"/>
      <c r="M50" s="114"/>
      <c r="N50" s="114"/>
      <c r="O50" s="136"/>
      <c r="P50" s="287"/>
    </row>
    <row r="51" spans="1:16" x14ac:dyDescent="0.25">
      <c r="A51" s="10"/>
      <c r="B51" s="53"/>
      <c r="C51" s="19" t="s">
        <v>377</v>
      </c>
      <c r="D51" s="329"/>
      <c r="E51" s="329"/>
      <c r="F51" s="329"/>
      <c r="G51" s="329"/>
      <c r="H51" s="329"/>
      <c r="I51" s="329"/>
      <c r="J51" s="329"/>
      <c r="K51" s="15"/>
      <c r="L51" s="24"/>
      <c r="M51" s="114"/>
      <c r="N51" s="114"/>
      <c r="O51" s="136"/>
      <c r="P51" s="287"/>
    </row>
    <row r="52" spans="1:16" x14ac:dyDescent="0.25">
      <c r="A52" s="10" t="s">
        <v>13</v>
      </c>
      <c r="B52" s="53">
        <f>B49+1</f>
        <v>17</v>
      </c>
      <c r="C52" s="329" t="s">
        <v>426</v>
      </c>
      <c r="D52" s="329"/>
      <c r="E52" s="329"/>
      <c r="F52" s="329"/>
      <c r="G52" s="329"/>
      <c r="H52" s="329"/>
      <c r="I52" s="329"/>
      <c r="J52" s="329"/>
      <c r="K52" s="15" t="s">
        <v>273</v>
      </c>
      <c r="L52" s="24">
        <f>$R$1*200</f>
        <v>2000</v>
      </c>
      <c r="M52" s="114"/>
      <c r="N52" s="114"/>
      <c r="O52" s="136"/>
      <c r="P52" s="287"/>
    </row>
    <row r="53" spans="1:16" x14ac:dyDescent="0.25">
      <c r="A53" s="10" t="s">
        <v>13</v>
      </c>
      <c r="B53" s="53">
        <f t="shared" ref="B53:B65" si="2">B52+1</f>
        <v>18</v>
      </c>
      <c r="C53" s="329" t="s">
        <v>427</v>
      </c>
      <c r="D53" s="329"/>
      <c r="E53" s="329"/>
      <c r="F53" s="329"/>
      <c r="G53" s="329"/>
      <c r="H53" s="329"/>
      <c r="I53" s="329"/>
      <c r="J53" s="329"/>
      <c r="K53" s="15" t="s">
        <v>273</v>
      </c>
      <c r="L53" s="24">
        <f>$R$1*200</f>
        <v>2000</v>
      </c>
      <c r="M53" s="114"/>
      <c r="N53" s="114"/>
      <c r="O53" s="136"/>
      <c r="P53" s="287"/>
    </row>
    <row r="54" spans="1:16" x14ac:dyDescent="0.25">
      <c r="A54" s="10" t="s">
        <v>13</v>
      </c>
      <c r="B54" s="53">
        <f t="shared" si="2"/>
        <v>19</v>
      </c>
      <c r="C54" s="329" t="s">
        <v>428</v>
      </c>
      <c r="D54" s="329"/>
      <c r="E54" s="329"/>
      <c r="F54" s="329"/>
      <c r="G54" s="329"/>
      <c r="H54" s="329"/>
      <c r="I54" s="329"/>
      <c r="J54" s="329"/>
      <c r="K54" s="15" t="s">
        <v>273</v>
      </c>
      <c r="L54" s="24">
        <f>$R$1*50</f>
        <v>500</v>
      </c>
      <c r="M54" s="114"/>
      <c r="N54" s="114"/>
      <c r="O54" s="136"/>
      <c r="P54" s="287"/>
    </row>
    <row r="55" spans="1:16" x14ac:dyDescent="0.25">
      <c r="A55" s="10" t="s">
        <v>13</v>
      </c>
      <c r="B55" s="53">
        <f t="shared" si="2"/>
        <v>20</v>
      </c>
      <c r="C55" s="329" t="s">
        <v>429</v>
      </c>
      <c r="D55" s="329"/>
      <c r="E55" s="329"/>
      <c r="F55" s="329"/>
      <c r="G55" s="329"/>
      <c r="H55" s="329"/>
      <c r="I55" s="329"/>
      <c r="J55" s="329"/>
      <c r="K55" s="15" t="s">
        <v>273</v>
      </c>
      <c r="L55" s="24">
        <f t="shared" ref="L55:L60" si="3">$R$1*30</f>
        <v>300</v>
      </c>
      <c r="M55" s="114"/>
      <c r="N55" s="114"/>
      <c r="O55" s="136"/>
      <c r="P55" s="287"/>
    </row>
    <row r="56" spans="1:16" x14ac:dyDescent="0.25">
      <c r="A56" s="10" t="s">
        <v>13</v>
      </c>
      <c r="B56" s="53">
        <f t="shared" si="2"/>
        <v>21</v>
      </c>
      <c r="C56" s="329" t="s">
        <v>430</v>
      </c>
      <c r="D56" s="329"/>
      <c r="E56" s="329"/>
      <c r="F56" s="329"/>
      <c r="G56" s="329"/>
      <c r="H56" s="329"/>
      <c r="I56" s="329"/>
      <c r="J56" s="329"/>
      <c r="K56" s="15" t="s">
        <v>273</v>
      </c>
      <c r="L56" s="24">
        <f t="shared" si="3"/>
        <v>300</v>
      </c>
      <c r="M56" s="114"/>
      <c r="N56" s="114"/>
      <c r="O56" s="136"/>
      <c r="P56" s="287"/>
    </row>
    <row r="57" spans="1:16" x14ac:dyDescent="0.25">
      <c r="A57" s="10" t="s">
        <v>13</v>
      </c>
      <c r="B57" s="53">
        <f t="shared" si="2"/>
        <v>22</v>
      </c>
      <c r="C57" s="329" t="s">
        <v>431</v>
      </c>
      <c r="D57" s="329"/>
      <c r="E57" s="329"/>
      <c r="F57" s="329"/>
      <c r="G57" s="329"/>
      <c r="H57" s="329"/>
      <c r="I57" s="329"/>
      <c r="J57" s="329"/>
      <c r="K57" s="15" t="s">
        <v>273</v>
      </c>
      <c r="L57" s="24">
        <f t="shared" si="3"/>
        <v>300</v>
      </c>
      <c r="M57" s="114"/>
      <c r="N57" s="114"/>
      <c r="O57" s="136"/>
      <c r="P57" s="287"/>
    </row>
    <row r="58" spans="1:16" x14ac:dyDescent="0.25">
      <c r="A58" s="10" t="s">
        <v>13</v>
      </c>
      <c r="B58" s="53">
        <f t="shared" si="2"/>
        <v>23</v>
      </c>
      <c r="C58" s="329" t="s">
        <v>432</v>
      </c>
      <c r="D58" s="329"/>
      <c r="E58" s="329"/>
      <c r="F58" s="329"/>
      <c r="G58" s="329"/>
      <c r="H58" s="329"/>
      <c r="I58" s="329"/>
      <c r="J58" s="329"/>
      <c r="K58" s="15" t="s">
        <v>273</v>
      </c>
      <c r="L58" s="24">
        <f t="shared" si="3"/>
        <v>300</v>
      </c>
      <c r="M58" s="114"/>
      <c r="N58" s="114"/>
      <c r="O58" s="136"/>
      <c r="P58" s="287"/>
    </row>
    <row r="59" spans="1:16" x14ac:dyDescent="0.25">
      <c r="A59" s="10" t="s">
        <v>13</v>
      </c>
      <c r="B59" s="53">
        <f t="shared" si="2"/>
        <v>24</v>
      </c>
      <c r="C59" s="329" t="s">
        <v>433</v>
      </c>
      <c r="D59" s="329"/>
      <c r="E59" s="329"/>
      <c r="F59" s="329"/>
      <c r="G59" s="329"/>
      <c r="H59" s="329"/>
      <c r="I59" s="329"/>
      <c r="J59" s="329"/>
      <c r="K59" s="15" t="s">
        <v>273</v>
      </c>
      <c r="L59" s="24">
        <f t="shared" si="3"/>
        <v>300</v>
      </c>
      <c r="M59" s="114"/>
      <c r="N59" s="114"/>
      <c r="O59" s="136"/>
      <c r="P59" s="287"/>
    </row>
    <row r="60" spans="1:16" x14ac:dyDescent="0.25">
      <c r="A60" s="10" t="s">
        <v>13</v>
      </c>
      <c r="B60" s="53">
        <f t="shared" si="2"/>
        <v>25</v>
      </c>
      <c r="C60" s="329" t="s">
        <v>434</v>
      </c>
      <c r="D60" s="329"/>
      <c r="E60" s="329"/>
      <c r="F60" s="329"/>
      <c r="G60" s="329"/>
      <c r="H60" s="329"/>
      <c r="I60" s="329"/>
      <c r="J60" s="329"/>
      <c r="K60" s="15" t="s">
        <v>273</v>
      </c>
      <c r="L60" s="24">
        <f t="shared" si="3"/>
        <v>300</v>
      </c>
      <c r="M60" s="114"/>
      <c r="N60" s="114"/>
      <c r="O60" s="136"/>
      <c r="P60" s="287"/>
    </row>
    <row r="61" spans="1:16" x14ac:dyDescent="0.25">
      <c r="A61" s="10" t="s">
        <v>13</v>
      </c>
      <c r="B61" s="53">
        <f t="shared" si="2"/>
        <v>26</v>
      </c>
      <c r="C61" s="329" t="s">
        <v>435</v>
      </c>
      <c r="D61" s="329"/>
      <c r="E61" s="329"/>
      <c r="F61" s="329"/>
      <c r="G61" s="329"/>
      <c r="H61" s="329"/>
      <c r="I61" s="329"/>
      <c r="J61" s="329"/>
      <c r="K61" s="15" t="s">
        <v>273</v>
      </c>
      <c r="L61" s="24">
        <f>$R$1*1</f>
        <v>10</v>
      </c>
      <c r="M61" s="114"/>
      <c r="N61" s="114"/>
      <c r="O61" s="136"/>
      <c r="P61" s="287"/>
    </row>
    <row r="62" spans="1:16" x14ac:dyDescent="0.25">
      <c r="A62" s="10" t="s">
        <v>13</v>
      </c>
      <c r="B62" s="53">
        <f t="shared" si="2"/>
        <v>27</v>
      </c>
      <c r="C62" s="329" t="s">
        <v>436</v>
      </c>
      <c r="D62" s="329"/>
      <c r="E62" s="329"/>
      <c r="F62" s="329"/>
      <c r="G62" s="329"/>
      <c r="H62" s="329"/>
      <c r="I62" s="329"/>
      <c r="J62" s="329"/>
      <c r="K62" s="15" t="s">
        <v>273</v>
      </c>
      <c r="L62" s="24">
        <f t="shared" ref="L62:L65" si="4">$R$1*1</f>
        <v>10</v>
      </c>
      <c r="M62" s="114"/>
      <c r="N62" s="114"/>
      <c r="O62" s="136"/>
      <c r="P62" s="287"/>
    </row>
    <row r="63" spans="1:16" x14ac:dyDescent="0.25">
      <c r="A63" s="10" t="s">
        <v>13</v>
      </c>
      <c r="B63" s="53">
        <f t="shared" si="2"/>
        <v>28</v>
      </c>
      <c r="C63" s="329" t="s">
        <v>437</v>
      </c>
      <c r="D63" s="329"/>
      <c r="E63" s="329"/>
      <c r="F63" s="329"/>
      <c r="G63" s="329"/>
      <c r="H63" s="329"/>
      <c r="I63" s="329"/>
      <c r="J63" s="329"/>
      <c r="K63" s="15" t="s">
        <v>273</v>
      </c>
      <c r="L63" s="24">
        <f t="shared" si="4"/>
        <v>10</v>
      </c>
      <c r="M63" s="114"/>
      <c r="N63" s="114"/>
      <c r="O63" s="136"/>
      <c r="P63" s="287"/>
    </row>
    <row r="64" spans="1:16" x14ac:dyDescent="0.25">
      <c r="A64" s="10" t="s">
        <v>13</v>
      </c>
      <c r="B64" s="53">
        <f t="shared" si="2"/>
        <v>29</v>
      </c>
      <c r="C64" s="329" t="s">
        <v>438</v>
      </c>
      <c r="D64" s="329"/>
      <c r="E64" s="329"/>
      <c r="F64" s="329"/>
      <c r="G64" s="329"/>
      <c r="H64" s="329"/>
      <c r="I64" s="329"/>
      <c r="J64" s="329"/>
      <c r="K64" s="15" t="s">
        <v>273</v>
      </c>
      <c r="L64" s="24">
        <f t="shared" si="4"/>
        <v>10</v>
      </c>
      <c r="M64" s="114"/>
      <c r="N64" s="114"/>
      <c r="O64" s="136"/>
      <c r="P64" s="287"/>
    </row>
    <row r="65" spans="1:16" x14ac:dyDescent="0.25">
      <c r="A65" s="10" t="s">
        <v>13</v>
      </c>
      <c r="B65" s="53">
        <f t="shared" si="2"/>
        <v>30</v>
      </c>
      <c r="C65" s="329" t="s">
        <v>439</v>
      </c>
      <c r="D65" s="329"/>
      <c r="E65" s="329"/>
      <c r="F65" s="329"/>
      <c r="G65" s="329"/>
      <c r="H65" s="329"/>
      <c r="I65" s="329"/>
      <c r="J65" s="329"/>
      <c r="K65" s="15" t="s">
        <v>273</v>
      </c>
      <c r="L65" s="24">
        <f t="shared" si="4"/>
        <v>10</v>
      </c>
      <c r="M65" s="114"/>
      <c r="N65" s="114"/>
      <c r="O65" s="136"/>
      <c r="P65" s="287"/>
    </row>
    <row r="66" spans="1:16" x14ac:dyDescent="0.25">
      <c r="A66" s="10"/>
      <c r="B66" s="53"/>
      <c r="C66" s="329"/>
      <c r="D66" s="329"/>
      <c r="E66" s="329"/>
      <c r="F66" s="329"/>
      <c r="G66" s="329"/>
      <c r="H66" s="329"/>
      <c r="I66" s="329"/>
      <c r="J66" s="329"/>
      <c r="K66" s="15"/>
      <c r="L66" s="24"/>
      <c r="M66" s="114"/>
      <c r="N66" s="114"/>
      <c r="O66" s="136"/>
      <c r="P66" s="287"/>
    </row>
    <row r="67" spans="1:16" x14ac:dyDescent="0.25">
      <c r="A67" s="10"/>
      <c r="B67" s="52"/>
      <c r="C67" s="19" t="s">
        <v>378</v>
      </c>
      <c r="D67" s="329"/>
      <c r="E67" s="329"/>
      <c r="F67" s="329"/>
      <c r="G67" s="329"/>
      <c r="H67" s="329"/>
      <c r="I67" s="329"/>
      <c r="J67" s="329"/>
      <c r="K67" s="14"/>
      <c r="L67" s="329"/>
      <c r="M67" s="114"/>
      <c r="N67" s="114"/>
      <c r="O67" s="136"/>
      <c r="P67" s="287"/>
    </row>
    <row r="68" spans="1:16" x14ac:dyDescent="0.25">
      <c r="A68" s="10"/>
      <c r="B68" s="52"/>
      <c r="C68" s="329" t="s">
        <v>359</v>
      </c>
      <c r="D68" s="329"/>
      <c r="E68" s="329"/>
      <c r="F68" s="329"/>
      <c r="G68" s="329"/>
      <c r="H68" s="329"/>
      <c r="I68" s="329"/>
      <c r="J68" s="329"/>
      <c r="K68" s="14"/>
      <c r="L68" s="329"/>
      <c r="M68" s="114"/>
      <c r="N68" s="114"/>
      <c r="O68" s="136"/>
      <c r="P68" s="287"/>
    </row>
    <row r="69" spans="1:16" x14ac:dyDescent="0.25">
      <c r="A69" s="10"/>
      <c r="B69" s="52"/>
      <c r="C69" s="329" t="s">
        <v>425</v>
      </c>
      <c r="D69" s="329"/>
      <c r="E69" s="329"/>
      <c r="F69" s="329"/>
      <c r="G69" s="329"/>
      <c r="H69" s="329"/>
      <c r="I69" s="329"/>
      <c r="J69" s="329"/>
      <c r="K69" s="14"/>
      <c r="L69" s="329"/>
      <c r="M69" s="114"/>
      <c r="N69" s="114"/>
      <c r="O69" s="136"/>
      <c r="P69" s="287"/>
    </row>
    <row r="70" spans="1:16" x14ac:dyDescent="0.25">
      <c r="A70" s="10"/>
      <c r="B70" s="52"/>
      <c r="C70" s="329" t="s">
        <v>379</v>
      </c>
      <c r="D70" s="329"/>
      <c r="E70" s="329"/>
      <c r="F70" s="329"/>
      <c r="G70" s="329"/>
      <c r="H70" s="329"/>
      <c r="I70" s="329"/>
      <c r="J70" s="329"/>
      <c r="K70" s="14"/>
      <c r="L70" s="329"/>
      <c r="M70" s="114"/>
      <c r="N70" s="114"/>
      <c r="O70" s="136"/>
      <c r="P70" s="287"/>
    </row>
    <row r="71" spans="1:16" x14ac:dyDescent="0.25">
      <c r="A71" s="10"/>
      <c r="B71" s="52"/>
      <c r="C71" s="329" t="s">
        <v>380</v>
      </c>
      <c r="D71" s="329"/>
      <c r="E71" s="329"/>
      <c r="F71" s="329"/>
      <c r="G71" s="329"/>
      <c r="H71" s="329"/>
      <c r="I71" s="329"/>
      <c r="J71" s="329"/>
      <c r="K71" s="14"/>
      <c r="L71" s="329"/>
      <c r="M71" s="114"/>
      <c r="N71" s="114"/>
      <c r="O71" s="136"/>
      <c r="P71" s="287"/>
    </row>
    <row r="72" spans="1:16" x14ac:dyDescent="0.25">
      <c r="A72" s="10"/>
      <c r="B72" s="52"/>
      <c r="C72" s="329" t="s">
        <v>381</v>
      </c>
      <c r="D72" s="329"/>
      <c r="E72" s="329"/>
      <c r="F72" s="329"/>
      <c r="G72" s="329"/>
      <c r="H72" s="329"/>
      <c r="I72" s="329"/>
      <c r="J72" s="329"/>
      <c r="K72" s="14"/>
      <c r="L72" s="329"/>
      <c r="M72" s="114"/>
      <c r="N72" s="114"/>
      <c r="O72" s="136"/>
      <c r="P72" s="287"/>
    </row>
    <row r="73" spans="1:16" x14ac:dyDescent="0.25">
      <c r="A73" s="10"/>
      <c r="B73" s="52"/>
      <c r="C73" s="329" t="s">
        <v>382</v>
      </c>
      <c r="D73" s="329"/>
      <c r="E73" s="329"/>
      <c r="F73" s="329"/>
      <c r="G73" s="329"/>
      <c r="H73" s="329"/>
      <c r="I73" s="329"/>
      <c r="J73" s="329"/>
      <c r="K73" s="14"/>
      <c r="L73" s="329"/>
      <c r="M73" s="114"/>
      <c r="N73" s="114"/>
      <c r="O73" s="136"/>
      <c r="P73" s="287"/>
    </row>
    <row r="74" spans="1:16" x14ac:dyDescent="0.25">
      <c r="A74" s="10"/>
      <c r="B74" s="52"/>
      <c r="C74" s="329" t="s">
        <v>383</v>
      </c>
      <c r="D74" s="329"/>
      <c r="E74" s="329"/>
      <c r="F74" s="329"/>
      <c r="G74" s="329"/>
      <c r="H74" s="329"/>
      <c r="I74" s="329"/>
      <c r="J74" s="329"/>
      <c r="K74" s="14"/>
      <c r="L74" s="329"/>
      <c r="M74" s="114"/>
      <c r="N74" s="114"/>
      <c r="O74" s="136"/>
      <c r="P74" s="287"/>
    </row>
    <row r="75" spans="1:16" x14ac:dyDescent="0.25">
      <c r="A75" s="10"/>
      <c r="B75" s="52"/>
      <c r="C75" s="329"/>
      <c r="D75" s="329"/>
      <c r="E75" s="329"/>
      <c r="F75" s="329"/>
      <c r="G75" s="329"/>
      <c r="H75" s="329"/>
      <c r="I75" s="329"/>
      <c r="J75" s="329"/>
      <c r="K75" s="14"/>
      <c r="L75" s="329"/>
      <c r="M75" s="114"/>
      <c r="N75" s="114"/>
      <c r="O75" s="136"/>
      <c r="P75" s="287"/>
    </row>
    <row r="76" spans="1:16" x14ac:dyDescent="0.25">
      <c r="A76" s="10"/>
      <c r="B76" s="52"/>
      <c r="C76" s="19" t="s">
        <v>373</v>
      </c>
      <c r="D76" s="329"/>
      <c r="E76" s="329"/>
      <c r="F76" s="329"/>
      <c r="G76" s="329"/>
      <c r="H76" s="329"/>
      <c r="I76" s="329"/>
      <c r="J76" s="329"/>
      <c r="K76" s="15"/>
      <c r="L76" s="24"/>
      <c r="M76" s="114"/>
      <c r="N76" s="114"/>
      <c r="O76" s="136"/>
      <c r="P76" s="287"/>
    </row>
    <row r="77" spans="1:16" x14ac:dyDescent="0.25">
      <c r="A77" s="10" t="s">
        <v>13</v>
      </c>
      <c r="B77" s="53">
        <f>B65+1</f>
        <v>31</v>
      </c>
      <c r="C77" s="329" t="s">
        <v>426</v>
      </c>
      <c r="D77" s="329"/>
      <c r="E77" s="329"/>
      <c r="F77" s="329"/>
      <c r="G77" s="329"/>
      <c r="H77" s="329"/>
      <c r="I77" s="329"/>
      <c r="J77" s="329"/>
      <c r="K77" s="15" t="s">
        <v>83</v>
      </c>
      <c r="L77" s="24">
        <f>$R$1*50</f>
        <v>500</v>
      </c>
      <c r="M77" s="114"/>
      <c r="N77" s="114"/>
      <c r="O77" s="136"/>
      <c r="P77" s="287"/>
    </row>
    <row r="78" spans="1:16" x14ac:dyDescent="0.25">
      <c r="A78" s="10" t="s">
        <v>13</v>
      </c>
      <c r="B78" s="53">
        <f t="shared" ref="B78:B86" si="5">B77+1</f>
        <v>32</v>
      </c>
      <c r="C78" s="329" t="s">
        <v>427</v>
      </c>
      <c r="D78" s="329"/>
      <c r="E78" s="329"/>
      <c r="F78" s="329"/>
      <c r="G78" s="329"/>
      <c r="H78" s="329"/>
      <c r="I78" s="329"/>
      <c r="J78" s="329"/>
      <c r="K78" s="15" t="s">
        <v>83</v>
      </c>
      <c r="L78" s="24">
        <f t="shared" ref="L78:L80" si="6">$R$1*50</f>
        <v>500</v>
      </c>
      <c r="M78" s="114"/>
      <c r="N78" s="114"/>
      <c r="O78" s="136"/>
      <c r="P78" s="287"/>
    </row>
    <row r="79" spans="1:16" x14ac:dyDescent="0.25">
      <c r="A79" s="10" t="s">
        <v>13</v>
      </c>
      <c r="B79" s="53">
        <f t="shared" si="5"/>
        <v>33</v>
      </c>
      <c r="C79" s="329" t="s">
        <v>428</v>
      </c>
      <c r="D79" s="329"/>
      <c r="E79" s="329"/>
      <c r="F79" s="329"/>
      <c r="G79" s="329"/>
      <c r="H79" s="329"/>
      <c r="I79" s="329"/>
      <c r="J79" s="329"/>
      <c r="K79" s="15" t="s">
        <v>83</v>
      </c>
      <c r="L79" s="24">
        <f t="shared" si="6"/>
        <v>500</v>
      </c>
      <c r="M79" s="114"/>
      <c r="N79" s="114"/>
      <c r="O79" s="136"/>
      <c r="P79" s="287"/>
    </row>
    <row r="80" spans="1:16" x14ac:dyDescent="0.25">
      <c r="A80" s="10" t="s">
        <v>13</v>
      </c>
      <c r="B80" s="53">
        <f t="shared" si="5"/>
        <v>34</v>
      </c>
      <c r="C80" s="329" t="s">
        <v>429</v>
      </c>
      <c r="D80" s="329"/>
      <c r="E80" s="329"/>
      <c r="F80" s="329"/>
      <c r="G80" s="329"/>
      <c r="H80" s="329"/>
      <c r="I80" s="329"/>
      <c r="J80" s="329"/>
      <c r="K80" s="15" t="s">
        <v>83</v>
      </c>
      <c r="L80" s="24">
        <f t="shared" si="6"/>
        <v>500</v>
      </c>
      <c r="M80" s="114"/>
      <c r="N80" s="114"/>
      <c r="O80" s="136"/>
      <c r="P80" s="287"/>
    </row>
    <row r="81" spans="1:16" x14ac:dyDescent="0.25">
      <c r="A81" s="10" t="s">
        <v>13</v>
      </c>
      <c r="B81" s="53">
        <f t="shared" si="5"/>
        <v>35</v>
      </c>
      <c r="C81" s="329" t="s">
        <v>430</v>
      </c>
      <c r="D81" s="329"/>
      <c r="E81" s="329"/>
      <c r="F81" s="329"/>
      <c r="G81" s="329"/>
      <c r="H81" s="329"/>
      <c r="I81" s="329"/>
      <c r="J81" s="329"/>
      <c r="K81" s="15" t="s">
        <v>83</v>
      </c>
      <c r="L81" s="24">
        <v>100</v>
      </c>
      <c r="M81" s="114"/>
      <c r="N81" s="114"/>
      <c r="O81" s="136"/>
      <c r="P81" s="287"/>
    </row>
    <row r="82" spans="1:16" x14ac:dyDescent="0.25">
      <c r="A82" s="10"/>
      <c r="B82" s="53"/>
      <c r="C82" s="329"/>
      <c r="D82" s="329"/>
      <c r="E82" s="329"/>
      <c r="F82" s="329"/>
      <c r="G82" s="329"/>
      <c r="H82" s="329"/>
      <c r="I82" s="329"/>
      <c r="J82" s="329"/>
      <c r="K82" s="15"/>
      <c r="L82" s="24"/>
      <c r="M82" s="114"/>
      <c r="N82" s="114"/>
      <c r="O82" s="136"/>
      <c r="P82" s="287"/>
    </row>
    <row r="83" spans="1:16" x14ac:dyDescent="0.25">
      <c r="A83" s="63"/>
      <c r="B83" s="54"/>
      <c r="C83" s="22" t="s">
        <v>375</v>
      </c>
      <c r="D83" s="23"/>
      <c r="E83" s="23"/>
      <c r="F83" s="23"/>
      <c r="G83" s="23"/>
      <c r="H83" s="23"/>
      <c r="I83" s="23"/>
      <c r="J83" s="23"/>
      <c r="K83" s="16"/>
      <c r="L83" s="23"/>
      <c r="M83" s="144"/>
      <c r="N83" s="144"/>
      <c r="O83" s="353"/>
      <c r="P83" s="287"/>
    </row>
    <row r="84" spans="1:16" ht="36" x14ac:dyDescent="0.25">
      <c r="A84" s="63"/>
      <c r="B84" s="75" t="s">
        <v>1</v>
      </c>
      <c r="C84" s="308" t="s">
        <v>2</v>
      </c>
      <c r="D84" s="308"/>
      <c r="E84" s="308"/>
      <c r="F84" s="308"/>
      <c r="G84" s="308"/>
      <c r="H84" s="308"/>
      <c r="I84" s="308"/>
      <c r="J84" s="308"/>
      <c r="K84" s="306" t="s">
        <v>45</v>
      </c>
      <c r="L84" s="308" t="s">
        <v>46</v>
      </c>
      <c r="M84" s="142" t="s">
        <v>47</v>
      </c>
      <c r="N84" s="166" t="s">
        <v>73</v>
      </c>
      <c r="O84" s="356" t="s">
        <v>120</v>
      </c>
      <c r="P84" s="287"/>
    </row>
    <row r="85" spans="1:16" x14ac:dyDescent="0.25">
      <c r="A85" s="10" t="s">
        <v>13</v>
      </c>
      <c r="B85" s="53">
        <f>B81+1</f>
        <v>36</v>
      </c>
      <c r="C85" s="329" t="s">
        <v>431</v>
      </c>
      <c r="D85" s="329"/>
      <c r="E85" s="329"/>
      <c r="F85" s="329"/>
      <c r="G85" s="329"/>
      <c r="H85" s="329"/>
      <c r="I85" s="329"/>
      <c r="J85" s="329"/>
      <c r="K85" s="15" t="s">
        <v>83</v>
      </c>
      <c r="L85" s="24">
        <f>$R$1*200</f>
        <v>2000</v>
      </c>
      <c r="M85" s="114"/>
      <c r="N85" s="114"/>
      <c r="O85" s="136"/>
      <c r="P85" s="287"/>
    </row>
    <row r="86" spans="1:16" x14ac:dyDescent="0.25">
      <c r="A86" s="10" t="s">
        <v>13</v>
      </c>
      <c r="B86" s="53">
        <f t="shared" si="5"/>
        <v>37</v>
      </c>
      <c r="C86" s="329" t="s">
        <v>432</v>
      </c>
      <c r="D86" s="329"/>
      <c r="E86" s="329"/>
      <c r="F86" s="329"/>
      <c r="G86" s="329"/>
      <c r="H86" s="329"/>
      <c r="I86" s="329"/>
      <c r="J86" s="329"/>
      <c r="K86" s="15" t="s">
        <v>83</v>
      </c>
      <c r="L86" s="24">
        <f>$R$1*50</f>
        <v>500</v>
      </c>
      <c r="M86" s="114"/>
      <c r="N86" s="114"/>
      <c r="O86" s="136"/>
      <c r="P86" s="287"/>
    </row>
    <row r="87" spans="1:16" x14ac:dyDescent="0.25">
      <c r="A87" s="10"/>
      <c r="B87" s="53"/>
      <c r="C87" s="329"/>
      <c r="D87" s="329"/>
      <c r="E87" s="329"/>
      <c r="F87" s="329"/>
      <c r="G87" s="329"/>
      <c r="H87" s="329"/>
      <c r="I87" s="329"/>
      <c r="J87" s="329"/>
      <c r="K87" s="15"/>
      <c r="L87" s="24"/>
      <c r="M87" s="114"/>
      <c r="N87" s="114"/>
      <c r="O87" s="136"/>
      <c r="P87" s="287"/>
    </row>
    <row r="88" spans="1:16" x14ac:dyDescent="0.25">
      <c r="A88" s="10"/>
      <c r="B88" s="52"/>
      <c r="C88" s="19" t="s">
        <v>374</v>
      </c>
      <c r="D88" s="329"/>
      <c r="E88" s="329"/>
      <c r="F88" s="329"/>
      <c r="G88" s="329"/>
      <c r="H88" s="329"/>
      <c r="I88" s="329"/>
      <c r="J88" s="329"/>
      <c r="K88" s="15"/>
      <c r="L88" s="24"/>
      <c r="M88" s="114"/>
      <c r="N88" s="114"/>
      <c r="O88" s="136"/>
      <c r="P88" s="287"/>
    </row>
    <row r="89" spans="1:16" x14ac:dyDescent="0.25">
      <c r="A89" s="10" t="s">
        <v>13</v>
      </c>
      <c r="B89" s="53">
        <f>B86+1</f>
        <v>38</v>
      </c>
      <c r="C89" s="329" t="s">
        <v>426</v>
      </c>
      <c r="D89" s="329"/>
      <c r="E89" s="329"/>
      <c r="F89" s="329"/>
      <c r="G89" s="329"/>
      <c r="H89" s="329"/>
      <c r="I89" s="329"/>
      <c r="J89" s="329"/>
      <c r="K89" s="15" t="s">
        <v>83</v>
      </c>
      <c r="L89" s="24">
        <f t="shared" ref="L89:L94" si="7">$R$1*50</f>
        <v>500</v>
      </c>
      <c r="M89" s="114"/>
      <c r="N89" s="114"/>
      <c r="O89" s="136"/>
      <c r="P89" s="287"/>
    </row>
    <row r="90" spans="1:16" x14ac:dyDescent="0.25">
      <c r="A90" s="10" t="s">
        <v>13</v>
      </c>
      <c r="B90" s="53">
        <f t="shared" ref="B90:B95" si="8">B89+1</f>
        <v>39</v>
      </c>
      <c r="C90" s="329" t="s">
        <v>427</v>
      </c>
      <c r="D90" s="329"/>
      <c r="E90" s="329"/>
      <c r="F90" s="329"/>
      <c r="G90" s="329"/>
      <c r="H90" s="329"/>
      <c r="I90" s="329"/>
      <c r="J90" s="329"/>
      <c r="K90" s="15" t="s">
        <v>83</v>
      </c>
      <c r="L90" s="24">
        <f t="shared" si="7"/>
        <v>500</v>
      </c>
      <c r="M90" s="114"/>
      <c r="N90" s="114"/>
      <c r="O90" s="136"/>
      <c r="P90" s="287"/>
    </row>
    <row r="91" spans="1:16" x14ac:dyDescent="0.25">
      <c r="A91" s="10" t="s">
        <v>13</v>
      </c>
      <c r="B91" s="53">
        <f t="shared" si="8"/>
        <v>40</v>
      </c>
      <c r="C91" s="329" t="s">
        <v>428</v>
      </c>
      <c r="D91" s="329"/>
      <c r="E91" s="329"/>
      <c r="F91" s="329"/>
      <c r="G91" s="329"/>
      <c r="H91" s="329"/>
      <c r="I91" s="329"/>
      <c r="J91" s="329"/>
      <c r="K91" s="15" t="s">
        <v>83</v>
      </c>
      <c r="L91" s="24">
        <f t="shared" si="7"/>
        <v>500</v>
      </c>
      <c r="M91" s="114"/>
      <c r="N91" s="114"/>
      <c r="O91" s="136"/>
      <c r="P91" s="287"/>
    </row>
    <row r="92" spans="1:16" x14ac:dyDescent="0.25">
      <c r="A92" s="10" t="s">
        <v>13</v>
      </c>
      <c r="B92" s="53">
        <f t="shared" si="8"/>
        <v>41</v>
      </c>
      <c r="C92" s="329" t="s">
        <v>429</v>
      </c>
      <c r="D92" s="329"/>
      <c r="E92" s="329"/>
      <c r="F92" s="329"/>
      <c r="G92" s="329"/>
      <c r="H92" s="329"/>
      <c r="I92" s="329"/>
      <c r="J92" s="329"/>
      <c r="K92" s="15" t="s">
        <v>83</v>
      </c>
      <c r="L92" s="24">
        <f t="shared" si="7"/>
        <v>500</v>
      </c>
      <c r="M92" s="114"/>
      <c r="N92" s="114"/>
      <c r="O92" s="136"/>
      <c r="P92" s="287"/>
    </row>
    <row r="93" spans="1:16" x14ac:dyDescent="0.25">
      <c r="A93" s="10" t="s">
        <v>13</v>
      </c>
      <c r="B93" s="53">
        <f t="shared" si="8"/>
        <v>42</v>
      </c>
      <c r="C93" s="329" t="s">
        <v>430</v>
      </c>
      <c r="D93" s="329"/>
      <c r="E93" s="329"/>
      <c r="F93" s="329"/>
      <c r="G93" s="329"/>
      <c r="H93" s="329"/>
      <c r="I93" s="329"/>
      <c r="J93" s="329"/>
      <c r="K93" s="15" t="s">
        <v>83</v>
      </c>
      <c r="L93" s="24">
        <f t="shared" si="7"/>
        <v>500</v>
      </c>
      <c r="M93" s="114"/>
      <c r="N93" s="114"/>
      <c r="O93" s="136"/>
      <c r="P93" s="287"/>
    </row>
    <row r="94" spans="1:16" x14ac:dyDescent="0.25">
      <c r="A94" s="10" t="s">
        <v>13</v>
      </c>
      <c r="B94" s="53">
        <f t="shared" si="8"/>
        <v>43</v>
      </c>
      <c r="C94" s="329" t="s">
        <v>431</v>
      </c>
      <c r="D94" s="329"/>
      <c r="E94" s="329"/>
      <c r="F94" s="329"/>
      <c r="G94" s="329"/>
      <c r="H94" s="329"/>
      <c r="I94" s="329"/>
      <c r="J94" s="329"/>
      <c r="K94" s="15" t="s">
        <v>83</v>
      </c>
      <c r="L94" s="24">
        <f t="shared" si="7"/>
        <v>500</v>
      </c>
      <c r="M94" s="114"/>
      <c r="N94" s="114"/>
      <c r="O94" s="136"/>
      <c r="P94" s="287"/>
    </row>
    <row r="95" spans="1:16" x14ac:dyDescent="0.25">
      <c r="A95" s="10" t="s">
        <v>13</v>
      </c>
      <c r="B95" s="53">
        <f t="shared" si="8"/>
        <v>44</v>
      </c>
      <c r="C95" s="329" t="s">
        <v>432</v>
      </c>
      <c r="D95" s="329"/>
      <c r="E95" s="329"/>
      <c r="F95" s="329"/>
      <c r="G95" s="329"/>
      <c r="H95" s="329"/>
      <c r="I95" s="329"/>
      <c r="J95" s="329"/>
      <c r="K95" s="15" t="s">
        <v>83</v>
      </c>
      <c r="L95" s="24">
        <v>20</v>
      </c>
      <c r="M95" s="114"/>
      <c r="N95" s="114"/>
      <c r="O95" s="136"/>
      <c r="P95" s="287"/>
    </row>
    <row r="96" spans="1:16" x14ac:dyDescent="0.25">
      <c r="A96" s="10"/>
      <c r="B96" s="53"/>
      <c r="C96" s="329"/>
      <c r="D96" s="329"/>
      <c r="E96" s="329"/>
      <c r="F96" s="329"/>
      <c r="G96" s="329"/>
      <c r="H96" s="329"/>
      <c r="I96" s="329"/>
      <c r="J96" s="329"/>
      <c r="K96" s="15"/>
      <c r="L96" s="24"/>
      <c r="M96" s="114"/>
      <c r="N96" s="114"/>
      <c r="O96" s="136"/>
      <c r="P96" s="287"/>
    </row>
    <row r="97" spans="1:16" x14ac:dyDescent="0.25">
      <c r="A97" s="10"/>
      <c r="B97" s="53"/>
      <c r="C97" s="19" t="s">
        <v>376</v>
      </c>
      <c r="D97" s="329"/>
      <c r="E97" s="329"/>
      <c r="F97" s="329"/>
      <c r="G97" s="329"/>
      <c r="H97" s="329"/>
      <c r="I97" s="329"/>
      <c r="J97" s="329"/>
      <c r="K97" s="14"/>
      <c r="L97" s="329"/>
      <c r="M97" s="114"/>
      <c r="N97" s="114"/>
      <c r="O97" s="136"/>
      <c r="P97" s="287"/>
    </row>
    <row r="98" spans="1:16" x14ac:dyDescent="0.25">
      <c r="A98" s="10" t="s">
        <v>13</v>
      </c>
      <c r="B98" s="53">
        <f>B95+1</f>
        <v>45</v>
      </c>
      <c r="C98" s="329" t="s">
        <v>430</v>
      </c>
      <c r="D98" s="329"/>
      <c r="E98" s="329"/>
      <c r="F98" s="329"/>
      <c r="G98" s="329"/>
      <c r="H98" s="329"/>
      <c r="I98" s="329"/>
      <c r="J98" s="329"/>
      <c r="K98" s="15" t="s">
        <v>83</v>
      </c>
      <c r="L98" s="24">
        <f t="shared" ref="L98:L99" si="9">$R$1*50</f>
        <v>500</v>
      </c>
      <c r="M98" s="114"/>
      <c r="N98" s="114"/>
      <c r="O98" s="136"/>
      <c r="P98" s="287"/>
    </row>
    <row r="99" spans="1:16" x14ac:dyDescent="0.25">
      <c r="A99" s="10" t="s">
        <v>13</v>
      </c>
      <c r="B99" s="53">
        <f>B98+1</f>
        <v>46</v>
      </c>
      <c r="C99" s="329" t="s">
        <v>431</v>
      </c>
      <c r="D99" s="329"/>
      <c r="E99" s="329"/>
      <c r="F99" s="329"/>
      <c r="G99" s="329"/>
      <c r="H99" s="329"/>
      <c r="I99" s="329"/>
      <c r="J99" s="329"/>
      <c r="K99" s="15" t="s">
        <v>83</v>
      </c>
      <c r="L99" s="24">
        <f t="shared" si="9"/>
        <v>500</v>
      </c>
      <c r="M99" s="114"/>
      <c r="N99" s="114"/>
      <c r="O99" s="136"/>
      <c r="P99" s="287"/>
    </row>
    <row r="100" spans="1:16" x14ac:dyDescent="0.25">
      <c r="A100" s="10"/>
      <c r="B100" s="53"/>
      <c r="C100" s="329"/>
      <c r="D100" s="329"/>
      <c r="E100" s="329"/>
      <c r="F100" s="329"/>
      <c r="G100" s="329"/>
      <c r="H100" s="329"/>
      <c r="I100" s="329"/>
      <c r="J100" s="329"/>
      <c r="K100" s="15"/>
      <c r="L100" s="24"/>
      <c r="M100" s="114"/>
      <c r="N100" s="114"/>
      <c r="O100" s="136"/>
      <c r="P100" s="287"/>
    </row>
    <row r="101" spans="1:16" x14ac:dyDescent="0.25">
      <c r="A101" s="10"/>
      <c r="B101" s="53"/>
      <c r="C101" s="19" t="s">
        <v>377</v>
      </c>
      <c r="D101" s="329"/>
      <c r="E101" s="329"/>
      <c r="F101" s="329"/>
      <c r="G101" s="329"/>
      <c r="H101" s="329"/>
      <c r="I101" s="329"/>
      <c r="J101" s="329"/>
      <c r="K101" s="15"/>
      <c r="L101" s="24"/>
      <c r="M101" s="114"/>
      <c r="N101" s="114"/>
      <c r="O101" s="136"/>
      <c r="P101" s="287"/>
    </row>
    <row r="102" spans="1:16" x14ac:dyDescent="0.25">
      <c r="A102" s="10" t="s">
        <v>13</v>
      </c>
      <c r="B102" s="53">
        <f>B99+1</f>
        <v>47</v>
      </c>
      <c r="C102" s="329" t="s">
        <v>426</v>
      </c>
      <c r="D102" s="329"/>
      <c r="E102" s="329"/>
      <c r="F102" s="329"/>
      <c r="G102" s="329"/>
      <c r="H102" s="329"/>
      <c r="I102" s="329"/>
      <c r="J102" s="329"/>
      <c r="K102" s="15" t="s">
        <v>83</v>
      </c>
      <c r="L102" s="24">
        <f>$R$1*30</f>
        <v>300</v>
      </c>
      <c r="M102" s="114"/>
      <c r="N102" s="114"/>
      <c r="O102" s="136"/>
      <c r="P102" s="287"/>
    </row>
    <row r="103" spans="1:16" x14ac:dyDescent="0.25">
      <c r="A103" s="10" t="s">
        <v>13</v>
      </c>
      <c r="B103" s="53">
        <f t="shared" ref="B103:B115" si="10">B102+1</f>
        <v>48</v>
      </c>
      <c r="C103" s="329" t="s">
        <v>427</v>
      </c>
      <c r="D103" s="329"/>
      <c r="E103" s="329"/>
      <c r="F103" s="329"/>
      <c r="G103" s="329"/>
      <c r="H103" s="329"/>
      <c r="I103" s="329"/>
      <c r="J103" s="329"/>
      <c r="K103" s="15" t="s">
        <v>83</v>
      </c>
      <c r="L103" s="24">
        <f>$R$1*30</f>
        <v>300</v>
      </c>
      <c r="M103" s="114"/>
      <c r="N103" s="114"/>
      <c r="O103" s="136"/>
      <c r="P103" s="287"/>
    </row>
    <row r="104" spans="1:16" x14ac:dyDescent="0.25">
      <c r="A104" s="10" t="s">
        <v>13</v>
      </c>
      <c r="B104" s="53">
        <f t="shared" si="10"/>
        <v>49</v>
      </c>
      <c r="C104" s="329" t="s">
        <v>428</v>
      </c>
      <c r="D104" s="329"/>
      <c r="E104" s="329"/>
      <c r="F104" s="329"/>
      <c r="G104" s="329"/>
      <c r="H104" s="329"/>
      <c r="I104" s="329"/>
      <c r="J104" s="329"/>
      <c r="K104" s="15" t="s">
        <v>83</v>
      </c>
      <c r="L104" s="24">
        <f>$R$1*30</f>
        <v>300</v>
      </c>
      <c r="M104" s="114"/>
      <c r="N104" s="114"/>
      <c r="O104" s="136"/>
      <c r="P104" s="287"/>
    </row>
    <row r="105" spans="1:16" x14ac:dyDescent="0.25">
      <c r="A105" s="10" t="s">
        <v>13</v>
      </c>
      <c r="B105" s="53">
        <f t="shared" si="10"/>
        <v>50</v>
      </c>
      <c r="C105" s="329" t="s">
        <v>429</v>
      </c>
      <c r="D105" s="329"/>
      <c r="E105" s="329"/>
      <c r="F105" s="329"/>
      <c r="G105" s="329"/>
      <c r="H105" s="329"/>
      <c r="I105" s="329"/>
      <c r="J105" s="329"/>
      <c r="K105" s="15" t="s">
        <v>83</v>
      </c>
      <c r="L105" s="24">
        <f>$R$1*30</f>
        <v>300</v>
      </c>
      <c r="M105" s="114"/>
      <c r="N105" s="114"/>
      <c r="O105" s="136"/>
      <c r="P105" s="287"/>
    </row>
    <row r="106" spans="1:16" x14ac:dyDescent="0.25">
      <c r="A106" s="10" t="s">
        <v>13</v>
      </c>
      <c r="B106" s="53">
        <f t="shared" si="10"/>
        <v>51</v>
      </c>
      <c r="C106" s="329" t="s">
        <v>430</v>
      </c>
      <c r="D106" s="329"/>
      <c r="E106" s="329"/>
      <c r="F106" s="329"/>
      <c r="G106" s="329"/>
      <c r="H106" s="329"/>
      <c r="I106" s="329"/>
      <c r="J106" s="329"/>
      <c r="K106" s="15" t="s">
        <v>83</v>
      </c>
      <c r="L106" s="24">
        <v>200</v>
      </c>
      <c r="M106" s="114"/>
      <c r="N106" s="114"/>
      <c r="O106" s="136"/>
      <c r="P106" s="287"/>
    </row>
    <row r="107" spans="1:16" x14ac:dyDescent="0.25">
      <c r="A107" s="10" t="s">
        <v>13</v>
      </c>
      <c r="B107" s="53">
        <f t="shared" si="10"/>
        <v>52</v>
      </c>
      <c r="C107" s="329" t="s">
        <v>431</v>
      </c>
      <c r="D107" s="329"/>
      <c r="E107" s="329"/>
      <c r="F107" s="329"/>
      <c r="G107" s="329"/>
      <c r="H107" s="329"/>
      <c r="I107" s="329"/>
      <c r="J107" s="329"/>
      <c r="K107" s="15" t="s">
        <v>83</v>
      </c>
      <c r="L107" s="24">
        <v>200</v>
      </c>
      <c r="M107" s="114"/>
      <c r="N107" s="114"/>
      <c r="O107" s="136"/>
      <c r="P107" s="287"/>
    </row>
    <row r="108" spans="1:16" x14ac:dyDescent="0.25">
      <c r="A108" s="10" t="s">
        <v>13</v>
      </c>
      <c r="B108" s="53">
        <f t="shared" si="10"/>
        <v>53</v>
      </c>
      <c r="C108" s="329" t="s">
        <v>432</v>
      </c>
      <c r="D108" s="329"/>
      <c r="E108" s="329"/>
      <c r="F108" s="329"/>
      <c r="G108" s="329"/>
      <c r="H108" s="329"/>
      <c r="I108" s="329"/>
      <c r="J108" s="329"/>
      <c r="K108" s="15" t="s">
        <v>83</v>
      </c>
      <c r="L108" s="24">
        <f>$R$1*20</f>
        <v>200</v>
      </c>
      <c r="M108" s="114"/>
      <c r="N108" s="114"/>
      <c r="O108" s="136"/>
      <c r="P108" s="287"/>
    </row>
    <row r="109" spans="1:16" x14ac:dyDescent="0.25">
      <c r="A109" s="10" t="s">
        <v>13</v>
      </c>
      <c r="B109" s="53">
        <f t="shared" si="10"/>
        <v>54</v>
      </c>
      <c r="C109" s="329" t="s">
        <v>433</v>
      </c>
      <c r="D109" s="329"/>
      <c r="E109" s="329"/>
      <c r="F109" s="329"/>
      <c r="G109" s="329"/>
      <c r="H109" s="329"/>
      <c r="I109" s="329"/>
      <c r="J109" s="329"/>
      <c r="K109" s="15" t="s">
        <v>83</v>
      </c>
      <c r="L109" s="24">
        <f>$R$1*10</f>
        <v>100</v>
      </c>
      <c r="M109" s="114"/>
      <c r="N109" s="114"/>
      <c r="O109" s="136"/>
      <c r="P109" s="287"/>
    </row>
    <row r="110" spans="1:16" x14ac:dyDescent="0.25">
      <c r="A110" s="10" t="s">
        <v>13</v>
      </c>
      <c r="B110" s="53">
        <f t="shared" si="10"/>
        <v>55</v>
      </c>
      <c r="C110" s="329" t="s">
        <v>434</v>
      </c>
      <c r="D110" s="329"/>
      <c r="E110" s="329"/>
      <c r="F110" s="329"/>
      <c r="G110" s="329"/>
      <c r="H110" s="329"/>
      <c r="I110" s="329"/>
      <c r="J110" s="329"/>
      <c r="K110" s="15" t="s">
        <v>83</v>
      </c>
      <c r="L110" s="24">
        <f t="shared" ref="L110:L111" si="11">$R$1*10</f>
        <v>100</v>
      </c>
      <c r="M110" s="114"/>
      <c r="N110" s="114"/>
      <c r="O110" s="136"/>
      <c r="P110" s="287"/>
    </row>
    <row r="111" spans="1:16" x14ac:dyDescent="0.25">
      <c r="A111" s="10" t="s">
        <v>13</v>
      </c>
      <c r="B111" s="53">
        <f t="shared" si="10"/>
        <v>56</v>
      </c>
      <c r="C111" s="329" t="s">
        <v>435</v>
      </c>
      <c r="D111" s="329"/>
      <c r="E111" s="329"/>
      <c r="F111" s="329"/>
      <c r="G111" s="329"/>
      <c r="H111" s="329"/>
      <c r="I111" s="329"/>
      <c r="J111" s="329"/>
      <c r="K111" s="15" t="s">
        <v>83</v>
      </c>
      <c r="L111" s="24">
        <f t="shared" si="11"/>
        <v>100</v>
      </c>
      <c r="M111" s="114"/>
      <c r="N111" s="114"/>
      <c r="O111" s="136"/>
      <c r="P111" s="287"/>
    </row>
    <row r="112" spans="1:16" x14ac:dyDescent="0.25">
      <c r="A112" s="10" t="s">
        <v>13</v>
      </c>
      <c r="B112" s="53">
        <f t="shared" si="10"/>
        <v>57</v>
      </c>
      <c r="C112" s="329" t="s">
        <v>436</v>
      </c>
      <c r="D112" s="329"/>
      <c r="E112" s="329"/>
      <c r="F112" s="329"/>
      <c r="G112" s="329"/>
      <c r="H112" s="329"/>
      <c r="I112" s="329"/>
      <c r="J112" s="329"/>
      <c r="K112" s="15" t="s">
        <v>83</v>
      </c>
      <c r="L112" s="24">
        <f t="shared" ref="L112:L115" si="12">$R$1*1</f>
        <v>10</v>
      </c>
      <c r="M112" s="114"/>
      <c r="N112" s="114"/>
      <c r="O112" s="136"/>
      <c r="P112" s="287"/>
    </row>
    <row r="113" spans="1:16" x14ac:dyDescent="0.25">
      <c r="A113" s="10" t="s">
        <v>13</v>
      </c>
      <c r="B113" s="53">
        <f t="shared" si="10"/>
        <v>58</v>
      </c>
      <c r="C113" s="329" t="s">
        <v>437</v>
      </c>
      <c r="D113" s="329"/>
      <c r="E113" s="329"/>
      <c r="F113" s="329"/>
      <c r="G113" s="329"/>
      <c r="H113" s="329"/>
      <c r="I113" s="329"/>
      <c r="J113" s="329"/>
      <c r="K113" s="15" t="s">
        <v>83</v>
      </c>
      <c r="L113" s="24">
        <f t="shared" si="12"/>
        <v>10</v>
      </c>
      <c r="M113" s="114"/>
      <c r="N113" s="114"/>
      <c r="O113" s="136"/>
      <c r="P113" s="287"/>
    </row>
    <row r="114" spans="1:16" x14ac:dyDescent="0.25">
      <c r="A114" s="10" t="s">
        <v>13</v>
      </c>
      <c r="B114" s="53">
        <f t="shared" si="10"/>
        <v>59</v>
      </c>
      <c r="C114" s="329" t="s">
        <v>438</v>
      </c>
      <c r="D114" s="329"/>
      <c r="E114" s="329"/>
      <c r="F114" s="329"/>
      <c r="G114" s="329"/>
      <c r="H114" s="329"/>
      <c r="I114" s="329"/>
      <c r="J114" s="329"/>
      <c r="K114" s="15" t="s">
        <v>83</v>
      </c>
      <c r="L114" s="24">
        <f t="shared" si="12"/>
        <v>10</v>
      </c>
      <c r="M114" s="114"/>
      <c r="N114" s="114"/>
      <c r="O114" s="136"/>
      <c r="P114" s="287"/>
    </row>
    <row r="115" spans="1:16" x14ac:dyDescent="0.25">
      <c r="A115" s="10" t="s">
        <v>13</v>
      </c>
      <c r="B115" s="53">
        <f t="shared" si="10"/>
        <v>60</v>
      </c>
      <c r="C115" s="329" t="s">
        <v>439</v>
      </c>
      <c r="D115" s="329"/>
      <c r="E115" s="329"/>
      <c r="F115" s="329"/>
      <c r="G115" s="329"/>
      <c r="H115" s="329"/>
      <c r="I115" s="329"/>
      <c r="J115" s="329"/>
      <c r="K115" s="15" t="s">
        <v>83</v>
      </c>
      <c r="L115" s="24">
        <f t="shared" si="12"/>
        <v>10</v>
      </c>
      <c r="M115" s="114"/>
      <c r="N115" s="114"/>
      <c r="O115" s="136"/>
      <c r="P115" s="287"/>
    </row>
    <row r="116" spans="1:16" x14ac:dyDescent="0.25">
      <c r="A116" s="10"/>
      <c r="B116" s="53"/>
      <c r="C116" s="329"/>
      <c r="D116" s="329"/>
      <c r="E116" s="329"/>
      <c r="F116" s="329"/>
      <c r="G116" s="329"/>
      <c r="H116" s="329"/>
      <c r="I116" s="329"/>
      <c r="J116" s="329"/>
      <c r="K116" s="15"/>
      <c r="L116" s="24"/>
      <c r="M116" s="114"/>
      <c r="N116" s="114"/>
      <c r="O116" s="136"/>
      <c r="P116" s="287"/>
    </row>
    <row r="117" spans="1:16" x14ac:dyDescent="0.25">
      <c r="A117" s="10"/>
      <c r="B117" s="53"/>
      <c r="C117" s="19" t="s">
        <v>384</v>
      </c>
      <c r="D117" s="329"/>
      <c r="E117" s="329"/>
      <c r="F117" s="329"/>
      <c r="G117" s="329"/>
      <c r="H117" s="329"/>
      <c r="I117" s="329"/>
      <c r="J117" s="329"/>
      <c r="K117" s="14"/>
      <c r="L117" s="329"/>
      <c r="M117" s="114"/>
      <c r="N117" s="114"/>
      <c r="O117" s="136"/>
      <c r="P117" s="287"/>
    </row>
    <row r="118" spans="1:16" x14ac:dyDescent="0.25">
      <c r="A118" s="10"/>
      <c r="B118" s="53"/>
      <c r="C118" s="329" t="s">
        <v>385</v>
      </c>
      <c r="D118" s="329"/>
      <c r="E118" s="329"/>
      <c r="F118" s="329"/>
      <c r="G118" s="329"/>
      <c r="H118" s="329"/>
      <c r="I118" s="329"/>
      <c r="J118" s="329"/>
      <c r="K118" s="14"/>
      <c r="L118" s="329"/>
      <c r="M118" s="114"/>
      <c r="N118" s="114"/>
      <c r="O118" s="136"/>
      <c r="P118" s="287"/>
    </row>
    <row r="119" spans="1:16" x14ac:dyDescent="0.25">
      <c r="A119" s="10"/>
      <c r="B119" s="53"/>
      <c r="C119" s="329" t="s">
        <v>386</v>
      </c>
      <c r="D119" s="329"/>
      <c r="E119" s="329"/>
      <c r="F119" s="329"/>
      <c r="G119" s="329"/>
      <c r="H119" s="329"/>
      <c r="I119" s="329"/>
      <c r="J119" s="329"/>
      <c r="K119" s="14"/>
      <c r="L119" s="329"/>
      <c r="M119" s="114"/>
      <c r="N119" s="114"/>
      <c r="O119" s="136"/>
      <c r="P119" s="287"/>
    </row>
    <row r="120" spans="1:16" x14ac:dyDescent="0.25">
      <c r="A120" s="10"/>
      <c r="B120" s="53"/>
      <c r="C120" s="329" t="s">
        <v>380</v>
      </c>
      <c r="D120" s="329"/>
      <c r="E120" s="329"/>
      <c r="F120" s="329"/>
      <c r="G120" s="329"/>
      <c r="H120" s="329"/>
      <c r="I120" s="329"/>
      <c r="J120" s="329"/>
      <c r="K120" s="14"/>
      <c r="L120" s="329"/>
      <c r="M120" s="114"/>
      <c r="N120" s="114"/>
      <c r="O120" s="136"/>
      <c r="P120" s="287"/>
    </row>
    <row r="121" spans="1:16" x14ac:dyDescent="0.25">
      <c r="A121" s="10"/>
      <c r="B121" s="53"/>
      <c r="C121" s="329" t="s">
        <v>381</v>
      </c>
      <c r="D121" s="329"/>
      <c r="E121" s="329"/>
      <c r="F121" s="329"/>
      <c r="G121" s="329"/>
      <c r="H121" s="329"/>
      <c r="I121" s="329"/>
      <c r="J121" s="329"/>
      <c r="K121" s="14"/>
      <c r="L121" s="329"/>
      <c r="M121" s="114"/>
      <c r="N121" s="114"/>
      <c r="O121" s="136"/>
      <c r="P121" s="287"/>
    </row>
    <row r="122" spans="1:16" x14ac:dyDescent="0.25">
      <c r="A122" s="10"/>
      <c r="B122" s="53"/>
      <c r="C122" s="329" t="s">
        <v>387</v>
      </c>
      <c r="D122" s="329"/>
      <c r="E122" s="329"/>
      <c r="F122" s="329"/>
      <c r="G122" s="329"/>
      <c r="H122" s="329"/>
      <c r="I122" s="329"/>
      <c r="J122" s="329"/>
      <c r="K122" s="14"/>
      <c r="L122" s="329"/>
      <c r="M122" s="114"/>
      <c r="N122" s="114"/>
      <c r="O122" s="136"/>
      <c r="P122" s="287"/>
    </row>
    <row r="123" spans="1:16" x14ac:dyDescent="0.25">
      <c r="A123" s="10"/>
      <c r="B123" s="53"/>
      <c r="C123" s="329" t="s">
        <v>388</v>
      </c>
      <c r="D123" s="329"/>
      <c r="E123" s="329"/>
      <c r="F123" s="329"/>
      <c r="G123" s="329"/>
      <c r="H123" s="329"/>
      <c r="I123" s="329"/>
      <c r="J123" s="329"/>
      <c r="K123" s="14"/>
      <c r="L123" s="329"/>
      <c r="M123" s="114"/>
      <c r="N123" s="114"/>
      <c r="O123" s="136"/>
      <c r="P123" s="287"/>
    </row>
    <row r="124" spans="1:16" x14ac:dyDescent="0.25">
      <c r="A124" s="10"/>
      <c r="B124" s="53"/>
      <c r="C124" s="329" t="s">
        <v>372</v>
      </c>
      <c r="D124" s="329"/>
      <c r="E124" s="329"/>
      <c r="F124" s="329"/>
      <c r="G124" s="329"/>
      <c r="H124" s="329"/>
      <c r="I124" s="329"/>
      <c r="J124" s="329"/>
      <c r="K124" s="14"/>
      <c r="L124" s="329"/>
      <c r="M124" s="114"/>
      <c r="N124" s="114"/>
      <c r="O124" s="136"/>
      <c r="P124" s="287"/>
    </row>
    <row r="125" spans="1:16" x14ac:dyDescent="0.25">
      <c r="A125" s="10" t="s">
        <v>13</v>
      </c>
      <c r="B125" s="53">
        <f>B115+1</f>
        <v>61</v>
      </c>
      <c r="C125" s="329" t="s">
        <v>432</v>
      </c>
      <c r="D125" s="329"/>
      <c r="E125" s="329"/>
      <c r="F125" s="329"/>
      <c r="G125" s="329"/>
      <c r="H125" s="329"/>
      <c r="I125" s="329"/>
      <c r="J125" s="329"/>
      <c r="K125" s="15" t="s">
        <v>273</v>
      </c>
      <c r="L125" s="24">
        <f t="shared" ref="L125:L129" si="13">$R$1*10</f>
        <v>100</v>
      </c>
      <c r="M125" s="114"/>
      <c r="N125" s="114"/>
      <c r="O125" s="136"/>
      <c r="P125" s="287"/>
    </row>
    <row r="126" spans="1:16" x14ac:dyDescent="0.25">
      <c r="A126" s="10" t="s">
        <v>13</v>
      </c>
      <c r="B126" s="53">
        <f>B125+1</f>
        <v>62</v>
      </c>
      <c r="C126" s="329" t="s">
        <v>433</v>
      </c>
      <c r="D126" s="329"/>
      <c r="E126" s="329"/>
      <c r="F126" s="329"/>
      <c r="G126" s="329"/>
      <c r="H126" s="329"/>
      <c r="I126" s="329"/>
      <c r="J126" s="329"/>
      <c r="K126" s="15" t="s">
        <v>273</v>
      </c>
      <c r="L126" s="24">
        <f t="shared" si="13"/>
        <v>100</v>
      </c>
      <c r="M126" s="114"/>
      <c r="N126" s="114"/>
      <c r="O126" s="136"/>
      <c r="P126" s="287"/>
    </row>
    <row r="127" spans="1:16" x14ac:dyDescent="0.25">
      <c r="A127" s="10" t="s">
        <v>13</v>
      </c>
      <c r="B127" s="53">
        <f>B126+1</f>
        <v>63</v>
      </c>
      <c r="C127" s="329" t="s">
        <v>434</v>
      </c>
      <c r="D127" s="329"/>
      <c r="E127" s="329"/>
      <c r="F127" s="329"/>
      <c r="G127" s="329"/>
      <c r="H127" s="329"/>
      <c r="I127" s="329"/>
      <c r="J127" s="329"/>
      <c r="K127" s="15" t="s">
        <v>273</v>
      </c>
      <c r="L127" s="24">
        <f t="shared" si="13"/>
        <v>100</v>
      </c>
      <c r="M127" s="114"/>
      <c r="N127" s="114"/>
      <c r="O127" s="136"/>
      <c r="P127" s="287"/>
    </row>
    <row r="128" spans="1:16" x14ac:dyDescent="0.25">
      <c r="A128" s="10" t="s">
        <v>13</v>
      </c>
      <c r="B128" s="53">
        <f>B127+1</f>
        <v>64</v>
      </c>
      <c r="C128" s="329" t="s">
        <v>435</v>
      </c>
      <c r="D128" s="329"/>
      <c r="E128" s="329"/>
      <c r="F128" s="329"/>
      <c r="G128" s="329"/>
      <c r="H128" s="329"/>
      <c r="I128" s="329"/>
      <c r="J128" s="329"/>
      <c r="K128" s="15" t="s">
        <v>273</v>
      </c>
      <c r="L128" s="24">
        <f t="shared" si="13"/>
        <v>100</v>
      </c>
      <c r="M128" s="114"/>
      <c r="N128" s="114"/>
      <c r="O128" s="136"/>
      <c r="P128" s="287"/>
    </row>
    <row r="129" spans="1:16" x14ac:dyDescent="0.25">
      <c r="A129" s="10" t="s">
        <v>13</v>
      </c>
      <c r="B129" s="53">
        <f>B128+1</f>
        <v>65</v>
      </c>
      <c r="C129" s="329" t="s">
        <v>436</v>
      </c>
      <c r="D129" s="329"/>
      <c r="E129" s="329"/>
      <c r="F129" s="329"/>
      <c r="G129" s="329"/>
      <c r="H129" s="329"/>
      <c r="I129" s="329"/>
      <c r="J129" s="329"/>
      <c r="K129" s="15" t="s">
        <v>273</v>
      </c>
      <c r="L129" s="24">
        <f t="shared" si="13"/>
        <v>100</v>
      </c>
      <c r="M129" s="114"/>
      <c r="N129" s="114"/>
      <c r="O129" s="136"/>
      <c r="P129" s="287"/>
    </row>
    <row r="130" spans="1:16" x14ac:dyDescent="0.25">
      <c r="A130" s="10"/>
      <c r="B130" s="53"/>
      <c r="C130" s="329"/>
      <c r="D130" s="329"/>
      <c r="E130" s="329"/>
      <c r="F130" s="329"/>
      <c r="G130" s="329"/>
      <c r="H130" s="329"/>
      <c r="I130" s="329"/>
      <c r="J130" s="329"/>
      <c r="K130" s="15"/>
      <c r="L130" s="24"/>
      <c r="M130" s="114"/>
      <c r="N130" s="114"/>
      <c r="O130" s="136"/>
      <c r="P130" s="287"/>
    </row>
    <row r="131" spans="1:16" x14ac:dyDescent="0.25">
      <c r="A131" s="10"/>
      <c r="B131" s="53"/>
      <c r="C131" s="329"/>
      <c r="D131" s="329"/>
      <c r="E131" s="329"/>
      <c r="F131" s="329"/>
      <c r="G131" s="329"/>
      <c r="H131" s="329"/>
      <c r="I131" s="329"/>
      <c r="J131" s="329"/>
      <c r="K131" s="15"/>
      <c r="L131" s="24"/>
      <c r="M131" s="114"/>
      <c r="N131" s="114"/>
      <c r="O131" s="136"/>
      <c r="P131" s="287"/>
    </row>
    <row r="132" spans="1:16" x14ac:dyDescent="0.25">
      <c r="A132" s="10"/>
      <c r="B132" s="53"/>
      <c r="C132" s="329"/>
      <c r="D132" s="329"/>
      <c r="E132" s="329"/>
      <c r="F132" s="329"/>
      <c r="G132" s="329"/>
      <c r="H132" s="329"/>
      <c r="I132" s="329"/>
      <c r="J132" s="329"/>
      <c r="K132" s="15"/>
      <c r="L132" s="24"/>
      <c r="M132" s="114"/>
      <c r="N132" s="114"/>
      <c r="O132" s="136"/>
      <c r="P132" s="287"/>
    </row>
    <row r="133" spans="1:16" x14ac:dyDescent="0.25">
      <c r="A133" s="10"/>
      <c r="B133" s="53"/>
      <c r="C133" s="329"/>
      <c r="D133" s="329"/>
      <c r="E133" s="329"/>
      <c r="F133" s="329"/>
      <c r="G133" s="329"/>
      <c r="H133" s="329"/>
      <c r="I133" s="329"/>
      <c r="J133" s="329"/>
      <c r="K133" s="15"/>
      <c r="L133" s="24"/>
      <c r="M133" s="114"/>
      <c r="N133" s="114"/>
      <c r="O133" s="136"/>
      <c r="P133" s="287"/>
    </row>
    <row r="134" spans="1:16" x14ac:dyDescent="0.25">
      <c r="A134" s="10"/>
      <c r="B134" s="53"/>
      <c r="C134" s="329"/>
      <c r="D134" s="329"/>
      <c r="E134" s="329"/>
      <c r="F134" s="329"/>
      <c r="G134" s="329"/>
      <c r="H134" s="329"/>
      <c r="I134" s="329"/>
      <c r="J134" s="329"/>
      <c r="K134" s="15"/>
      <c r="L134" s="24"/>
      <c r="M134" s="114"/>
      <c r="N134" s="114"/>
      <c r="O134" s="136"/>
      <c r="P134" s="287"/>
    </row>
    <row r="135" spans="1:16" x14ac:dyDescent="0.25">
      <c r="A135" s="10"/>
      <c r="B135" s="53"/>
      <c r="C135" s="329"/>
      <c r="D135" s="329"/>
      <c r="E135" s="329"/>
      <c r="F135" s="329"/>
      <c r="G135" s="329"/>
      <c r="H135" s="329"/>
      <c r="I135" s="329"/>
      <c r="J135" s="329"/>
      <c r="K135" s="15"/>
      <c r="L135" s="24"/>
      <c r="M135" s="114"/>
      <c r="N135" s="114"/>
      <c r="O135" s="136"/>
      <c r="P135" s="287"/>
    </row>
    <row r="136" spans="1:16" x14ac:dyDescent="0.25">
      <c r="A136" s="10"/>
      <c r="B136" s="53"/>
      <c r="C136" s="329"/>
      <c r="D136" s="329"/>
      <c r="E136" s="329"/>
      <c r="F136" s="329"/>
      <c r="G136" s="329"/>
      <c r="H136" s="329"/>
      <c r="I136" s="329"/>
      <c r="J136" s="329"/>
      <c r="K136" s="15"/>
      <c r="L136" s="24"/>
      <c r="M136" s="114"/>
      <c r="N136" s="114"/>
      <c r="O136" s="136"/>
      <c r="P136" s="287"/>
    </row>
    <row r="137" spans="1:16" x14ac:dyDescent="0.25">
      <c r="A137" s="10"/>
      <c r="B137" s="53"/>
      <c r="C137" s="329"/>
      <c r="D137" s="329"/>
      <c r="E137" s="329"/>
      <c r="F137" s="329"/>
      <c r="G137" s="329"/>
      <c r="H137" s="329"/>
      <c r="I137" s="329"/>
      <c r="J137" s="329"/>
      <c r="K137" s="14"/>
      <c r="L137" s="329"/>
      <c r="M137" s="114"/>
      <c r="N137" s="114"/>
      <c r="O137" s="136"/>
      <c r="P137" s="287"/>
    </row>
    <row r="138" spans="1:16" x14ac:dyDescent="0.25">
      <c r="A138" s="63"/>
      <c r="B138" s="54"/>
      <c r="C138" s="22" t="s">
        <v>375</v>
      </c>
      <c r="D138" s="23"/>
      <c r="E138" s="23"/>
      <c r="F138" s="23"/>
      <c r="G138" s="23"/>
      <c r="H138" s="23"/>
      <c r="I138" s="23"/>
      <c r="J138" s="23"/>
      <c r="K138" s="16"/>
      <c r="L138" s="23"/>
      <c r="M138" s="144"/>
      <c r="N138" s="144"/>
      <c r="O138" s="171"/>
      <c r="P138" s="287"/>
    </row>
    <row r="139" spans="1:16" ht="36" x14ac:dyDescent="0.25">
      <c r="A139" s="63"/>
      <c r="B139" s="75" t="s">
        <v>1</v>
      </c>
      <c r="C139" s="308" t="s">
        <v>2</v>
      </c>
      <c r="D139" s="308"/>
      <c r="E139" s="308"/>
      <c r="F139" s="308"/>
      <c r="G139" s="308"/>
      <c r="H139" s="308"/>
      <c r="I139" s="308"/>
      <c r="J139" s="308"/>
      <c r="K139" s="306" t="s">
        <v>45</v>
      </c>
      <c r="L139" s="308" t="s">
        <v>46</v>
      </c>
      <c r="M139" s="142" t="s">
        <v>47</v>
      </c>
      <c r="N139" s="166" t="s">
        <v>73</v>
      </c>
      <c r="O139" s="356" t="s">
        <v>120</v>
      </c>
      <c r="P139" s="287"/>
    </row>
    <row r="140" spans="1:16" x14ac:dyDescent="0.25">
      <c r="A140" s="10"/>
      <c r="B140" s="53"/>
      <c r="C140" s="329"/>
      <c r="D140" s="329"/>
      <c r="E140" s="329"/>
      <c r="F140" s="329"/>
      <c r="G140" s="329"/>
      <c r="H140" s="329"/>
      <c r="I140" s="329"/>
      <c r="J140" s="329"/>
      <c r="K140" s="15"/>
      <c r="L140" s="24"/>
      <c r="M140" s="114"/>
      <c r="N140" s="114"/>
      <c r="O140" s="136"/>
      <c r="P140" s="287"/>
    </row>
    <row r="141" spans="1:16" x14ac:dyDescent="0.25">
      <c r="A141" s="10"/>
      <c r="B141" s="53"/>
      <c r="C141" s="19" t="s">
        <v>389</v>
      </c>
      <c r="D141" s="329"/>
      <c r="E141" s="329"/>
      <c r="F141" s="329"/>
      <c r="G141" s="329"/>
      <c r="H141" s="329"/>
      <c r="I141" s="329"/>
      <c r="J141" s="329"/>
      <c r="K141" s="14"/>
      <c r="L141" s="329"/>
      <c r="M141" s="114"/>
      <c r="N141" s="114"/>
      <c r="O141" s="136"/>
      <c r="P141" s="287"/>
    </row>
    <row r="142" spans="1:16" x14ac:dyDescent="0.25">
      <c r="A142" s="10"/>
      <c r="B142" s="53"/>
      <c r="C142" s="329" t="s">
        <v>390</v>
      </c>
      <c r="D142" s="329"/>
      <c r="E142" s="329"/>
      <c r="F142" s="329"/>
      <c r="G142" s="329"/>
      <c r="H142" s="329"/>
      <c r="I142" s="329"/>
      <c r="J142" s="329"/>
      <c r="K142" s="14"/>
      <c r="L142" s="329"/>
      <c r="M142" s="114"/>
      <c r="N142" s="114"/>
      <c r="O142" s="136"/>
      <c r="P142" s="287"/>
    </row>
    <row r="143" spans="1:16" x14ac:dyDescent="0.25">
      <c r="A143" s="10"/>
      <c r="B143" s="53"/>
      <c r="C143" s="329" t="s">
        <v>391</v>
      </c>
      <c r="D143" s="329"/>
      <c r="E143" s="329"/>
      <c r="F143" s="329"/>
      <c r="G143" s="329"/>
      <c r="H143" s="329"/>
      <c r="I143" s="329"/>
      <c r="J143" s="329"/>
      <c r="K143" s="14"/>
      <c r="L143" s="329"/>
      <c r="M143" s="114"/>
      <c r="N143" s="114"/>
      <c r="O143" s="136"/>
      <c r="P143" s="287"/>
    </row>
    <row r="144" spans="1:16" x14ac:dyDescent="0.25">
      <c r="A144" s="10"/>
      <c r="B144" s="53"/>
      <c r="C144" s="329" t="s">
        <v>440</v>
      </c>
      <c r="D144" s="329"/>
      <c r="E144" s="329"/>
      <c r="F144" s="329"/>
      <c r="G144" s="329"/>
      <c r="H144" s="329"/>
      <c r="I144" s="329"/>
      <c r="J144" s="329"/>
      <c r="K144" s="14"/>
      <c r="L144" s="329"/>
      <c r="M144" s="114"/>
      <c r="N144" s="114"/>
      <c r="O144" s="136"/>
      <c r="P144" s="287"/>
    </row>
    <row r="145" spans="1:16" x14ac:dyDescent="0.25">
      <c r="A145" s="10"/>
      <c r="B145" s="53"/>
      <c r="C145" s="329" t="s">
        <v>392</v>
      </c>
      <c r="D145" s="329"/>
      <c r="E145" s="329"/>
      <c r="F145" s="329"/>
      <c r="G145" s="329"/>
      <c r="H145" s="329"/>
      <c r="I145" s="329"/>
      <c r="J145" s="329"/>
      <c r="K145" s="14"/>
      <c r="L145" s="329"/>
      <c r="M145" s="114"/>
      <c r="N145" s="114"/>
      <c r="O145" s="136"/>
      <c r="P145" s="287"/>
    </row>
    <row r="146" spans="1:16" x14ac:dyDescent="0.25">
      <c r="A146" s="10"/>
      <c r="B146" s="53"/>
      <c r="C146" s="329" t="s">
        <v>393</v>
      </c>
      <c r="D146" s="329"/>
      <c r="E146" s="329"/>
      <c r="F146" s="329"/>
      <c r="G146" s="329"/>
      <c r="H146" s="329"/>
      <c r="I146" s="329"/>
      <c r="J146" s="329"/>
      <c r="K146" s="14"/>
      <c r="L146" s="329"/>
      <c r="M146" s="114"/>
      <c r="N146" s="114"/>
      <c r="O146" s="136"/>
      <c r="P146" s="287"/>
    </row>
    <row r="147" spans="1:16" x14ac:dyDescent="0.25">
      <c r="A147" s="10"/>
      <c r="B147" s="53"/>
      <c r="C147" s="329" t="s">
        <v>394</v>
      </c>
      <c r="D147" s="329"/>
      <c r="E147" s="329"/>
      <c r="F147" s="329"/>
      <c r="G147" s="329"/>
      <c r="H147" s="329"/>
      <c r="I147" s="329"/>
      <c r="J147" s="329"/>
      <c r="K147" s="14"/>
      <c r="L147" s="329"/>
      <c r="M147" s="114"/>
      <c r="N147" s="114"/>
      <c r="O147" s="136"/>
      <c r="P147" s="287"/>
    </row>
    <row r="148" spans="1:16" x14ac:dyDescent="0.25">
      <c r="A148" s="10"/>
      <c r="B148" s="53"/>
      <c r="C148" s="329" t="s">
        <v>395</v>
      </c>
      <c r="D148" s="329"/>
      <c r="E148" s="329"/>
      <c r="F148" s="329"/>
      <c r="G148" s="329"/>
      <c r="H148" s="329"/>
      <c r="I148" s="329"/>
      <c r="J148" s="329"/>
      <c r="K148" s="14"/>
      <c r="L148" s="329"/>
      <c r="M148" s="114"/>
      <c r="N148" s="114"/>
      <c r="O148" s="136"/>
      <c r="P148" s="287"/>
    </row>
    <row r="149" spans="1:16" x14ac:dyDescent="0.25">
      <c r="A149" s="10"/>
      <c r="B149" s="53"/>
      <c r="C149" s="329" t="s">
        <v>396</v>
      </c>
      <c r="D149" s="329"/>
      <c r="E149" s="329"/>
      <c r="F149" s="329"/>
      <c r="G149" s="329"/>
      <c r="H149" s="329"/>
      <c r="I149" s="329"/>
      <c r="J149" s="329"/>
      <c r="K149" s="14"/>
      <c r="L149" s="329"/>
      <c r="M149" s="114"/>
      <c r="N149" s="114"/>
      <c r="O149" s="136"/>
      <c r="P149" s="287"/>
    </row>
    <row r="150" spans="1:16" x14ac:dyDescent="0.25">
      <c r="A150" s="10"/>
      <c r="B150" s="53"/>
      <c r="C150" s="329"/>
      <c r="D150" s="329"/>
      <c r="E150" s="329"/>
      <c r="F150" s="329"/>
      <c r="G150" s="329"/>
      <c r="H150" s="329"/>
      <c r="I150" s="329"/>
      <c r="J150" s="329"/>
      <c r="K150" s="14"/>
      <c r="L150" s="329"/>
      <c r="M150" s="114"/>
      <c r="N150" s="114"/>
      <c r="O150" s="136"/>
      <c r="P150" s="287"/>
    </row>
    <row r="151" spans="1:16" x14ac:dyDescent="0.25">
      <c r="A151" s="10" t="s">
        <v>13</v>
      </c>
      <c r="B151" s="53">
        <f>B129+1</f>
        <v>66</v>
      </c>
      <c r="C151" s="329" t="s">
        <v>441</v>
      </c>
      <c r="D151" s="329"/>
      <c r="E151" s="329"/>
      <c r="F151" s="329"/>
      <c r="G151" s="329"/>
      <c r="H151" s="329"/>
      <c r="I151" s="329"/>
      <c r="J151" s="329"/>
      <c r="K151" s="15" t="s">
        <v>83</v>
      </c>
      <c r="L151" s="24">
        <f t="shared" ref="L151:L152" si="14">$R$1*10</f>
        <v>100</v>
      </c>
      <c r="M151" s="114"/>
      <c r="N151" s="114"/>
      <c r="O151" s="136"/>
      <c r="P151" s="287"/>
    </row>
    <row r="152" spans="1:16" x14ac:dyDescent="0.25">
      <c r="A152" s="10" t="s">
        <v>13</v>
      </c>
      <c r="B152" s="53">
        <f t="shared" ref="B152:B157" si="15">B151+1</f>
        <v>67</v>
      </c>
      <c r="C152" s="329" t="s">
        <v>442</v>
      </c>
      <c r="D152" s="329"/>
      <c r="E152" s="329"/>
      <c r="F152" s="329"/>
      <c r="G152" s="329"/>
      <c r="H152" s="329"/>
      <c r="I152" s="329"/>
      <c r="J152" s="329"/>
      <c r="K152" s="15" t="s">
        <v>83</v>
      </c>
      <c r="L152" s="24">
        <f t="shared" si="14"/>
        <v>100</v>
      </c>
      <c r="M152" s="114"/>
      <c r="N152" s="114"/>
      <c r="O152" s="136"/>
      <c r="P152" s="287"/>
    </row>
    <row r="153" spans="1:16" x14ac:dyDescent="0.25">
      <c r="A153" s="10" t="s">
        <v>13</v>
      </c>
      <c r="B153" s="53">
        <f t="shared" si="15"/>
        <v>68</v>
      </c>
      <c r="C153" s="329" t="s">
        <v>443</v>
      </c>
      <c r="D153" s="329"/>
      <c r="E153" s="329"/>
      <c r="F153" s="329"/>
      <c r="G153" s="329"/>
      <c r="H153" s="329"/>
      <c r="I153" s="329"/>
      <c r="J153" s="329"/>
      <c r="K153" s="15" t="s">
        <v>83</v>
      </c>
      <c r="L153" s="24">
        <f t="shared" ref="L153:L157" si="16">$R$1*1</f>
        <v>10</v>
      </c>
      <c r="M153" s="114"/>
      <c r="N153" s="114"/>
      <c r="O153" s="136"/>
      <c r="P153" s="287"/>
    </row>
    <row r="154" spans="1:16" x14ac:dyDescent="0.25">
      <c r="A154" s="10" t="s">
        <v>13</v>
      </c>
      <c r="B154" s="53">
        <f t="shared" si="15"/>
        <v>69</v>
      </c>
      <c r="C154" s="329" t="s">
        <v>444</v>
      </c>
      <c r="D154" s="329"/>
      <c r="E154" s="329"/>
      <c r="F154" s="329"/>
      <c r="G154" s="329"/>
      <c r="H154" s="329"/>
      <c r="I154" s="329"/>
      <c r="J154" s="329"/>
      <c r="K154" s="15" t="s">
        <v>83</v>
      </c>
      <c r="L154" s="24">
        <f t="shared" si="16"/>
        <v>10</v>
      </c>
      <c r="M154" s="114"/>
      <c r="N154" s="114"/>
      <c r="O154" s="136"/>
      <c r="P154" s="287"/>
    </row>
    <row r="155" spans="1:16" x14ac:dyDescent="0.25">
      <c r="A155" s="10" t="s">
        <v>13</v>
      </c>
      <c r="B155" s="53">
        <f t="shared" si="15"/>
        <v>70</v>
      </c>
      <c r="C155" s="329" t="s">
        <v>445</v>
      </c>
      <c r="D155" s="329"/>
      <c r="E155" s="329"/>
      <c r="F155" s="329"/>
      <c r="G155" s="329"/>
      <c r="H155" s="329"/>
      <c r="I155" s="329"/>
      <c r="J155" s="329"/>
      <c r="K155" s="15" t="s">
        <v>83</v>
      </c>
      <c r="L155" s="24">
        <f t="shared" si="16"/>
        <v>10</v>
      </c>
      <c r="M155" s="114"/>
      <c r="N155" s="114"/>
      <c r="O155" s="136"/>
      <c r="P155" s="287"/>
    </row>
    <row r="156" spans="1:16" x14ac:dyDescent="0.25">
      <c r="A156" s="10" t="s">
        <v>13</v>
      </c>
      <c r="B156" s="53">
        <f t="shared" si="15"/>
        <v>71</v>
      </c>
      <c r="C156" s="329" t="s">
        <v>446</v>
      </c>
      <c r="D156" s="329"/>
      <c r="E156" s="329"/>
      <c r="F156" s="329"/>
      <c r="G156" s="329"/>
      <c r="H156" s="329"/>
      <c r="I156" s="329"/>
      <c r="J156" s="329"/>
      <c r="K156" s="15" t="s">
        <v>83</v>
      </c>
      <c r="L156" s="24">
        <f t="shared" si="16"/>
        <v>10</v>
      </c>
      <c r="M156" s="114"/>
      <c r="N156" s="114"/>
      <c r="O156" s="136"/>
      <c r="P156" s="287"/>
    </row>
    <row r="157" spans="1:16" x14ac:dyDescent="0.25">
      <c r="A157" s="10" t="s">
        <v>13</v>
      </c>
      <c r="B157" s="53">
        <f t="shared" si="15"/>
        <v>72</v>
      </c>
      <c r="C157" s="329" t="s">
        <v>447</v>
      </c>
      <c r="D157" s="329"/>
      <c r="E157" s="329"/>
      <c r="F157" s="329"/>
      <c r="G157" s="329"/>
      <c r="H157" s="329"/>
      <c r="I157" s="329"/>
      <c r="J157" s="329"/>
      <c r="K157" s="15" t="s">
        <v>83</v>
      </c>
      <c r="L157" s="24">
        <f t="shared" si="16"/>
        <v>10</v>
      </c>
      <c r="M157" s="114"/>
      <c r="N157" s="114"/>
      <c r="O157" s="136"/>
      <c r="P157" s="287"/>
    </row>
    <row r="158" spans="1:16" x14ac:dyDescent="0.25">
      <c r="A158" s="10"/>
      <c r="B158" s="53"/>
      <c r="C158" s="329"/>
      <c r="D158" s="329"/>
      <c r="E158" s="329"/>
      <c r="F158" s="329"/>
      <c r="G158" s="329"/>
      <c r="H158" s="329"/>
      <c r="I158" s="329"/>
      <c r="J158" s="329"/>
      <c r="K158" s="14"/>
      <c r="L158" s="329"/>
      <c r="M158" s="114"/>
      <c r="N158" s="114"/>
      <c r="O158" s="136"/>
      <c r="P158" s="287"/>
    </row>
    <row r="159" spans="1:16" x14ac:dyDescent="0.25">
      <c r="A159" s="10"/>
      <c r="B159" s="53"/>
      <c r="C159" s="19" t="s">
        <v>397</v>
      </c>
      <c r="D159" s="329"/>
      <c r="E159" s="329"/>
      <c r="F159" s="329"/>
      <c r="G159" s="329"/>
      <c r="H159" s="329"/>
      <c r="I159" s="329"/>
      <c r="J159" s="329"/>
      <c r="K159" s="15"/>
      <c r="L159" s="24"/>
      <c r="M159" s="114"/>
      <c r="N159" s="114"/>
      <c r="O159" s="136"/>
      <c r="P159" s="287"/>
    </row>
    <row r="160" spans="1:16" x14ac:dyDescent="0.25">
      <c r="A160" s="10"/>
      <c r="B160" s="53"/>
      <c r="C160" s="329" t="s">
        <v>398</v>
      </c>
      <c r="D160" s="329"/>
      <c r="E160" s="329"/>
      <c r="F160" s="329"/>
      <c r="G160" s="329"/>
      <c r="H160" s="329"/>
      <c r="I160" s="329"/>
      <c r="J160" s="329"/>
      <c r="K160" s="15"/>
      <c r="L160" s="24"/>
      <c r="M160" s="114"/>
      <c r="N160" s="114"/>
      <c r="O160" s="136"/>
      <c r="P160" s="287"/>
    </row>
    <row r="161" spans="1:16" x14ac:dyDescent="0.25">
      <c r="A161" s="10"/>
      <c r="B161" s="53"/>
      <c r="C161" s="329" t="s">
        <v>399</v>
      </c>
      <c r="D161" s="329"/>
      <c r="E161" s="329"/>
      <c r="F161" s="329"/>
      <c r="G161" s="329"/>
      <c r="H161" s="329"/>
      <c r="I161" s="329"/>
      <c r="J161" s="329"/>
      <c r="K161" s="15"/>
      <c r="L161" s="24"/>
      <c r="M161" s="114"/>
      <c r="N161" s="114"/>
      <c r="O161" s="136"/>
      <c r="P161" s="287"/>
    </row>
    <row r="162" spans="1:16" x14ac:dyDescent="0.25">
      <c r="A162" s="10"/>
      <c r="B162" s="53"/>
      <c r="C162" s="329" t="s">
        <v>400</v>
      </c>
      <c r="D162" s="329"/>
      <c r="E162" s="329"/>
      <c r="F162" s="329"/>
      <c r="G162" s="329"/>
      <c r="H162" s="329"/>
      <c r="I162" s="329"/>
      <c r="J162" s="329"/>
      <c r="K162" s="15"/>
      <c r="L162" s="24"/>
      <c r="M162" s="114"/>
      <c r="N162" s="114"/>
      <c r="O162" s="136"/>
      <c r="P162" s="287"/>
    </row>
    <row r="163" spans="1:16" x14ac:dyDescent="0.25">
      <c r="A163" s="10"/>
      <c r="B163" s="53"/>
      <c r="C163" s="329" t="s">
        <v>401</v>
      </c>
      <c r="D163" s="329"/>
      <c r="E163" s="329"/>
      <c r="F163" s="329"/>
      <c r="G163" s="329"/>
      <c r="H163" s="329"/>
      <c r="I163" s="329"/>
      <c r="J163" s="329"/>
      <c r="K163" s="15"/>
      <c r="L163" s="24"/>
      <c r="M163" s="114"/>
      <c r="N163" s="114"/>
      <c r="O163" s="136"/>
      <c r="P163" s="287"/>
    </row>
    <row r="164" spans="1:16" x14ac:dyDescent="0.25">
      <c r="A164" s="10"/>
      <c r="B164" s="53"/>
      <c r="C164" s="329" t="s">
        <v>402</v>
      </c>
      <c r="D164" s="329"/>
      <c r="E164" s="329"/>
      <c r="F164" s="329"/>
      <c r="G164" s="329"/>
      <c r="H164" s="329"/>
      <c r="I164" s="329"/>
      <c r="J164" s="329"/>
      <c r="K164" s="15"/>
      <c r="L164" s="24"/>
      <c r="M164" s="114"/>
      <c r="N164" s="114"/>
      <c r="O164" s="136"/>
      <c r="P164" s="287"/>
    </row>
    <row r="165" spans="1:16" x14ac:dyDescent="0.25">
      <c r="A165" s="10"/>
      <c r="B165" s="53"/>
      <c r="C165" s="329" t="s">
        <v>403</v>
      </c>
      <c r="D165" s="329"/>
      <c r="E165" s="329"/>
      <c r="F165" s="329"/>
      <c r="G165" s="329"/>
      <c r="H165" s="329"/>
      <c r="I165" s="329"/>
      <c r="J165" s="329"/>
      <c r="K165" s="15"/>
      <c r="L165" s="24"/>
      <c r="M165" s="114"/>
      <c r="N165" s="114"/>
      <c r="O165" s="136"/>
      <c r="P165" s="287"/>
    </row>
    <row r="166" spans="1:16" x14ac:dyDescent="0.25">
      <c r="A166" s="10" t="s">
        <v>13</v>
      </c>
      <c r="B166" s="53">
        <f>B157+1</f>
        <v>73</v>
      </c>
      <c r="C166" s="329" t="s">
        <v>404</v>
      </c>
      <c r="D166" s="329"/>
      <c r="E166" s="329"/>
      <c r="F166" s="329"/>
      <c r="G166" s="329"/>
      <c r="H166" s="329"/>
      <c r="I166" s="329"/>
      <c r="J166" s="329"/>
      <c r="K166" s="15" t="s">
        <v>83</v>
      </c>
      <c r="L166" s="24">
        <f>$R$1*1</f>
        <v>10</v>
      </c>
      <c r="M166" s="114"/>
      <c r="N166" s="114"/>
      <c r="O166" s="136"/>
      <c r="P166" s="287"/>
    </row>
    <row r="167" spans="1:16" x14ac:dyDescent="0.25">
      <c r="A167" s="10" t="s">
        <v>13</v>
      </c>
      <c r="B167" s="53">
        <f>B166+1</f>
        <v>74</v>
      </c>
      <c r="C167" s="329" t="s">
        <v>405</v>
      </c>
      <c r="D167" s="329"/>
      <c r="E167" s="329"/>
      <c r="F167" s="329"/>
      <c r="G167" s="329"/>
      <c r="H167" s="329"/>
      <c r="I167" s="329"/>
      <c r="J167" s="329"/>
      <c r="K167" s="15"/>
      <c r="L167" s="24"/>
      <c r="M167" s="114"/>
      <c r="N167" s="114"/>
      <c r="O167" s="136"/>
      <c r="P167" s="287"/>
    </row>
    <row r="168" spans="1:16" x14ac:dyDescent="0.25">
      <c r="A168" s="10"/>
      <c r="B168" s="53"/>
      <c r="C168" s="329" t="s">
        <v>406</v>
      </c>
      <c r="D168" s="329"/>
      <c r="E168" s="329"/>
      <c r="F168" s="329"/>
      <c r="G168" s="329"/>
      <c r="H168" s="329"/>
      <c r="I168" s="329"/>
      <c r="J168" s="329"/>
      <c r="K168" s="15" t="s">
        <v>83</v>
      </c>
      <c r="L168" s="24">
        <f>$R$1*1</f>
        <v>10</v>
      </c>
      <c r="M168" s="114"/>
      <c r="N168" s="114"/>
      <c r="O168" s="136"/>
      <c r="P168" s="287"/>
    </row>
    <row r="169" spans="1:16" x14ac:dyDescent="0.25">
      <c r="A169" s="10" t="s">
        <v>13</v>
      </c>
      <c r="B169" s="53">
        <f>B167+1</f>
        <v>75</v>
      </c>
      <c r="C169" s="329" t="s">
        <v>405</v>
      </c>
      <c r="D169" s="329"/>
      <c r="E169" s="329"/>
      <c r="F169" s="329"/>
      <c r="G169" s="329"/>
      <c r="H169" s="329"/>
      <c r="I169" s="329"/>
      <c r="J169" s="329"/>
      <c r="K169" s="15"/>
      <c r="L169" s="24"/>
      <c r="M169" s="114"/>
      <c r="N169" s="114"/>
      <c r="O169" s="136"/>
      <c r="P169" s="287"/>
    </row>
    <row r="170" spans="1:16" x14ac:dyDescent="0.25">
      <c r="A170" s="10"/>
      <c r="B170" s="53"/>
      <c r="C170" s="329" t="s">
        <v>407</v>
      </c>
      <c r="D170" s="329"/>
      <c r="E170" s="329"/>
      <c r="F170" s="329"/>
      <c r="G170" s="329"/>
      <c r="H170" s="329"/>
      <c r="I170" s="329"/>
      <c r="J170" s="329"/>
      <c r="K170" s="15" t="s">
        <v>83</v>
      </c>
      <c r="L170" s="24">
        <f t="shared" ref="L170:L171" si="17">$R$1*1</f>
        <v>10</v>
      </c>
      <c r="M170" s="114"/>
      <c r="N170" s="114"/>
      <c r="O170" s="136"/>
      <c r="P170" s="287"/>
    </row>
    <row r="171" spans="1:16" x14ac:dyDescent="0.25">
      <c r="A171" s="10" t="s">
        <v>13</v>
      </c>
      <c r="B171" s="53">
        <f>B169+1</f>
        <v>76</v>
      </c>
      <c r="C171" s="329" t="s">
        <v>408</v>
      </c>
      <c r="D171" s="329"/>
      <c r="E171" s="329"/>
      <c r="F171" s="329"/>
      <c r="G171" s="329"/>
      <c r="H171" s="329"/>
      <c r="I171" s="329"/>
      <c r="J171" s="329"/>
      <c r="K171" s="15" t="s">
        <v>83</v>
      </c>
      <c r="L171" s="24">
        <f t="shared" si="17"/>
        <v>10</v>
      </c>
      <c r="M171" s="114"/>
      <c r="N171" s="114"/>
      <c r="O171" s="136"/>
      <c r="P171" s="287"/>
    </row>
    <row r="172" spans="1:16" x14ac:dyDescent="0.25">
      <c r="A172" s="10" t="s">
        <v>13</v>
      </c>
      <c r="B172" s="53">
        <f>B171+1</f>
        <v>77</v>
      </c>
      <c r="C172" s="329" t="s">
        <v>409</v>
      </c>
      <c r="D172" s="329"/>
      <c r="E172" s="329"/>
      <c r="F172" s="329"/>
      <c r="G172" s="329"/>
      <c r="H172" s="329"/>
      <c r="I172" s="329"/>
      <c r="J172" s="329"/>
      <c r="K172" s="15"/>
      <c r="L172" s="24"/>
      <c r="M172" s="114"/>
      <c r="N172" s="114"/>
      <c r="O172" s="136"/>
      <c r="P172" s="287"/>
    </row>
    <row r="173" spans="1:16" x14ac:dyDescent="0.25">
      <c r="A173" s="10"/>
      <c r="B173" s="53"/>
      <c r="C173" s="329" t="s">
        <v>410</v>
      </c>
      <c r="D173" s="329"/>
      <c r="E173" s="329"/>
      <c r="F173" s="329"/>
      <c r="G173" s="329"/>
      <c r="H173" s="329"/>
      <c r="I173" s="329"/>
      <c r="J173" s="329"/>
      <c r="K173" s="15" t="s">
        <v>83</v>
      </c>
      <c r="L173" s="24">
        <f>$R$1*1</f>
        <v>10</v>
      </c>
      <c r="M173" s="114"/>
      <c r="N173" s="114"/>
      <c r="O173" s="136"/>
      <c r="P173" s="287"/>
    </row>
    <row r="174" spans="1:16" x14ac:dyDescent="0.25">
      <c r="A174" s="10" t="s">
        <v>13</v>
      </c>
      <c r="B174" s="53">
        <f>B172+1</f>
        <v>78</v>
      </c>
      <c r="C174" s="329" t="s">
        <v>411</v>
      </c>
      <c r="D174" s="329"/>
      <c r="E174" s="329"/>
      <c r="F174" s="329"/>
      <c r="G174" s="329"/>
      <c r="H174" s="329"/>
      <c r="I174" s="329"/>
      <c r="J174" s="329"/>
      <c r="K174" s="15"/>
      <c r="L174" s="24"/>
      <c r="M174" s="114"/>
      <c r="N174" s="114"/>
      <c r="O174" s="136"/>
      <c r="P174" s="287"/>
    </row>
    <row r="175" spans="1:16" x14ac:dyDescent="0.25">
      <c r="A175" s="10"/>
      <c r="B175" s="53"/>
      <c r="C175" s="329" t="s">
        <v>412</v>
      </c>
      <c r="D175" s="329"/>
      <c r="E175" s="329"/>
      <c r="F175" s="329"/>
      <c r="G175" s="329"/>
      <c r="H175" s="329"/>
      <c r="I175" s="329"/>
      <c r="J175" s="329"/>
      <c r="K175" s="15" t="s">
        <v>83</v>
      </c>
      <c r="L175" s="24">
        <f t="shared" ref="L175:L176" si="18">$R$1*1</f>
        <v>10</v>
      </c>
      <c r="M175" s="114"/>
      <c r="N175" s="114"/>
      <c r="O175" s="136"/>
      <c r="P175" s="287"/>
    </row>
    <row r="176" spans="1:16" x14ac:dyDescent="0.25">
      <c r="A176" s="10" t="s">
        <v>13</v>
      </c>
      <c r="B176" s="53">
        <f>B174+1</f>
        <v>79</v>
      </c>
      <c r="C176" s="329" t="s">
        <v>413</v>
      </c>
      <c r="D176" s="329"/>
      <c r="E176" s="329"/>
      <c r="F176" s="329"/>
      <c r="G176" s="329"/>
      <c r="H176" s="329"/>
      <c r="I176" s="329"/>
      <c r="J176" s="329"/>
      <c r="K176" s="15" t="s">
        <v>83</v>
      </c>
      <c r="L176" s="24">
        <f t="shared" si="18"/>
        <v>10</v>
      </c>
      <c r="M176" s="114"/>
      <c r="N176" s="114"/>
      <c r="O176" s="136"/>
      <c r="P176" s="287"/>
    </row>
    <row r="177" spans="1:16" x14ac:dyDescent="0.25">
      <c r="A177" s="10"/>
      <c r="B177" s="53"/>
      <c r="C177" s="329"/>
      <c r="D177" s="329"/>
      <c r="E177" s="329"/>
      <c r="F177" s="329"/>
      <c r="G177" s="329"/>
      <c r="H177" s="329"/>
      <c r="I177" s="329"/>
      <c r="J177" s="329"/>
      <c r="K177" s="14"/>
      <c r="L177" s="329"/>
      <c r="M177" s="114"/>
      <c r="N177" s="114"/>
      <c r="O177" s="136"/>
      <c r="P177" s="287"/>
    </row>
    <row r="178" spans="1:16" x14ac:dyDescent="0.25">
      <c r="A178" s="10"/>
      <c r="B178" s="53"/>
      <c r="C178" s="329"/>
      <c r="D178" s="329"/>
      <c r="E178" s="329"/>
      <c r="F178" s="329"/>
      <c r="G178" s="329"/>
      <c r="H178" s="329"/>
      <c r="I178" s="329"/>
      <c r="J178" s="329"/>
      <c r="K178" s="14"/>
      <c r="L178" s="329"/>
      <c r="M178" s="114"/>
      <c r="N178" s="114"/>
      <c r="O178" s="136"/>
      <c r="P178" s="287"/>
    </row>
    <row r="179" spans="1:16" x14ac:dyDescent="0.25">
      <c r="A179" s="10"/>
      <c r="B179" s="53"/>
      <c r="C179" s="329"/>
      <c r="D179" s="329"/>
      <c r="E179" s="329"/>
      <c r="F179" s="329"/>
      <c r="G179" s="329"/>
      <c r="H179" s="329"/>
      <c r="I179" s="329"/>
      <c r="J179" s="329"/>
      <c r="K179" s="14"/>
      <c r="L179" s="329"/>
      <c r="M179" s="114"/>
      <c r="N179" s="114"/>
      <c r="O179" s="136"/>
      <c r="P179" s="287"/>
    </row>
    <row r="180" spans="1:16" x14ac:dyDescent="0.25">
      <c r="A180" s="10"/>
      <c r="B180" s="53"/>
      <c r="C180" s="329"/>
      <c r="D180" s="329"/>
      <c r="E180" s="329"/>
      <c r="F180" s="329"/>
      <c r="G180" s="329"/>
      <c r="H180" s="329"/>
      <c r="I180" s="329"/>
      <c r="J180" s="329"/>
      <c r="K180" s="14"/>
      <c r="L180" s="329"/>
      <c r="M180" s="114"/>
      <c r="N180" s="114"/>
      <c r="O180" s="136"/>
      <c r="P180" s="287"/>
    </row>
    <row r="181" spans="1:16" x14ac:dyDescent="0.25">
      <c r="A181" s="10"/>
      <c r="B181" s="53"/>
      <c r="C181" s="329"/>
      <c r="D181" s="329"/>
      <c r="E181" s="329"/>
      <c r="F181" s="329"/>
      <c r="G181" s="329"/>
      <c r="H181" s="329"/>
      <c r="I181" s="329"/>
      <c r="J181" s="329"/>
      <c r="K181" s="14"/>
      <c r="L181" s="329"/>
      <c r="M181" s="114"/>
      <c r="N181" s="114"/>
      <c r="O181" s="136"/>
      <c r="P181" s="287"/>
    </row>
    <row r="182" spans="1:16" x14ac:dyDescent="0.25">
      <c r="A182" s="63"/>
      <c r="B182" s="54"/>
      <c r="C182" s="22" t="s">
        <v>1875</v>
      </c>
      <c r="D182" s="23"/>
      <c r="E182" s="23"/>
      <c r="F182" s="23"/>
      <c r="G182" s="23"/>
      <c r="H182" s="23"/>
      <c r="I182" s="23"/>
      <c r="J182" s="23"/>
      <c r="K182" s="16"/>
      <c r="L182" s="23"/>
      <c r="M182" s="144"/>
      <c r="N182" s="144"/>
      <c r="O182" s="171"/>
      <c r="P182" s="287"/>
    </row>
    <row r="183" spans="1:16" ht="36" x14ac:dyDescent="0.25">
      <c r="A183" s="63"/>
      <c r="B183" s="75" t="s">
        <v>1</v>
      </c>
      <c r="C183" s="308" t="s">
        <v>2</v>
      </c>
      <c r="D183" s="308"/>
      <c r="E183" s="308"/>
      <c r="F183" s="308"/>
      <c r="G183" s="308"/>
      <c r="H183" s="308"/>
      <c r="I183" s="308"/>
      <c r="J183" s="308"/>
      <c r="K183" s="306" t="s">
        <v>45</v>
      </c>
      <c r="L183" s="308" t="s">
        <v>46</v>
      </c>
      <c r="M183" s="142" t="s">
        <v>47</v>
      </c>
      <c r="N183" s="166" t="s">
        <v>73</v>
      </c>
      <c r="O183" s="356" t="s">
        <v>120</v>
      </c>
      <c r="P183" s="287"/>
    </row>
    <row r="184" spans="1:16" x14ac:dyDescent="0.25">
      <c r="A184" s="10"/>
      <c r="B184" s="53"/>
      <c r="C184" s="329"/>
      <c r="D184" s="329"/>
      <c r="E184" s="329"/>
      <c r="F184" s="329"/>
      <c r="G184" s="329"/>
      <c r="H184" s="329"/>
      <c r="I184" s="329"/>
      <c r="J184" s="329"/>
      <c r="K184" s="15"/>
      <c r="L184" s="24"/>
      <c r="M184" s="114"/>
      <c r="N184" s="114"/>
      <c r="O184" s="136"/>
      <c r="P184" s="287"/>
    </row>
    <row r="185" spans="1:16" x14ac:dyDescent="0.25">
      <c r="A185" s="10"/>
      <c r="B185" s="53"/>
      <c r="C185" s="19" t="s">
        <v>414</v>
      </c>
      <c r="D185" s="329"/>
      <c r="E185" s="329"/>
      <c r="F185" s="329"/>
      <c r="G185" s="329"/>
      <c r="H185" s="329"/>
      <c r="I185" s="329"/>
      <c r="J185" s="329"/>
      <c r="K185" s="15"/>
      <c r="L185" s="24"/>
      <c r="M185" s="114"/>
      <c r="N185" s="114"/>
      <c r="O185" s="136"/>
      <c r="P185" s="287"/>
    </row>
    <row r="186" spans="1:16" x14ac:dyDescent="0.25">
      <c r="A186" s="10"/>
      <c r="B186" s="53"/>
      <c r="C186" s="329" t="s">
        <v>415</v>
      </c>
      <c r="D186" s="329"/>
      <c r="E186" s="329"/>
      <c r="F186" s="329"/>
      <c r="G186" s="329"/>
      <c r="H186" s="329"/>
      <c r="I186" s="329"/>
      <c r="J186" s="329"/>
      <c r="K186" s="15"/>
      <c r="L186" s="24"/>
      <c r="M186" s="114"/>
      <c r="N186" s="114"/>
      <c r="O186" s="136"/>
      <c r="P186" s="287"/>
    </row>
    <row r="187" spans="1:16" x14ac:dyDescent="0.25">
      <c r="A187" s="10"/>
      <c r="B187" s="53"/>
      <c r="C187" s="329" t="s">
        <v>399</v>
      </c>
      <c r="D187" s="329"/>
      <c r="E187" s="329"/>
      <c r="F187" s="329"/>
      <c r="G187" s="329"/>
      <c r="H187" s="329"/>
      <c r="I187" s="329"/>
      <c r="J187" s="329"/>
      <c r="K187" s="15"/>
      <c r="L187" s="24"/>
      <c r="M187" s="114"/>
      <c r="N187" s="114"/>
      <c r="O187" s="136"/>
      <c r="P187" s="287"/>
    </row>
    <row r="188" spans="1:16" x14ac:dyDescent="0.25">
      <c r="A188" s="10"/>
      <c r="B188" s="53"/>
      <c r="C188" s="329" t="s">
        <v>416</v>
      </c>
      <c r="D188" s="329"/>
      <c r="E188" s="329"/>
      <c r="F188" s="329"/>
      <c r="G188" s="329"/>
      <c r="H188" s="329"/>
      <c r="I188" s="329"/>
      <c r="J188" s="329"/>
      <c r="K188" s="15"/>
      <c r="L188" s="24"/>
      <c r="M188" s="114"/>
      <c r="N188" s="114"/>
      <c r="O188" s="136"/>
      <c r="P188" s="287"/>
    </row>
    <row r="189" spans="1:16" x14ac:dyDescent="0.25">
      <c r="A189" s="10"/>
      <c r="B189" s="53"/>
      <c r="C189" s="329" t="s">
        <v>417</v>
      </c>
      <c r="D189" s="329"/>
      <c r="E189" s="329"/>
      <c r="F189" s="329"/>
      <c r="G189" s="329"/>
      <c r="H189" s="329"/>
      <c r="I189" s="329"/>
      <c r="J189" s="329"/>
      <c r="K189" s="15"/>
      <c r="L189" s="24"/>
      <c r="M189" s="114"/>
      <c r="N189" s="114"/>
      <c r="O189" s="136"/>
      <c r="P189" s="287"/>
    </row>
    <row r="190" spans="1:16" x14ac:dyDescent="0.25">
      <c r="A190" s="10"/>
      <c r="B190" s="53"/>
      <c r="C190" s="329" t="s">
        <v>418</v>
      </c>
      <c r="D190" s="329"/>
      <c r="E190" s="329"/>
      <c r="F190" s="329"/>
      <c r="G190" s="329"/>
      <c r="H190" s="329"/>
      <c r="I190" s="329"/>
      <c r="J190" s="329"/>
      <c r="K190" s="15"/>
      <c r="L190" s="24"/>
      <c r="M190" s="114"/>
      <c r="N190" s="114"/>
      <c r="O190" s="136"/>
      <c r="P190" s="287"/>
    </row>
    <row r="191" spans="1:16" x14ac:dyDescent="0.25">
      <c r="A191" s="10"/>
      <c r="B191" s="53"/>
      <c r="C191" s="329" t="s">
        <v>419</v>
      </c>
      <c r="D191" s="329"/>
      <c r="E191" s="329"/>
      <c r="F191" s="329"/>
      <c r="G191" s="329"/>
      <c r="H191" s="329"/>
      <c r="I191" s="329"/>
      <c r="J191" s="329"/>
      <c r="K191" s="15"/>
      <c r="L191" s="24"/>
      <c r="M191" s="114"/>
      <c r="N191" s="114"/>
      <c r="O191" s="136"/>
      <c r="P191" s="287"/>
    </row>
    <row r="192" spans="1:16" x14ac:dyDescent="0.25">
      <c r="A192" s="10"/>
      <c r="B192" s="53"/>
      <c r="C192" s="329" t="s">
        <v>420</v>
      </c>
      <c r="D192" s="329"/>
      <c r="E192" s="329"/>
      <c r="F192" s="329"/>
      <c r="G192" s="329"/>
      <c r="H192" s="329"/>
      <c r="I192" s="329"/>
      <c r="J192" s="329"/>
      <c r="K192" s="15"/>
      <c r="L192" s="24"/>
      <c r="M192" s="114"/>
      <c r="N192" s="114"/>
      <c r="O192" s="136"/>
      <c r="P192" s="287"/>
    </row>
    <row r="193" spans="1:16" x14ac:dyDescent="0.25">
      <c r="A193" s="10"/>
      <c r="B193" s="53"/>
      <c r="C193" s="329" t="s">
        <v>421</v>
      </c>
      <c r="D193" s="329"/>
      <c r="E193" s="329"/>
      <c r="F193" s="329"/>
      <c r="G193" s="329"/>
      <c r="H193" s="329"/>
      <c r="I193" s="329"/>
      <c r="J193" s="329"/>
      <c r="K193" s="15"/>
      <c r="L193" s="24"/>
      <c r="M193" s="114"/>
      <c r="N193" s="114"/>
      <c r="O193" s="136"/>
      <c r="P193" s="287"/>
    </row>
    <row r="194" spans="1:16" x14ac:dyDescent="0.25">
      <c r="A194" s="10"/>
      <c r="B194" s="53"/>
      <c r="C194" s="329" t="s">
        <v>422</v>
      </c>
      <c r="D194" s="329"/>
      <c r="E194" s="329"/>
      <c r="F194" s="329"/>
      <c r="G194" s="329"/>
      <c r="H194" s="329"/>
      <c r="I194" s="329"/>
      <c r="J194" s="329"/>
      <c r="K194" s="15"/>
      <c r="L194" s="24"/>
      <c r="M194" s="114"/>
      <c r="N194" s="114"/>
      <c r="O194" s="136"/>
      <c r="P194" s="287"/>
    </row>
    <row r="195" spans="1:16" x14ac:dyDescent="0.25">
      <c r="A195" s="10" t="s">
        <v>13</v>
      </c>
      <c r="B195" s="53">
        <f>B176+1</f>
        <v>80</v>
      </c>
      <c r="C195" s="329" t="s">
        <v>423</v>
      </c>
      <c r="D195" s="329"/>
      <c r="E195" s="329"/>
      <c r="F195" s="329"/>
      <c r="G195" s="329"/>
      <c r="H195" s="329"/>
      <c r="I195" s="329"/>
      <c r="J195" s="329"/>
      <c r="K195" s="15" t="s">
        <v>273</v>
      </c>
      <c r="L195" s="24">
        <f>$R$1*1</f>
        <v>10</v>
      </c>
      <c r="M195" s="114"/>
      <c r="N195" s="114"/>
      <c r="O195" s="136"/>
      <c r="P195" s="287"/>
    </row>
    <row r="196" spans="1:16" x14ac:dyDescent="0.25">
      <c r="A196" s="10" t="s">
        <v>13</v>
      </c>
      <c r="B196" s="53">
        <f>B195+1</f>
        <v>81</v>
      </c>
      <c r="C196" s="329" t="s">
        <v>424</v>
      </c>
      <c r="D196" s="329"/>
      <c r="E196" s="329"/>
      <c r="F196" s="329"/>
      <c r="G196" s="329"/>
      <c r="H196" s="329"/>
      <c r="I196" s="329"/>
      <c r="J196" s="329"/>
      <c r="K196" s="15" t="s">
        <v>273</v>
      </c>
      <c r="L196" s="24">
        <f t="shared" ref="L196" si="19">$R$1*1</f>
        <v>10</v>
      </c>
      <c r="M196" s="114"/>
      <c r="N196" s="114"/>
      <c r="O196" s="136"/>
      <c r="P196" s="287"/>
    </row>
    <row r="197" spans="1:16" x14ac:dyDescent="0.25">
      <c r="A197" s="10"/>
      <c r="B197" s="53"/>
      <c r="C197" s="329"/>
      <c r="D197" s="329"/>
      <c r="E197" s="329"/>
      <c r="F197" s="329"/>
      <c r="G197" s="329"/>
      <c r="H197" s="329"/>
      <c r="I197" s="329"/>
      <c r="J197" s="329"/>
      <c r="K197" s="15"/>
      <c r="L197" s="24"/>
      <c r="M197" s="114"/>
      <c r="N197" s="114"/>
      <c r="O197" s="136"/>
      <c r="P197" s="287"/>
    </row>
    <row r="198" spans="1:16" x14ac:dyDescent="0.25">
      <c r="A198" s="10"/>
      <c r="B198" s="53"/>
      <c r="C198" s="329"/>
      <c r="D198" s="329"/>
      <c r="E198" s="329"/>
      <c r="F198" s="329"/>
      <c r="G198" s="329"/>
      <c r="H198" s="329"/>
      <c r="I198" s="329"/>
      <c r="J198" s="329"/>
      <c r="K198" s="15"/>
      <c r="L198" s="24"/>
      <c r="M198" s="114"/>
      <c r="N198" s="114"/>
      <c r="O198" s="136"/>
      <c r="P198" s="287"/>
    </row>
    <row r="199" spans="1:16" x14ac:dyDescent="0.25">
      <c r="A199" s="10"/>
      <c r="B199" s="53"/>
      <c r="C199" s="329"/>
      <c r="D199" s="329"/>
      <c r="E199" s="329"/>
      <c r="F199" s="329"/>
      <c r="G199" s="329"/>
      <c r="H199" s="329"/>
      <c r="I199" s="329"/>
      <c r="J199" s="329"/>
      <c r="K199" s="15"/>
      <c r="L199" s="24"/>
      <c r="M199" s="114"/>
      <c r="N199" s="114"/>
      <c r="O199" s="136"/>
      <c r="P199" s="287"/>
    </row>
    <row r="200" spans="1:16" x14ac:dyDescent="0.25">
      <c r="A200" s="10"/>
      <c r="B200" s="53"/>
      <c r="C200" s="329"/>
      <c r="D200" s="329"/>
      <c r="E200" s="329"/>
      <c r="F200" s="329"/>
      <c r="G200" s="329"/>
      <c r="H200" s="329"/>
      <c r="I200" s="329"/>
      <c r="J200" s="329"/>
      <c r="K200" s="15"/>
      <c r="L200" s="24"/>
      <c r="M200" s="114"/>
      <c r="N200" s="114"/>
      <c r="O200" s="136"/>
      <c r="P200" s="287"/>
    </row>
    <row r="201" spans="1:16" x14ac:dyDescent="0.25">
      <c r="A201" s="10"/>
      <c r="B201" s="53"/>
      <c r="C201" s="329"/>
      <c r="D201" s="329"/>
      <c r="E201" s="329"/>
      <c r="F201" s="329"/>
      <c r="G201" s="329"/>
      <c r="H201" s="329"/>
      <c r="I201" s="329"/>
      <c r="J201" s="329"/>
      <c r="K201" s="15"/>
      <c r="L201" s="24"/>
      <c r="M201" s="114"/>
      <c r="N201" s="114"/>
      <c r="O201" s="136"/>
      <c r="P201" s="287"/>
    </row>
    <row r="202" spans="1:16" x14ac:dyDescent="0.25">
      <c r="A202" s="10"/>
      <c r="B202" s="53"/>
      <c r="C202" s="329"/>
      <c r="D202" s="329"/>
      <c r="E202" s="329"/>
      <c r="F202" s="329"/>
      <c r="G202" s="329"/>
      <c r="H202" s="329"/>
      <c r="I202" s="329"/>
      <c r="J202" s="329"/>
      <c r="K202" s="15"/>
      <c r="L202" s="24"/>
      <c r="M202" s="114"/>
      <c r="N202" s="114"/>
      <c r="O202" s="136"/>
      <c r="P202" s="287"/>
    </row>
    <row r="203" spans="1:16" x14ac:dyDescent="0.25">
      <c r="A203" s="10"/>
      <c r="B203" s="53"/>
      <c r="C203" s="329"/>
      <c r="D203" s="329"/>
      <c r="E203" s="329"/>
      <c r="F203" s="329"/>
      <c r="G203" s="329"/>
      <c r="H203" s="329"/>
      <c r="I203" s="329"/>
      <c r="J203" s="329"/>
      <c r="K203" s="15"/>
      <c r="L203" s="24"/>
      <c r="M203" s="114"/>
      <c r="N203" s="114"/>
      <c r="O203" s="136"/>
      <c r="P203" s="287"/>
    </row>
    <row r="204" spans="1:16" x14ac:dyDescent="0.25">
      <c r="A204" s="10"/>
      <c r="B204" s="53"/>
      <c r="C204" s="329"/>
      <c r="D204" s="329"/>
      <c r="E204" s="329"/>
      <c r="F204" s="329"/>
      <c r="G204" s="329"/>
      <c r="H204" s="329"/>
      <c r="I204" s="329"/>
      <c r="J204" s="329"/>
      <c r="K204" s="15"/>
      <c r="L204" s="24"/>
      <c r="M204" s="114"/>
      <c r="N204" s="114"/>
      <c r="O204" s="136"/>
      <c r="P204" s="287"/>
    </row>
    <row r="205" spans="1:16" x14ac:dyDescent="0.25">
      <c r="A205" s="10"/>
      <c r="B205" s="53"/>
      <c r="C205" s="329"/>
      <c r="D205" s="329"/>
      <c r="E205" s="329"/>
      <c r="F205" s="329"/>
      <c r="G205" s="329"/>
      <c r="H205" s="329"/>
      <c r="I205" s="329"/>
      <c r="J205" s="329"/>
      <c r="K205" s="15"/>
      <c r="L205" s="24"/>
      <c r="M205" s="114"/>
      <c r="N205" s="114"/>
      <c r="O205" s="136"/>
      <c r="P205" s="287"/>
    </row>
    <row r="206" spans="1:16" x14ac:dyDescent="0.25">
      <c r="A206" s="10"/>
      <c r="B206" s="53"/>
      <c r="C206" s="329"/>
      <c r="D206" s="329"/>
      <c r="E206" s="329"/>
      <c r="F206" s="329"/>
      <c r="G206" s="329"/>
      <c r="H206" s="329"/>
      <c r="I206" s="329"/>
      <c r="J206" s="329"/>
      <c r="K206" s="15"/>
      <c r="L206" s="24"/>
      <c r="M206" s="114"/>
      <c r="N206" s="114"/>
      <c r="O206" s="136"/>
      <c r="P206" s="287"/>
    </row>
    <row r="207" spans="1:16" x14ac:dyDescent="0.25">
      <c r="A207" s="10"/>
      <c r="B207" s="53"/>
      <c r="C207" s="329"/>
      <c r="D207" s="329"/>
      <c r="E207" s="329"/>
      <c r="F207" s="329"/>
      <c r="G207" s="329"/>
      <c r="H207" s="329"/>
      <c r="I207" s="329"/>
      <c r="J207" s="329"/>
      <c r="K207" s="15"/>
      <c r="L207" s="24"/>
      <c r="M207" s="114"/>
      <c r="N207" s="114"/>
      <c r="O207" s="136"/>
      <c r="P207" s="287"/>
    </row>
    <row r="208" spans="1:16" x14ac:dyDescent="0.25">
      <c r="A208" s="10"/>
      <c r="B208" s="53"/>
      <c r="C208" s="329"/>
      <c r="D208" s="329"/>
      <c r="E208" s="329"/>
      <c r="F208" s="329"/>
      <c r="G208" s="329"/>
      <c r="H208" s="329"/>
      <c r="I208" s="329"/>
      <c r="J208" s="329"/>
      <c r="K208" s="15"/>
      <c r="L208" s="24"/>
      <c r="M208" s="114"/>
      <c r="N208" s="114"/>
      <c r="O208" s="136"/>
      <c r="P208" s="287"/>
    </row>
    <row r="209" spans="1:16" x14ac:dyDescent="0.25">
      <c r="A209" s="10"/>
      <c r="B209" s="53"/>
      <c r="C209" s="329"/>
      <c r="D209" s="329"/>
      <c r="E209" s="329"/>
      <c r="F209" s="329"/>
      <c r="G209" s="329"/>
      <c r="H209" s="329"/>
      <c r="I209" s="329"/>
      <c r="J209" s="329"/>
      <c r="K209" s="15"/>
      <c r="L209" s="24"/>
      <c r="M209" s="114"/>
      <c r="N209" s="114"/>
      <c r="O209" s="136"/>
      <c r="P209" s="287"/>
    </row>
    <row r="210" spans="1:16" x14ac:dyDescent="0.25">
      <c r="A210" s="10"/>
      <c r="B210" s="53"/>
      <c r="C210" s="329"/>
      <c r="D210" s="329"/>
      <c r="E210" s="329"/>
      <c r="F210" s="329"/>
      <c r="G210" s="329"/>
      <c r="H210" s="329"/>
      <c r="I210" s="329"/>
      <c r="J210" s="329"/>
      <c r="K210" s="15"/>
      <c r="L210" s="24"/>
      <c r="M210" s="114"/>
      <c r="N210" s="114"/>
      <c r="O210" s="136"/>
      <c r="P210" s="287"/>
    </row>
    <row r="211" spans="1:16" x14ac:dyDescent="0.25">
      <c r="A211" s="10"/>
      <c r="B211" s="53"/>
      <c r="C211" s="19"/>
      <c r="D211" s="329"/>
      <c r="E211" s="329"/>
      <c r="F211" s="329"/>
      <c r="G211" s="329"/>
      <c r="H211" s="329"/>
      <c r="I211" s="329"/>
      <c r="J211" s="329"/>
      <c r="K211" s="15"/>
      <c r="L211" s="24"/>
      <c r="M211" s="114"/>
      <c r="N211" s="114"/>
      <c r="O211" s="136"/>
      <c r="P211" s="287"/>
    </row>
    <row r="212" spans="1:16" x14ac:dyDescent="0.25">
      <c r="A212" s="10"/>
      <c r="B212" s="53"/>
      <c r="C212" s="329"/>
      <c r="D212" s="329"/>
      <c r="E212" s="329"/>
      <c r="F212" s="329"/>
      <c r="G212" s="329"/>
      <c r="H212" s="329"/>
      <c r="I212" s="329"/>
      <c r="J212" s="329"/>
      <c r="K212" s="15"/>
      <c r="L212" s="24"/>
      <c r="M212" s="114"/>
      <c r="N212" s="114"/>
      <c r="O212" s="136"/>
      <c r="P212" s="287"/>
    </row>
    <row r="213" spans="1:16" x14ac:dyDescent="0.25">
      <c r="A213" s="10"/>
      <c r="B213" s="53"/>
      <c r="C213" s="329"/>
      <c r="D213" s="329"/>
      <c r="E213" s="329"/>
      <c r="F213" s="329"/>
      <c r="G213" s="329"/>
      <c r="H213" s="329"/>
      <c r="I213" s="329"/>
      <c r="J213" s="329"/>
      <c r="K213" s="15"/>
      <c r="L213" s="24"/>
      <c r="M213" s="114"/>
      <c r="N213" s="114"/>
      <c r="O213" s="136"/>
      <c r="P213" s="287"/>
    </row>
    <row r="214" spans="1:16" x14ac:dyDescent="0.25">
      <c r="A214" s="10"/>
      <c r="B214" s="53"/>
      <c r="C214" s="329"/>
      <c r="D214" s="329"/>
      <c r="E214" s="329"/>
      <c r="F214" s="329"/>
      <c r="G214" s="329"/>
      <c r="H214" s="329"/>
      <c r="I214" s="329"/>
      <c r="J214" s="329"/>
      <c r="K214" s="15"/>
      <c r="L214" s="24"/>
      <c r="M214" s="114"/>
      <c r="N214" s="114"/>
      <c r="O214" s="136"/>
      <c r="P214" s="287"/>
    </row>
    <row r="215" spans="1:16" x14ac:dyDescent="0.25">
      <c r="A215" s="10"/>
      <c r="B215" s="53"/>
      <c r="C215" s="329"/>
      <c r="D215" s="329"/>
      <c r="E215" s="329"/>
      <c r="F215" s="329"/>
      <c r="G215" s="329"/>
      <c r="H215" s="329"/>
      <c r="I215" s="329"/>
      <c r="J215" s="329"/>
      <c r="K215" s="15"/>
      <c r="L215" s="24"/>
      <c r="M215" s="114"/>
      <c r="N215" s="114"/>
      <c r="O215" s="136"/>
      <c r="P215" s="287"/>
    </row>
    <row r="216" spans="1:16" x14ac:dyDescent="0.25">
      <c r="A216" s="10"/>
      <c r="B216" s="53"/>
      <c r="C216" s="329"/>
      <c r="D216" s="329"/>
      <c r="E216" s="329"/>
      <c r="F216" s="329"/>
      <c r="G216" s="329"/>
      <c r="H216" s="329"/>
      <c r="I216" s="329"/>
      <c r="J216" s="329"/>
      <c r="K216" s="15"/>
      <c r="L216" s="24"/>
      <c r="M216" s="114"/>
      <c r="N216" s="114"/>
      <c r="O216" s="136"/>
      <c r="P216" s="287"/>
    </row>
    <row r="217" spans="1:16" x14ac:dyDescent="0.25">
      <c r="A217" s="10"/>
      <c r="B217" s="53"/>
      <c r="C217" s="329"/>
      <c r="D217" s="329"/>
      <c r="E217" s="329"/>
      <c r="F217" s="329"/>
      <c r="G217" s="329"/>
      <c r="H217" s="329"/>
      <c r="I217" s="329"/>
      <c r="J217" s="329"/>
      <c r="K217" s="15"/>
      <c r="L217" s="24"/>
      <c r="M217" s="114"/>
      <c r="N217" s="114"/>
      <c r="O217" s="136"/>
      <c r="P217" s="287"/>
    </row>
    <row r="218" spans="1:16" x14ac:dyDescent="0.25">
      <c r="A218" s="10"/>
      <c r="B218" s="53"/>
      <c r="C218" s="329"/>
      <c r="D218" s="329"/>
      <c r="E218" s="329"/>
      <c r="F218" s="329"/>
      <c r="G218" s="329"/>
      <c r="H218" s="329"/>
      <c r="I218" s="329"/>
      <c r="J218" s="329"/>
      <c r="K218" s="15"/>
      <c r="L218" s="24"/>
      <c r="M218" s="114"/>
      <c r="N218" s="114"/>
      <c r="O218" s="136"/>
      <c r="P218" s="287"/>
    </row>
    <row r="219" spans="1:16" x14ac:dyDescent="0.25">
      <c r="A219" s="10"/>
      <c r="B219" s="53"/>
      <c r="C219" s="329"/>
      <c r="D219" s="329"/>
      <c r="E219" s="329"/>
      <c r="F219" s="329"/>
      <c r="G219" s="329"/>
      <c r="H219" s="329"/>
      <c r="I219" s="329"/>
      <c r="J219" s="329"/>
      <c r="K219" s="15"/>
      <c r="L219" s="24"/>
      <c r="M219" s="114"/>
      <c r="N219" s="114"/>
      <c r="O219" s="136"/>
      <c r="P219" s="287"/>
    </row>
    <row r="220" spans="1:16" x14ac:dyDescent="0.25">
      <c r="A220" s="10"/>
      <c r="B220" s="53"/>
      <c r="C220" s="329"/>
      <c r="D220" s="329"/>
      <c r="E220" s="329"/>
      <c r="F220" s="329"/>
      <c r="G220" s="329"/>
      <c r="H220" s="329"/>
      <c r="I220" s="329"/>
      <c r="J220" s="329"/>
      <c r="K220" s="15"/>
      <c r="L220" s="24"/>
      <c r="M220" s="114"/>
      <c r="N220" s="114"/>
      <c r="O220" s="136"/>
      <c r="P220" s="287"/>
    </row>
    <row r="221" spans="1:16" x14ac:dyDescent="0.25">
      <c r="A221" s="10"/>
      <c r="B221" s="53"/>
      <c r="C221" s="329"/>
      <c r="D221" s="329"/>
      <c r="E221" s="329"/>
      <c r="F221" s="329"/>
      <c r="G221" s="329"/>
      <c r="H221" s="329"/>
      <c r="I221" s="329"/>
      <c r="J221" s="329"/>
      <c r="K221" s="15"/>
      <c r="L221" s="24"/>
      <c r="M221" s="114"/>
      <c r="N221" s="114"/>
      <c r="O221" s="136"/>
      <c r="P221" s="287"/>
    </row>
    <row r="222" spans="1:16" x14ac:dyDescent="0.25">
      <c r="A222" s="10"/>
      <c r="B222" s="53"/>
      <c r="C222" s="329"/>
      <c r="D222" s="329"/>
      <c r="E222" s="329"/>
      <c r="F222" s="329"/>
      <c r="G222" s="329"/>
      <c r="H222" s="329"/>
      <c r="I222" s="329"/>
      <c r="J222" s="329"/>
      <c r="K222" s="15"/>
      <c r="L222" s="24"/>
      <c r="M222" s="114"/>
      <c r="N222" s="114"/>
      <c r="O222" s="136"/>
      <c r="P222" s="287"/>
    </row>
    <row r="223" spans="1:16" x14ac:dyDescent="0.25">
      <c r="A223" s="10"/>
      <c r="B223" s="53"/>
      <c r="C223" s="329"/>
      <c r="D223" s="329"/>
      <c r="E223" s="329"/>
      <c r="F223" s="329"/>
      <c r="G223" s="329"/>
      <c r="H223" s="329"/>
      <c r="I223" s="329"/>
      <c r="J223" s="329"/>
      <c r="K223" s="15"/>
      <c r="L223" s="24"/>
      <c r="M223" s="114"/>
      <c r="N223" s="114"/>
      <c r="O223" s="136"/>
      <c r="P223" s="287"/>
    </row>
    <row r="224" spans="1:16" x14ac:dyDescent="0.25">
      <c r="A224" s="63"/>
      <c r="B224" s="54"/>
      <c r="C224" s="22" t="s">
        <v>1876</v>
      </c>
      <c r="D224" s="23"/>
      <c r="E224" s="23"/>
      <c r="F224" s="23"/>
      <c r="G224" s="23"/>
      <c r="H224" s="23"/>
      <c r="I224" s="23"/>
      <c r="J224" s="23"/>
      <c r="K224" s="16"/>
      <c r="L224" s="23"/>
      <c r="M224" s="144"/>
      <c r="N224" s="144"/>
      <c r="O224" s="353"/>
      <c r="P224" s="286"/>
    </row>
    <row r="225" spans="1:16" x14ac:dyDescent="0.25">
      <c r="A225" s="63"/>
      <c r="B225" s="75" t="s">
        <v>1</v>
      </c>
      <c r="C225" s="308" t="s">
        <v>2</v>
      </c>
      <c r="D225" s="308"/>
      <c r="E225" s="308"/>
      <c r="F225" s="308"/>
      <c r="G225" s="308"/>
      <c r="H225" s="308"/>
      <c r="I225" s="308"/>
      <c r="J225" s="308"/>
      <c r="K225" s="306"/>
      <c r="L225" s="308"/>
      <c r="M225" s="142"/>
      <c r="N225" s="166"/>
      <c r="O225" s="356" t="s">
        <v>120</v>
      </c>
      <c r="P225" s="286"/>
    </row>
    <row r="226" spans="1:16" x14ac:dyDescent="0.25">
      <c r="A226" s="10"/>
      <c r="B226" s="53"/>
      <c r="C226" s="329"/>
      <c r="D226" s="329"/>
      <c r="E226" s="329"/>
      <c r="F226" s="329"/>
      <c r="G226" s="329"/>
      <c r="H226" s="329"/>
      <c r="I226" s="329"/>
      <c r="J226" s="329"/>
      <c r="K226" s="15"/>
      <c r="L226" s="24"/>
      <c r="M226" s="114"/>
      <c r="N226" s="114"/>
      <c r="O226" s="136"/>
      <c r="P226" s="286"/>
    </row>
    <row r="227" spans="1:16" x14ac:dyDescent="0.25">
      <c r="A227" s="10"/>
      <c r="B227" s="52"/>
      <c r="C227" s="19" t="s">
        <v>49</v>
      </c>
      <c r="D227" s="329"/>
      <c r="E227" s="329"/>
      <c r="F227" s="329"/>
      <c r="G227" s="329"/>
      <c r="H227" s="329"/>
      <c r="I227" s="329"/>
      <c r="J227" s="329"/>
      <c r="K227" s="14"/>
      <c r="L227" s="329"/>
      <c r="M227" s="114"/>
      <c r="N227" s="114"/>
      <c r="O227" s="136"/>
      <c r="P227" s="286"/>
    </row>
    <row r="228" spans="1:16" x14ac:dyDescent="0.25">
      <c r="A228" s="10"/>
      <c r="B228" s="52"/>
      <c r="C228" s="19" t="s">
        <v>356</v>
      </c>
      <c r="D228" s="329"/>
      <c r="E228" s="329"/>
      <c r="F228" s="329"/>
      <c r="G228" s="329"/>
      <c r="H228" s="329"/>
      <c r="I228" s="329"/>
      <c r="J228" s="329"/>
      <c r="K228" s="14"/>
      <c r="L228" s="329"/>
      <c r="M228" s="114"/>
      <c r="N228" s="114"/>
      <c r="O228" s="136"/>
      <c r="P228" s="286"/>
    </row>
    <row r="229" spans="1:16" x14ac:dyDescent="0.25">
      <c r="A229" s="10"/>
      <c r="B229" s="52"/>
      <c r="C229" s="19"/>
      <c r="D229" s="329"/>
      <c r="E229" s="329"/>
      <c r="F229" s="329"/>
      <c r="G229" s="329"/>
      <c r="H229" s="329"/>
      <c r="I229" s="329"/>
      <c r="J229" s="329"/>
      <c r="K229" s="14"/>
      <c r="L229" s="329"/>
      <c r="M229" s="114"/>
      <c r="N229" s="114"/>
      <c r="O229" s="136"/>
      <c r="P229" s="286"/>
    </row>
    <row r="230" spans="1:16" x14ac:dyDescent="0.25">
      <c r="A230" s="10"/>
      <c r="B230" s="52"/>
      <c r="C230" s="302" t="s">
        <v>307</v>
      </c>
      <c r="D230" s="303"/>
      <c r="E230" s="303"/>
      <c r="F230" s="303"/>
      <c r="G230" s="303"/>
      <c r="H230" s="303"/>
      <c r="I230" s="303"/>
      <c r="J230" s="304"/>
      <c r="K230" s="14"/>
      <c r="L230" s="329"/>
      <c r="M230" s="114"/>
      <c r="N230" s="114"/>
      <c r="O230" s="136"/>
      <c r="P230" s="286"/>
    </row>
    <row r="231" spans="1:16" x14ac:dyDescent="0.25">
      <c r="A231" s="10"/>
      <c r="B231" s="52"/>
      <c r="C231" s="302" t="s">
        <v>357</v>
      </c>
      <c r="D231" s="303"/>
      <c r="E231" s="303"/>
      <c r="F231" s="303"/>
      <c r="G231" s="303"/>
      <c r="H231" s="303"/>
      <c r="I231" s="303"/>
      <c r="J231" s="304"/>
      <c r="K231" s="14"/>
      <c r="L231" s="329"/>
      <c r="M231" s="114"/>
      <c r="N231" s="114"/>
      <c r="O231" s="136"/>
      <c r="P231" s="286"/>
    </row>
    <row r="232" spans="1:16" x14ac:dyDescent="0.25">
      <c r="A232" s="10"/>
      <c r="B232" s="52"/>
      <c r="C232" s="303"/>
      <c r="D232" s="303"/>
      <c r="E232" s="303"/>
      <c r="F232" s="303"/>
      <c r="G232" s="303"/>
      <c r="H232" s="303"/>
      <c r="I232" s="303"/>
      <c r="J232" s="303"/>
      <c r="K232" s="14"/>
      <c r="L232" s="329"/>
      <c r="M232" s="114"/>
      <c r="N232" s="114"/>
      <c r="O232" s="136"/>
      <c r="P232" s="286"/>
    </row>
    <row r="233" spans="1:16" x14ac:dyDescent="0.25">
      <c r="A233" s="10"/>
      <c r="B233" s="52"/>
      <c r="C233" s="329" t="s">
        <v>1816</v>
      </c>
      <c r="D233" s="329"/>
      <c r="E233" s="329"/>
      <c r="F233" s="329"/>
      <c r="G233" s="329"/>
      <c r="H233" s="329"/>
      <c r="I233" s="329"/>
      <c r="J233" s="329"/>
      <c r="K233" s="14"/>
      <c r="L233" s="329"/>
      <c r="M233" s="114"/>
      <c r="N233" s="114"/>
      <c r="O233" s="136"/>
      <c r="P233" s="286"/>
    </row>
    <row r="234" spans="1:16" x14ac:dyDescent="0.25">
      <c r="A234" s="10"/>
      <c r="B234" s="52"/>
      <c r="C234" s="329" t="s">
        <v>1817</v>
      </c>
      <c r="D234" s="329"/>
      <c r="E234" s="329"/>
      <c r="F234" s="329"/>
      <c r="G234" s="329"/>
      <c r="H234" s="329"/>
      <c r="I234" s="329"/>
      <c r="J234" s="329"/>
      <c r="K234" s="14"/>
      <c r="L234" s="329"/>
      <c r="M234" s="114"/>
      <c r="N234" s="114"/>
      <c r="O234" s="136"/>
      <c r="P234" s="286"/>
    </row>
    <row r="235" spans="1:16" x14ac:dyDescent="0.25">
      <c r="A235" s="10"/>
      <c r="B235" s="52"/>
      <c r="C235" s="329" t="s">
        <v>1818</v>
      </c>
      <c r="D235" s="329"/>
      <c r="E235" s="329"/>
      <c r="F235" s="329"/>
      <c r="G235" s="329"/>
      <c r="H235" s="329"/>
      <c r="I235" s="329"/>
      <c r="J235" s="329"/>
      <c r="K235" s="14"/>
      <c r="L235" s="329"/>
      <c r="M235" s="114"/>
      <c r="N235" s="114"/>
      <c r="O235" s="136"/>
      <c r="P235" s="286"/>
    </row>
    <row r="236" spans="1:16" x14ac:dyDescent="0.25">
      <c r="A236" s="10"/>
      <c r="B236" s="52"/>
      <c r="C236" s="329" t="s">
        <v>1819</v>
      </c>
      <c r="D236" s="329"/>
      <c r="E236" s="329"/>
      <c r="F236" s="329"/>
      <c r="G236" s="329"/>
      <c r="H236" s="329"/>
      <c r="I236" s="329"/>
      <c r="J236" s="329"/>
      <c r="K236" s="14"/>
      <c r="L236" s="329"/>
      <c r="M236" s="114"/>
      <c r="N236" s="114"/>
      <c r="O236" s="136"/>
      <c r="P236" s="286"/>
    </row>
    <row r="237" spans="1:16" x14ac:dyDescent="0.25">
      <c r="A237" s="10"/>
      <c r="B237" s="52"/>
      <c r="C237" s="329" t="s">
        <v>1820</v>
      </c>
      <c r="D237" s="329"/>
      <c r="E237" s="329"/>
      <c r="F237" s="329"/>
      <c r="G237" s="329"/>
      <c r="H237" s="329"/>
      <c r="I237" s="329"/>
      <c r="J237" s="329"/>
      <c r="K237" s="14"/>
      <c r="L237" s="329"/>
      <c r="M237" s="114"/>
      <c r="N237" s="114"/>
      <c r="O237" s="136"/>
      <c r="P237" s="286"/>
    </row>
    <row r="238" spans="1:16" x14ac:dyDescent="0.25">
      <c r="A238" s="10"/>
      <c r="B238" s="52"/>
      <c r="C238" s="329"/>
      <c r="D238" s="329"/>
      <c r="E238" s="329"/>
      <c r="F238" s="329"/>
      <c r="G238" s="329"/>
      <c r="H238" s="329"/>
      <c r="I238" s="329"/>
      <c r="J238" s="329"/>
      <c r="K238" s="14"/>
      <c r="L238" s="329"/>
      <c r="M238" s="114"/>
      <c r="N238" s="114"/>
      <c r="O238" s="136"/>
      <c r="P238" s="286"/>
    </row>
    <row r="239" spans="1:16" x14ac:dyDescent="0.25">
      <c r="A239" s="10"/>
      <c r="B239" s="52"/>
      <c r="C239" s="329"/>
      <c r="D239" s="329"/>
      <c r="E239" s="329"/>
      <c r="F239" s="329"/>
      <c r="G239" s="329"/>
      <c r="H239" s="329"/>
      <c r="I239" s="329"/>
      <c r="J239" s="329"/>
      <c r="K239" s="14"/>
      <c r="L239" s="329"/>
      <c r="M239" s="114"/>
      <c r="N239" s="114"/>
      <c r="O239" s="136"/>
      <c r="P239" s="286"/>
    </row>
    <row r="240" spans="1:16" x14ac:dyDescent="0.25">
      <c r="A240" s="10"/>
      <c r="B240" s="52"/>
      <c r="C240" s="329"/>
      <c r="D240" s="329"/>
      <c r="E240" s="329"/>
      <c r="F240" s="329"/>
      <c r="G240" s="329"/>
      <c r="H240" s="329"/>
      <c r="I240" s="329"/>
      <c r="J240" s="329"/>
      <c r="K240" s="14"/>
      <c r="L240" s="329"/>
      <c r="M240" s="114"/>
      <c r="N240" s="114"/>
      <c r="O240" s="136"/>
      <c r="P240" s="286"/>
    </row>
    <row r="241" spans="1:16" x14ac:dyDescent="0.25">
      <c r="A241" s="10"/>
      <c r="B241" s="52"/>
      <c r="C241" s="329"/>
      <c r="D241" s="329"/>
      <c r="E241" s="329"/>
      <c r="F241" s="329"/>
      <c r="G241" s="329"/>
      <c r="H241" s="329"/>
      <c r="I241" s="329"/>
      <c r="J241" s="329"/>
      <c r="K241" s="14"/>
      <c r="L241" s="329"/>
      <c r="M241" s="114"/>
      <c r="N241" s="114"/>
      <c r="O241" s="136"/>
      <c r="P241" s="286"/>
    </row>
    <row r="242" spans="1:16" x14ac:dyDescent="0.25">
      <c r="A242" s="10"/>
      <c r="B242" s="52"/>
      <c r="C242" s="329"/>
      <c r="D242" s="329"/>
      <c r="E242" s="329"/>
      <c r="F242" s="329"/>
      <c r="G242" s="329"/>
      <c r="H242" s="329"/>
      <c r="I242" s="329"/>
      <c r="J242" s="329"/>
      <c r="K242" s="14"/>
      <c r="L242" s="329"/>
      <c r="M242" s="114"/>
      <c r="N242" s="114"/>
      <c r="O242" s="136"/>
      <c r="P242" s="286"/>
    </row>
    <row r="243" spans="1:16" x14ac:dyDescent="0.25">
      <c r="A243" s="10"/>
      <c r="B243" s="52"/>
      <c r="C243" s="329"/>
      <c r="D243" s="329"/>
      <c r="E243" s="329"/>
      <c r="F243" s="329"/>
      <c r="G243" s="329"/>
      <c r="H243" s="329"/>
      <c r="I243" s="329"/>
      <c r="J243" s="329"/>
      <c r="K243" s="14"/>
      <c r="L243" s="329"/>
      <c r="M243" s="114"/>
      <c r="N243" s="114"/>
      <c r="O243" s="136"/>
      <c r="P243" s="286"/>
    </row>
    <row r="244" spans="1:16" x14ac:dyDescent="0.25">
      <c r="A244" s="10"/>
      <c r="B244" s="52"/>
      <c r="C244" s="329"/>
      <c r="D244" s="329"/>
      <c r="E244" s="329"/>
      <c r="F244" s="329"/>
      <c r="G244" s="329"/>
      <c r="H244" s="329"/>
      <c r="I244" s="329"/>
      <c r="J244" s="329"/>
      <c r="K244" s="14"/>
      <c r="L244" s="329"/>
      <c r="M244" s="114"/>
      <c r="N244" s="114"/>
      <c r="O244" s="136"/>
      <c r="P244" s="286"/>
    </row>
    <row r="245" spans="1:16" x14ac:dyDescent="0.25">
      <c r="A245" s="10"/>
      <c r="B245" s="52"/>
      <c r="C245" s="329"/>
      <c r="D245" s="329"/>
      <c r="E245" s="329"/>
      <c r="F245" s="329"/>
      <c r="G245" s="329"/>
      <c r="H245" s="329"/>
      <c r="I245" s="329"/>
      <c r="J245" s="329"/>
      <c r="K245" s="14"/>
      <c r="L245" s="329"/>
      <c r="M245" s="114"/>
      <c r="N245" s="114"/>
      <c r="O245" s="136"/>
      <c r="P245" s="286"/>
    </row>
    <row r="246" spans="1:16" x14ac:dyDescent="0.25">
      <c r="A246" s="10"/>
      <c r="B246" s="52"/>
      <c r="C246" s="329"/>
      <c r="D246" s="329"/>
      <c r="E246" s="329"/>
      <c r="F246" s="329"/>
      <c r="G246" s="329"/>
      <c r="H246" s="329"/>
      <c r="I246" s="329"/>
      <c r="J246" s="329"/>
      <c r="K246" s="14"/>
      <c r="L246" s="329"/>
      <c r="M246" s="114"/>
      <c r="N246" s="114"/>
      <c r="O246" s="136"/>
      <c r="P246" s="286"/>
    </row>
    <row r="247" spans="1:16" x14ac:dyDescent="0.25">
      <c r="A247" s="10"/>
      <c r="B247" s="52"/>
      <c r="C247" s="329"/>
      <c r="D247" s="329"/>
      <c r="E247" s="329"/>
      <c r="F247" s="329"/>
      <c r="G247" s="329"/>
      <c r="H247" s="329"/>
      <c r="I247" s="329"/>
      <c r="J247" s="329"/>
      <c r="K247" s="14"/>
      <c r="L247" s="329"/>
      <c r="M247" s="114"/>
      <c r="N247" s="114"/>
      <c r="O247" s="136"/>
      <c r="P247" s="286"/>
    </row>
    <row r="248" spans="1:16" x14ac:dyDescent="0.25">
      <c r="A248" s="10"/>
      <c r="B248" s="52"/>
      <c r="C248" s="329"/>
      <c r="D248" s="329"/>
      <c r="E248" s="329"/>
      <c r="F248" s="329"/>
      <c r="G248" s="329"/>
      <c r="H248" s="329"/>
      <c r="I248" s="329"/>
      <c r="J248" s="329"/>
      <c r="K248" s="14"/>
      <c r="L248" s="329"/>
      <c r="M248" s="114"/>
      <c r="N248" s="114"/>
      <c r="O248" s="136"/>
      <c r="P248" s="286"/>
    </row>
    <row r="249" spans="1:16" x14ac:dyDescent="0.25">
      <c r="A249" s="10"/>
      <c r="B249" s="52"/>
      <c r="C249" s="329"/>
      <c r="D249" s="329"/>
      <c r="E249" s="329"/>
      <c r="F249" s="329"/>
      <c r="G249" s="329"/>
      <c r="H249" s="329"/>
      <c r="I249" s="329"/>
      <c r="J249" s="329"/>
      <c r="K249" s="14"/>
      <c r="L249" s="329"/>
      <c r="M249" s="114"/>
      <c r="N249" s="114"/>
      <c r="O249" s="136"/>
      <c r="P249" s="286"/>
    </row>
    <row r="250" spans="1:16" x14ac:dyDescent="0.25">
      <c r="A250" s="10"/>
      <c r="B250" s="52"/>
      <c r="C250" s="329"/>
      <c r="D250" s="329"/>
      <c r="E250" s="329"/>
      <c r="F250" s="329"/>
      <c r="G250" s="329"/>
      <c r="H250" s="329"/>
      <c r="I250" s="329"/>
      <c r="J250" s="329"/>
      <c r="K250" s="14"/>
      <c r="L250" s="329"/>
      <c r="M250" s="114"/>
      <c r="N250" s="114"/>
      <c r="O250" s="136"/>
      <c r="P250" s="286"/>
    </row>
    <row r="251" spans="1:16" x14ac:dyDescent="0.25">
      <c r="A251" s="10"/>
      <c r="B251" s="52"/>
      <c r="C251" s="329"/>
      <c r="D251" s="329"/>
      <c r="E251" s="329"/>
      <c r="F251" s="329"/>
      <c r="G251" s="329"/>
      <c r="H251" s="329"/>
      <c r="I251" s="329"/>
      <c r="J251" s="329"/>
      <c r="K251" s="14"/>
      <c r="L251" s="329"/>
      <c r="M251" s="114"/>
      <c r="N251" s="114"/>
      <c r="O251" s="136"/>
      <c r="P251" s="286"/>
    </row>
    <row r="252" spans="1:16" x14ac:dyDescent="0.25">
      <c r="A252" s="10"/>
      <c r="B252" s="52"/>
      <c r="C252" s="329"/>
      <c r="D252" s="329"/>
      <c r="E252" s="329"/>
      <c r="F252" s="329"/>
      <c r="G252" s="329"/>
      <c r="H252" s="329"/>
      <c r="I252" s="329"/>
      <c r="J252" s="329"/>
      <c r="K252" s="14"/>
      <c r="L252" s="329"/>
      <c r="M252" s="114"/>
      <c r="N252" s="114"/>
      <c r="O252" s="136"/>
      <c r="P252" s="286"/>
    </row>
    <row r="253" spans="1:16" x14ac:dyDescent="0.25">
      <c r="A253" s="10"/>
      <c r="B253" s="52"/>
      <c r="C253" s="19"/>
      <c r="D253" s="329"/>
      <c r="E253" s="329"/>
      <c r="F253" s="329"/>
      <c r="G253" s="329"/>
      <c r="H253" s="329"/>
      <c r="I253" s="329"/>
      <c r="J253" s="329"/>
      <c r="K253" s="14"/>
      <c r="L253" s="329"/>
      <c r="M253" s="114"/>
      <c r="N253" s="114"/>
      <c r="O253" s="358"/>
      <c r="P253" s="286"/>
    </row>
    <row r="254" spans="1:16" x14ac:dyDescent="0.25">
      <c r="A254" s="63"/>
      <c r="B254" s="54"/>
      <c r="C254" s="22" t="s">
        <v>72</v>
      </c>
      <c r="D254" s="23"/>
      <c r="E254" s="23"/>
      <c r="F254" s="23"/>
      <c r="G254" s="23"/>
      <c r="H254" s="23"/>
      <c r="I254" s="23"/>
      <c r="J254" s="23"/>
      <c r="K254" s="16"/>
      <c r="L254" s="23"/>
      <c r="M254" s="144"/>
      <c r="N254" s="144"/>
      <c r="O254" s="160"/>
    </row>
    <row r="255" spans="1:16" x14ac:dyDescent="0.25">
      <c r="M255" s="333"/>
      <c r="N255" s="333"/>
    </row>
    <row r="256" spans="1:16" x14ac:dyDescent="0.25">
      <c r="M256" s="333"/>
      <c r="N256" s="333"/>
    </row>
    <row r="257" spans="13:14" x14ac:dyDescent="0.25">
      <c r="M257" s="333"/>
      <c r="N257" s="333"/>
    </row>
    <row r="258" spans="13:14" x14ac:dyDescent="0.25">
      <c r="M258" s="333"/>
      <c r="N258" s="333"/>
    </row>
    <row r="259" spans="13:14" x14ac:dyDescent="0.25">
      <c r="M259" s="333"/>
      <c r="N259" s="333"/>
    </row>
    <row r="260" spans="13:14" x14ac:dyDescent="0.25">
      <c r="M260" s="333"/>
      <c r="N260" s="333"/>
    </row>
    <row r="261" spans="13:14" x14ac:dyDescent="0.25">
      <c r="M261" s="333"/>
      <c r="N261" s="333"/>
    </row>
    <row r="262" spans="13:14" x14ac:dyDescent="0.25">
      <c r="M262" s="333"/>
      <c r="N262" s="333"/>
    </row>
    <row r="263" spans="13:14" x14ac:dyDescent="0.25">
      <c r="M263" s="333"/>
      <c r="N263" s="333"/>
    </row>
    <row r="264" spans="13:14" x14ac:dyDescent="0.25">
      <c r="M264" s="333"/>
      <c r="N264" s="333"/>
    </row>
    <row r="265" spans="13:14" x14ac:dyDescent="0.25">
      <c r="M265" s="333"/>
      <c r="N265" s="333"/>
    </row>
    <row r="266" spans="13:14" x14ac:dyDescent="0.25">
      <c r="M266" s="333"/>
      <c r="N266" s="333"/>
    </row>
    <row r="267" spans="13:14" x14ac:dyDescent="0.25">
      <c r="M267" s="333"/>
      <c r="N267" s="333"/>
    </row>
    <row r="268" spans="13:14" x14ac:dyDescent="0.25">
      <c r="M268" s="333"/>
      <c r="N268" s="333"/>
    </row>
    <row r="269" spans="13:14" x14ac:dyDescent="0.25">
      <c r="M269" s="333"/>
      <c r="N269" s="333"/>
    </row>
    <row r="270" spans="13:14" x14ac:dyDescent="0.25">
      <c r="M270" s="333"/>
      <c r="N270" s="333"/>
    </row>
    <row r="271" spans="13:14" x14ac:dyDescent="0.25">
      <c r="M271" s="333"/>
      <c r="N271" s="333"/>
    </row>
    <row r="272" spans="13:14" x14ac:dyDescent="0.25">
      <c r="M272" s="333"/>
      <c r="N272" s="333"/>
    </row>
    <row r="273" spans="13:14" x14ac:dyDescent="0.25">
      <c r="M273" s="333"/>
      <c r="N273" s="333"/>
    </row>
    <row r="274" spans="13:14" x14ac:dyDescent="0.25">
      <c r="M274" s="333"/>
      <c r="N274" s="333"/>
    </row>
    <row r="275" spans="13:14" x14ac:dyDescent="0.25">
      <c r="M275" s="333"/>
      <c r="N275" s="333"/>
    </row>
    <row r="276" spans="13:14" x14ac:dyDescent="0.25">
      <c r="M276" s="333"/>
      <c r="N276" s="333"/>
    </row>
    <row r="277" spans="13:14" x14ac:dyDescent="0.25">
      <c r="M277" s="333"/>
      <c r="N277" s="333"/>
    </row>
    <row r="278" spans="13:14" x14ac:dyDescent="0.25">
      <c r="M278" s="333"/>
      <c r="N278" s="333"/>
    </row>
    <row r="279" spans="13:14" x14ac:dyDescent="0.25">
      <c r="M279" s="333"/>
      <c r="N279" s="333"/>
    </row>
    <row r="280" spans="13:14" x14ac:dyDescent="0.25">
      <c r="M280" s="333"/>
      <c r="N280" s="333"/>
    </row>
    <row r="281" spans="13:14" x14ac:dyDescent="0.25">
      <c r="M281" s="333"/>
      <c r="N281" s="333"/>
    </row>
    <row r="282" spans="13:14" x14ac:dyDescent="0.25">
      <c r="M282" s="333"/>
      <c r="N282" s="333"/>
    </row>
    <row r="283" spans="13:14" x14ac:dyDescent="0.25">
      <c r="M283" s="333"/>
      <c r="N283" s="333"/>
    </row>
    <row r="284" spans="13:14" x14ac:dyDescent="0.25">
      <c r="M284" s="333"/>
      <c r="N284" s="333"/>
    </row>
    <row r="285" spans="13:14" x14ac:dyDescent="0.25">
      <c r="M285" s="333"/>
      <c r="N285" s="333"/>
    </row>
    <row r="286" spans="13:14" x14ac:dyDescent="0.25">
      <c r="M286" s="333"/>
      <c r="N286" s="333"/>
    </row>
    <row r="287" spans="13:14" x14ac:dyDescent="0.25">
      <c r="M287" s="333"/>
      <c r="N287" s="333"/>
    </row>
    <row r="288" spans="13:14" x14ac:dyDescent="0.25">
      <c r="M288" s="333"/>
      <c r="N288" s="333"/>
    </row>
    <row r="289" spans="13:14" x14ac:dyDescent="0.25">
      <c r="M289" s="333"/>
      <c r="N289" s="333"/>
    </row>
    <row r="290" spans="13:14" x14ac:dyDescent="0.25">
      <c r="M290" s="333"/>
      <c r="N290" s="333"/>
    </row>
    <row r="291" spans="13:14" x14ac:dyDescent="0.25">
      <c r="M291" s="333"/>
      <c r="N291" s="333"/>
    </row>
    <row r="292" spans="13:14" x14ac:dyDescent="0.25">
      <c r="M292" s="333"/>
      <c r="N292" s="333"/>
    </row>
    <row r="293" spans="13:14" x14ac:dyDescent="0.25">
      <c r="M293" s="333"/>
      <c r="N293" s="333"/>
    </row>
    <row r="294" spans="13:14" x14ac:dyDescent="0.25">
      <c r="M294" s="333"/>
      <c r="N294" s="333"/>
    </row>
    <row r="295" spans="13:14" x14ac:dyDescent="0.25">
      <c r="M295" s="333"/>
      <c r="N295" s="333"/>
    </row>
    <row r="296" spans="13:14" x14ac:dyDescent="0.25">
      <c r="M296" s="333"/>
      <c r="N296" s="333"/>
    </row>
    <row r="297" spans="13:14" x14ac:dyDescent="0.25">
      <c r="M297" s="333"/>
      <c r="N297" s="333"/>
    </row>
    <row r="298" spans="13:14" x14ac:dyDescent="0.25">
      <c r="M298" s="333"/>
      <c r="N298" s="333"/>
    </row>
    <row r="299" spans="13:14" x14ac:dyDescent="0.25">
      <c r="M299" s="333"/>
      <c r="N299" s="333"/>
    </row>
    <row r="300" spans="13:14" x14ac:dyDescent="0.25">
      <c r="M300" s="333"/>
      <c r="N300" s="333"/>
    </row>
    <row r="301" spans="13:14" x14ac:dyDescent="0.25">
      <c r="M301" s="333"/>
      <c r="N301" s="333"/>
    </row>
    <row r="302" spans="13:14" x14ac:dyDescent="0.25">
      <c r="M302" s="333"/>
      <c r="N302" s="333"/>
    </row>
    <row r="303" spans="13:14" x14ac:dyDescent="0.25">
      <c r="M303" s="333"/>
      <c r="N303" s="333"/>
    </row>
    <row r="304" spans="13:14" x14ac:dyDescent="0.25">
      <c r="M304" s="333"/>
      <c r="N304" s="333"/>
    </row>
    <row r="305" spans="13:14" x14ac:dyDescent="0.25">
      <c r="M305" s="333"/>
      <c r="N305" s="333"/>
    </row>
    <row r="306" spans="13:14" x14ac:dyDescent="0.25">
      <c r="M306" s="333"/>
      <c r="N306" s="333"/>
    </row>
    <row r="307" spans="13:14" x14ac:dyDescent="0.25">
      <c r="M307" s="333"/>
      <c r="N307" s="333"/>
    </row>
    <row r="308" spans="13:14" x14ac:dyDescent="0.25">
      <c r="M308" s="333"/>
      <c r="N308" s="333"/>
    </row>
    <row r="309" spans="13:14" x14ac:dyDescent="0.25">
      <c r="M309" s="333"/>
      <c r="N309" s="333"/>
    </row>
    <row r="310" spans="13:14" x14ac:dyDescent="0.25">
      <c r="M310" s="333"/>
      <c r="N310" s="333"/>
    </row>
    <row r="311" spans="13:14" x14ac:dyDescent="0.25">
      <c r="M311" s="333"/>
      <c r="N311" s="333"/>
    </row>
    <row r="312" spans="13:14" x14ac:dyDescent="0.25">
      <c r="M312" s="333"/>
      <c r="N312" s="333"/>
    </row>
    <row r="313" spans="13:14" x14ac:dyDescent="0.25">
      <c r="M313" s="333"/>
      <c r="N313" s="333"/>
    </row>
    <row r="314" spans="13:14" x14ac:dyDescent="0.25">
      <c r="M314" s="333"/>
      <c r="N314" s="333"/>
    </row>
    <row r="315" spans="13:14" x14ac:dyDescent="0.25">
      <c r="M315" s="333"/>
      <c r="N315" s="333"/>
    </row>
    <row r="316" spans="13:14" x14ac:dyDescent="0.25">
      <c r="M316" s="333"/>
      <c r="N316" s="333"/>
    </row>
    <row r="317" spans="13:14" x14ac:dyDescent="0.25">
      <c r="M317" s="333"/>
      <c r="N317" s="333"/>
    </row>
    <row r="318" spans="13:14" x14ac:dyDescent="0.25">
      <c r="M318" s="333"/>
      <c r="N318" s="333"/>
    </row>
    <row r="319" spans="13:14" x14ac:dyDescent="0.25">
      <c r="M319" s="333"/>
      <c r="N319" s="333"/>
    </row>
    <row r="320" spans="13:14" x14ac:dyDescent="0.25">
      <c r="M320" s="333"/>
      <c r="N320" s="333"/>
    </row>
    <row r="321" spans="13:14" x14ac:dyDescent="0.25">
      <c r="M321" s="333"/>
      <c r="N321" s="333"/>
    </row>
    <row r="322" spans="13:14" x14ac:dyDescent="0.25">
      <c r="M322" s="333"/>
      <c r="N322" s="333"/>
    </row>
    <row r="323" spans="13:14" x14ac:dyDescent="0.25">
      <c r="M323" s="333"/>
      <c r="N323" s="333"/>
    </row>
    <row r="324" spans="13:14" x14ac:dyDescent="0.25">
      <c r="M324" s="333"/>
      <c r="N324" s="333"/>
    </row>
    <row r="325" spans="13:14" x14ac:dyDescent="0.25">
      <c r="M325" s="333"/>
      <c r="N325" s="333"/>
    </row>
    <row r="326" spans="13:14" x14ac:dyDescent="0.25">
      <c r="M326" s="333"/>
      <c r="N326" s="333"/>
    </row>
    <row r="327" spans="13:14" x14ac:dyDescent="0.25">
      <c r="M327" s="333"/>
      <c r="N327" s="333"/>
    </row>
    <row r="328" spans="13:14" x14ac:dyDescent="0.25">
      <c r="M328" s="333"/>
      <c r="N328" s="333"/>
    </row>
    <row r="329" spans="13:14" x14ac:dyDescent="0.25">
      <c r="M329" s="333"/>
      <c r="N329" s="333"/>
    </row>
    <row r="330" spans="13:14" x14ac:dyDescent="0.25">
      <c r="M330" s="333"/>
      <c r="N330" s="333"/>
    </row>
    <row r="331" spans="13:14" x14ac:dyDescent="0.25">
      <c r="M331" s="333"/>
      <c r="N331" s="333"/>
    </row>
    <row r="332" spans="13:14" x14ac:dyDescent="0.25">
      <c r="M332" s="333"/>
      <c r="N332" s="333"/>
    </row>
    <row r="333" spans="13:14" x14ac:dyDescent="0.25">
      <c r="M333" s="333"/>
      <c r="N333" s="333"/>
    </row>
    <row r="334" spans="13:14" x14ac:dyDescent="0.25">
      <c r="M334" s="333"/>
      <c r="N334" s="333"/>
    </row>
    <row r="335" spans="13:14" x14ac:dyDescent="0.25">
      <c r="M335" s="333"/>
      <c r="N335" s="333"/>
    </row>
    <row r="336" spans="13:14" x14ac:dyDescent="0.25">
      <c r="M336" s="333"/>
      <c r="N336" s="333"/>
    </row>
    <row r="337" spans="13:14" x14ac:dyDescent="0.25">
      <c r="M337" s="333"/>
      <c r="N337" s="333"/>
    </row>
    <row r="338" spans="13:14" x14ac:dyDescent="0.25">
      <c r="M338" s="333"/>
      <c r="N338" s="333"/>
    </row>
    <row r="339" spans="13:14" x14ac:dyDescent="0.25">
      <c r="M339" s="333"/>
      <c r="N339" s="333"/>
    </row>
    <row r="340" spans="13:14" x14ac:dyDescent="0.25">
      <c r="M340" s="333"/>
      <c r="N340" s="333"/>
    </row>
    <row r="341" spans="13:14" x14ac:dyDescent="0.25">
      <c r="M341" s="333"/>
      <c r="N341" s="333"/>
    </row>
    <row r="342" spans="13:14" x14ac:dyDescent="0.25">
      <c r="M342" s="333"/>
      <c r="N342" s="333"/>
    </row>
    <row r="343" spans="13:14" x14ac:dyDescent="0.25">
      <c r="M343" s="333"/>
      <c r="N343" s="333"/>
    </row>
    <row r="344" spans="13:14" x14ac:dyDescent="0.25">
      <c r="M344" s="333"/>
      <c r="N344" s="333"/>
    </row>
    <row r="345" spans="13:14" x14ac:dyDescent="0.25">
      <c r="M345" s="333"/>
      <c r="N345" s="333"/>
    </row>
    <row r="346" spans="13:14" x14ac:dyDescent="0.25">
      <c r="M346" s="333"/>
      <c r="N346" s="333"/>
    </row>
    <row r="347" spans="13:14" x14ac:dyDescent="0.25">
      <c r="M347" s="333"/>
      <c r="N347" s="333"/>
    </row>
    <row r="348" spans="13:14" x14ac:dyDescent="0.25">
      <c r="M348" s="333"/>
      <c r="N348" s="333"/>
    </row>
    <row r="349" spans="13:14" x14ac:dyDescent="0.25">
      <c r="M349" s="333"/>
      <c r="N349" s="333"/>
    </row>
    <row r="350" spans="13:14" x14ac:dyDescent="0.25">
      <c r="M350" s="333"/>
      <c r="N350" s="333"/>
    </row>
    <row r="351" spans="13:14" x14ac:dyDescent="0.25">
      <c r="M351" s="333"/>
      <c r="N351" s="333"/>
    </row>
    <row r="352" spans="13:14" x14ac:dyDescent="0.25">
      <c r="M352" s="333"/>
      <c r="N352" s="333"/>
    </row>
    <row r="353" spans="13:14" x14ac:dyDescent="0.25">
      <c r="M353" s="333"/>
      <c r="N353" s="333"/>
    </row>
    <row r="354" spans="13:14" x14ac:dyDescent="0.25">
      <c r="M354" s="333"/>
      <c r="N354" s="333"/>
    </row>
    <row r="355" spans="13:14" x14ac:dyDescent="0.25">
      <c r="M355" s="333"/>
      <c r="N355" s="333"/>
    </row>
    <row r="356" spans="13:14" x14ac:dyDescent="0.25">
      <c r="M356" s="333"/>
      <c r="N356" s="333"/>
    </row>
    <row r="357" spans="13:14" x14ac:dyDescent="0.25">
      <c r="M357" s="333"/>
      <c r="N357" s="333"/>
    </row>
    <row r="358" spans="13:14" x14ac:dyDescent="0.25">
      <c r="M358" s="333"/>
      <c r="N358" s="333"/>
    </row>
    <row r="359" spans="13:14" x14ac:dyDescent="0.25">
      <c r="M359" s="333"/>
      <c r="N359" s="333"/>
    </row>
    <row r="360" spans="13:14" x14ac:dyDescent="0.25">
      <c r="M360" s="333"/>
      <c r="N360" s="333"/>
    </row>
    <row r="361" spans="13:14" x14ac:dyDescent="0.25">
      <c r="M361" s="333"/>
      <c r="N361" s="333"/>
    </row>
    <row r="362" spans="13:14" x14ac:dyDescent="0.25">
      <c r="M362" s="333"/>
      <c r="N362" s="333"/>
    </row>
    <row r="363" spans="13:14" x14ac:dyDescent="0.25">
      <c r="M363" s="333"/>
      <c r="N363" s="333"/>
    </row>
    <row r="364" spans="13:14" x14ac:dyDescent="0.25">
      <c r="M364" s="333"/>
      <c r="N364" s="333"/>
    </row>
    <row r="365" spans="13:14" x14ac:dyDescent="0.25">
      <c r="M365" s="333"/>
      <c r="N365" s="333"/>
    </row>
    <row r="366" spans="13:14" x14ac:dyDescent="0.25">
      <c r="M366" s="333"/>
      <c r="N366" s="333"/>
    </row>
    <row r="367" spans="13:14" x14ac:dyDescent="0.25">
      <c r="M367" s="333"/>
      <c r="N367" s="333"/>
    </row>
    <row r="368" spans="13:14" x14ac:dyDescent="0.25">
      <c r="M368" s="333"/>
      <c r="N368" s="333"/>
    </row>
    <row r="369" spans="13:14" x14ac:dyDescent="0.25">
      <c r="M369" s="333"/>
      <c r="N369" s="333"/>
    </row>
    <row r="370" spans="13:14" x14ac:dyDescent="0.25">
      <c r="M370" s="333"/>
      <c r="N370" s="333"/>
    </row>
    <row r="371" spans="13:14" x14ac:dyDescent="0.25">
      <c r="M371" s="333"/>
      <c r="N371" s="333"/>
    </row>
    <row r="372" spans="13:14" x14ac:dyDescent="0.25">
      <c r="M372" s="333"/>
      <c r="N372" s="333"/>
    </row>
    <row r="373" spans="13:14" x14ac:dyDescent="0.25">
      <c r="M373" s="333"/>
      <c r="N373" s="333"/>
    </row>
    <row r="374" spans="13:14" x14ac:dyDescent="0.25">
      <c r="M374" s="333"/>
      <c r="N374" s="333"/>
    </row>
    <row r="375" spans="13:14" x14ac:dyDescent="0.25">
      <c r="M375" s="333"/>
      <c r="N375" s="333"/>
    </row>
    <row r="376" spans="13:14" x14ac:dyDescent="0.25">
      <c r="M376" s="333"/>
      <c r="N376" s="333"/>
    </row>
    <row r="377" spans="13:14" x14ac:dyDescent="0.25">
      <c r="M377" s="333"/>
      <c r="N377" s="333"/>
    </row>
    <row r="378" spans="13:14" x14ac:dyDescent="0.25">
      <c r="M378" s="333"/>
      <c r="N378" s="333"/>
    </row>
    <row r="379" spans="13:14" x14ac:dyDescent="0.25">
      <c r="M379" s="333"/>
      <c r="N379" s="333"/>
    </row>
    <row r="380" spans="13:14" x14ac:dyDescent="0.25">
      <c r="M380" s="333"/>
      <c r="N380" s="333"/>
    </row>
    <row r="381" spans="13:14" x14ac:dyDescent="0.25">
      <c r="M381" s="333"/>
      <c r="N381" s="333"/>
    </row>
    <row r="382" spans="13:14" x14ac:dyDescent="0.25">
      <c r="M382" s="333"/>
      <c r="N382" s="333"/>
    </row>
    <row r="383" spans="13:14" x14ac:dyDescent="0.25">
      <c r="M383" s="333"/>
      <c r="N383" s="333"/>
    </row>
    <row r="384" spans="13:14" x14ac:dyDescent="0.25">
      <c r="M384" s="333"/>
      <c r="N384" s="333"/>
    </row>
    <row r="385" spans="13:14" x14ac:dyDescent="0.25">
      <c r="M385" s="333"/>
      <c r="N385" s="333"/>
    </row>
    <row r="386" spans="13:14" x14ac:dyDescent="0.25">
      <c r="M386" s="333"/>
      <c r="N386" s="333"/>
    </row>
    <row r="387" spans="13:14" x14ac:dyDescent="0.25">
      <c r="M387" s="333"/>
      <c r="N387" s="333"/>
    </row>
    <row r="388" spans="13:14" x14ac:dyDescent="0.25">
      <c r="M388" s="333"/>
      <c r="N388" s="333"/>
    </row>
    <row r="389" spans="13:14" x14ac:dyDescent="0.25">
      <c r="M389" s="333"/>
      <c r="N389" s="333"/>
    </row>
    <row r="390" spans="13:14" x14ac:dyDescent="0.25">
      <c r="M390" s="333"/>
      <c r="N390" s="333"/>
    </row>
    <row r="391" spans="13:14" x14ac:dyDescent="0.25">
      <c r="M391" s="333"/>
      <c r="N391" s="333"/>
    </row>
    <row r="392" spans="13:14" x14ac:dyDescent="0.25">
      <c r="M392" s="333"/>
      <c r="N392" s="333"/>
    </row>
    <row r="393" spans="13:14" x14ac:dyDescent="0.25">
      <c r="M393" s="333"/>
      <c r="N393" s="333"/>
    </row>
    <row r="394" spans="13:14" x14ac:dyDescent="0.25">
      <c r="M394" s="333"/>
      <c r="N394" s="333"/>
    </row>
    <row r="395" spans="13:14" x14ac:dyDescent="0.25">
      <c r="M395" s="333"/>
      <c r="N395" s="333"/>
    </row>
    <row r="396" spans="13:14" x14ac:dyDescent="0.25">
      <c r="M396" s="333"/>
      <c r="N396" s="333"/>
    </row>
    <row r="397" spans="13:14" x14ac:dyDescent="0.25">
      <c r="M397" s="333"/>
      <c r="N397" s="333"/>
    </row>
    <row r="398" spans="13:14" x14ac:dyDescent="0.25">
      <c r="M398" s="333"/>
      <c r="N398" s="333"/>
    </row>
    <row r="399" spans="13:14" x14ac:dyDescent="0.25">
      <c r="M399" s="333"/>
      <c r="N399" s="333"/>
    </row>
    <row r="400" spans="13:14" x14ac:dyDescent="0.25">
      <c r="M400" s="333"/>
      <c r="N400" s="333"/>
    </row>
    <row r="401" spans="13:14" x14ac:dyDescent="0.25">
      <c r="M401" s="333"/>
      <c r="N401" s="333"/>
    </row>
    <row r="402" spans="13:14" x14ac:dyDescent="0.25">
      <c r="M402" s="333"/>
      <c r="N402" s="333"/>
    </row>
    <row r="403" spans="13:14" x14ac:dyDescent="0.25">
      <c r="M403" s="333"/>
      <c r="N403" s="333"/>
    </row>
    <row r="404" spans="13:14" x14ac:dyDescent="0.25">
      <c r="M404" s="333"/>
      <c r="N404" s="333"/>
    </row>
    <row r="405" spans="13:14" x14ac:dyDescent="0.25">
      <c r="M405" s="333"/>
      <c r="N405" s="333"/>
    </row>
    <row r="406" spans="13:14" x14ac:dyDescent="0.25">
      <c r="M406" s="333"/>
      <c r="N406" s="333"/>
    </row>
    <row r="407" spans="13:14" x14ac:dyDescent="0.25">
      <c r="M407" s="333"/>
      <c r="N407" s="333"/>
    </row>
    <row r="408" spans="13:14" x14ac:dyDescent="0.25">
      <c r="M408" s="333"/>
      <c r="N408" s="333"/>
    </row>
    <row r="409" spans="13:14" x14ac:dyDescent="0.25">
      <c r="M409" s="333"/>
      <c r="N409" s="333"/>
    </row>
    <row r="410" spans="13:14" x14ac:dyDescent="0.25">
      <c r="M410" s="333"/>
      <c r="N410" s="333"/>
    </row>
    <row r="411" spans="13:14" x14ac:dyDescent="0.25">
      <c r="M411" s="333"/>
      <c r="N411" s="333"/>
    </row>
    <row r="412" spans="13:14" x14ac:dyDescent="0.25">
      <c r="M412" s="333"/>
      <c r="N412" s="333"/>
    </row>
    <row r="413" spans="13:14" x14ac:dyDescent="0.25">
      <c r="M413" s="333"/>
      <c r="N413" s="333"/>
    </row>
    <row r="414" spans="13:14" x14ac:dyDescent="0.25">
      <c r="M414" s="333"/>
      <c r="N414" s="333"/>
    </row>
    <row r="415" spans="13:14" x14ac:dyDescent="0.25">
      <c r="M415" s="333"/>
      <c r="N415" s="333"/>
    </row>
    <row r="416" spans="13:14" x14ac:dyDescent="0.25">
      <c r="M416" s="333"/>
      <c r="N416" s="333"/>
    </row>
    <row r="417" spans="13:14" x14ac:dyDescent="0.25">
      <c r="M417" s="333"/>
      <c r="N417" s="333"/>
    </row>
    <row r="418" spans="13:14" x14ac:dyDescent="0.25">
      <c r="M418" s="333"/>
      <c r="N418" s="333"/>
    </row>
    <row r="419" spans="13:14" x14ac:dyDescent="0.25">
      <c r="M419" s="333"/>
      <c r="N419" s="333"/>
    </row>
    <row r="420" spans="13:14" x14ac:dyDescent="0.25">
      <c r="M420" s="333"/>
      <c r="N420" s="333"/>
    </row>
    <row r="421" spans="13:14" x14ac:dyDescent="0.25">
      <c r="M421" s="333"/>
      <c r="N421" s="333"/>
    </row>
    <row r="422" spans="13:14" x14ac:dyDescent="0.25">
      <c r="M422" s="333"/>
      <c r="N422" s="333"/>
    </row>
    <row r="423" spans="13:14" x14ac:dyDescent="0.25">
      <c r="M423" s="333"/>
      <c r="N423" s="333"/>
    </row>
    <row r="424" spans="13:14" x14ac:dyDescent="0.25">
      <c r="M424" s="333"/>
      <c r="N424" s="333"/>
    </row>
    <row r="425" spans="13:14" x14ac:dyDescent="0.25">
      <c r="M425" s="333"/>
      <c r="N425" s="333"/>
    </row>
    <row r="426" spans="13:14" x14ac:dyDescent="0.25">
      <c r="M426" s="333"/>
      <c r="N426" s="333"/>
    </row>
    <row r="427" spans="13:14" x14ac:dyDescent="0.25">
      <c r="M427" s="333"/>
      <c r="N427" s="333"/>
    </row>
    <row r="428" spans="13:14" x14ac:dyDescent="0.25">
      <c r="M428" s="333"/>
      <c r="N428" s="333"/>
    </row>
    <row r="429" spans="13:14" x14ac:dyDescent="0.25">
      <c r="M429" s="333"/>
      <c r="N429" s="333"/>
    </row>
    <row r="430" spans="13:14" x14ac:dyDescent="0.25">
      <c r="M430" s="333"/>
      <c r="N430" s="333"/>
    </row>
    <row r="431" spans="13:14" x14ac:dyDescent="0.25">
      <c r="M431" s="333"/>
      <c r="N431" s="333"/>
    </row>
    <row r="432" spans="13:14" x14ac:dyDescent="0.25">
      <c r="M432" s="333"/>
      <c r="N432" s="333"/>
    </row>
    <row r="433" spans="13:14" x14ac:dyDescent="0.25">
      <c r="M433" s="333"/>
      <c r="N433" s="333"/>
    </row>
    <row r="434" spans="13:14" x14ac:dyDescent="0.25">
      <c r="M434" s="333"/>
      <c r="N434" s="333"/>
    </row>
    <row r="435" spans="13:14" x14ac:dyDescent="0.25">
      <c r="M435" s="333"/>
      <c r="N435" s="333"/>
    </row>
    <row r="436" spans="13:14" x14ac:dyDescent="0.25">
      <c r="M436" s="333"/>
      <c r="N436" s="333"/>
    </row>
    <row r="437" spans="13:14" x14ac:dyDescent="0.25">
      <c r="M437" s="333"/>
      <c r="N437" s="333"/>
    </row>
    <row r="438" spans="13:14" x14ac:dyDescent="0.25">
      <c r="M438" s="333"/>
      <c r="N438" s="333"/>
    </row>
    <row r="439" spans="13:14" x14ac:dyDescent="0.25">
      <c r="M439" s="333"/>
      <c r="N439" s="333"/>
    </row>
    <row r="440" spans="13:14" x14ac:dyDescent="0.25">
      <c r="M440" s="333"/>
      <c r="N440" s="333"/>
    </row>
    <row r="441" spans="13:14" x14ac:dyDescent="0.25">
      <c r="M441" s="333"/>
      <c r="N441" s="333"/>
    </row>
    <row r="442" spans="13:14" x14ac:dyDescent="0.25">
      <c r="M442" s="333"/>
      <c r="N442" s="333"/>
    </row>
    <row r="443" spans="13:14" x14ac:dyDescent="0.25">
      <c r="M443" s="333"/>
      <c r="N443" s="333"/>
    </row>
    <row r="444" spans="13:14" x14ac:dyDescent="0.25">
      <c r="M444" s="333"/>
      <c r="N444" s="333"/>
    </row>
    <row r="445" spans="13:14" x14ac:dyDescent="0.25">
      <c r="M445" s="333"/>
      <c r="N445" s="333"/>
    </row>
    <row r="446" spans="13:14" x14ac:dyDescent="0.25">
      <c r="M446" s="333"/>
      <c r="N446" s="333"/>
    </row>
    <row r="447" spans="13:14" x14ac:dyDescent="0.25">
      <c r="M447" s="333"/>
      <c r="N447" s="333"/>
    </row>
    <row r="448" spans="13:14" x14ac:dyDescent="0.25">
      <c r="M448" s="333"/>
      <c r="N448" s="333"/>
    </row>
    <row r="449" spans="13:14" x14ac:dyDescent="0.25">
      <c r="M449" s="333"/>
      <c r="N449" s="333"/>
    </row>
    <row r="450" spans="13:14" x14ac:dyDescent="0.25">
      <c r="M450" s="333"/>
      <c r="N450" s="333"/>
    </row>
    <row r="451" spans="13:14" x14ac:dyDescent="0.25">
      <c r="M451" s="333"/>
      <c r="N451" s="333"/>
    </row>
    <row r="452" spans="13:14" x14ac:dyDescent="0.25">
      <c r="M452" s="333"/>
      <c r="N452" s="333"/>
    </row>
    <row r="453" spans="13:14" x14ac:dyDescent="0.25">
      <c r="M453" s="333"/>
      <c r="N453" s="333"/>
    </row>
    <row r="454" spans="13:14" x14ac:dyDescent="0.25">
      <c r="M454" s="333"/>
      <c r="N454" s="333"/>
    </row>
    <row r="455" spans="13:14" x14ac:dyDescent="0.25">
      <c r="M455" s="333"/>
      <c r="N455" s="333"/>
    </row>
    <row r="456" spans="13:14" x14ac:dyDescent="0.25">
      <c r="M456" s="333"/>
      <c r="N456" s="333"/>
    </row>
    <row r="457" spans="13:14" x14ac:dyDescent="0.25">
      <c r="M457" s="333"/>
      <c r="N457" s="333"/>
    </row>
    <row r="458" spans="13:14" x14ac:dyDescent="0.25">
      <c r="M458" s="333"/>
      <c r="N458" s="333"/>
    </row>
    <row r="459" spans="13:14" x14ac:dyDescent="0.25">
      <c r="M459" s="333"/>
      <c r="N459" s="333"/>
    </row>
    <row r="460" spans="13:14" x14ac:dyDescent="0.25">
      <c r="M460" s="333"/>
      <c r="N460" s="333"/>
    </row>
    <row r="461" spans="13:14" x14ac:dyDescent="0.25">
      <c r="M461" s="333"/>
      <c r="N461" s="333"/>
    </row>
    <row r="462" spans="13:14" x14ac:dyDescent="0.25">
      <c r="M462" s="333"/>
      <c r="N462" s="333"/>
    </row>
    <row r="463" spans="13:14" x14ac:dyDescent="0.25">
      <c r="M463" s="333"/>
      <c r="N463" s="333"/>
    </row>
    <row r="464" spans="13:14" x14ac:dyDescent="0.25">
      <c r="M464" s="333"/>
      <c r="N464" s="333"/>
    </row>
    <row r="465" spans="13:14" x14ac:dyDescent="0.25">
      <c r="M465" s="333"/>
      <c r="N465" s="333"/>
    </row>
    <row r="466" spans="13:14" x14ac:dyDescent="0.25">
      <c r="M466" s="333"/>
      <c r="N466" s="333"/>
    </row>
    <row r="467" spans="13:14" x14ac:dyDescent="0.25">
      <c r="M467" s="333"/>
      <c r="N467" s="333"/>
    </row>
    <row r="468" spans="13:14" x14ac:dyDescent="0.25">
      <c r="M468" s="333"/>
      <c r="N468" s="333"/>
    </row>
    <row r="469" spans="13:14" x14ac:dyDescent="0.25">
      <c r="M469" s="333"/>
      <c r="N469" s="333"/>
    </row>
    <row r="470" spans="13:14" x14ac:dyDescent="0.25">
      <c r="M470" s="333"/>
      <c r="N470" s="333"/>
    </row>
    <row r="471" spans="13:14" x14ac:dyDescent="0.25">
      <c r="M471" s="333"/>
      <c r="N471" s="333"/>
    </row>
    <row r="472" spans="13:14" x14ac:dyDescent="0.25">
      <c r="M472" s="333"/>
      <c r="N472" s="333"/>
    </row>
    <row r="473" spans="13:14" x14ac:dyDescent="0.25">
      <c r="M473" s="333"/>
      <c r="N473" s="333"/>
    </row>
    <row r="474" spans="13:14" x14ac:dyDescent="0.25">
      <c r="M474" s="333"/>
      <c r="N474" s="333"/>
    </row>
    <row r="475" spans="13:14" x14ac:dyDescent="0.25">
      <c r="M475" s="333"/>
      <c r="N475" s="333"/>
    </row>
    <row r="476" spans="13:14" x14ac:dyDescent="0.25">
      <c r="M476" s="333"/>
      <c r="N476" s="333"/>
    </row>
    <row r="477" spans="13:14" x14ac:dyDescent="0.25">
      <c r="M477" s="333"/>
      <c r="N477" s="333"/>
    </row>
    <row r="478" spans="13:14" x14ac:dyDescent="0.25">
      <c r="M478" s="333"/>
      <c r="N478" s="333"/>
    </row>
    <row r="479" spans="13:14" x14ac:dyDescent="0.25">
      <c r="M479" s="333"/>
      <c r="N479" s="333"/>
    </row>
    <row r="480" spans="13:14" x14ac:dyDescent="0.25">
      <c r="M480" s="333"/>
      <c r="N480" s="333"/>
    </row>
    <row r="481" spans="13:14" x14ac:dyDescent="0.25">
      <c r="M481" s="333"/>
      <c r="N481" s="333"/>
    </row>
    <row r="482" spans="13:14" x14ac:dyDescent="0.25">
      <c r="M482" s="333"/>
      <c r="N482" s="333"/>
    </row>
    <row r="483" spans="13:14" x14ac:dyDescent="0.25">
      <c r="M483" s="333"/>
      <c r="N483" s="333"/>
    </row>
    <row r="484" spans="13:14" x14ac:dyDescent="0.25">
      <c r="M484" s="333"/>
      <c r="N484" s="333"/>
    </row>
    <row r="485" spans="13:14" x14ac:dyDescent="0.25">
      <c r="M485" s="333"/>
      <c r="N485" s="333"/>
    </row>
    <row r="486" spans="13:14" x14ac:dyDescent="0.25">
      <c r="M486" s="333"/>
      <c r="N486" s="333"/>
    </row>
    <row r="487" spans="13:14" x14ac:dyDescent="0.25">
      <c r="M487" s="333"/>
      <c r="N487" s="333"/>
    </row>
    <row r="488" spans="13:14" x14ac:dyDescent="0.25">
      <c r="M488" s="333"/>
      <c r="N488" s="333"/>
    </row>
    <row r="489" spans="13:14" x14ac:dyDescent="0.25">
      <c r="M489" s="333"/>
      <c r="N489" s="333"/>
    </row>
    <row r="490" spans="13:14" x14ac:dyDescent="0.25">
      <c r="M490" s="333"/>
      <c r="N490" s="333"/>
    </row>
    <row r="491" spans="13:14" x14ac:dyDescent="0.25">
      <c r="M491" s="333"/>
      <c r="N491" s="333"/>
    </row>
    <row r="492" spans="13:14" x14ac:dyDescent="0.25">
      <c r="M492" s="333"/>
      <c r="N492" s="333"/>
    </row>
    <row r="493" spans="13:14" x14ac:dyDescent="0.25">
      <c r="M493" s="333"/>
      <c r="N493" s="333"/>
    </row>
    <row r="494" spans="13:14" x14ac:dyDescent="0.25">
      <c r="M494" s="333"/>
      <c r="N494" s="333"/>
    </row>
    <row r="495" spans="13:14" x14ac:dyDescent="0.25">
      <c r="M495" s="333"/>
      <c r="N495" s="333"/>
    </row>
    <row r="496" spans="13:14" x14ac:dyDescent="0.25">
      <c r="M496" s="333"/>
      <c r="N496" s="333"/>
    </row>
    <row r="497" spans="13:14" x14ac:dyDescent="0.25">
      <c r="M497" s="333"/>
      <c r="N497" s="333"/>
    </row>
    <row r="498" spans="13:14" x14ac:dyDescent="0.25">
      <c r="M498" s="333"/>
      <c r="N498" s="333"/>
    </row>
    <row r="499" spans="13:14" x14ac:dyDescent="0.25">
      <c r="M499" s="333"/>
      <c r="N499" s="333"/>
    </row>
    <row r="500" spans="13:14" x14ac:dyDescent="0.25">
      <c r="M500" s="333"/>
      <c r="N500" s="333"/>
    </row>
    <row r="501" spans="13:14" x14ac:dyDescent="0.25">
      <c r="M501" s="333"/>
      <c r="N501" s="333"/>
    </row>
    <row r="502" spans="13:14" x14ac:dyDescent="0.25">
      <c r="M502" s="333"/>
      <c r="N502" s="333"/>
    </row>
    <row r="503" spans="13:14" x14ac:dyDescent="0.25">
      <c r="M503" s="333"/>
      <c r="N503" s="333"/>
    </row>
    <row r="504" spans="13:14" x14ac:dyDescent="0.25">
      <c r="M504" s="333"/>
      <c r="N504" s="333"/>
    </row>
    <row r="505" spans="13:14" x14ac:dyDescent="0.25">
      <c r="M505" s="333"/>
      <c r="N505" s="333"/>
    </row>
    <row r="506" spans="13:14" x14ac:dyDescent="0.25">
      <c r="M506" s="333"/>
      <c r="N506" s="333"/>
    </row>
    <row r="507" spans="13:14" x14ac:dyDescent="0.25">
      <c r="M507" s="333"/>
      <c r="N507" s="333"/>
    </row>
    <row r="508" spans="13:14" x14ac:dyDescent="0.25">
      <c r="M508" s="333"/>
      <c r="N508" s="333"/>
    </row>
    <row r="509" spans="13:14" x14ac:dyDescent="0.25">
      <c r="M509" s="333"/>
      <c r="N509" s="333"/>
    </row>
    <row r="510" spans="13:14" x14ac:dyDescent="0.25">
      <c r="M510" s="333"/>
      <c r="N510" s="333"/>
    </row>
    <row r="511" spans="13:14" x14ac:dyDescent="0.25">
      <c r="M511" s="333"/>
      <c r="N511" s="333"/>
    </row>
    <row r="512" spans="13:14" x14ac:dyDescent="0.25">
      <c r="M512" s="333"/>
      <c r="N512" s="333"/>
    </row>
    <row r="513" spans="13:14" x14ac:dyDescent="0.25">
      <c r="M513" s="333"/>
      <c r="N513" s="333"/>
    </row>
    <row r="514" spans="13:14" x14ac:dyDescent="0.25">
      <c r="M514" s="333"/>
      <c r="N514" s="333"/>
    </row>
    <row r="515" spans="13:14" x14ac:dyDescent="0.25">
      <c r="M515" s="333"/>
      <c r="N515" s="333"/>
    </row>
    <row r="516" spans="13:14" x14ac:dyDescent="0.25">
      <c r="M516" s="333"/>
      <c r="N516" s="333"/>
    </row>
    <row r="517" spans="13:14" x14ac:dyDescent="0.25">
      <c r="M517" s="333"/>
      <c r="N517" s="333"/>
    </row>
    <row r="518" spans="13:14" x14ac:dyDescent="0.25">
      <c r="M518" s="333"/>
      <c r="N518" s="333"/>
    </row>
    <row r="519" spans="13:14" x14ac:dyDescent="0.25">
      <c r="M519" s="333"/>
      <c r="N519" s="333"/>
    </row>
    <row r="520" spans="13:14" x14ac:dyDescent="0.25">
      <c r="M520" s="333"/>
      <c r="N520" s="333"/>
    </row>
    <row r="521" spans="13:14" x14ac:dyDescent="0.25">
      <c r="M521" s="333"/>
      <c r="N521" s="333"/>
    </row>
    <row r="522" spans="13:14" x14ac:dyDescent="0.25">
      <c r="M522" s="333"/>
      <c r="N522" s="333"/>
    </row>
    <row r="523" spans="13:14" x14ac:dyDescent="0.25">
      <c r="M523" s="333"/>
      <c r="N523" s="333"/>
    </row>
    <row r="524" spans="13:14" x14ac:dyDescent="0.25">
      <c r="M524" s="333"/>
      <c r="N524" s="333"/>
    </row>
    <row r="525" spans="13:14" x14ac:dyDescent="0.25">
      <c r="M525" s="333"/>
      <c r="N525" s="333"/>
    </row>
    <row r="526" spans="13:14" x14ac:dyDescent="0.25">
      <c r="M526" s="333"/>
      <c r="N526" s="333"/>
    </row>
    <row r="527" spans="13:14" x14ac:dyDescent="0.25">
      <c r="M527" s="333"/>
      <c r="N527" s="333"/>
    </row>
    <row r="528" spans="13:14" x14ac:dyDescent="0.25">
      <c r="M528" s="333"/>
      <c r="N528" s="333"/>
    </row>
    <row r="529" spans="13:14" x14ac:dyDescent="0.25">
      <c r="M529" s="333"/>
      <c r="N529" s="333"/>
    </row>
    <row r="530" spans="13:14" x14ac:dyDescent="0.25">
      <c r="M530" s="333"/>
      <c r="N530" s="333"/>
    </row>
    <row r="531" spans="13:14" x14ac:dyDescent="0.25">
      <c r="M531" s="333"/>
      <c r="N531" s="333"/>
    </row>
    <row r="532" spans="13:14" x14ac:dyDescent="0.25">
      <c r="M532" s="333"/>
      <c r="N532" s="333"/>
    </row>
    <row r="533" spans="13:14" x14ac:dyDescent="0.25">
      <c r="M533" s="333"/>
      <c r="N533" s="333"/>
    </row>
    <row r="534" spans="13:14" x14ac:dyDescent="0.25">
      <c r="M534" s="333"/>
      <c r="N534" s="333"/>
    </row>
    <row r="535" spans="13:14" x14ac:dyDescent="0.25">
      <c r="M535" s="333"/>
      <c r="N535" s="333"/>
    </row>
    <row r="536" spans="13:14" x14ac:dyDescent="0.25">
      <c r="M536" s="333"/>
      <c r="N536" s="333"/>
    </row>
    <row r="537" spans="13:14" x14ac:dyDescent="0.25">
      <c r="M537" s="333"/>
      <c r="N537" s="333"/>
    </row>
    <row r="538" spans="13:14" x14ac:dyDescent="0.25">
      <c r="M538" s="333"/>
      <c r="N538" s="333"/>
    </row>
    <row r="539" spans="13:14" x14ac:dyDescent="0.25">
      <c r="M539" s="333"/>
      <c r="N539" s="333"/>
    </row>
    <row r="540" spans="13:14" x14ac:dyDescent="0.25">
      <c r="M540" s="333"/>
      <c r="N540" s="333"/>
    </row>
    <row r="541" spans="13:14" x14ac:dyDescent="0.25">
      <c r="M541" s="333"/>
      <c r="N541" s="333"/>
    </row>
    <row r="542" spans="13:14" x14ac:dyDescent="0.25">
      <c r="M542" s="333"/>
      <c r="N542" s="333"/>
    </row>
    <row r="543" spans="13:14" x14ac:dyDescent="0.25">
      <c r="M543" s="333"/>
      <c r="N543" s="333"/>
    </row>
    <row r="544" spans="13:14" x14ac:dyDescent="0.25">
      <c r="M544" s="333"/>
      <c r="N544" s="333"/>
    </row>
    <row r="545" spans="13:14" x14ac:dyDescent="0.25">
      <c r="M545" s="333"/>
      <c r="N545" s="333"/>
    </row>
    <row r="546" spans="13:14" x14ac:dyDescent="0.25">
      <c r="M546" s="333"/>
      <c r="N546" s="333"/>
    </row>
    <row r="547" spans="13:14" x14ac:dyDescent="0.25">
      <c r="M547" s="333"/>
      <c r="N547" s="333"/>
    </row>
    <row r="548" spans="13:14" x14ac:dyDescent="0.25">
      <c r="M548" s="333"/>
      <c r="N548" s="333"/>
    </row>
    <row r="549" spans="13:14" x14ac:dyDescent="0.25">
      <c r="M549" s="333"/>
      <c r="N549" s="333"/>
    </row>
    <row r="550" spans="13:14" x14ac:dyDescent="0.25">
      <c r="M550" s="333"/>
      <c r="N550" s="333"/>
    </row>
    <row r="551" spans="13:14" x14ac:dyDescent="0.25">
      <c r="M551" s="333"/>
      <c r="N551" s="333"/>
    </row>
    <row r="552" spans="13:14" x14ac:dyDescent="0.25">
      <c r="M552" s="333"/>
      <c r="N552" s="333"/>
    </row>
    <row r="553" spans="13:14" x14ac:dyDescent="0.25">
      <c r="M553" s="333"/>
      <c r="N553" s="333"/>
    </row>
    <row r="554" spans="13:14" x14ac:dyDescent="0.25">
      <c r="M554" s="333"/>
      <c r="N554" s="333"/>
    </row>
    <row r="555" spans="13:14" x14ac:dyDescent="0.25">
      <c r="M555" s="333"/>
      <c r="N555" s="333"/>
    </row>
    <row r="556" spans="13:14" x14ac:dyDescent="0.25">
      <c r="M556" s="333"/>
      <c r="N556" s="333"/>
    </row>
    <row r="557" spans="13:14" x14ac:dyDescent="0.25">
      <c r="M557" s="333"/>
      <c r="N557" s="333"/>
    </row>
    <row r="558" spans="13:14" x14ac:dyDescent="0.25">
      <c r="M558" s="333"/>
      <c r="N558" s="333"/>
    </row>
    <row r="559" spans="13:14" x14ac:dyDescent="0.25">
      <c r="M559" s="333"/>
      <c r="N559" s="333"/>
    </row>
    <row r="560" spans="13:14" x14ac:dyDescent="0.25">
      <c r="M560" s="333"/>
      <c r="N560" s="333"/>
    </row>
    <row r="561" spans="13:14" x14ac:dyDescent="0.25">
      <c r="M561" s="333"/>
      <c r="N561" s="333"/>
    </row>
    <row r="562" spans="13:14" x14ac:dyDescent="0.25">
      <c r="M562" s="333"/>
      <c r="N562" s="333"/>
    </row>
    <row r="563" spans="13:14" x14ac:dyDescent="0.25">
      <c r="M563" s="333"/>
      <c r="N563" s="333"/>
    </row>
    <row r="564" spans="13:14" x14ac:dyDescent="0.25">
      <c r="M564" s="333"/>
      <c r="N564" s="333"/>
    </row>
    <row r="565" spans="13:14" x14ac:dyDescent="0.25">
      <c r="M565" s="333"/>
      <c r="N565" s="333"/>
    </row>
    <row r="566" spans="13:14" x14ac:dyDescent="0.25">
      <c r="M566" s="333"/>
      <c r="N566" s="333"/>
    </row>
    <row r="567" spans="13:14" x14ac:dyDescent="0.25">
      <c r="M567" s="333"/>
      <c r="N567" s="333"/>
    </row>
    <row r="568" spans="13:14" x14ac:dyDescent="0.25">
      <c r="M568" s="333"/>
      <c r="N568" s="333"/>
    </row>
    <row r="569" spans="13:14" x14ac:dyDescent="0.25">
      <c r="M569" s="333"/>
      <c r="N569" s="333"/>
    </row>
    <row r="570" spans="13:14" x14ac:dyDescent="0.25">
      <c r="M570" s="333"/>
      <c r="N570" s="333"/>
    </row>
    <row r="571" spans="13:14" x14ac:dyDescent="0.25">
      <c r="M571" s="333"/>
      <c r="N571" s="333"/>
    </row>
    <row r="572" spans="13:14" x14ac:dyDescent="0.25">
      <c r="M572" s="333"/>
      <c r="N572" s="333"/>
    </row>
    <row r="573" spans="13:14" x14ac:dyDescent="0.25">
      <c r="M573" s="333"/>
      <c r="N573" s="333"/>
    </row>
    <row r="574" spans="13:14" x14ac:dyDescent="0.25">
      <c r="M574" s="333"/>
      <c r="N574" s="333"/>
    </row>
    <row r="575" spans="13:14" x14ac:dyDescent="0.25">
      <c r="M575" s="333"/>
      <c r="N575" s="333"/>
    </row>
    <row r="576" spans="13:14" x14ac:dyDescent="0.25">
      <c r="M576" s="333"/>
      <c r="N576" s="333"/>
    </row>
    <row r="577" spans="13:14" x14ac:dyDescent="0.25">
      <c r="M577" s="333"/>
      <c r="N577" s="333"/>
    </row>
    <row r="578" spans="13:14" x14ac:dyDescent="0.25">
      <c r="M578" s="333"/>
      <c r="N578" s="333"/>
    </row>
    <row r="579" spans="13:14" x14ac:dyDescent="0.25">
      <c r="M579" s="333"/>
      <c r="N579" s="333"/>
    </row>
    <row r="580" spans="13:14" x14ac:dyDescent="0.25">
      <c r="M580" s="333"/>
      <c r="N580" s="333"/>
    </row>
    <row r="581" spans="13:14" x14ac:dyDescent="0.25">
      <c r="M581" s="333"/>
      <c r="N581" s="333"/>
    </row>
    <row r="582" spans="13:14" x14ac:dyDescent="0.25">
      <c r="M582" s="333"/>
      <c r="N582" s="333"/>
    </row>
    <row r="583" spans="13:14" x14ac:dyDescent="0.25">
      <c r="M583" s="333"/>
      <c r="N583" s="333"/>
    </row>
    <row r="584" spans="13:14" x14ac:dyDescent="0.25">
      <c r="M584" s="333"/>
      <c r="N584" s="333"/>
    </row>
    <row r="585" spans="13:14" x14ac:dyDescent="0.25">
      <c r="M585" s="333"/>
      <c r="N585" s="333"/>
    </row>
    <row r="586" spans="13:14" x14ac:dyDescent="0.25">
      <c r="M586" s="333"/>
      <c r="N586" s="333"/>
    </row>
    <row r="587" spans="13:14" x14ac:dyDescent="0.25">
      <c r="M587" s="333"/>
      <c r="N587" s="333"/>
    </row>
    <row r="588" spans="13:14" x14ac:dyDescent="0.25">
      <c r="M588" s="333"/>
      <c r="N588" s="333"/>
    </row>
    <row r="589" spans="13:14" x14ac:dyDescent="0.25">
      <c r="M589" s="333"/>
      <c r="N589" s="333"/>
    </row>
    <row r="590" spans="13:14" x14ac:dyDescent="0.25">
      <c r="M590" s="333"/>
      <c r="N590" s="333"/>
    </row>
    <row r="591" spans="13:14" x14ac:dyDescent="0.25">
      <c r="M591" s="333"/>
      <c r="N591" s="333"/>
    </row>
    <row r="592" spans="13:14" x14ac:dyDescent="0.25">
      <c r="M592" s="333"/>
      <c r="N592" s="333"/>
    </row>
    <row r="593" spans="13:14" x14ac:dyDescent="0.25">
      <c r="M593" s="333"/>
      <c r="N593" s="333"/>
    </row>
    <row r="594" spans="13:14" x14ac:dyDescent="0.25">
      <c r="M594" s="333"/>
      <c r="N594" s="333"/>
    </row>
    <row r="595" spans="13:14" x14ac:dyDescent="0.25">
      <c r="M595" s="333"/>
      <c r="N595" s="333"/>
    </row>
    <row r="596" spans="13:14" x14ac:dyDescent="0.25">
      <c r="M596" s="333"/>
      <c r="N596" s="333"/>
    </row>
    <row r="597" spans="13:14" x14ac:dyDescent="0.25">
      <c r="M597" s="333"/>
      <c r="N597" s="333"/>
    </row>
    <row r="598" spans="13:14" x14ac:dyDescent="0.25">
      <c r="M598" s="333"/>
      <c r="N598" s="333"/>
    </row>
    <row r="599" spans="13:14" x14ac:dyDescent="0.25">
      <c r="M599" s="333"/>
      <c r="N599" s="333"/>
    </row>
    <row r="600" spans="13:14" x14ac:dyDescent="0.25">
      <c r="M600" s="333"/>
      <c r="N600" s="333"/>
    </row>
    <row r="601" spans="13:14" x14ac:dyDescent="0.25">
      <c r="M601" s="333"/>
      <c r="N601" s="333"/>
    </row>
    <row r="602" spans="13:14" x14ac:dyDescent="0.25">
      <c r="M602" s="333"/>
      <c r="N602" s="333"/>
    </row>
    <row r="603" spans="13:14" x14ac:dyDescent="0.25">
      <c r="M603" s="333"/>
      <c r="N603" s="333"/>
    </row>
    <row r="604" spans="13:14" x14ac:dyDescent="0.25">
      <c r="M604" s="333"/>
      <c r="N604" s="333"/>
    </row>
    <row r="605" spans="13:14" x14ac:dyDescent="0.25">
      <c r="M605" s="333"/>
      <c r="N605" s="333"/>
    </row>
    <row r="606" spans="13:14" x14ac:dyDescent="0.25">
      <c r="M606" s="333"/>
      <c r="N606" s="333"/>
    </row>
    <row r="607" spans="13:14" x14ac:dyDescent="0.25">
      <c r="M607" s="333"/>
      <c r="N607" s="333"/>
    </row>
    <row r="608" spans="13:14" x14ac:dyDescent="0.25">
      <c r="M608" s="333"/>
      <c r="N608" s="333"/>
    </row>
    <row r="609" spans="13:14" x14ac:dyDescent="0.25">
      <c r="M609" s="333"/>
      <c r="N609" s="333"/>
    </row>
    <row r="610" spans="13:14" x14ac:dyDescent="0.25">
      <c r="M610" s="333"/>
      <c r="N610" s="333"/>
    </row>
    <row r="611" spans="13:14" x14ac:dyDescent="0.25">
      <c r="M611" s="333"/>
      <c r="N611" s="333"/>
    </row>
    <row r="612" spans="13:14" x14ac:dyDescent="0.25">
      <c r="M612" s="333"/>
      <c r="N612" s="333"/>
    </row>
    <row r="613" spans="13:14" x14ac:dyDescent="0.25">
      <c r="M613" s="333"/>
      <c r="N613" s="333"/>
    </row>
    <row r="614" spans="13:14" x14ac:dyDescent="0.25">
      <c r="M614" s="333"/>
      <c r="N614" s="333"/>
    </row>
    <row r="615" spans="13:14" x14ac:dyDescent="0.25">
      <c r="M615" s="333"/>
      <c r="N615" s="333"/>
    </row>
    <row r="616" spans="13:14" x14ac:dyDescent="0.25">
      <c r="M616" s="333"/>
      <c r="N616" s="333"/>
    </row>
    <row r="617" spans="13:14" x14ac:dyDescent="0.25">
      <c r="M617" s="333"/>
      <c r="N617" s="333"/>
    </row>
    <row r="618" spans="13:14" x14ac:dyDescent="0.25">
      <c r="M618" s="333"/>
      <c r="N618" s="333"/>
    </row>
    <row r="619" spans="13:14" x14ac:dyDescent="0.25">
      <c r="M619" s="333"/>
      <c r="N619" s="333"/>
    </row>
    <row r="620" spans="13:14" x14ac:dyDescent="0.25">
      <c r="M620" s="333"/>
      <c r="N620" s="333"/>
    </row>
    <row r="621" spans="13:14" x14ac:dyDescent="0.25">
      <c r="M621" s="333"/>
      <c r="N621" s="333"/>
    </row>
    <row r="622" spans="13:14" x14ac:dyDescent="0.25">
      <c r="M622" s="333"/>
      <c r="N622" s="333"/>
    </row>
    <row r="623" spans="13:14" x14ac:dyDescent="0.25">
      <c r="M623" s="333"/>
      <c r="N623" s="333"/>
    </row>
    <row r="624" spans="13:14" x14ac:dyDescent="0.25">
      <c r="M624" s="333"/>
      <c r="N624" s="333"/>
    </row>
    <row r="625" spans="13:14" x14ac:dyDescent="0.25">
      <c r="M625" s="333"/>
      <c r="N625" s="333"/>
    </row>
    <row r="626" spans="13:14" x14ac:dyDescent="0.25">
      <c r="M626" s="333"/>
      <c r="N626" s="333"/>
    </row>
    <row r="627" spans="13:14" x14ac:dyDescent="0.25">
      <c r="M627" s="333"/>
      <c r="N627" s="333"/>
    </row>
    <row r="628" spans="13:14" x14ac:dyDescent="0.25">
      <c r="M628" s="333"/>
      <c r="N628" s="333"/>
    </row>
    <row r="629" spans="13:14" x14ac:dyDescent="0.25">
      <c r="M629" s="333"/>
      <c r="N629" s="333"/>
    </row>
    <row r="630" spans="13:14" x14ac:dyDescent="0.25">
      <c r="M630" s="333"/>
      <c r="N630" s="333"/>
    </row>
    <row r="631" spans="13:14" x14ac:dyDescent="0.25">
      <c r="M631" s="333"/>
      <c r="N631" s="333"/>
    </row>
    <row r="632" spans="13:14" x14ac:dyDescent="0.25">
      <c r="M632" s="333"/>
      <c r="N632" s="333"/>
    </row>
    <row r="633" spans="13:14" x14ac:dyDescent="0.25">
      <c r="M633" s="333"/>
      <c r="N633" s="333"/>
    </row>
    <row r="634" spans="13:14" x14ac:dyDescent="0.25">
      <c r="M634" s="333"/>
      <c r="N634" s="333"/>
    </row>
    <row r="635" spans="13:14" x14ac:dyDescent="0.25">
      <c r="M635" s="333"/>
      <c r="N635" s="333"/>
    </row>
    <row r="636" spans="13:14" x14ac:dyDescent="0.25">
      <c r="M636" s="333"/>
      <c r="N636" s="333"/>
    </row>
    <row r="637" spans="13:14" x14ac:dyDescent="0.25">
      <c r="M637" s="333"/>
      <c r="N637" s="333"/>
    </row>
    <row r="638" spans="13:14" x14ac:dyDescent="0.25">
      <c r="M638" s="333"/>
      <c r="N638" s="333"/>
    </row>
    <row r="639" spans="13:14" x14ac:dyDescent="0.25">
      <c r="M639" s="333"/>
      <c r="N639" s="333"/>
    </row>
    <row r="640" spans="13:14" x14ac:dyDescent="0.25">
      <c r="M640" s="333"/>
      <c r="N640" s="333"/>
    </row>
    <row r="641" spans="13:14" x14ac:dyDescent="0.25">
      <c r="M641" s="333"/>
      <c r="N641" s="333"/>
    </row>
    <row r="642" spans="13:14" x14ac:dyDescent="0.25">
      <c r="M642" s="333"/>
      <c r="N642" s="333"/>
    </row>
    <row r="643" spans="13:14" x14ac:dyDescent="0.25">
      <c r="M643" s="333"/>
      <c r="N643" s="333"/>
    </row>
    <row r="644" spans="13:14" x14ac:dyDescent="0.25">
      <c r="M644" s="333"/>
      <c r="N644" s="333"/>
    </row>
    <row r="645" spans="13:14" x14ac:dyDescent="0.25">
      <c r="M645" s="333"/>
      <c r="N645" s="333"/>
    </row>
    <row r="646" spans="13:14" x14ac:dyDescent="0.25">
      <c r="M646" s="333"/>
      <c r="N646" s="333"/>
    </row>
    <row r="647" spans="13:14" x14ac:dyDescent="0.25">
      <c r="M647" s="333"/>
      <c r="N647" s="333"/>
    </row>
    <row r="648" spans="13:14" x14ac:dyDescent="0.25">
      <c r="M648" s="333"/>
      <c r="N648" s="333"/>
    </row>
    <row r="649" spans="13:14" x14ac:dyDescent="0.25">
      <c r="M649" s="333"/>
      <c r="N649" s="333"/>
    </row>
    <row r="650" spans="13:14" x14ac:dyDescent="0.25">
      <c r="M650" s="333"/>
      <c r="N650" s="333"/>
    </row>
    <row r="651" spans="13:14" x14ac:dyDescent="0.25">
      <c r="M651" s="333"/>
      <c r="N651" s="333"/>
    </row>
    <row r="652" spans="13:14" x14ac:dyDescent="0.25">
      <c r="M652" s="333"/>
      <c r="N652" s="333"/>
    </row>
    <row r="653" spans="13:14" x14ac:dyDescent="0.25">
      <c r="M653" s="333"/>
      <c r="N653" s="333"/>
    </row>
    <row r="654" spans="13:14" x14ac:dyDescent="0.25">
      <c r="M654" s="333"/>
      <c r="N654" s="333"/>
    </row>
    <row r="655" spans="13:14" x14ac:dyDescent="0.25">
      <c r="M655" s="333"/>
      <c r="N655" s="333"/>
    </row>
    <row r="656" spans="13:14" x14ac:dyDescent="0.25">
      <c r="M656" s="333"/>
      <c r="N656" s="333"/>
    </row>
    <row r="657" spans="13:14" x14ac:dyDescent="0.25">
      <c r="M657" s="333"/>
      <c r="N657" s="333"/>
    </row>
    <row r="658" spans="13:14" x14ac:dyDescent="0.25">
      <c r="M658" s="333"/>
      <c r="N658" s="333"/>
    </row>
    <row r="659" spans="13:14" x14ac:dyDescent="0.25">
      <c r="M659" s="333"/>
      <c r="N659" s="333"/>
    </row>
    <row r="660" spans="13:14" x14ac:dyDescent="0.25">
      <c r="M660" s="333"/>
      <c r="N660" s="333"/>
    </row>
    <row r="661" spans="13:14" x14ac:dyDescent="0.25">
      <c r="M661" s="333"/>
      <c r="N661" s="333"/>
    </row>
    <row r="662" spans="13:14" x14ac:dyDescent="0.25">
      <c r="M662" s="333"/>
      <c r="N662" s="333"/>
    </row>
    <row r="663" spans="13:14" x14ac:dyDescent="0.25">
      <c r="M663" s="333"/>
      <c r="N663" s="333"/>
    </row>
    <row r="664" spans="13:14" x14ac:dyDescent="0.25">
      <c r="M664" s="333"/>
      <c r="N664" s="333"/>
    </row>
    <row r="665" spans="13:14" x14ac:dyDescent="0.25">
      <c r="M665" s="333"/>
      <c r="N665" s="333"/>
    </row>
    <row r="666" spans="13:14" x14ac:dyDescent="0.25">
      <c r="M666" s="333"/>
      <c r="N666" s="333"/>
    </row>
    <row r="667" spans="13:14" x14ac:dyDescent="0.25">
      <c r="M667" s="333"/>
      <c r="N667" s="333"/>
    </row>
    <row r="668" spans="13:14" x14ac:dyDescent="0.25">
      <c r="M668" s="333"/>
      <c r="N668" s="333"/>
    </row>
    <row r="669" spans="13:14" x14ac:dyDescent="0.25">
      <c r="M669" s="333"/>
      <c r="N669" s="333"/>
    </row>
    <row r="670" spans="13:14" x14ac:dyDescent="0.25">
      <c r="M670" s="333"/>
      <c r="N670" s="333"/>
    </row>
    <row r="671" spans="13:14" x14ac:dyDescent="0.25">
      <c r="M671" s="333"/>
      <c r="N671" s="333"/>
    </row>
    <row r="672" spans="13:14" x14ac:dyDescent="0.25">
      <c r="M672" s="333"/>
      <c r="N672" s="333"/>
    </row>
    <row r="673" spans="13:14" x14ac:dyDescent="0.25">
      <c r="M673" s="333"/>
      <c r="N673" s="333"/>
    </row>
    <row r="674" spans="13:14" x14ac:dyDescent="0.25">
      <c r="M674" s="333"/>
      <c r="N674" s="333"/>
    </row>
    <row r="675" spans="13:14" x14ac:dyDescent="0.25">
      <c r="M675" s="333"/>
      <c r="N675" s="333"/>
    </row>
    <row r="676" spans="13:14" x14ac:dyDescent="0.25">
      <c r="M676" s="333"/>
      <c r="N676" s="333"/>
    </row>
    <row r="677" spans="13:14" x14ac:dyDescent="0.25">
      <c r="M677" s="333"/>
      <c r="N677" s="333"/>
    </row>
    <row r="678" spans="13:14" x14ac:dyDescent="0.25">
      <c r="M678" s="333"/>
      <c r="N678" s="333"/>
    </row>
    <row r="679" spans="13:14" x14ac:dyDescent="0.25">
      <c r="M679" s="333"/>
      <c r="N679" s="333"/>
    </row>
    <row r="680" spans="13:14" x14ac:dyDescent="0.25">
      <c r="M680" s="333"/>
      <c r="N680" s="333"/>
    </row>
    <row r="681" spans="13:14" x14ac:dyDescent="0.25">
      <c r="M681" s="333"/>
      <c r="N681" s="333"/>
    </row>
    <row r="682" spans="13:14" x14ac:dyDescent="0.25">
      <c r="M682" s="333"/>
      <c r="N682" s="333"/>
    </row>
    <row r="683" spans="13:14" x14ac:dyDescent="0.25">
      <c r="M683" s="333"/>
      <c r="N683" s="333"/>
    </row>
    <row r="684" spans="13:14" x14ac:dyDescent="0.25">
      <c r="M684" s="333"/>
      <c r="N684" s="333"/>
    </row>
    <row r="685" spans="13:14" x14ac:dyDescent="0.25">
      <c r="M685" s="333"/>
      <c r="N685" s="333"/>
    </row>
    <row r="686" spans="13:14" x14ac:dyDescent="0.25">
      <c r="M686" s="333"/>
      <c r="N686" s="333"/>
    </row>
    <row r="687" spans="13:14" x14ac:dyDescent="0.25">
      <c r="M687" s="333"/>
      <c r="N687" s="333"/>
    </row>
    <row r="688" spans="13:14" x14ac:dyDescent="0.25">
      <c r="M688" s="333"/>
      <c r="N688" s="333"/>
    </row>
    <row r="689" spans="13:14" x14ac:dyDescent="0.25">
      <c r="M689" s="333"/>
      <c r="N689" s="333"/>
    </row>
    <row r="690" spans="13:14" x14ac:dyDescent="0.25">
      <c r="M690" s="333"/>
      <c r="N690" s="333"/>
    </row>
    <row r="691" spans="13:14" x14ac:dyDescent="0.25">
      <c r="M691" s="333"/>
      <c r="N691" s="333"/>
    </row>
    <row r="692" spans="13:14" x14ac:dyDescent="0.25">
      <c r="M692" s="333"/>
      <c r="N692" s="333"/>
    </row>
    <row r="693" spans="13:14" x14ac:dyDescent="0.25">
      <c r="M693" s="333"/>
      <c r="N693" s="333"/>
    </row>
    <row r="694" spans="13:14" x14ac:dyDescent="0.25">
      <c r="M694" s="333"/>
      <c r="N694" s="333"/>
    </row>
    <row r="695" spans="13:14" x14ac:dyDescent="0.25">
      <c r="M695" s="333"/>
      <c r="N695" s="333"/>
    </row>
    <row r="696" spans="13:14" x14ac:dyDescent="0.25">
      <c r="M696" s="333"/>
      <c r="N696" s="333"/>
    </row>
    <row r="697" spans="13:14" x14ac:dyDescent="0.25">
      <c r="M697" s="333"/>
      <c r="N697" s="333"/>
    </row>
    <row r="698" spans="13:14" x14ac:dyDescent="0.25">
      <c r="M698" s="333"/>
      <c r="N698" s="333"/>
    </row>
    <row r="699" spans="13:14" x14ac:dyDescent="0.25">
      <c r="M699" s="333"/>
      <c r="N699" s="333"/>
    </row>
    <row r="700" spans="13:14" x14ac:dyDescent="0.25">
      <c r="M700" s="333"/>
      <c r="N700" s="333"/>
    </row>
    <row r="701" spans="13:14" x14ac:dyDescent="0.25">
      <c r="M701" s="333"/>
      <c r="N701" s="333"/>
    </row>
    <row r="702" spans="13:14" x14ac:dyDescent="0.25">
      <c r="M702" s="333"/>
      <c r="N702" s="333"/>
    </row>
    <row r="703" spans="13:14" x14ac:dyDescent="0.25">
      <c r="M703" s="333"/>
      <c r="N703" s="333"/>
    </row>
    <row r="704" spans="13:14" x14ac:dyDescent="0.25">
      <c r="M704" s="333"/>
      <c r="N704" s="333"/>
    </row>
    <row r="705" spans="13:14" x14ac:dyDescent="0.25">
      <c r="M705" s="333"/>
      <c r="N705" s="333"/>
    </row>
    <row r="706" spans="13:14" x14ac:dyDescent="0.25">
      <c r="M706" s="333"/>
      <c r="N706" s="333"/>
    </row>
    <row r="707" spans="13:14" x14ac:dyDescent="0.25">
      <c r="M707" s="333"/>
      <c r="N707" s="333"/>
    </row>
    <row r="708" spans="13:14" x14ac:dyDescent="0.25">
      <c r="M708" s="333"/>
      <c r="N708" s="333"/>
    </row>
    <row r="709" spans="13:14" x14ac:dyDescent="0.25">
      <c r="M709" s="333"/>
      <c r="N709" s="333"/>
    </row>
    <row r="710" spans="13:14" x14ac:dyDescent="0.25">
      <c r="M710" s="333"/>
      <c r="N710" s="333"/>
    </row>
    <row r="711" spans="13:14" x14ac:dyDescent="0.25">
      <c r="M711" s="333"/>
      <c r="N711" s="333"/>
    </row>
    <row r="712" spans="13:14" x14ac:dyDescent="0.25">
      <c r="M712" s="333"/>
      <c r="N712" s="333"/>
    </row>
    <row r="713" spans="13:14" x14ac:dyDescent="0.25">
      <c r="M713" s="333"/>
      <c r="N713" s="333"/>
    </row>
    <row r="714" spans="13:14" x14ac:dyDescent="0.25">
      <c r="M714" s="333"/>
      <c r="N714" s="333"/>
    </row>
    <row r="715" spans="13:14" x14ac:dyDescent="0.25">
      <c r="M715" s="333"/>
      <c r="N715" s="333"/>
    </row>
    <row r="716" spans="13:14" x14ac:dyDescent="0.25">
      <c r="M716" s="333"/>
      <c r="N716" s="333"/>
    </row>
    <row r="717" spans="13:14" x14ac:dyDescent="0.25">
      <c r="M717" s="333"/>
      <c r="N717" s="333"/>
    </row>
    <row r="718" spans="13:14" x14ac:dyDescent="0.25">
      <c r="M718" s="333"/>
      <c r="N718" s="333"/>
    </row>
    <row r="719" spans="13:14" x14ac:dyDescent="0.25">
      <c r="M719" s="333"/>
      <c r="N719" s="333"/>
    </row>
    <row r="720" spans="13:14" x14ac:dyDescent="0.25">
      <c r="M720" s="333"/>
      <c r="N720" s="333"/>
    </row>
    <row r="721" spans="13:14" x14ac:dyDescent="0.25">
      <c r="M721" s="333"/>
      <c r="N721" s="333"/>
    </row>
    <row r="722" spans="13:14" x14ac:dyDescent="0.25">
      <c r="M722" s="333"/>
      <c r="N722" s="333"/>
    </row>
    <row r="723" spans="13:14" x14ac:dyDescent="0.25">
      <c r="M723" s="333"/>
      <c r="N723" s="333"/>
    </row>
    <row r="724" spans="13:14" x14ac:dyDescent="0.25">
      <c r="M724" s="333"/>
      <c r="N724" s="333"/>
    </row>
    <row r="725" spans="13:14" x14ac:dyDescent="0.25">
      <c r="M725" s="333"/>
      <c r="N725" s="333"/>
    </row>
    <row r="726" spans="13:14" x14ac:dyDescent="0.25">
      <c r="M726" s="333"/>
      <c r="N726" s="333"/>
    </row>
    <row r="727" spans="13:14" x14ac:dyDescent="0.25">
      <c r="M727" s="333"/>
      <c r="N727" s="333"/>
    </row>
    <row r="728" spans="13:14" x14ac:dyDescent="0.25">
      <c r="M728" s="333"/>
      <c r="N728" s="333"/>
    </row>
    <row r="729" spans="13:14" x14ac:dyDescent="0.25">
      <c r="M729" s="333"/>
      <c r="N729" s="333"/>
    </row>
    <row r="730" spans="13:14" x14ac:dyDescent="0.25">
      <c r="M730" s="333"/>
      <c r="N730" s="333"/>
    </row>
    <row r="731" spans="13:14" x14ac:dyDescent="0.25">
      <c r="M731" s="333"/>
      <c r="N731" s="333"/>
    </row>
    <row r="732" spans="13:14" x14ac:dyDescent="0.25">
      <c r="M732" s="333"/>
      <c r="N732" s="333"/>
    </row>
    <row r="733" spans="13:14" x14ac:dyDescent="0.25">
      <c r="M733" s="333"/>
      <c r="N733" s="333"/>
    </row>
    <row r="734" spans="13:14" x14ac:dyDescent="0.25">
      <c r="M734" s="333"/>
      <c r="N734" s="333"/>
    </row>
    <row r="735" spans="13:14" x14ac:dyDescent="0.25">
      <c r="M735" s="333"/>
      <c r="N735" s="333"/>
    </row>
    <row r="736" spans="13:14" x14ac:dyDescent="0.25">
      <c r="M736" s="333"/>
      <c r="N736" s="333"/>
    </row>
    <row r="737" spans="13:14" x14ac:dyDescent="0.25">
      <c r="M737" s="333"/>
      <c r="N737" s="333"/>
    </row>
    <row r="738" spans="13:14" x14ac:dyDescent="0.25">
      <c r="M738" s="333"/>
      <c r="N738" s="333"/>
    </row>
    <row r="739" spans="13:14" x14ac:dyDescent="0.25">
      <c r="M739" s="333"/>
      <c r="N739" s="333"/>
    </row>
    <row r="740" spans="13:14" x14ac:dyDescent="0.25">
      <c r="M740" s="333"/>
      <c r="N740" s="333"/>
    </row>
    <row r="741" spans="13:14" x14ac:dyDescent="0.25">
      <c r="M741" s="333"/>
      <c r="N741" s="333"/>
    </row>
    <row r="742" spans="13:14" x14ac:dyDescent="0.25">
      <c r="M742" s="333"/>
      <c r="N742" s="333"/>
    </row>
    <row r="743" spans="13:14" x14ac:dyDescent="0.25">
      <c r="M743" s="333"/>
      <c r="N743" s="333"/>
    </row>
    <row r="744" spans="13:14" x14ac:dyDescent="0.25">
      <c r="M744" s="333"/>
      <c r="N744" s="333"/>
    </row>
    <row r="745" spans="13:14" x14ac:dyDescent="0.25">
      <c r="M745" s="333"/>
      <c r="N745" s="333"/>
    </row>
    <row r="746" spans="13:14" x14ac:dyDescent="0.25">
      <c r="M746" s="333"/>
      <c r="N746" s="333"/>
    </row>
    <row r="747" spans="13:14" x14ac:dyDescent="0.25">
      <c r="M747" s="333"/>
      <c r="N747" s="333"/>
    </row>
    <row r="748" spans="13:14" x14ac:dyDescent="0.25">
      <c r="M748" s="333"/>
      <c r="N748" s="333"/>
    </row>
    <row r="749" spans="13:14" x14ac:dyDescent="0.25">
      <c r="M749" s="333"/>
      <c r="N749" s="333"/>
    </row>
    <row r="750" spans="13:14" x14ac:dyDescent="0.25">
      <c r="M750" s="333"/>
      <c r="N750" s="333"/>
    </row>
    <row r="751" spans="13:14" x14ac:dyDescent="0.25">
      <c r="M751" s="333"/>
      <c r="N751" s="333"/>
    </row>
    <row r="752" spans="13:14" x14ac:dyDescent="0.25">
      <c r="M752" s="333"/>
      <c r="N752" s="333"/>
    </row>
    <row r="753" spans="13:14" x14ac:dyDescent="0.25">
      <c r="M753" s="333"/>
      <c r="N753" s="333"/>
    </row>
    <row r="754" spans="13:14" x14ac:dyDescent="0.25">
      <c r="M754" s="333"/>
      <c r="N754" s="333"/>
    </row>
    <row r="755" spans="13:14" x14ac:dyDescent="0.25">
      <c r="M755" s="333"/>
      <c r="N755" s="333"/>
    </row>
    <row r="756" spans="13:14" x14ac:dyDescent="0.25">
      <c r="M756" s="333"/>
      <c r="N756" s="333"/>
    </row>
    <row r="757" spans="13:14" x14ac:dyDescent="0.25">
      <c r="M757" s="333"/>
      <c r="N757" s="333"/>
    </row>
    <row r="758" spans="13:14" x14ac:dyDescent="0.25">
      <c r="M758" s="333"/>
      <c r="N758" s="333"/>
    </row>
    <row r="759" spans="13:14" x14ac:dyDescent="0.25">
      <c r="M759" s="333"/>
      <c r="N759" s="333"/>
    </row>
    <row r="760" spans="13:14" x14ac:dyDescent="0.25">
      <c r="M760" s="333"/>
      <c r="N760" s="333"/>
    </row>
    <row r="761" spans="13:14" x14ac:dyDescent="0.25">
      <c r="M761" s="333"/>
      <c r="N761" s="333"/>
    </row>
    <row r="762" spans="13:14" x14ac:dyDescent="0.25">
      <c r="M762" s="333"/>
      <c r="N762" s="333"/>
    </row>
    <row r="763" spans="13:14" x14ac:dyDescent="0.25">
      <c r="M763" s="333"/>
      <c r="N763" s="333"/>
    </row>
    <row r="764" spans="13:14" x14ac:dyDescent="0.25">
      <c r="M764" s="333"/>
      <c r="N764" s="333"/>
    </row>
    <row r="765" spans="13:14" x14ac:dyDescent="0.25">
      <c r="M765" s="333"/>
      <c r="N765" s="333"/>
    </row>
    <row r="766" spans="13:14" x14ac:dyDescent="0.25">
      <c r="M766" s="333"/>
      <c r="N766" s="333"/>
    </row>
    <row r="767" spans="13:14" x14ac:dyDescent="0.25">
      <c r="M767" s="333"/>
      <c r="N767" s="333"/>
    </row>
    <row r="768" spans="13:14" x14ac:dyDescent="0.25">
      <c r="M768" s="333"/>
      <c r="N768" s="333"/>
    </row>
    <row r="769" spans="13:14" x14ac:dyDescent="0.25">
      <c r="M769" s="333"/>
      <c r="N769" s="333"/>
    </row>
    <row r="770" spans="13:14" x14ac:dyDescent="0.25">
      <c r="M770" s="333"/>
      <c r="N770" s="333"/>
    </row>
    <row r="771" spans="13:14" x14ac:dyDescent="0.25">
      <c r="M771" s="333"/>
      <c r="N771" s="333"/>
    </row>
    <row r="772" spans="13:14" x14ac:dyDescent="0.25">
      <c r="M772" s="333"/>
      <c r="N772" s="333"/>
    </row>
    <row r="773" spans="13:14" x14ac:dyDescent="0.25">
      <c r="M773" s="333"/>
      <c r="N773" s="333"/>
    </row>
    <row r="774" spans="13:14" x14ac:dyDescent="0.25">
      <c r="M774" s="333"/>
      <c r="N774" s="333"/>
    </row>
    <row r="775" spans="13:14" x14ac:dyDescent="0.25">
      <c r="M775" s="333"/>
      <c r="N775" s="333"/>
    </row>
    <row r="776" spans="13:14" x14ac:dyDescent="0.25">
      <c r="M776" s="333"/>
      <c r="N776" s="333"/>
    </row>
    <row r="777" spans="13:14" x14ac:dyDescent="0.25">
      <c r="M777" s="333"/>
      <c r="N777" s="333"/>
    </row>
    <row r="778" spans="13:14" x14ac:dyDescent="0.25">
      <c r="M778" s="333"/>
      <c r="N778" s="333"/>
    </row>
    <row r="779" spans="13:14" x14ac:dyDescent="0.25">
      <c r="M779" s="333"/>
      <c r="N779" s="333"/>
    </row>
    <row r="780" spans="13:14" x14ac:dyDescent="0.25">
      <c r="M780" s="333"/>
      <c r="N780" s="333"/>
    </row>
    <row r="781" spans="13:14" x14ac:dyDescent="0.25">
      <c r="M781" s="333"/>
      <c r="N781" s="333"/>
    </row>
    <row r="782" spans="13:14" x14ac:dyDescent="0.25">
      <c r="M782" s="333"/>
      <c r="N782" s="333"/>
    </row>
    <row r="783" spans="13:14" x14ac:dyDescent="0.25">
      <c r="M783" s="333"/>
      <c r="N783" s="333"/>
    </row>
    <row r="784" spans="13:14" x14ac:dyDescent="0.25">
      <c r="M784" s="333"/>
      <c r="N784" s="333"/>
    </row>
    <row r="785" spans="13:14" x14ac:dyDescent="0.25">
      <c r="M785" s="333"/>
      <c r="N785" s="333"/>
    </row>
    <row r="786" spans="13:14" x14ac:dyDescent="0.25">
      <c r="M786" s="333"/>
      <c r="N786" s="333"/>
    </row>
    <row r="787" spans="13:14" x14ac:dyDescent="0.25">
      <c r="M787" s="333"/>
      <c r="N787" s="333"/>
    </row>
    <row r="788" spans="13:14" x14ac:dyDescent="0.25">
      <c r="M788" s="333"/>
      <c r="N788" s="333"/>
    </row>
    <row r="789" spans="13:14" x14ac:dyDescent="0.25">
      <c r="M789" s="333"/>
      <c r="N789" s="333"/>
    </row>
    <row r="790" spans="13:14" x14ac:dyDescent="0.25">
      <c r="M790" s="333"/>
      <c r="N790" s="333"/>
    </row>
    <row r="791" spans="13:14" x14ac:dyDescent="0.25">
      <c r="M791" s="333"/>
      <c r="N791" s="333"/>
    </row>
    <row r="792" spans="13:14" x14ac:dyDescent="0.25">
      <c r="M792" s="333"/>
      <c r="N792" s="333"/>
    </row>
    <row r="793" spans="13:14" x14ac:dyDescent="0.25">
      <c r="M793" s="333"/>
      <c r="N793" s="333"/>
    </row>
    <row r="794" spans="13:14" x14ac:dyDescent="0.25">
      <c r="M794" s="333"/>
      <c r="N794" s="333"/>
    </row>
    <row r="795" spans="13:14" x14ac:dyDescent="0.25">
      <c r="M795" s="333"/>
      <c r="N795" s="333"/>
    </row>
    <row r="796" spans="13:14" x14ac:dyDescent="0.25">
      <c r="M796" s="333"/>
      <c r="N796" s="333"/>
    </row>
    <row r="797" spans="13:14" x14ac:dyDescent="0.25">
      <c r="M797" s="333"/>
      <c r="N797" s="333"/>
    </row>
    <row r="798" spans="13:14" x14ac:dyDescent="0.25">
      <c r="M798" s="333"/>
      <c r="N798" s="333"/>
    </row>
    <row r="799" spans="13:14" x14ac:dyDescent="0.25">
      <c r="M799" s="333"/>
      <c r="N799" s="333"/>
    </row>
    <row r="800" spans="13:14" x14ac:dyDescent="0.25">
      <c r="M800" s="333"/>
      <c r="N800" s="333"/>
    </row>
    <row r="801" spans="13:14" x14ac:dyDescent="0.25">
      <c r="M801" s="333"/>
      <c r="N801" s="333"/>
    </row>
    <row r="802" spans="13:14" x14ac:dyDescent="0.25">
      <c r="M802" s="333"/>
      <c r="N802" s="333"/>
    </row>
    <row r="803" spans="13:14" x14ac:dyDescent="0.25">
      <c r="M803" s="333"/>
      <c r="N803" s="333"/>
    </row>
    <row r="804" spans="13:14" x14ac:dyDescent="0.25">
      <c r="M804" s="333"/>
      <c r="N804" s="333"/>
    </row>
    <row r="805" spans="13:14" x14ac:dyDescent="0.25">
      <c r="M805" s="333"/>
      <c r="N805" s="333"/>
    </row>
    <row r="806" spans="13:14" x14ac:dyDescent="0.25">
      <c r="M806" s="333"/>
      <c r="N806" s="333"/>
    </row>
    <row r="807" spans="13:14" x14ac:dyDescent="0.25">
      <c r="M807" s="333"/>
      <c r="N807" s="333"/>
    </row>
    <row r="808" spans="13:14" x14ac:dyDescent="0.25">
      <c r="M808" s="333"/>
      <c r="N808" s="333"/>
    </row>
    <row r="809" spans="13:14" x14ac:dyDescent="0.25">
      <c r="M809" s="333"/>
      <c r="N809" s="333"/>
    </row>
    <row r="810" spans="13:14" x14ac:dyDescent="0.25">
      <c r="M810" s="333"/>
      <c r="N810" s="333"/>
    </row>
    <row r="811" spans="13:14" x14ac:dyDescent="0.25">
      <c r="M811" s="333"/>
      <c r="N811" s="333"/>
    </row>
    <row r="812" spans="13:14" x14ac:dyDescent="0.25">
      <c r="M812" s="333"/>
      <c r="N812" s="333"/>
    </row>
    <row r="813" spans="13:14" x14ac:dyDescent="0.25">
      <c r="M813" s="333"/>
      <c r="N813" s="333"/>
    </row>
    <row r="814" spans="13:14" x14ac:dyDescent="0.25">
      <c r="M814" s="333"/>
      <c r="N814" s="333"/>
    </row>
    <row r="815" spans="13:14" x14ac:dyDescent="0.25">
      <c r="M815" s="333"/>
      <c r="N815" s="333"/>
    </row>
    <row r="816" spans="13:14" x14ac:dyDescent="0.25">
      <c r="M816" s="333"/>
      <c r="N816" s="333"/>
    </row>
    <row r="817" spans="13:14" x14ac:dyDescent="0.25">
      <c r="M817" s="333"/>
      <c r="N817" s="333"/>
    </row>
    <row r="818" spans="13:14" x14ac:dyDescent="0.25">
      <c r="M818" s="333"/>
      <c r="N818" s="333"/>
    </row>
    <row r="819" spans="13:14" x14ac:dyDescent="0.25">
      <c r="M819" s="333"/>
      <c r="N819" s="333"/>
    </row>
    <row r="820" spans="13:14" x14ac:dyDescent="0.25">
      <c r="M820" s="333"/>
      <c r="N820" s="333"/>
    </row>
    <row r="821" spans="13:14" x14ac:dyDescent="0.25">
      <c r="M821" s="333"/>
      <c r="N821" s="333"/>
    </row>
    <row r="822" spans="13:14" x14ac:dyDescent="0.25">
      <c r="M822" s="333"/>
      <c r="N822" s="333"/>
    </row>
    <row r="823" spans="13:14" x14ac:dyDescent="0.25">
      <c r="M823" s="333"/>
      <c r="N823" s="333"/>
    </row>
    <row r="824" spans="13:14" x14ac:dyDescent="0.25">
      <c r="M824" s="333"/>
      <c r="N824" s="333"/>
    </row>
    <row r="825" spans="13:14" x14ac:dyDescent="0.25">
      <c r="M825" s="333"/>
      <c r="N825" s="333"/>
    </row>
    <row r="826" spans="13:14" x14ac:dyDescent="0.25">
      <c r="M826" s="333"/>
      <c r="N826" s="333"/>
    </row>
    <row r="827" spans="13:14" x14ac:dyDescent="0.25">
      <c r="M827" s="333"/>
      <c r="N827" s="333"/>
    </row>
    <row r="828" spans="13:14" x14ac:dyDescent="0.25">
      <c r="M828" s="333"/>
      <c r="N828" s="333"/>
    </row>
    <row r="829" spans="13:14" x14ac:dyDescent="0.25">
      <c r="M829" s="333"/>
      <c r="N829" s="333"/>
    </row>
    <row r="830" spans="13:14" x14ac:dyDescent="0.25">
      <c r="M830" s="333"/>
      <c r="N830" s="333"/>
    </row>
    <row r="831" spans="13:14" x14ac:dyDescent="0.25">
      <c r="M831" s="333"/>
      <c r="N831" s="333"/>
    </row>
    <row r="832" spans="13:14" x14ac:dyDescent="0.25">
      <c r="M832" s="333"/>
      <c r="N832" s="333"/>
    </row>
    <row r="833" spans="13:14" x14ac:dyDescent="0.25">
      <c r="M833" s="333"/>
      <c r="N833" s="333"/>
    </row>
    <row r="834" spans="13:14" x14ac:dyDescent="0.25">
      <c r="M834" s="333"/>
      <c r="N834" s="333"/>
    </row>
    <row r="835" spans="13:14" x14ac:dyDescent="0.25">
      <c r="M835" s="333"/>
      <c r="N835" s="333"/>
    </row>
    <row r="836" spans="13:14" x14ac:dyDescent="0.25">
      <c r="M836" s="333"/>
      <c r="N836" s="333"/>
    </row>
    <row r="837" spans="13:14" x14ac:dyDescent="0.25">
      <c r="M837" s="333"/>
      <c r="N837" s="333"/>
    </row>
    <row r="838" spans="13:14" x14ac:dyDescent="0.25">
      <c r="M838" s="333"/>
      <c r="N838" s="333"/>
    </row>
    <row r="839" spans="13:14" x14ac:dyDescent="0.25">
      <c r="M839" s="333"/>
      <c r="N839" s="333"/>
    </row>
    <row r="840" spans="13:14" x14ac:dyDescent="0.25">
      <c r="M840" s="333"/>
      <c r="N840" s="333"/>
    </row>
    <row r="841" spans="13:14" x14ac:dyDescent="0.25">
      <c r="M841" s="333"/>
      <c r="N841" s="333"/>
    </row>
    <row r="842" spans="13:14" x14ac:dyDescent="0.25">
      <c r="M842" s="333"/>
      <c r="N842" s="333"/>
    </row>
    <row r="843" spans="13:14" x14ac:dyDescent="0.25">
      <c r="M843" s="333"/>
      <c r="N843" s="333"/>
    </row>
    <row r="844" spans="13:14" x14ac:dyDescent="0.25">
      <c r="M844" s="333"/>
      <c r="N844" s="333"/>
    </row>
    <row r="845" spans="13:14" x14ac:dyDescent="0.25">
      <c r="M845" s="333"/>
      <c r="N845" s="333"/>
    </row>
    <row r="846" spans="13:14" x14ac:dyDescent="0.25">
      <c r="M846" s="333"/>
      <c r="N846" s="333"/>
    </row>
    <row r="847" spans="13:14" x14ac:dyDescent="0.25">
      <c r="M847" s="333"/>
      <c r="N847" s="333"/>
    </row>
    <row r="848" spans="13:14" x14ac:dyDescent="0.25">
      <c r="M848" s="333"/>
      <c r="N848" s="333"/>
    </row>
    <row r="849" spans="13:14" x14ac:dyDescent="0.25">
      <c r="M849" s="333"/>
      <c r="N849" s="333"/>
    </row>
    <row r="850" spans="13:14" x14ac:dyDescent="0.25">
      <c r="M850" s="333"/>
      <c r="N850" s="333"/>
    </row>
    <row r="851" spans="13:14" x14ac:dyDescent="0.25">
      <c r="M851" s="333"/>
      <c r="N851" s="333"/>
    </row>
    <row r="852" spans="13:14" x14ac:dyDescent="0.25">
      <c r="M852" s="333"/>
      <c r="N852" s="333"/>
    </row>
    <row r="853" spans="13:14" x14ac:dyDescent="0.25">
      <c r="M853" s="333"/>
      <c r="N853" s="333"/>
    </row>
    <row r="854" spans="13:14" x14ac:dyDescent="0.25">
      <c r="M854" s="333"/>
      <c r="N854" s="333"/>
    </row>
    <row r="855" spans="13:14" x14ac:dyDescent="0.25">
      <c r="M855" s="333"/>
      <c r="N855" s="333"/>
    </row>
    <row r="856" spans="13:14" x14ac:dyDescent="0.25">
      <c r="M856" s="333"/>
      <c r="N856" s="333"/>
    </row>
    <row r="857" spans="13:14" x14ac:dyDescent="0.25">
      <c r="M857" s="333"/>
      <c r="N857" s="333"/>
    </row>
    <row r="858" spans="13:14" x14ac:dyDescent="0.25">
      <c r="M858" s="333"/>
      <c r="N858" s="333"/>
    </row>
    <row r="859" spans="13:14" x14ac:dyDescent="0.25">
      <c r="M859" s="333"/>
      <c r="N859" s="333"/>
    </row>
    <row r="860" spans="13:14" x14ac:dyDescent="0.25">
      <c r="M860" s="333"/>
      <c r="N860" s="333"/>
    </row>
    <row r="861" spans="13:14" x14ac:dyDescent="0.25">
      <c r="M861" s="333"/>
      <c r="N861" s="333"/>
    </row>
    <row r="862" spans="13:14" x14ac:dyDescent="0.25">
      <c r="M862" s="333"/>
      <c r="N862" s="333"/>
    </row>
    <row r="863" spans="13:14" x14ac:dyDescent="0.25">
      <c r="M863" s="333"/>
      <c r="N863" s="333"/>
    </row>
    <row r="864" spans="13:14" x14ac:dyDescent="0.25">
      <c r="M864" s="333"/>
      <c r="N864" s="333"/>
    </row>
    <row r="865" spans="13:14" x14ac:dyDescent="0.25">
      <c r="M865" s="333"/>
      <c r="N865" s="333"/>
    </row>
    <row r="866" spans="13:14" x14ac:dyDescent="0.25">
      <c r="M866" s="333"/>
      <c r="N866" s="333"/>
    </row>
    <row r="867" spans="13:14" x14ac:dyDescent="0.25">
      <c r="M867" s="333"/>
      <c r="N867" s="333"/>
    </row>
    <row r="868" spans="13:14" x14ac:dyDescent="0.25">
      <c r="M868" s="333"/>
      <c r="N868" s="333"/>
    </row>
    <row r="869" spans="13:14" x14ac:dyDescent="0.25">
      <c r="M869" s="333"/>
      <c r="N869" s="333"/>
    </row>
    <row r="870" spans="13:14" x14ac:dyDescent="0.25">
      <c r="M870" s="333"/>
      <c r="N870" s="333"/>
    </row>
    <row r="871" spans="13:14" x14ac:dyDescent="0.25">
      <c r="M871" s="333"/>
      <c r="N871" s="333"/>
    </row>
    <row r="872" spans="13:14" x14ac:dyDescent="0.25">
      <c r="M872" s="333"/>
      <c r="N872" s="333"/>
    </row>
    <row r="873" spans="13:14" x14ac:dyDescent="0.25">
      <c r="M873" s="333"/>
      <c r="N873" s="333"/>
    </row>
    <row r="874" spans="13:14" x14ac:dyDescent="0.25">
      <c r="M874" s="333"/>
      <c r="N874" s="333"/>
    </row>
    <row r="875" spans="13:14" x14ac:dyDescent="0.25">
      <c r="M875" s="333"/>
      <c r="N875" s="333"/>
    </row>
    <row r="876" spans="13:14" x14ac:dyDescent="0.25">
      <c r="M876" s="333"/>
      <c r="N876" s="333"/>
    </row>
    <row r="877" spans="13:14" x14ac:dyDescent="0.25">
      <c r="M877" s="333"/>
      <c r="N877" s="333"/>
    </row>
    <row r="878" spans="13:14" x14ac:dyDescent="0.25">
      <c r="M878" s="333"/>
      <c r="N878" s="333"/>
    </row>
    <row r="879" spans="13:14" x14ac:dyDescent="0.25">
      <c r="M879" s="333"/>
      <c r="N879" s="333"/>
    </row>
    <row r="880" spans="13:14" x14ac:dyDescent="0.25">
      <c r="M880" s="333"/>
      <c r="N880" s="333"/>
    </row>
    <row r="881" spans="13:14" x14ac:dyDescent="0.25">
      <c r="M881" s="333"/>
      <c r="N881" s="333"/>
    </row>
    <row r="882" spans="13:14" x14ac:dyDescent="0.25">
      <c r="M882" s="333"/>
      <c r="N882" s="333"/>
    </row>
    <row r="883" spans="13:14" x14ac:dyDescent="0.25">
      <c r="M883" s="333"/>
      <c r="N883" s="333"/>
    </row>
    <row r="884" spans="13:14" x14ac:dyDescent="0.25">
      <c r="M884" s="333"/>
      <c r="N884" s="333"/>
    </row>
    <row r="885" spans="13:14" x14ac:dyDescent="0.25">
      <c r="M885" s="333"/>
      <c r="N885" s="333"/>
    </row>
    <row r="886" spans="13:14" x14ac:dyDescent="0.25">
      <c r="M886" s="333"/>
      <c r="N886" s="333"/>
    </row>
    <row r="887" spans="13:14" x14ac:dyDescent="0.25">
      <c r="M887" s="333"/>
      <c r="N887" s="333"/>
    </row>
    <row r="888" spans="13:14" x14ac:dyDescent="0.25">
      <c r="M888" s="333"/>
      <c r="N888" s="333"/>
    </row>
    <row r="889" spans="13:14" x14ac:dyDescent="0.25">
      <c r="M889" s="333"/>
      <c r="N889" s="333"/>
    </row>
    <row r="890" spans="13:14" x14ac:dyDescent="0.25">
      <c r="M890" s="333"/>
      <c r="N890" s="333"/>
    </row>
    <row r="891" spans="13:14" x14ac:dyDescent="0.25">
      <c r="M891" s="333"/>
      <c r="N891" s="333"/>
    </row>
    <row r="892" spans="13:14" x14ac:dyDescent="0.25">
      <c r="M892" s="333"/>
      <c r="N892" s="333"/>
    </row>
    <row r="893" spans="13:14" x14ac:dyDescent="0.25">
      <c r="M893" s="333"/>
      <c r="N893" s="333"/>
    </row>
    <row r="894" spans="13:14" x14ac:dyDescent="0.25">
      <c r="M894" s="333"/>
      <c r="N894" s="333"/>
    </row>
    <row r="895" spans="13:14" x14ac:dyDescent="0.25">
      <c r="M895" s="333"/>
      <c r="N895" s="333"/>
    </row>
    <row r="896" spans="13:14" x14ac:dyDescent="0.25">
      <c r="M896" s="333"/>
      <c r="N896" s="333"/>
    </row>
    <row r="897" spans="13:14" x14ac:dyDescent="0.25">
      <c r="M897" s="333"/>
      <c r="N897" s="333"/>
    </row>
    <row r="898" spans="13:14" x14ac:dyDescent="0.25">
      <c r="M898" s="333"/>
      <c r="N898" s="333"/>
    </row>
    <row r="899" spans="13:14" x14ac:dyDescent="0.25">
      <c r="M899" s="333"/>
      <c r="N899" s="333"/>
    </row>
    <row r="900" spans="13:14" x14ac:dyDescent="0.25">
      <c r="M900" s="333"/>
      <c r="N900" s="333"/>
    </row>
    <row r="901" spans="13:14" x14ac:dyDescent="0.25">
      <c r="M901" s="333"/>
      <c r="N901" s="333"/>
    </row>
    <row r="902" spans="13:14" x14ac:dyDescent="0.25">
      <c r="M902" s="333"/>
      <c r="N902" s="333"/>
    </row>
    <row r="903" spans="13:14" x14ac:dyDescent="0.25">
      <c r="M903" s="333"/>
      <c r="N903" s="333"/>
    </row>
    <row r="904" spans="13:14" x14ac:dyDescent="0.25">
      <c r="M904" s="333"/>
      <c r="N904" s="333"/>
    </row>
    <row r="905" spans="13:14" x14ac:dyDescent="0.25">
      <c r="M905" s="333"/>
      <c r="N905" s="333"/>
    </row>
    <row r="906" spans="13:14" x14ac:dyDescent="0.25">
      <c r="M906" s="333"/>
      <c r="N906" s="333"/>
    </row>
    <row r="907" spans="13:14" x14ac:dyDescent="0.25">
      <c r="M907" s="333"/>
      <c r="N907" s="333"/>
    </row>
    <row r="908" spans="13:14" x14ac:dyDescent="0.25">
      <c r="M908" s="333"/>
      <c r="N908" s="333"/>
    </row>
    <row r="909" spans="13:14" x14ac:dyDescent="0.25">
      <c r="M909" s="333"/>
      <c r="N909" s="333"/>
    </row>
    <row r="910" spans="13:14" x14ac:dyDescent="0.25">
      <c r="M910" s="333"/>
      <c r="N910" s="333"/>
    </row>
    <row r="911" spans="13:14" x14ac:dyDescent="0.25">
      <c r="M911" s="333"/>
      <c r="N911" s="333"/>
    </row>
    <row r="912" spans="13:14" x14ac:dyDescent="0.25">
      <c r="M912" s="333"/>
      <c r="N912" s="333"/>
    </row>
    <row r="913" spans="13:14" x14ac:dyDescent="0.25">
      <c r="M913" s="333"/>
      <c r="N913" s="333"/>
    </row>
    <row r="914" spans="13:14" x14ac:dyDescent="0.25">
      <c r="M914" s="333"/>
      <c r="N914" s="333"/>
    </row>
    <row r="915" spans="13:14" x14ac:dyDescent="0.25">
      <c r="M915" s="333"/>
      <c r="N915" s="333"/>
    </row>
    <row r="916" spans="13:14" x14ac:dyDescent="0.25">
      <c r="M916" s="333"/>
      <c r="N916" s="333"/>
    </row>
    <row r="917" spans="13:14" x14ac:dyDescent="0.25">
      <c r="M917" s="333"/>
      <c r="N917" s="333"/>
    </row>
    <row r="918" spans="13:14" x14ac:dyDescent="0.25">
      <c r="M918" s="333"/>
      <c r="N918" s="333"/>
    </row>
    <row r="919" spans="13:14" x14ac:dyDescent="0.25">
      <c r="M919" s="333"/>
      <c r="N919" s="333"/>
    </row>
    <row r="920" spans="13:14" x14ac:dyDescent="0.25">
      <c r="M920" s="333"/>
      <c r="N920" s="333"/>
    </row>
    <row r="921" spans="13:14" x14ac:dyDescent="0.25">
      <c r="M921" s="333"/>
      <c r="N921" s="333"/>
    </row>
    <row r="922" spans="13:14" x14ac:dyDescent="0.25">
      <c r="M922" s="333"/>
      <c r="N922" s="333"/>
    </row>
    <row r="923" spans="13:14" x14ac:dyDescent="0.25">
      <c r="M923" s="333"/>
      <c r="N923" s="333"/>
    </row>
    <row r="924" spans="13:14" x14ac:dyDescent="0.25">
      <c r="M924" s="333"/>
      <c r="N924" s="333"/>
    </row>
    <row r="925" spans="13:14" x14ac:dyDescent="0.25">
      <c r="M925" s="333"/>
      <c r="N925" s="333"/>
    </row>
    <row r="926" spans="13:14" x14ac:dyDescent="0.25">
      <c r="M926" s="333"/>
      <c r="N926" s="333"/>
    </row>
    <row r="927" spans="13:14" x14ac:dyDescent="0.25">
      <c r="M927" s="333"/>
      <c r="N927" s="333"/>
    </row>
    <row r="928" spans="13:14" x14ac:dyDescent="0.25">
      <c r="M928" s="333"/>
      <c r="N928" s="333"/>
    </row>
    <row r="929" spans="13:14" x14ac:dyDescent="0.25">
      <c r="M929" s="333"/>
      <c r="N929" s="333"/>
    </row>
    <row r="930" spans="13:14" x14ac:dyDescent="0.25">
      <c r="M930" s="333"/>
      <c r="N930" s="333"/>
    </row>
    <row r="931" spans="13:14" x14ac:dyDescent="0.25">
      <c r="M931" s="333"/>
      <c r="N931" s="333"/>
    </row>
    <row r="932" spans="13:14" x14ac:dyDescent="0.25">
      <c r="M932" s="333"/>
      <c r="N932" s="333"/>
    </row>
    <row r="933" spans="13:14" x14ac:dyDescent="0.25">
      <c r="M933" s="333"/>
      <c r="N933" s="333"/>
    </row>
    <row r="934" spans="13:14" x14ac:dyDescent="0.25">
      <c r="M934" s="333"/>
      <c r="N934" s="333"/>
    </row>
    <row r="935" spans="13:14" x14ac:dyDescent="0.25">
      <c r="M935" s="333"/>
      <c r="N935" s="333"/>
    </row>
    <row r="936" spans="13:14" x14ac:dyDescent="0.25">
      <c r="M936" s="333"/>
      <c r="N936" s="333"/>
    </row>
    <row r="937" spans="13:14" x14ac:dyDescent="0.25">
      <c r="M937" s="333"/>
      <c r="N937" s="333"/>
    </row>
    <row r="938" spans="13:14" x14ac:dyDescent="0.25">
      <c r="M938" s="333"/>
      <c r="N938" s="333"/>
    </row>
    <row r="939" spans="13:14" x14ac:dyDescent="0.25">
      <c r="M939" s="333"/>
      <c r="N939" s="333"/>
    </row>
    <row r="940" spans="13:14" x14ac:dyDescent="0.25">
      <c r="M940" s="333"/>
      <c r="N940" s="333"/>
    </row>
    <row r="941" spans="13:14" x14ac:dyDescent="0.25">
      <c r="M941" s="333"/>
      <c r="N941" s="333"/>
    </row>
    <row r="942" spans="13:14" x14ac:dyDescent="0.25">
      <c r="M942" s="333"/>
      <c r="N942" s="333"/>
    </row>
    <row r="943" spans="13:14" x14ac:dyDescent="0.25">
      <c r="M943" s="333"/>
      <c r="N943" s="333"/>
    </row>
    <row r="944" spans="13:14" x14ac:dyDescent="0.25">
      <c r="M944" s="333"/>
      <c r="N944" s="333"/>
    </row>
    <row r="945" spans="13:14" x14ac:dyDescent="0.25">
      <c r="M945" s="333"/>
      <c r="N945" s="333"/>
    </row>
    <row r="946" spans="13:14" x14ac:dyDescent="0.25">
      <c r="M946" s="333"/>
      <c r="N946" s="333"/>
    </row>
    <row r="947" spans="13:14" x14ac:dyDescent="0.25">
      <c r="M947" s="333"/>
      <c r="N947" s="333"/>
    </row>
    <row r="948" spans="13:14" x14ac:dyDescent="0.25">
      <c r="M948" s="333"/>
      <c r="N948" s="333"/>
    </row>
    <row r="949" spans="13:14" x14ac:dyDescent="0.25">
      <c r="M949" s="333"/>
      <c r="N949" s="333"/>
    </row>
    <row r="950" spans="13:14" x14ac:dyDescent="0.25">
      <c r="M950" s="333"/>
      <c r="N950" s="333"/>
    </row>
    <row r="951" spans="13:14" x14ac:dyDescent="0.25">
      <c r="M951" s="333"/>
      <c r="N951" s="333"/>
    </row>
    <row r="952" spans="13:14" x14ac:dyDescent="0.25">
      <c r="M952" s="333"/>
      <c r="N952" s="333"/>
    </row>
    <row r="953" spans="13:14" x14ac:dyDescent="0.25">
      <c r="M953" s="333"/>
      <c r="N953" s="333"/>
    </row>
    <row r="954" spans="13:14" x14ac:dyDescent="0.25">
      <c r="M954" s="333"/>
      <c r="N954" s="333"/>
    </row>
    <row r="955" spans="13:14" x14ac:dyDescent="0.25">
      <c r="M955" s="333"/>
      <c r="N955" s="333"/>
    </row>
    <row r="956" spans="13:14" x14ac:dyDescent="0.25">
      <c r="M956" s="333"/>
      <c r="N956" s="333"/>
    </row>
    <row r="957" spans="13:14" x14ac:dyDescent="0.25">
      <c r="M957" s="333"/>
      <c r="N957" s="333"/>
    </row>
    <row r="958" spans="13:14" x14ac:dyDescent="0.25">
      <c r="M958" s="333"/>
      <c r="N958" s="333"/>
    </row>
    <row r="959" spans="13:14" x14ac:dyDescent="0.25">
      <c r="M959" s="333"/>
      <c r="N959" s="333"/>
    </row>
    <row r="960" spans="13:14" x14ac:dyDescent="0.25">
      <c r="M960" s="333"/>
      <c r="N960" s="333"/>
    </row>
    <row r="961" spans="13:14" x14ac:dyDescent="0.25">
      <c r="M961" s="333"/>
      <c r="N961" s="333"/>
    </row>
    <row r="962" spans="13:14" x14ac:dyDescent="0.25">
      <c r="M962" s="333"/>
      <c r="N962" s="333"/>
    </row>
    <row r="963" spans="13:14" x14ac:dyDescent="0.25">
      <c r="M963" s="333"/>
      <c r="N963" s="333"/>
    </row>
    <row r="964" spans="13:14" x14ac:dyDescent="0.25">
      <c r="M964" s="333"/>
      <c r="N964" s="333"/>
    </row>
    <row r="965" spans="13:14" x14ac:dyDescent="0.25">
      <c r="M965" s="333"/>
      <c r="N965" s="333"/>
    </row>
    <row r="966" spans="13:14" x14ac:dyDescent="0.25">
      <c r="M966" s="333"/>
      <c r="N966" s="333"/>
    </row>
    <row r="967" spans="13:14" x14ac:dyDescent="0.25">
      <c r="M967" s="333"/>
      <c r="N967" s="333"/>
    </row>
    <row r="968" spans="13:14" x14ac:dyDescent="0.25">
      <c r="M968" s="333"/>
      <c r="N968" s="333"/>
    </row>
    <row r="969" spans="13:14" x14ac:dyDescent="0.25">
      <c r="M969" s="333"/>
      <c r="N969" s="333"/>
    </row>
    <row r="970" spans="13:14" x14ac:dyDescent="0.25">
      <c r="M970" s="333"/>
      <c r="N970" s="333"/>
    </row>
    <row r="971" spans="13:14" x14ac:dyDescent="0.25">
      <c r="M971" s="333"/>
      <c r="N971" s="333"/>
    </row>
    <row r="972" spans="13:14" x14ac:dyDescent="0.25">
      <c r="M972" s="333"/>
      <c r="N972" s="333"/>
    </row>
    <row r="973" spans="13:14" x14ac:dyDescent="0.25">
      <c r="M973" s="333"/>
      <c r="N973" s="333"/>
    </row>
    <row r="974" spans="13:14" x14ac:dyDescent="0.25">
      <c r="M974" s="333"/>
      <c r="N974" s="333"/>
    </row>
    <row r="975" spans="13:14" x14ac:dyDescent="0.25">
      <c r="M975" s="333"/>
      <c r="N975" s="333"/>
    </row>
    <row r="976" spans="13:14" x14ac:dyDescent="0.25">
      <c r="M976" s="333"/>
      <c r="N976" s="333"/>
    </row>
    <row r="977" spans="13:14" x14ac:dyDescent="0.25">
      <c r="M977" s="333"/>
      <c r="N977" s="333"/>
    </row>
    <row r="978" spans="13:14" x14ac:dyDescent="0.25">
      <c r="M978" s="333"/>
      <c r="N978" s="333"/>
    </row>
    <row r="979" spans="13:14" x14ac:dyDescent="0.25">
      <c r="M979" s="333"/>
      <c r="N979" s="333"/>
    </row>
    <row r="980" spans="13:14" x14ac:dyDescent="0.25">
      <c r="M980" s="333"/>
      <c r="N980" s="333"/>
    </row>
    <row r="981" spans="13:14" x14ac:dyDescent="0.25">
      <c r="M981" s="333"/>
      <c r="N981" s="333"/>
    </row>
    <row r="982" spans="13:14" x14ac:dyDescent="0.25">
      <c r="M982" s="333"/>
      <c r="N982" s="333"/>
    </row>
    <row r="983" spans="13:14" x14ac:dyDescent="0.25">
      <c r="M983" s="333"/>
      <c r="N983" s="333"/>
    </row>
    <row r="984" spans="13:14" x14ac:dyDescent="0.25">
      <c r="M984" s="333"/>
      <c r="N984" s="333"/>
    </row>
    <row r="985" spans="13:14" x14ac:dyDescent="0.25">
      <c r="M985" s="333"/>
      <c r="N985" s="333"/>
    </row>
    <row r="986" spans="13:14" x14ac:dyDescent="0.25">
      <c r="M986" s="333"/>
      <c r="N986" s="333"/>
    </row>
    <row r="987" spans="13:14" x14ac:dyDescent="0.25">
      <c r="M987" s="333"/>
      <c r="N987" s="333"/>
    </row>
    <row r="988" spans="13:14" x14ac:dyDescent="0.25">
      <c r="M988" s="333"/>
      <c r="N988" s="333"/>
    </row>
    <row r="989" spans="13:14" x14ac:dyDescent="0.25">
      <c r="M989" s="333"/>
      <c r="N989" s="333"/>
    </row>
    <row r="990" spans="13:14" x14ac:dyDescent="0.25">
      <c r="M990" s="333"/>
      <c r="N990" s="333"/>
    </row>
    <row r="991" spans="13:14" x14ac:dyDescent="0.25">
      <c r="M991" s="333"/>
      <c r="N991" s="333"/>
    </row>
    <row r="992" spans="13:14" x14ac:dyDescent="0.25">
      <c r="M992" s="333"/>
      <c r="N992" s="333"/>
    </row>
    <row r="993" spans="13:14" x14ac:dyDescent="0.25">
      <c r="M993" s="333"/>
      <c r="N993" s="333"/>
    </row>
    <row r="994" spans="13:14" x14ac:dyDescent="0.25">
      <c r="M994" s="333"/>
      <c r="N994" s="333"/>
    </row>
    <row r="995" spans="13:14" x14ac:dyDescent="0.25">
      <c r="M995" s="333"/>
      <c r="N995" s="333"/>
    </row>
    <row r="996" spans="13:14" x14ac:dyDescent="0.25">
      <c r="M996" s="333"/>
      <c r="N996" s="333"/>
    </row>
    <row r="997" spans="13:14" x14ac:dyDescent="0.25">
      <c r="M997" s="333"/>
      <c r="N997" s="333"/>
    </row>
    <row r="998" spans="13:14" x14ac:dyDescent="0.25">
      <c r="M998" s="333"/>
      <c r="N998" s="333"/>
    </row>
    <row r="999" spans="13:14" x14ac:dyDescent="0.25">
      <c r="M999" s="333"/>
      <c r="N999" s="333"/>
    </row>
    <row r="1000" spans="13:14" x14ac:dyDescent="0.25">
      <c r="M1000" s="333"/>
      <c r="N1000" s="333"/>
    </row>
    <row r="1001" spans="13:14" x14ac:dyDescent="0.25">
      <c r="M1001" s="333"/>
      <c r="N1001" s="333"/>
    </row>
    <row r="1002" spans="13:14" x14ac:dyDescent="0.25">
      <c r="M1002" s="333"/>
      <c r="N1002" s="333"/>
    </row>
    <row r="1003" spans="13:14" x14ac:dyDescent="0.25">
      <c r="M1003" s="333"/>
      <c r="N1003" s="333"/>
    </row>
    <row r="1004" spans="13:14" x14ac:dyDescent="0.25">
      <c r="M1004" s="333"/>
      <c r="N1004" s="333"/>
    </row>
    <row r="1005" spans="13:14" x14ac:dyDescent="0.25">
      <c r="M1005" s="333"/>
      <c r="N1005" s="333"/>
    </row>
    <row r="1006" spans="13:14" x14ac:dyDescent="0.25">
      <c r="M1006" s="333"/>
      <c r="N1006" s="333"/>
    </row>
    <row r="1007" spans="13:14" x14ac:dyDescent="0.25">
      <c r="M1007" s="333"/>
      <c r="N1007" s="333"/>
    </row>
    <row r="1008" spans="13:14" x14ac:dyDescent="0.25">
      <c r="M1008" s="333"/>
      <c r="N1008" s="333"/>
    </row>
    <row r="1009" spans="13:14" x14ac:dyDescent="0.25">
      <c r="M1009" s="333"/>
      <c r="N1009" s="333"/>
    </row>
    <row r="1010" spans="13:14" x14ac:dyDescent="0.25">
      <c r="M1010" s="333"/>
      <c r="N1010" s="333"/>
    </row>
    <row r="1011" spans="13:14" x14ac:dyDescent="0.25">
      <c r="M1011" s="333"/>
      <c r="N1011" s="333"/>
    </row>
    <row r="1012" spans="13:14" x14ac:dyDescent="0.25">
      <c r="M1012" s="333"/>
      <c r="N1012" s="333"/>
    </row>
    <row r="1013" spans="13:14" x14ac:dyDescent="0.25">
      <c r="M1013" s="333"/>
      <c r="N1013" s="333"/>
    </row>
    <row r="1014" spans="13:14" x14ac:dyDescent="0.25">
      <c r="M1014" s="333"/>
      <c r="N1014" s="333"/>
    </row>
    <row r="1015" spans="13:14" x14ac:dyDescent="0.25">
      <c r="M1015" s="333"/>
      <c r="N1015" s="333"/>
    </row>
    <row r="1016" spans="13:14" x14ac:dyDescent="0.25">
      <c r="M1016" s="333"/>
      <c r="N1016" s="333"/>
    </row>
    <row r="1017" spans="13:14" x14ac:dyDescent="0.25">
      <c r="M1017" s="333"/>
      <c r="N1017" s="333"/>
    </row>
    <row r="1018" spans="13:14" x14ac:dyDescent="0.25">
      <c r="M1018" s="333"/>
      <c r="N1018" s="333"/>
    </row>
    <row r="1019" spans="13:14" x14ac:dyDescent="0.25">
      <c r="M1019" s="333"/>
      <c r="N1019" s="333"/>
    </row>
    <row r="1020" spans="13:14" x14ac:dyDescent="0.25">
      <c r="M1020" s="333"/>
      <c r="N1020" s="333"/>
    </row>
    <row r="1021" spans="13:14" x14ac:dyDescent="0.25">
      <c r="M1021" s="333"/>
      <c r="N1021" s="333"/>
    </row>
    <row r="1022" spans="13:14" x14ac:dyDescent="0.25">
      <c r="M1022" s="333"/>
      <c r="N1022" s="333"/>
    </row>
    <row r="1023" spans="13:14" x14ac:dyDescent="0.25">
      <c r="M1023" s="333"/>
      <c r="N1023" s="333"/>
    </row>
    <row r="1024" spans="13:14" x14ac:dyDescent="0.25">
      <c r="M1024" s="333"/>
      <c r="N1024" s="333"/>
    </row>
    <row r="1025" spans="13:14" x14ac:dyDescent="0.25">
      <c r="M1025" s="333"/>
      <c r="N1025" s="333"/>
    </row>
    <row r="1026" spans="13:14" x14ac:dyDescent="0.25">
      <c r="M1026" s="333"/>
      <c r="N1026" s="333"/>
    </row>
    <row r="1027" spans="13:14" x14ac:dyDescent="0.25">
      <c r="M1027" s="333"/>
      <c r="N1027" s="333"/>
    </row>
    <row r="1028" spans="13:14" x14ac:dyDescent="0.25">
      <c r="M1028" s="333"/>
      <c r="N1028" s="333"/>
    </row>
    <row r="1029" spans="13:14" x14ac:dyDescent="0.25">
      <c r="M1029" s="333"/>
      <c r="N1029" s="333"/>
    </row>
    <row r="1030" spans="13:14" x14ac:dyDescent="0.25">
      <c r="M1030" s="333"/>
      <c r="N1030" s="333"/>
    </row>
    <row r="1031" spans="13:14" x14ac:dyDescent="0.25">
      <c r="M1031" s="333"/>
      <c r="N1031" s="333"/>
    </row>
    <row r="1032" spans="13:14" x14ac:dyDescent="0.25">
      <c r="M1032" s="333"/>
      <c r="N1032" s="333"/>
    </row>
    <row r="1033" spans="13:14" x14ac:dyDescent="0.25">
      <c r="M1033" s="333"/>
      <c r="N1033" s="333"/>
    </row>
    <row r="1034" spans="13:14" x14ac:dyDescent="0.25">
      <c r="M1034" s="333"/>
      <c r="N1034" s="333"/>
    </row>
    <row r="1035" spans="13:14" x14ac:dyDescent="0.25">
      <c r="M1035" s="333"/>
      <c r="N1035" s="333"/>
    </row>
    <row r="1036" spans="13:14" x14ac:dyDescent="0.25">
      <c r="M1036" s="333"/>
      <c r="N1036" s="333"/>
    </row>
    <row r="1037" spans="13:14" x14ac:dyDescent="0.25">
      <c r="M1037" s="333"/>
      <c r="N1037" s="333"/>
    </row>
    <row r="1038" spans="13:14" x14ac:dyDescent="0.25">
      <c r="M1038" s="333"/>
      <c r="N1038" s="333"/>
    </row>
    <row r="1039" spans="13:14" x14ac:dyDescent="0.25">
      <c r="M1039" s="333"/>
      <c r="N1039" s="333"/>
    </row>
    <row r="1040" spans="13:14" x14ac:dyDescent="0.25">
      <c r="M1040" s="333"/>
      <c r="N1040" s="333"/>
    </row>
    <row r="1041" spans="13:14" x14ac:dyDescent="0.25">
      <c r="M1041" s="333"/>
      <c r="N1041" s="333"/>
    </row>
    <row r="1042" spans="13:14" x14ac:dyDescent="0.25">
      <c r="M1042" s="333"/>
      <c r="N1042" s="333"/>
    </row>
    <row r="1043" spans="13:14" x14ac:dyDescent="0.25">
      <c r="M1043" s="333"/>
      <c r="N1043" s="333"/>
    </row>
    <row r="1044" spans="13:14" x14ac:dyDescent="0.25">
      <c r="M1044" s="333"/>
      <c r="N1044" s="333"/>
    </row>
    <row r="1045" spans="13:14" x14ac:dyDescent="0.25">
      <c r="M1045" s="333"/>
      <c r="N1045" s="333"/>
    </row>
    <row r="1046" spans="13:14" x14ac:dyDescent="0.25">
      <c r="M1046" s="333"/>
      <c r="N1046" s="333"/>
    </row>
    <row r="1047" spans="13:14" x14ac:dyDescent="0.25">
      <c r="M1047" s="333"/>
      <c r="N1047" s="333"/>
    </row>
    <row r="1048" spans="13:14" x14ac:dyDescent="0.25">
      <c r="M1048" s="333"/>
      <c r="N1048" s="333"/>
    </row>
    <row r="1049" spans="13:14" x14ac:dyDescent="0.25">
      <c r="M1049" s="333"/>
      <c r="N1049" s="333"/>
    </row>
    <row r="1050" spans="13:14" x14ac:dyDescent="0.25">
      <c r="M1050" s="333"/>
      <c r="N1050" s="333"/>
    </row>
    <row r="1051" spans="13:14" x14ac:dyDescent="0.25">
      <c r="M1051" s="333"/>
      <c r="N1051" s="333"/>
    </row>
    <row r="1052" spans="13:14" x14ac:dyDescent="0.25">
      <c r="M1052" s="333"/>
      <c r="N1052" s="333"/>
    </row>
    <row r="1053" spans="13:14" x14ac:dyDescent="0.25">
      <c r="M1053" s="333"/>
      <c r="N1053" s="333"/>
    </row>
    <row r="1054" spans="13:14" x14ac:dyDescent="0.25">
      <c r="M1054" s="333"/>
      <c r="N1054" s="333"/>
    </row>
    <row r="1055" spans="13:14" x14ac:dyDescent="0.25">
      <c r="M1055" s="333"/>
      <c r="N1055" s="333"/>
    </row>
    <row r="1056" spans="13:14" x14ac:dyDescent="0.25">
      <c r="M1056" s="333"/>
      <c r="N1056" s="333"/>
    </row>
    <row r="1057" spans="13:14" x14ac:dyDescent="0.25">
      <c r="M1057" s="333"/>
      <c r="N1057" s="333"/>
    </row>
    <row r="1058" spans="13:14" x14ac:dyDescent="0.25">
      <c r="M1058" s="333"/>
      <c r="N1058" s="333"/>
    </row>
    <row r="1059" spans="13:14" x14ac:dyDescent="0.25">
      <c r="M1059" s="333"/>
      <c r="N1059" s="333"/>
    </row>
    <row r="1060" spans="13:14" x14ac:dyDescent="0.25">
      <c r="M1060" s="333"/>
      <c r="N1060" s="333"/>
    </row>
    <row r="1061" spans="13:14" x14ac:dyDescent="0.25">
      <c r="M1061" s="333"/>
      <c r="N1061" s="333"/>
    </row>
    <row r="1062" spans="13:14" x14ac:dyDescent="0.25">
      <c r="M1062" s="333"/>
      <c r="N1062" s="333"/>
    </row>
    <row r="1063" spans="13:14" x14ac:dyDescent="0.25">
      <c r="M1063" s="333"/>
      <c r="N1063" s="333"/>
    </row>
    <row r="1064" spans="13:14" x14ac:dyDescent="0.25">
      <c r="M1064" s="333"/>
      <c r="N1064" s="333"/>
    </row>
    <row r="1065" spans="13:14" x14ac:dyDescent="0.25">
      <c r="M1065" s="333"/>
      <c r="N1065" s="333"/>
    </row>
    <row r="1066" spans="13:14" x14ac:dyDescent="0.25">
      <c r="M1066" s="333"/>
      <c r="N1066" s="333"/>
    </row>
    <row r="1067" spans="13:14" x14ac:dyDescent="0.25">
      <c r="M1067" s="333"/>
      <c r="N1067" s="333"/>
    </row>
    <row r="1068" spans="13:14" x14ac:dyDescent="0.25">
      <c r="M1068" s="333"/>
      <c r="N1068" s="333"/>
    </row>
    <row r="1069" spans="13:14" x14ac:dyDescent="0.25">
      <c r="M1069" s="333"/>
      <c r="N1069" s="333"/>
    </row>
    <row r="1070" spans="13:14" x14ac:dyDescent="0.25">
      <c r="M1070" s="333"/>
      <c r="N1070" s="333"/>
    </row>
    <row r="1071" spans="13:14" x14ac:dyDescent="0.25">
      <c r="M1071" s="333"/>
      <c r="N1071" s="333"/>
    </row>
    <row r="1072" spans="13:14" x14ac:dyDescent="0.25">
      <c r="M1072" s="333"/>
      <c r="N1072" s="333"/>
    </row>
    <row r="1073" spans="13:14" x14ac:dyDescent="0.25">
      <c r="M1073" s="333"/>
      <c r="N1073" s="333"/>
    </row>
    <row r="1074" spans="13:14" x14ac:dyDescent="0.25">
      <c r="M1074" s="333"/>
      <c r="N1074" s="333"/>
    </row>
    <row r="1075" spans="13:14" x14ac:dyDescent="0.25">
      <c r="M1075" s="333"/>
      <c r="N1075" s="333"/>
    </row>
    <row r="1076" spans="13:14" x14ac:dyDescent="0.25">
      <c r="M1076" s="333"/>
      <c r="N1076" s="333"/>
    </row>
    <row r="1077" spans="13:14" x14ac:dyDescent="0.25">
      <c r="M1077" s="333"/>
      <c r="N1077" s="333"/>
    </row>
    <row r="1078" spans="13:14" x14ac:dyDescent="0.25">
      <c r="M1078" s="333"/>
      <c r="N1078" s="333"/>
    </row>
    <row r="1079" spans="13:14" x14ac:dyDescent="0.25">
      <c r="M1079" s="333"/>
      <c r="N1079" s="333"/>
    </row>
    <row r="1080" spans="13:14" x14ac:dyDescent="0.25">
      <c r="M1080" s="333"/>
      <c r="N1080" s="333"/>
    </row>
    <row r="1081" spans="13:14" x14ac:dyDescent="0.25">
      <c r="M1081" s="333"/>
      <c r="N1081" s="333"/>
    </row>
    <row r="1082" spans="13:14" x14ac:dyDescent="0.25">
      <c r="M1082" s="333"/>
      <c r="N1082" s="333"/>
    </row>
    <row r="1083" spans="13:14" x14ac:dyDescent="0.25">
      <c r="M1083" s="333"/>
      <c r="N1083" s="333"/>
    </row>
    <row r="1084" spans="13:14" x14ac:dyDescent="0.25">
      <c r="M1084" s="333"/>
      <c r="N1084" s="333"/>
    </row>
    <row r="1085" spans="13:14" x14ac:dyDescent="0.25">
      <c r="M1085" s="333"/>
      <c r="N1085" s="333"/>
    </row>
    <row r="1086" spans="13:14" x14ac:dyDescent="0.25">
      <c r="M1086" s="333"/>
      <c r="N1086" s="333"/>
    </row>
    <row r="1087" spans="13:14" x14ac:dyDescent="0.25">
      <c r="M1087" s="333"/>
      <c r="N1087" s="333"/>
    </row>
    <row r="1088" spans="13:14" x14ac:dyDescent="0.25">
      <c r="M1088" s="333"/>
      <c r="N1088" s="333"/>
    </row>
    <row r="1089" spans="13:14" x14ac:dyDescent="0.25">
      <c r="M1089" s="333"/>
      <c r="N1089" s="333"/>
    </row>
    <row r="1090" spans="13:14" x14ac:dyDescent="0.25">
      <c r="M1090" s="333"/>
      <c r="N1090" s="333"/>
    </row>
    <row r="1091" spans="13:14" x14ac:dyDescent="0.25">
      <c r="M1091" s="333"/>
      <c r="N1091" s="333"/>
    </row>
    <row r="1092" spans="13:14" x14ac:dyDescent="0.25">
      <c r="M1092" s="333"/>
      <c r="N1092" s="333"/>
    </row>
    <row r="1093" spans="13:14" x14ac:dyDescent="0.25">
      <c r="M1093" s="333"/>
      <c r="N1093" s="333"/>
    </row>
    <row r="1094" spans="13:14" x14ac:dyDescent="0.25">
      <c r="M1094" s="333"/>
      <c r="N1094" s="333"/>
    </row>
    <row r="1095" spans="13:14" x14ac:dyDescent="0.25">
      <c r="M1095" s="333"/>
      <c r="N1095" s="333"/>
    </row>
    <row r="1096" spans="13:14" x14ac:dyDescent="0.25">
      <c r="M1096" s="333"/>
      <c r="N1096" s="333"/>
    </row>
    <row r="1097" spans="13:14" x14ac:dyDescent="0.25">
      <c r="M1097" s="333"/>
      <c r="N1097" s="333"/>
    </row>
    <row r="1098" spans="13:14" x14ac:dyDescent="0.25">
      <c r="M1098" s="333"/>
      <c r="N1098" s="333"/>
    </row>
    <row r="1099" spans="13:14" x14ac:dyDescent="0.25">
      <c r="M1099" s="333"/>
      <c r="N1099" s="333"/>
    </row>
    <row r="1100" spans="13:14" x14ac:dyDescent="0.25">
      <c r="M1100" s="333"/>
      <c r="N1100" s="333"/>
    </row>
    <row r="1101" spans="13:14" x14ac:dyDescent="0.25">
      <c r="M1101" s="333"/>
      <c r="N1101" s="333"/>
    </row>
    <row r="1102" spans="13:14" x14ac:dyDescent="0.25">
      <c r="M1102" s="333"/>
      <c r="N1102" s="333"/>
    </row>
    <row r="1103" spans="13:14" x14ac:dyDescent="0.25">
      <c r="M1103" s="333"/>
      <c r="N1103" s="333"/>
    </row>
    <row r="1104" spans="13:14" x14ac:dyDescent="0.25">
      <c r="M1104" s="333"/>
      <c r="N1104" s="333"/>
    </row>
    <row r="1105" spans="13:14" x14ac:dyDescent="0.25">
      <c r="M1105" s="333"/>
      <c r="N1105" s="333"/>
    </row>
    <row r="1106" spans="13:14" x14ac:dyDescent="0.25">
      <c r="M1106" s="333"/>
      <c r="N1106" s="333"/>
    </row>
    <row r="1107" spans="13:14" x14ac:dyDescent="0.25">
      <c r="M1107" s="333"/>
      <c r="N1107" s="333"/>
    </row>
    <row r="1108" spans="13:14" x14ac:dyDescent="0.25">
      <c r="M1108" s="333"/>
      <c r="N1108" s="333"/>
    </row>
    <row r="1109" spans="13:14" x14ac:dyDescent="0.25">
      <c r="M1109" s="333"/>
      <c r="N1109" s="333"/>
    </row>
    <row r="1110" spans="13:14" x14ac:dyDescent="0.25">
      <c r="M1110" s="333"/>
      <c r="N1110" s="333"/>
    </row>
    <row r="1111" spans="13:14" x14ac:dyDescent="0.25">
      <c r="M1111" s="333"/>
      <c r="N1111" s="333"/>
    </row>
    <row r="1112" spans="13:14" x14ac:dyDescent="0.25">
      <c r="M1112" s="333"/>
      <c r="N1112" s="333"/>
    </row>
    <row r="1113" spans="13:14" x14ac:dyDescent="0.25">
      <c r="M1113" s="333"/>
      <c r="N1113" s="333"/>
    </row>
    <row r="1114" spans="13:14" x14ac:dyDescent="0.25">
      <c r="M1114" s="333"/>
      <c r="N1114" s="333"/>
    </row>
    <row r="1115" spans="13:14" x14ac:dyDescent="0.25">
      <c r="M1115" s="333"/>
      <c r="N1115" s="333"/>
    </row>
    <row r="1116" spans="13:14" x14ac:dyDescent="0.25">
      <c r="M1116" s="333"/>
      <c r="N1116" s="333"/>
    </row>
    <row r="1117" spans="13:14" x14ac:dyDescent="0.25">
      <c r="M1117" s="333"/>
      <c r="N1117" s="333"/>
    </row>
    <row r="1118" spans="13:14" x14ac:dyDescent="0.25">
      <c r="M1118" s="333"/>
      <c r="N1118" s="333"/>
    </row>
    <row r="1119" spans="13:14" x14ac:dyDescent="0.25">
      <c r="M1119" s="333"/>
      <c r="N1119" s="333"/>
    </row>
    <row r="1120" spans="13:14" x14ac:dyDescent="0.25">
      <c r="M1120" s="333"/>
      <c r="N1120" s="333"/>
    </row>
    <row r="1121" spans="13:14" x14ac:dyDescent="0.25">
      <c r="M1121" s="333"/>
      <c r="N1121" s="333"/>
    </row>
    <row r="1122" spans="13:14" x14ac:dyDescent="0.25">
      <c r="M1122" s="333"/>
      <c r="N1122" s="333"/>
    </row>
    <row r="1123" spans="13:14" x14ac:dyDescent="0.25">
      <c r="M1123" s="333"/>
      <c r="N1123" s="333"/>
    </row>
    <row r="1124" spans="13:14" x14ac:dyDescent="0.25">
      <c r="M1124" s="333"/>
      <c r="N1124" s="333"/>
    </row>
    <row r="1125" spans="13:14" x14ac:dyDescent="0.25">
      <c r="M1125" s="333"/>
      <c r="N1125" s="333"/>
    </row>
    <row r="1126" spans="13:14" x14ac:dyDescent="0.25">
      <c r="M1126" s="333"/>
      <c r="N1126" s="333"/>
    </row>
    <row r="1127" spans="13:14" x14ac:dyDescent="0.25">
      <c r="M1127" s="333"/>
      <c r="N1127" s="333"/>
    </row>
    <row r="1128" spans="13:14" x14ac:dyDescent="0.25">
      <c r="M1128" s="333"/>
      <c r="N1128" s="333"/>
    </row>
    <row r="1129" spans="13:14" x14ac:dyDescent="0.25">
      <c r="M1129" s="333"/>
      <c r="N1129" s="333"/>
    </row>
    <row r="1130" spans="13:14" x14ac:dyDescent="0.25">
      <c r="M1130" s="333"/>
      <c r="N1130" s="333"/>
    </row>
    <row r="1131" spans="13:14" x14ac:dyDescent="0.25">
      <c r="M1131" s="333"/>
      <c r="N1131" s="333"/>
    </row>
    <row r="1132" spans="13:14" x14ac:dyDescent="0.25">
      <c r="M1132" s="333"/>
      <c r="N1132" s="333"/>
    </row>
    <row r="1133" spans="13:14" x14ac:dyDescent="0.25">
      <c r="M1133" s="333"/>
      <c r="N1133" s="333"/>
    </row>
    <row r="1134" spans="13:14" x14ac:dyDescent="0.25">
      <c r="M1134" s="333"/>
      <c r="N1134" s="333"/>
    </row>
    <row r="1135" spans="13:14" x14ac:dyDescent="0.25">
      <c r="M1135" s="333"/>
      <c r="N1135" s="333"/>
    </row>
    <row r="1136" spans="13:14" x14ac:dyDescent="0.25">
      <c r="M1136" s="333"/>
      <c r="N1136" s="333"/>
    </row>
    <row r="1137" spans="13:14" x14ac:dyDescent="0.25">
      <c r="M1137" s="333"/>
      <c r="N1137" s="333"/>
    </row>
    <row r="1138" spans="13:14" x14ac:dyDescent="0.25">
      <c r="M1138" s="333"/>
      <c r="N1138" s="333"/>
    </row>
    <row r="1139" spans="13:14" x14ac:dyDescent="0.25">
      <c r="M1139" s="333"/>
      <c r="N1139" s="333"/>
    </row>
    <row r="1140" spans="13:14" x14ac:dyDescent="0.25">
      <c r="M1140" s="333"/>
      <c r="N1140" s="333"/>
    </row>
    <row r="1141" spans="13:14" x14ac:dyDescent="0.25">
      <c r="M1141" s="333"/>
      <c r="N1141" s="333"/>
    </row>
    <row r="1142" spans="13:14" x14ac:dyDescent="0.25">
      <c r="M1142" s="333"/>
      <c r="N1142" s="333"/>
    </row>
    <row r="1143" spans="13:14" x14ac:dyDescent="0.25">
      <c r="M1143" s="333"/>
      <c r="N1143" s="333"/>
    </row>
    <row r="1144" spans="13:14" x14ac:dyDescent="0.25">
      <c r="M1144" s="333"/>
      <c r="N1144" s="333"/>
    </row>
    <row r="1145" spans="13:14" x14ac:dyDescent="0.25">
      <c r="M1145" s="333"/>
      <c r="N1145" s="333"/>
    </row>
    <row r="1146" spans="13:14" x14ac:dyDescent="0.25">
      <c r="M1146" s="333"/>
      <c r="N1146" s="333"/>
    </row>
    <row r="1147" spans="13:14" x14ac:dyDescent="0.25">
      <c r="M1147" s="333"/>
      <c r="N1147" s="333"/>
    </row>
    <row r="1148" spans="13:14" x14ac:dyDescent="0.25">
      <c r="M1148" s="333"/>
      <c r="N1148" s="333"/>
    </row>
    <row r="1149" spans="13:14" x14ac:dyDescent="0.25">
      <c r="M1149" s="333"/>
      <c r="N1149" s="333"/>
    </row>
    <row r="1150" spans="13:14" x14ac:dyDescent="0.25">
      <c r="M1150" s="333"/>
      <c r="N1150" s="333"/>
    </row>
    <row r="1151" spans="13:14" x14ac:dyDescent="0.25">
      <c r="M1151" s="333"/>
      <c r="N1151" s="333"/>
    </row>
    <row r="1152" spans="13:14" x14ac:dyDescent="0.25">
      <c r="M1152" s="333"/>
      <c r="N1152" s="333"/>
    </row>
    <row r="1153" spans="13:14" x14ac:dyDescent="0.25">
      <c r="M1153" s="333"/>
      <c r="N1153" s="333"/>
    </row>
    <row r="1154" spans="13:14" x14ac:dyDescent="0.25">
      <c r="M1154" s="333"/>
      <c r="N1154" s="333"/>
    </row>
    <row r="1155" spans="13:14" x14ac:dyDescent="0.25">
      <c r="M1155" s="333"/>
      <c r="N1155" s="333"/>
    </row>
    <row r="1156" spans="13:14" x14ac:dyDescent="0.25">
      <c r="M1156" s="333"/>
      <c r="N1156" s="333"/>
    </row>
    <row r="1157" spans="13:14" x14ac:dyDescent="0.25">
      <c r="M1157" s="333"/>
      <c r="N1157" s="333"/>
    </row>
    <row r="1158" spans="13:14" x14ac:dyDescent="0.25">
      <c r="M1158" s="333"/>
      <c r="N1158" s="333"/>
    </row>
    <row r="1159" spans="13:14" x14ac:dyDescent="0.25">
      <c r="M1159" s="333"/>
      <c r="N1159" s="333"/>
    </row>
    <row r="1160" spans="13:14" x14ac:dyDescent="0.25">
      <c r="M1160" s="333"/>
      <c r="N1160" s="333"/>
    </row>
    <row r="1161" spans="13:14" x14ac:dyDescent="0.25">
      <c r="M1161" s="333"/>
      <c r="N1161" s="333"/>
    </row>
    <row r="1162" spans="13:14" x14ac:dyDescent="0.25">
      <c r="M1162" s="333"/>
      <c r="N1162" s="333"/>
    </row>
    <row r="1163" spans="13:14" x14ac:dyDescent="0.25">
      <c r="M1163" s="333"/>
      <c r="N1163" s="333"/>
    </row>
    <row r="1164" spans="13:14" x14ac:dyDescent="0.25">
      <c r="M1164" s="333"/>
      <c r="N1164" s="333"/>
    </row>
    <row r="1165" spans="13:14" x14ac:dyDescent="0.25">
      <c r="M1165" s="333"/>
      <c r="N1165" s="333"/>
    </row>
    <row r="1166" spans="13:14" x14ac:dyDescent="0.25">
      <c r="M1166" s="333"/>
      <c r="N1166" s="333"/>
    </row>
    <row r="1167" spans="13:14" x14ac:dyDescent="0.25">
      <c r="M1167" s="333"/>
      <c r="N1167" s="333"/>
    </row>
    <row r="1168" spans="13:14" x14ac:dyDescent="0.25">
      <c r="M1168" s="333"/>
      <c r="N1168" s="333"/>
    </row>
    <row r="1169" spans="13:14" x14ac:dyDescent="0.25">
      <c r="M1169" s="333"/>
      <c r="N1169" s="333"/>
    </row>
    <row r="1170" spans="13:14" x14ac:dyDescent="0.25">
      <c r="M1170" s="333"/>
      <c r="N1170" s="333"/>
    </row>
    <row r="1171" spans="13:14" x14ac:dyDescent="0.25">
      <c r="M1171" s="333"/>
      <c r="N1171" s="333"/>
    </row>
    <row r="1172" spans="13:14" x14ac:dyDescent="0.25">
      <c r="M1172" s="333"/>
      <c r="N1172" s="333"/>
    </row>
    <row r="1173" spans="13:14" x14ac:dyDescent="0.25">
      <c r="M1173" s="333"/>
      <c r="N1173" s="333"/>
    </row>
    <row r="1174" spans="13:14" x14ac:dyDescent="0.25">
      <c r="M1174" s="333"/>
      <c r="N1174" s="333"/>
    </row>
    <row r="1175" spans="13:14" x14ac:dyDescent="0.25">
      <c r="M1175" s="333"/>
      <c r="N1175" s="333"/>
    </row>
    <row r="1176" spans="13:14" x14ac:dyDescent="0.25">
      <c r="M1176" s="333"/>
      <c r="N1176" s="333"/>
    </row>
    <row r="1177" spans="13:14" x14ac:dyDescent="0.25">
      <c r="M1177" s="333"/>
      <c r="N1177" s="333"/>
    </row>
    <row r="1178" spans="13:14" x14ac:dyDescent="0.25">
      <c r="M1178" s="333"/>
      <c r="N1178" s="333"/>
    </row>
    <row r="1179" spans="13:14" x14ac:dyDescent="0.25">
      <c r="M1179" s="333"/>
      <c r="N1179" s="333"/>
    </row>
    <row r="1180" spans="13:14" x14ac:dyDescent="0.25">
      <c r="M1180" s="333"/>
      <c r="N1180" s="333"/>
    </row>
    <row r="1181" spans="13:14" x14ac:dyDescent="0.25">
      <c r="M1181" s="333"/>
      <c r="N1181" s="333"/>
    </row>
    <row r="1182" spans="13:14" x14ac:dyDescent="0.25">
      <c r="M1182" s="333"/>
      <c r="N1182" s="333"/>
    </row>
    <row r="1183" spans="13:14" x14ac:dyDescent="0.25">
      <c r="M1183" s="333"/>
      <c r="N1183" s="333"/>
    </row>
    <row r="1184" spans="13:14" x14ac:dyDescent="0.25">
      <c r="M1184" s="333"/>
      <c r="N1184" s="333"/>
    </row>
    <row r="1185" spans="13:14" x14ac:dyDescent="0.25">
      <c r="M1185" s="333"/>
      <c r="N1185" s="333"/>
    </row>
    <row r="1186" spans="13:14" x14ac:dyDescent="0.25">
      <c r="M1186" s="333"/>
      <c r="N1186" s="333"/>
    </row>
    <row r="1187" spans="13:14" x14ac:dyDescent="0.25">
      <c r="M1187" s="333"/>
      <c r="N1187" s="333"/>
    </row>
    <row r="1188" spans="13:14" x14ac:dyDescent="0.25">
      <c r="M1188" s="333"/>
      <c r="N1188" s="333"/>
    </row>
    <row r="1189" spans="13:14" x14ac:dyDescent="0.25">
      <c r="M1189" s="333"/>
      <c r="N1189" s="333"/>
    </row>
    <row r="1190" spans="13:14" x14ac:dyDescent="0.25">
      <c r="M1190" s="333"/>
      <c r="N1190" s="333"/>
    </row>
    <row r="1191" spans="13:14" x14ac:dyDescent="0.25">
      <c r="M1191" s="333"/>
      <c r="N1191" s="333"/>
    </row>
    <row r="1192" spans="13:14" x14ac:dyDescent="0.25">
      <c r="M1192" s="333"/>
      <c r="N1192" s="333"/>
    </row>
    <row r="1193" spans="13:14" x14ac:dyDescent="0.25">
      <c r="M1193" s="333"/>
      <c r="N1193" s="333"/>
    </row>
    <row r="1194" spans="13:14" x14ac:dyDescent="0.25">
      <c r="M1194" s="333"/>
      <c r="N1194" s="333"/>
    </row>
    <row r="1195" spans="13:14" x14ac:dyDescent="0.25">
      <c r="M1195" s="333"/>
      <c r="N1195" s="333"/>
    </row>
    <row r="1196" spans="13:14" x14ac:dyDescent="0.25">
      <c r="M1196" s="333"/>
      <c r="N1196" s="333"/>
    </row>
    <row r="1197" spans="13:14" x14ac:dyDescent="0.25">
      <c r="M1197" s="333"/>
      <c r="N1197" s="333"/>
    </row>
    <row r="1198" spans="13:14" x14ac:dyDescent="0.25">
      <c r="M1198" s="333"/>
      <c r="N1198" s="333"/>
    </row>
    <row r="1199" spans="13:14" x14ac:dyDescent="0.25">
      <c r="M1199" s="333"/>
      <c r="N1199" s="333"/>
    </row>
    <row r="1200" spans="13:14" x14ac:dyDescent="0.25">
      <c r="M1200" s="333"/>
      <c r="N1200" s="333"/>
    </row>
    <row r="1201" spans="13:14" x14ac:dyDescent="0.25">
      <c r="M1201" s="333"/>
      <c r="N1201" s="333"/>
    </row>
    <row r="1202" spans="13:14" x14ac:dyDescent="0.25">
      <c r="M1202" s="333"/>
      <c r="N1202" s="333"/>
    </row>
    <row r="1203" spans="13:14" x14ac:dyDescent="0.25">
      <c r="M1203" s="333"/>
      <c r="N1203" s="333"/>
    </row>
    <row r="1204" spans="13:14" x14ac:dyDescent="0.25">
      <c r="M1204" s="333"/>
      <c r="N1204" s="333"/>
    </row>
    <row r="1205" spans="13:14" x14ac:dyDescent="0.25">
      <c r="M1205" s="333"/>
      <c r="N1205" s="333"/>
    </row>
    <row r="1206" spans="13:14" x14ac:dyDescent="0.25">
      <c r="M1206" s="333"/>
      <c r="N1206" s="333"/>
    </row>
    <row r="1207" spans="13:14" x14ac:dyDescent="0.25">
      <c r="M1207" s="333"/>
      <c r="N1207" s="333"/>
    </row>
    <row r="1208" spans="13:14" x14ac:dyDescent="0.25">
      <c r="M1208" s="333"/>
      <c r="N1208" s="333"/>
    </row>
    <row r="1209" spans="13:14" x14ac:dyDescent="0.25">
      <c r="M1209" s="333"/>
      <c r="N1209" s="333"/>
    </row>
    <row r="1210" spans="13:14" x14ac:dyDescent="0.25">
      <c r="M1210" s="333"/>
      <c r="N1210" s="333"/>
    </row>
    <row r="1211" spans="13:14" x14ac:dyDescent="0.25">
      <c r="M1211" s="333"/>
      <c r="N1211" s="333"/>
    </row>
    <row r="1212" spans="13:14" x14ac:dyDescent="0.25">
      <c r="M1212" s="333"/>
      <c r="N1212" s="333"/>
    </row>
    <row r="1213" spans="13:14" x14ac:dyDescent="0.25">
      <c r="M1213" s="333"/>
      <c r="N1213" s="333"/>
    </row>
    <row r="1214" spans="13:14" x14ac:dyDescent="0.25">
      <c r="M1214" s="333"/>
      <c r="N1214" s="333"/>
    </row>
    <row r="1215" spans="13:14" x14ac:dyDescent="0.25">
      <c r="M1215" s="333"/>
      <c r="N1215" s="333"/>
    </row>
    <row r="1216" spans="13:14" x14ac:dyDescent="0.25">
      <c r="M1216" s="333"/>
      <c r="N1216" s="333"/>
    </row>
    <row r="1217" spans="13:14" x14ac:dyDescent="0.25">
      <c r="M1217" s="333"/>
      <c r="N1217" s="333"/>
    </row>
    <row r="1218" spans="13:14" x14ac:dyDescent="0.25">
      <c r="M1218" s="333"/>
      <c r="N1218" s="333"/>
    </row>
    <row r="1219" spans="13:14" x14ac:dyDescent="0.25">
      <c r="M1219" s="333"/>
      <c r="N1219" s="333"/>
    </row>
    <row r="1220" spans="13:14" x14ac:dyDescent="0.25">
      <c r="M1220" s="333"/>
      <c r="N1220" s="333"/>
    </row>
    <row r="1221" spans="13:14" x14ac:dyDescent="0.25">
      <c r="M1221" s="333"/>
      <c r="N1221" s="333"/>
    </row>
    <row r="1222" spans="13:14" x14ac:dyDescent="0.25">
      <c r="M1222" s="333"/>
      <c r="N1222" s="333"/>
    </row>
    <row r="1223" spans="13:14" x14ac:dyDescent="0.25">
      <c r="M1223" s="333"/>
      <c r="N1223" s="333"/>
    </row>
    <row r="1224" spans="13:14" x14ac:dyDescent="0.25">
      <c r="M1224" s="333"/>
      <c r="N1224" s="333"/>
    </row>
    <row r="1225" spans="13:14" x14ac:dyDescent="0.25">
      <c r="M1225" s="333"/>
      <c r="N1225" s="333"/>
    </row>
    <row r="1226" spans="13:14" x14ac:dyDescent="0.25">
      <c r="M1226" s="333"/>
      <c r="N1226" s="333"/>
    </row>
    <row r="1227" spans="13:14" x14ac:dyDescent="0.25">
      <c r="M1227" s="333"/>
      <c r="N1227" s="333"/>
    </row>
    <row r="1228" spans="13:14" x14ac:dyDescent="0.25">
      <c r="M1228" s="333"/>
      <c r="N1228" s="333"/>
    </row>
    <row r="1229" spans="13:14" x14ac:dyDescent="0.25">
      <c r="M1229" s="333"/>
      <c r="N1229" s="333"/>
    </row>
    <row r="1230" spans="13:14" x14ac:dyDescent="0.25">
      <c r="M1230" s="333"/>
      <c r="N1230" s="333"/>
    </row>
    <row r="1231" spans="13:14" x14ac:dyDescent="0.25">
      <c r="M1231" s="333"/>
      <c r="N1231" s="333"/>
    </row>
    <row r="1232" spans="13:14" x14ac:dyDescent="0.25">
      <c r="M1232" s="333"/>
      <c r="N1232" s="333"/>
    </row>
    <row r="1233" spans="13:14" x14ac:dyDescent="0.25">
      <c r="M1233" s="333"/>
      <c r="N1233" s="333"/>
    </row>
    <row r="1234" spans="13:14" x14ac:dyDescent="0.25">
      <c r="M1234" s="333"/>
      <c r="N1234" s="333"/>
    </row>
    <row r="1235" spans="13:14" x14ac:dyDescent="0.25">
      <c r="M1235" s="333"/>
      <c r="N1235" s="333"/>
    </row>
    <row r="1236" spans="13:14" x14ac:dyDescent="0.25">
      <c r="M1236" s="333"/>
      <c r="N1236" s="333"/>
    </row>
    <row r="1237" spans="13:14" x14ac:dyDescent="0.25">
      <c r="M1237" s="333"/>
      <c r="N1237" s="333"/>
    </row>
    <row r="1238" spans="13:14" x14ac:dyDescent="0.25">
      <c r="M1238" s="333"/>
      <c r="N1238" s="333"/>
    </row>
    <row r="1239" spans="13:14" x14ac:dyDescent="0.25">
      <c r="M1239" s="333"/>
      <c r="N1239" s="333"/>
    </row>
    <row r="1240" spans="13:14" x14ac:dyDescent="0.25">
      <c r="M1240" s="333"/>
      <c r="N1240" s="333"/>
    </row>
    <row r="1241" spans="13:14" x14ac:dyDescent="0.25">
      <c r="M1241" s="333"/>
      <c r="N1241" s="333"/>
    </row>
    <row r="1242" spans="13:14" x14ac:dyDescent="0.25">
      <c r="M1242" s="333"/>
      <c r="N1242" s="333"/>
    </row>
    <row r="1243" spans="13:14" x14ac:dyDescent="0.25">
      <c r="M1243" s="333"/>
      <c r="N1243" s="333"/>
    </row>
    <row r="1244" spans="13:14" x14ac:dyDescent="0.25">
      <c r="M1244" s="333"/>
      <c r="N1244" s="333"/>
    </row>
    <row r="1245" spans="13:14" x14ac:dyDescent="0.25">
      <c r="M1245" s="333"/>
      <c r="N1245" s="333"/>
    </row>
    <row r="1246" spans="13:14" x14ac:dyDescent="0.25">
      <c r="M1246" s="333"/>
      <c r="N1246" s="333"/>
    </row>
    <row r="1247" spans="13:14" x14ac:dyDescent="0.25">
      <c r="M1247" s="333"/>
      <c r="N1247" s="333"/>
    </row>
    <row r="1248" spans="13:14" x14ac:dyDescent="0.25">
      <c r="M1248" s="333"/>
      <c r="N1248" s="333"/>
    </row>
    <row r="1249" spans="13:14" x14ac:dyDescent="0.25">
      <c r="M1249" s="333"/>
      <c r="N1249" s="333"/>
    </row>
    <row r="1250" spans="13:14" x14ac:dyDescent="0.25">
      <c r="M1250" s="333"/>
      <c r="N1250" s="333"/>
    </row>
    <row r="1251" spans="13:14" x14ac:dyDescent="0.25">
      <c r="M1251" s="333"/>
      <c r="N1251" s="333"/>
    </row>
    <row r="1252" spans="13:14" x14ac:dyDescent="0.25">
      <c r="M1252" s="333"/>
      <c r="N1252" s="333"/>
    </row>
    <row r="1253" spans="13:14" x14ac:dyDescent="0.25">
      <c r="M1253" s="333"/>
      <c r="N1253" s="333"/>
    </row>
    <row r="1254" spans="13:14" x14ac:dyDescent="0.25">
      <c r="M1254" s="333"/>
      <c r="N1254" s="333"/>
    </row>
    <row r="1255" spans="13:14" x14ac:dyDescent="0.25">
      <c r="M1255" s="333"/>
      <c r="N1255" s="333"/>
    </row>
    <row r="1256" spans="13:14" x14ac:dyDescent="0.25">
      <c r="M1256" s="333"/>
      <c r="N1256" s="333"/>
    </row>
    <row r="1257" spans="13:14" x14ac:dyDescent="0.25">
      <c r="M1257" s="333"/>
      <c r="N1257" s="333"/>
    </row>
    <row r="1258" spans="13:14" x14ac:dyDescent="0.25">
      <c r="M1258" s="333"/>
      <c r="N1258" s="333"/>
    </row>
    <row r="1259" spans="13:14" x14ac:dyDescent="0.25">
      <c r="M1259" s="333"/>
      <c r="N1259" s="333"/>
    </row>
    <row r="1260" spans="13:14" x14ac:dyDescent="0.25">
      <c r="M1260" s="333"/>
      <c r="N1260" s="333"/>
    </row>
    <row r="1261" spans="13:14" x14ac:dyDescent="0.25">
      <c r="M1261" s="333"/>
      <c r="N1261" s="333"/>
    </row>
    <row r="1262" spans="13:14" x14ac:dyDescent="0.25">
      <c r="M1262" s="333"/>
      <c r="N1262" s="333"/>
    </row>
    <row r="1263" spans="13:14" x14ac:dyDescent="0.25">
      <c r="M1263" s="333"/>
      <c r="N1263" s="333"/>
    </row>
    <row r="1264" spans="13:14" x14ac:dyDescent="0.25">
      <c r="M1264" s="333"/>
      <c r="N1264" s="333"/>
    </row>
    <row r="1265" spans="13:14" x14ac:dyDescent="0.25">
      <c r="M1265" s="333"/>
      <c r="N1265" s="333"/>
    </row>
    <row r="1266" spans="13:14" x14ac:dyDescent="0.25">
      <c r="M1266" s="333"/>
      <c r="N1266" s="333"/>
    </row>
    <row r="1267" spans="13:14" x14ac:dyDescent="0.25">
      <c r="M1267" s="333"/>
      <c r="N1267" s="333"/>
    </row>
    <row r="1268" spans="13:14" x14ac:dyDescent="0.25">
      <c r="M1268" s="333"/>
      <c r="N1268" s="333"/>
    </row>
    <row r="1269" spans="13:14" x14ac:dyDescent="0.25">
      <c r="M1269" s="333"/>
      <c r="N1269" s="333"/>
    </row>
    <row r="1270" spans="13:14" x14ac:dyDescent="0.25">
      <c r="M1270" s="333"/>
      <c r="N1270" s="333"/>
    </row>
    <row r="1271" spans="13:14" x14ac:dyDescent="0.25">
      <c r="M1271" s="333"/>
      <c r="N1271" s="333"/>
    </row>
    <row r="1272" spans="13:14" x14ac:dyDescent="0.25">
      <c r="M1272" s="333"/>
      <c r="N1272" s="333"/>
    </row>
    <row r="1273" spans="13:14" x14ac:dyDescent="0.25">
      <c r="M1273" s="333"/>
      <c r="N1273" s="333"/>
    </row>
    <row r="1274" spans="13:14" x14ac:dyDescent="0.25">
      <c r="M1274" s="333"/>
      <c r="N1274" s="333"/>
    </row>
    <row r="1275" spans="13:14" x14ac:dyDescent="0.25">
      <c r="M1275" s="333"/>
      <c r="N1275" s="333"/>
    </row>
    <row r="1276" spans="13:14" x14ac:dyDescent="0.25">
      <c r="M1276" s="333"/>
      <c r="N1276" s="333"/>
    </row>
    <row r="1277" spans="13:14" x14ac:dyDescent="0.25">
      <c r="M1277" s="333"/>
      <c r="N1277" s="333"/>
    </row>
    <row r="1278" spans="13:14" x14ac:dyDescent="0.25">
      <c r="M1278" s="333"/>
      <c r="N1278" s="333"/>
    </row>
    <row r="1279" spans="13:14" x14ac:dyDescent="0.25">
      <c r="M1279" s="333"/>
      <c r="N1279" s="333"/>
    </row>
    <row r="1280" spans="13:14" x14ac:dyDescent="0.25">
      <c r="M1280" s="333"/>
      <c r="N1280" s="333"/>
    </row>
    <row r="1281" spans="13:14" x14ac:dyDescent="0.25">
      <c r="M1281" s="333"/>
      <c r="N1281" s="333"/>
    </row>
    <row r="1282" spans="13:14" x14ac:dyDescent="0.25">
      <c r="M1282" s="333"/>
      <c r="N1282" s="333"/>
    </row>
    <row r="1283" spans="13:14" x14ac:dyDescent="0.25">
      <c r="M1283" s="333"/>
      <c r="N1283" s="333"/>
    </row>
    <row r="1284" spans="13:14" x14ac:dyDescent="0.25">
      <c r="M1284" s="333"/>
      <c r="N1284" s="333"/>
    </row>
    <row r="1285" spans="13:14" x14ac:dyDescent="0.25">
      <c r="M1285" s="333"/>
      <c r="N1285" s="333"/>
    </row>
    <row r="1286" spans="13:14" x14ac:dyDescent="0.25">
      <c r="M1286" s="333"/>
      <c r="N1286" s="333"/>
    </row>
    <row r="1287" spans="13:14" x14ac:dyDescent="0.25">
      <c r="M1287" s="333"/>
      <c r="N1287" s="333"/>
    </row>
    <row r="1288" spans="13:14" x14ac:dyDescent="0.25">
      <c r="M1288" s="333"/>
      <c r="N1288" s="333"/>
    </row>
    <row r="1289" spans="13:14" x14ac:dyDescent="0.25">
      <c r="M1289" s="333"/>
      <c r="N1289" s="333"/>
    </row>
    <row r="1290" spans="13:14" x14ac:dyDescent="0.25">
      <c r="M1290" s="333"/>
      <c r="N1290" s="333"/>
    </row>
    <row r="1291" spans="13:14" x14ac:dyDescent="0.25">
      <c r="M1291" s="333"/>
      <c r="N1291" s="333"/>
    </row>
    <row r="1292" spans="13:14" x14ac:dyDescent="0.25">
      <c r="M1292" s="333"/>
      <c r="N1292" s="333"/>
    </row>
    <row r="1293" spans="13:14" x14ac:dyDescent="0.25">
      <c r="M1293" s="333"/>
      <c r="N1293" s="333"/>
    </row>
    <row r="1294" spans="13:14" x14ac:dyDescent="0.25">
      <c r="M1294" s="333"/>
      <c r="N1294" s="333"/>
    </row>
    <row r="1295" spans="13:14" x14ac:dyDescent="0.25">
      <c r="M1295" s="333"/>
      <c r="N1295" s="333"/>
    </row>
    <row r="1296" spans="13:14" x14ac:dyDescent="0.25">
      <c r="M1296" s="333"/>
      <c r="N1296" s="333"/>
    </row>
    <row r="1297" spans="13:14" x14ac:dyDescent="0.25">
      <c r="M1297" s="333"/>
      <c r="N1297" s="333"/>
    </row>
    <row r="1298" spans="13:14" x14ac:dyDescent="0.25">
      <c r="M1298" s="333"/>
      <c r="N1298" s="333"/>
    </row>
    <row r="1299" spans="13:14" x14ac:dyDescent="0.25">
      <c r="M1299" s="333"/>
      <c r="N1299" s="333"/>
    </row>
    <row r="1300" spans="13:14" x14ac:dyDescent="0.25">
      <c r="M1300" s="333"/>
      <c r="N1300" s="333"/>
    </row>
    <row r="1301" spans="13:14" x14ac:dyDescent="0.25">
      <c r="M1301" s="333"/>
      <c r="N1301" s="333"/>
    </row>
    <row r="1302" spans="13:14" x14ac:dyDescent="0.25">
      <c r="M1302" s="333"/>
      <c r="N1302" s="333"/>
    </row>
    <row r="1303" spans="13:14" x14ac:dyDescent="0.25">
      <c r="M1303" s="333"/>
      <c r="N1303" s="333"/>
    </row>
    <row r="1304" spans="13:14" x14ac:dyDescent="0.25">
      <c r="M1304" s="333"/>
      <c r="N1304" s="333"/>
    </row>
    <row r="1305" spans="13:14" x14ac:dyDescent="0.25">
      <c r="M1305" s="333"/>
      <c r="N1305" s="333"/>
    </row>
    <row r="1306" spans="13:14" x14ac:dyDescent="0.25">
      <c r="M1306" s="333"/>
      <c r="N1306" s="333"/>
    </row>
    <row r="1307" spans="13:14" x14ac:dyDescent="0.25">
      <c r="M1307" s="333"/>
      <c r="N1307" s="333"/>
    </row>
    <row r="1308" spans="13:14" x14ac:dyDescent="0.25">
      <c r="M1308" s="333"/>
      <c r="N1308" s="333"/>
    </row>
    <row r="1309" spans="13:14" x14ac:dyDescent="0.25">
      <c r="M1309" s="333"/>
      <c r="N1309" s="333"/>
    </row>
    <row r="1310" spans="13:14" x14ac:dyDescent="0.25">
      <c r="M1310" s="333"/>
      <c r="N1310" s="333"/>
    </row>
    <row r="1311" spans="13:14" x14ac:dyDescent="0.25">
      <c r="M1311" s="333"/>
      <c r="N1311" s="333"/>
    </row>
    <row r="1312" spans="13:14" x14ac:dyDescent="0.25">
      <c r="M1312" s="333"/>
      <c r="N1312" s="333"/>
    </row>
    <row r="1313" spans="13:14" x14ac:dyDescent="0.25">
      <c r="M1313" s="333"/>
      <c r="N1313" s="333"/>
    </row>
    <row r="1314" spans="13:14" x14ac:dyDescent="0.25">
      <c r="M1314" s="333"/>
      <c r="N1314" s="333"/>
    </row>
    <row r="1315" spans="13:14" x14ac:dyDescent="0.25">
      <c r="M1315" s="333"/>
      <c r="N1315" s="333"/>
    </row>
    <row r="1316" spans="13:14" x14ac:dyDescent="0.25">
      <c r="M1316" s="333"/>
      <c r="N1316" s="333"/>
    </row>
    <row r="1317" spans="13:14" x14ac:dyDescent="0.25">
      <c r="M1317" s="333"/>
      <c r="N1317" s="333"/>
    </row>
    <row r="1318" spans="13:14" x14ac:dyDescent="0.25">
      <c r="M1318" s="333"/>
      <c r="N1318" s="333"/>
    </row>
    <row r="1319" spans="13:14" x14ac:dyDescent="0.25">
      <c r="M1319" s="333"/>
      <c r="N1319" s="333"/>
    </row>
    <row r="1320" spans="13:14" x14ac:dyDescent="0.25">
      <c r="M1320" s="333"/>
      <c r="N1320" s="333"/>
    </row>
    <row r="1321" spans="13:14" x14ac:dyDescent="0.25">
      <c r="M1321" s="333"/>
      <c r="N1321" s="333"/>
    </row>
    <row r="1322" spans="13:14" x14ac:dyDescent="0.25">
      <c r="M1322" s="333"/>
      <c r="N1322" s="333"/>
    </row>
    <row r="1323" spans="13:14" x14ac:dyDescent="0.25">
      <c r="M1323" s="333"/>
      <c r="N1323" s="333"/>
    </row>
    <row r="1324" spans="13:14" x14ac:dyDescent="0.25">
      <c r="M1324" s="333"/>
      <c r="N1324" s="333"/>
    </row>
    <row r="1325" spans="13:14" x14ac:dyDescent="0.25">
      <c r="M1325" s="333"/>
      <c r="N1325" s="333"/>
    </row>
    <row r="1326" spans="13:14" x14ac:dyDescent="0.25">
      <c r="M1326" s="333"/>
      <c r="N1326" s="333"/>
    </row>
    <row r="1327" spans="13:14" x14ac:dyDescent="0.25">
      <c r="M1327" s="333"/>
      <c r="N1327" s="333"/>
    </row>
    <row r="1328" spans="13:14" x14ac:dyDescent="0.25">
      <c r="M1328" s="333"/>
      <c r="N1328" s="333"/>
    </row>
    <row r="1329" spans="13:14" x14ac:dyDescent="0.25">
      <c r="M1329" s="333"/>
      <c r="N1329" s="333"/>
    </row>
    <row r="1330" spans="13:14" x14ac:dyDescent="0.25">
      <c r="M1330" s="333"/>
      <c r="N1330" s="333"/>
    </row>
    <row r="1331" spans="13:14" x14ac:dyDescent="0.25">
      <c r="M1331" s="333"/>
      <c r="N1331" s="333"/>
    </row>
    <row r="1332" spans="13:14" x14ac:dyDescent="0.25">
      <c r="M1332" s="333"/>
      <c r="N1332" s="333"/>
    </row>
    <row r="1333" spans="13:14" x14ac:dyDescent="0.25">
      <c r="M1333" s="333"/>
      <c r="N1333" s="333"/>
    </row>
    <row r="1334" spans="13:14" x14ac:dyDescent="0.25">
      <c r="M1334" s="333"/>
      <c r="N1334" s="333"/>
    </row>
    <row r="1335" spans="13:14" x14ac:dyDescent="0.25">
      <c r="M1335" s="333"/>
      <c r="N1335" s="333"/>
    </row>
    <row r="1336" spans="13:14" x14ac:dyDescent="0.25">
      <c r="M1336" s="333"/>
      <c r="N1336" s="333"/>
    </row>
    <row r="1337" spans="13:14" x14ac:dyDescent="0.25">
      <c r="M1337" s="333"/>
      <c r="N1337" s="333"/>
    </row>
    <row r="1338" spans="13:14" x14ac:dyDescent="0.25">
      <c r="M1338" s="333"/>
      <c r="N1338" s="333"/>
    </row>
    <row r="1339" spans="13:14" x14ac:dyDescent="0.25">
      <c r="M1339" s="333"/>
      <c r="N1339" s="333"/>
    </row>
    <row r="1340" spans="13:14" x14ac:dyDescent="0.25">
      <c r="M1340" s="333"/>
      <c r="N1340" s="333"/>
    </row>
    <row r="1341" spans="13:14" x14ac:dyDescent="0.25">
      <c r="M1341" s="333"/>
      <c r="N1341" s="333"/>
    </row>
    <row r="1342" spans="13:14" x14ac:dyDescent="0.25">
      <c r="M1342" s="333"/>
      <c r="N1342" s="333"/>
    </row>
    <row r="1343" spans="13:14" x14ac:dyDescent="0.25">
      <c r="M1343" s="333"/>
      <c r="N1343" s="333"/>
    </row>
    <row r="1344" spans="13:14" x14ac:dyDescent="0.25">
      <c r="M1344" s="333"/>
      <c r="N1344" s="333"/>
    </row>
    <row r="1345" spans="13:14" x14ac:dyDescent="0.25">
      <c r="M1345" s="333"/>
      <c r="N1345" s="333"/>
    </row>
    <row r="1346" spans="13:14" x14ac:dyDescent="0.25">
      <c r="M1346" s="333"/>
      <c r="N1346" s="333"/>
    </row>
    <row r="1347" spans="13:14" x14ac:dyDescent="0.25">
      <c r="M1347" s="333"/>
      <c r="N1347" s="333"/>
    </row>
    <row r="1348" spans="13:14" x14ac:dyDescent="0.25">
      <c r="M1348" s="333"/>
      <c r="N1348" s="333"/>
    </row>
    <row r="1349" spans="13:14" x14ac:dyDescent="0.25">
      <c r="M1349" s="333"/>
      <c r="N1349" s="333"/>
    </row>
    <row r="1350" spans="13:14" x14ac:dyDescent="0.25">
      <c r="M1350" s="333"/>
      <c r="N1350" s="333"/>
    </row>
    <row r="1351" spans="13:14" x14ac:dyDescent="0.25">
      <c r="M1351" s="333"/>
      <c r="N1351" s="333"/>
    </row>
    <row r="1352" spans="13:14" x14ac:dyDescent="0.25">
      <c r="M1352" s="333"/>
      <c r="N1352" s="333"/>
    </row>
    <row r="1353" spans="13:14" x14ac:dyDescent="0.25">
      <c r="M1353" s="333"/>
      <c r="N1353" s="333"/>
    </row>
    <row r="1354" spans="13:14" x14ac:dyDescent="0.25">
      <c r="M1354" s="333"/>
      <c r="N1354" s="333"/>
    </row>
    <row r="1355" spans="13:14" x14ac:dyDescent="0.25">
      <c r="M1355" s="333"/>
      <c r="N1355" s="333"/>
    </row>
    <row r="1356" spans="13:14" x14ac:dyDescent="0.25">
      <c r="M1356" s="333"/>
      <c r="N1356" s="333"/>
    </row>
    <row r="1357" spans="13:14" x14ac:dyDescent="0.25">
      <c r="M1357" s="333"/>
      <c r="N1357" s="333"/>
    </row>
    <row r="1358" spans="13:14" x14ac:dyDescent="0.25">
      <c r="M1358" s="333"/>
      <c r="N1358" s="333"/>
    </row>
    <row r="1359" spans="13:14" x14ac:dyDescent="0.25">
      <c r="M1359" s="333"/>
      <c r="N1359" s="333"/>
    </row>
    <row r="1360" spans="13:14" x14ac:dyDescent="0.25">
      <c r="M1360" s="333"/>
      <c r="N1360" s="333"/>
    </row>
    <row r="1361" spans="13:14" x14ac:dyDescent="0.25">
      <c r="M1361" s="333"/>
      <c r="N1361" s="333"/>
    </row>
    <row r="1362" spans="13:14" x14ac:dyDescent="0.25">
      <c r="M1362" s="333"/>
      <c r="N1362" s="333"/>
    </row>
    <row r="1363" spans="13:14" x14ac:dyDescent="0.25">
      <c r="M1363" s="333"/>
      <c r="N1363" s="333"/>
    </row>
    <row r="1364" spans="13:14" x14ac:dyDescent="0.25">
      <c r="M1364" s="333"/>
      <c r="N1364" s="333"/>
    </row>
    <row r="1365" spans="13:14" x14ac:dyDescent="0.25">
      <c r="M1365" s="333"/>
      <c r="N1365" s="333"/>
    </row>
    <row r="1366" spans="13:14" x14ac:dyDescent="0.25">
      <c r="M1366" s="333"/>
      <c r="N1366" s="333"/>
    </row>
    <row r="1367" spans="13:14" x14ac:dyDescent="0.25">
      <c r="M1367" s="333"/>
      <c r="N1367" s="333"/>
    </row>
    <row r="1368" spans="13:14" x14ac:dyDescent="0.25">
      <c r="M1368" s="333"/>
      <c r="N1368" s="333"/>
    </row>
    <row r="1369" spans="13:14" x14ac:dyDescent="0.25">
      <c r="M1369" s="333"/>
      <c r="N1369" s="333"/>
    </row>
    <row r="1370" spans="13:14" x14ac:dyDescent="0.25">
      <c r="M1370" s="333"/>
      <c r="N1370" s="333"/>
    </row>
    <row r="1371" spans="13:14" x14ac:dyDescent="0.25">
      <c r="M1371" s="333"/>
      <c r="N1371" s="333"/>
    </row>
    <row r="1372" spans="13:14" x14ac:dyDescent="0.25">
      <c r="M1372" s="333"/>
      <c r="N1372" s="333"/>
    </row>
    <row r="1373" spans="13:14" x14ac:dyDescent="0.25">
      <c r="M1373" s="333"/>
      <c r="N1373" s="333"/>
    </row>
    <row r="1374" spans="13:14" x14ac:dyDescent="0.25">
      <c r="M1374" s="333"/>
      <c r="N1374" s="333"/>
    </row>
    <row r="1375" spans="13:14" x14ac:dyDescent="0.25">
      <c r="M1375" s="333"/>
      <c r="N1375" s="333"/>
    </row>
    <row r="1376" spans="13:14" x14ac:dyDescent="0.25">
      <c r="M1376" s="333"/>
      <c r="N1376" s="333"/>
    </row>
    <row r="1377" spans="13:14" x14ac:dyDescent="0.25">
      <c r="M1377" s="333"/>
      <c r="N1377" s="333"/>
    </row>
    <row r="1378" spans="13:14" x14ac:dyDescent="0.25">
      <c r="M1378" s="333"/>
      <c r="N1378" s="333"/>
    </row>
    <row r="1379" spans="13:14" x14ac:dyDescent="0.25">
      <c r="M1379" s="333"/>
      <c r="N1379" s="333"/>
    </row>
    <row r="1380" spans="13:14" x14ac:dyDescent="0.25">
      <c r="M1380" s="333"/>
      <c r="N1380" s="333"/>
    </row>
    <row r="1381" spans="13:14" x14ac:dyDescent="0.25">
      <c r="M1381" s="333"/>
      <c r="N1381" s="333"/>
    </row>
    <row r="1382" spans="13:14" x14ac:dyDescent="0.25">
      <c r="M1382" s="333"/>
      <c r="N1382" s="333"/>
    </row>
    <row r="1383" spans="13:14" x14ac:dyDescent="0.25">
      <c r="M1383" s="333"/>
      <c r="N1383" s="333"/>
    </row>
    <row r="1384" spans="13:14" x14ac:dyDescent="0.25">
      <c r="M1384" s="333"/>
      <c r="N1384" s="333"/>
    </row>
    <row r="1385" spans="13:14" x14ac:dyDescent="0.25">
      <c r="M1385" s="333"/>
      <c r="N1385" s="333"/>
    </row>
    <row r="1386" spans="13:14" x14ac:dyDescent="0.25">
      <c r="M1386" s="333"/>
      <c r="N1386" s="333"/>
    </row>
    <row r="1387" spans="13:14" x14ac:dyDescent="0.25">
      <c r="M1387" s="333"/>
      <c r="N1387" s="333"/>
    </row>
    <row r="1388" spans="13:14" x14ac:dyDescent="0.25">
      <c r="M1388" s="333"/>
      <c r="N1388" s="333"/>
    </row>
    <row r="1389" spans="13:14" x14ac:dyDescent="0.25">
      <c r="M1389" s="333"/>
      <c r="N1389" s="333"/>
    </row>
    <row r="1390" spans="13:14" x14ac:dyDescent="0.25">
      <c r="M1390" s="333"/>
      <c r="N1390" s="333"/>
    </row>
    <row r="1391" spans="13:14" x14ac:dyDescent="0.25">
      <c r="M1391" s="333"/>
      <c r="N1391" s="333"/>
    </row>
    <row r="1392" spans="13:14" x14ac:dyDescent="0.25">
      <c r="M1392" s="333"/>
      <c r="N1392" s="333"/>
    </row>
    <row r="1393" spans="13:14" x14ac:dyDescent="0.25">
      <c r="M1393" s="333"/>
      <c r="N1393" s="333"/>
    </row>
    <row r="1394" spans="13:14" x14ac:dyDescent="0.25">
      <c r="M1394" s="333"/>
      <c r="N1394" s="333"/>
    </row>
    <row r="1395" spans="13:14" x14ac:dyDescent="0.25">
      <c r="M1395" s="333"/>
      <c r="N1395" s="333"/>
    </row>
    <row r="1396" spans="13:14" x14ac:dyDescent="0.25">
      <c r="M1396" s="333"/>
      <c r="N1396" s="333"/>
    </row>
    <row r="1397" spans="13:14" x14ac:dyDescent="0.25">
      <c r="M1397" s="333"/>
      <c r="N1397" s="333"/>
    </row>
    <row r="1398" spans="13:14" x14ac:dyDescent="0.25">
      <c r="M1398" s="333"/>
      <c r="N1398" s="333"/>
    </row>
    <row r="1399" spans="13:14" x14ac:dyDescent="0.25">
      <c r="M1399" s="333"/>
      <c r="N1399" s="333"/>
    </row>
    <row r="1400" spans="13:14" x14ac:dyDescent="0.25">
      <c r="M1400" s="333"/>
      <c r="N1400" s="333"/>
    </row>
    <row r="1401" spans="13:14" x14ac:dyDescent="0.25">
      <c r="M1401" s="333"/>
      <c r="N1401" s="333"/>
    </row>
    <row r="1402" spans="13:14" x14ac:dyDescent="0.25">
      <c r="M1402" s="333"/>
      <c r="N1402" s="333"/>
    </row>
    <row r="1403" spans="13:14" x14ac:dyDescent="0.25">
      <c r="M1403" s="333"/>
      <c r="N1403" s="333"/>
    </row>
    <row r="1404" spans="13:14" x14ac:dyDescent="0.25">
      <c r="M1404" s="333"/>
      <c r="N1404" s="333"/>
    </row>
    <row r="1405" spans="13:14" x14ac:dyDescent="0.25">
      <c r="M1405" s="333"/>
      <c r="N1405" s="333"/>
    </row>
    <row r="1406" spans="13:14" x14ac:dyDescent="0.25">
      <c r="M1406" s="333"/>
      <c r="N1406" s="333"/>
    </row>
    <row r="1407" spans="13:14" x14ac:dyDescent="0.25">
      <c r="M1407" s="333"/>
      <c r="N1407" s="333"/>
    </row>
    <row r="1408" spans="13:14" x14ac:dyDescent="0.25">
      <c r="M1408" s="333"/>
      <c r="N1408" s="333"/>
    </row>
    <row r="1409" spans="13:14" x14ac:dyDescent="0.25">
      <c r="M1409" s="333"/>
      <c r="N1409" s="333"/>
    </row>
    <row r="1410" spans="13:14" x14ac:dyDescent="0.25">
      <c r="M1410" s="333"/>
      <c r="N1410" s="333"/>
    </row>
    <row r="1411" spans="13:14" x14ac:dyDescent="0.25">
      <c r="M1411" s="333"/>
      <c r="N1411" s="333"/>
    </row>
    <row r="1412" spans="13:14" x14ac:dyDescent="0.25">
      <c r="M1412" s="333"/>
      <c r="N1412" s="333"/>
    </row>
    <row r="1413" spans="13:14" x14ac:dyDescent="0.25">
      <c r="M1413" s="333"/>
      <c r="N1413" s="333"/>
    </row>
    <row r="1414" spans="13:14" x14ac:dyDescent="0.25">
      <c r="M1414" s="333"/>
      <c r="N1414" s="333"/>
    </row>
    <row r="1415" spans="13:14" x14ac:dyDescent="0.25">
      <c r="M1415" s="333"/>
      <c r="N1415" s="333"/>
    </row>
    <row r="1416" spans="13:14" x14ac:dyDescent="0.25">
      <c r="M1416" s="333"/>
      <c r="N1416" s="333"/>
    </row>
    <row r="1417" spans="13:14" x14ac:dyDescent="0.25">
      <c r="M1417" s="333"/>
      <c r="N1417" s="333"/>
    </row>
    <row r="1418" spans="13:14" x14ac:dyDescent="0.25">
      <c r="M1418" s="333"/>
      <c r="N1418" s="333"/>
    </row>
    <row r="1419" spans="13:14" x14ac:dyDescent="0.25">
      <c r="M1419" s="333"/>
      <c r="N1419" s="333"/>
    </row>
    <row r="1420" spans="13:14" x14ac:dyDescent="0.25">
      <c r="M1420" s="333"/>
      <c r="N1420" s="333"/>
    </row>
    <row r="1421" spans="13:14" x14ac:dyDescent="0.25">
      <c r="M1421" s="333"/>
      <c r="N1421" s="333"/>
    </row>
    <row r="1422" spans="13:14" x14ac:dyDescent="0.25">
      <c r="M1422" s="333"/>
      <c r="N1422" s="333"/>
    </row>
    <row r="1423" spans="13:14" x14ac:dyDescent="0.25">
      <c r="M1423" s="333"/>
      <c r="N1423" s="333"/>
    </row>
    <row r="1424" spans="13:14" x14ac:dyDescent="0.25">
      <c r="M1424" s="333"/>
      <c r="N1424" s="333"/>
    </row>
    <row r="1425" spans="13:14" x14ac:dyDescent="0.25">
      <c r="M1425" s="333"/>
      <c r="N1425" s="333"/>
    </row>
    <row r="1426" spans="13:14" x14ac:dyDescent="0.25">
      <c r="M1426" s="333"/>
      <c r="N1426" s="333"/>
    </row>
    <row r="1427" spans="13:14" x14ac:dyDescent="0.25">
      <c r="M1427" s="333"/>
      <c r="N1427" s="333"/>
    </row>
    <row r="1428" spans="13:14" x14ac:dyDescent="0.25">
      <c r="M1428" s="333"/>
      <c r="N1428" s="333"/>
    </row>
    <row r="1429" spans="13:14" x14ac:dyDescent="0.25">
      <c r="M1429" s="333"/>
      <c r="N1429" s="333"/>
    </row>
    <row r="1430" spans="13:14" x14ac:dyDescent="0.25">
      <c r="M1430" s="333"/>
      <c r="N1430" s="333"/>
    </row>
    <row r="1431" spans="13:14" x14ac:dyDescent="0.25">
      <c r="M1431" s="333"/>
      <c r="N1431" s="333"/>
    </row>
    <row r="1432" spans="13:14" x14ac:dyDescent="0.25">
      <c r="M1432" s="333"/>
      <c r="N1432" s="333"/>
    </row>
    <row r="1433" spans="13:14" x14ac:dyDescent="0.25">
      <c r="M1433" s="333"/>
      <c r="N1433" s="333"/>
    </row>
    <row r="1434" spans="13:14" x14ac:dyDescent="0.25">
      <c r="M1434" s="333"/>
      <c r="N1434" s="333"/>
    </row>
    <row r="1435" spans="13:14" x14ac:dyDescent="0.25">
      <c r="M1435" s="333"/>
      <c r="N1435" s="333"/>
    </row>
    <row r="1436" spans="13:14" x14ac:dyDescent="0.25">
      <c r="M1436" s="333"/>
      <c r="N1436" s="333"/>
    </row>
    <row r="1437" spans="13:14" x14ac:dyDescent="0.25">
      <c r="M1437" s="333"/>
      <c r="N1437" s="333"/>
    </row>
    <row r="1438" spans="13:14" x14ac:dyDescent="0.25">
      <c r="M1438" s="333"/>
      <c r="N1438" s="333"/>
    </row>
    <row r="1439" spans="13:14" x14ac:dyDescent="0.25">
      <c r="M1439" s="333"/>
      <c r="N1439" s="333"/>
    </row>
    <row r="1440" spans="13:14" x14ac:dyDescent="0.25">
      <c r="M1440" s="333"/>
      <c r="N1440" s="333"/>
    </row>
    <row r="1441" spans="13:14" x14ac:dyDescent="0.25">
      <c r="M1441" s="333"/>
      <c r="N1441" s="333"/>
    </row>
    <row r="1442" spans="13:14" x14ac:dyDescent="0.25">
      <c r="M1442" s="333"/>
      <c r="N1442" s="333"/>
    </row>
    <row r="1443" spans="13:14" x14ac:dyDescent="0.25">
      <c r="M1443" s="333"/>
      <c r="N1443" s="333"/>
    </row>
    <row r="1444" spans="13:14" x14ac:dyDescent="0.25">
      <c r="M1444" s="333"/>
      <c r="N1444" s="333"/>
    </row>
    <row r="1445" spans="13:14" x14ac:dyDescent="0.25">
      <c r="M1445" s="333"/>
      <c r="N1445" s="333"/>
    </row>
    <row r="1446" spans="13:14" x14ac:dyDescent="0.25">
      <c r="M1446" s="333"/>
      <c r="N1446" s="333"/>
    </row>
    <row r="1447" spans="13:14" x14ac:dyDescent="0.25">
      <c r="M1447" s="333"/>
      <c r="N1447" s="333"/>
    </row>
    <row r="1448" spans="13:14" x14ac:dyDescent="0.25">
      <c r="M1448" s="333"/>
      <c r="N1448" s="333"/>
    </row>
    <row r="1449" spans="13:14" x14ac:dyDescent="0.25">
      <c r="M1449" s="333"/>
      <c r="N1449" s="333"/>
    </row>
    <row r="1450" spans="13:14" x14ac:dyDescent="0.25">
      <c r="M1450" s="333"/>
      <c r="N1450" s="333"/>
    </row>
    <row r="1451" spans="13:14" x14ac:dyDescent="0.25">
      <c r="M1451" s="333"/>
      <c r="N1451" s="333"/>
    </row>
    <row r="1452" spans="13:14" x14ac:dyDescent="0.25">
      <c r="M1452" s="333"/>
      <c r="N1452" s="333"/>
    </row>
    <row r="1453" spans="13:14" x14ac:dyDescent="0.25">
      <c r="M1453" s="333"/>
      <c r="N1453" s="333"/>
    </row>
    <row r="1454" spans="13:14" x14ac:dyDescent="0.25">
      <c r="M1454" s="333"/>
      <c r="N1454" s="333"/>
    </row>
    <row r="1455" spans="13:14" x14ac:dyDescent="0.25">
      <c r="M1455" s="333"/>
      <c r="N1455" s="333"/>
    </row>
    <row r="1456" spans="13:14" x14ac:dyDescent="0.25">
      <c r="M1456" s="333"/>
      <c r="N1456" s="333"/>
    </row>
    <row r="1457" spans="13:14" x14ac:dyDescent="0.25">
      <c r="M1457" s="333"/>
      <c r="N1457" s="333"/>
    </row>
    <row r="1458" spans="13:14" x14ac:dyDescent="0.25">
      <c r="M1458" s="333"/>
      <c r="N1458" s="333"/>
    </row>
    <row r="1459" spans="13:14" x14ac:dyDescent="0.25">
      <c r="M1459" s="333"/>
      <c r="N1459" s="333"/>
    </row>
    <row r="1460" spans="13:14" x14ac:dyDescent="0.25">
      <c r="M1460" s="333"/>
      <c r="N1460" s="333"/>
    </row>
    <row r="1461" spans="13:14" x14ac:dyDescent="0.25">
      <c r="M1461" s="333"/>
      <c r="N1461" s="333"/>
    </row>
    <row r="1462" spans="13:14" x14ac:dyDescent="0.25">
      <c r="M1462" s="333"/>
      <c r="N1462" s="333"/>
    </row>
    <row r="1463" spans="13:14" x14ac:dyDescent="0.25">
      <c r="M1463" s="333"/>
      <c r="N1463" s="333"/>
    </row>
    <row r="1464" spans="13:14" x14ac:dyDescent="0.25">
      <c r="M1464" s="333"/>
      <c r="N1464" s="333"/>
    </row>
    <row r="1465" spans="13:14" x14ac:dyDescent="0.25">
      <c r="M1465" s="333"/>
      <c r="N1465" s="333"/>
    </row>
    <row r="1466" spans="13:14" x14ac:dyDescent="0.25">
      <c r="M1466" s="333"/>
      <c r="N1466" s="333"/>
    </row>
    <row r="1467" spans="13:14" x14ac:dyDescent="0.25">
      <c r="M1467" s="333"/>
      <c r="N1467" s="333"/>
    </row>
    <row r="1468" spans="13:14" x14ac:dyDescent="0.25">
      <c r="M1468" s="333"/>
      <c r="N1468" s="333"/>
    </row>
    <row r="1469" spans="13:14" x14ac:dyDescent="0.25">
      <c r="M1469" s="333"/>
      <c r="N1469" s="333"/>
    </row>
    <row r="1470" spans="13:14" x14ac:dyDescent="0.25">
      <c r="M1470" s="333"/>
      <c r="N1470" s="333"/>
    </row>
    <row r="1471" spans="13:14" x14ac:dyDescent="0.25">
      <c r="M1471" s="333"/>
      <c r="N1471" s="333"/>
    </row>
    <row r="1472" spans="13:14" x14ac:dyDescent="0.25">
      <c r="M1472" s="333"/>
      <c r="N1472" s="333"/>
    </row>
    <row r="1473" spans="13:14" x14ac:dyDescent="0.25">
      <c r="M1473" s="333"/>
      <c r="N1473" s="333"/>
    </row>
    <row r="1474" spans="13:14" x14ac:dyDescent="0.25">
      <c r="M1474" s="333"/>
      <c r="N1474" s="333"/>
    </row>
    <row r="1475" spans="13:14" x14ac:dyDescent="0.25">
      <c r="M1475" s="333"/>
      <c r="N1475" s="333"/>
    </row>
    <row r="1476" spans="13:14" x14ac:dyDescent="0.25">
      <c r="M1476" s="333"/>
      <c r="N1476" s="333"/>
    </row>
    <row r="1477" spans="13:14" x14ac:dyDescent="0.25">
      <c r="M1477" s="333"/>
      <c r="N1477" s="333"/>
    </row>
    <row r="1478" spans="13:14" x14ac:dyDescent="0.25">
      <c r="M1478" s="333"/>
      <c r="N1478" s="333"/>
    </row>
    <row r="1479" spans="13:14" x14ac:dyDescent="0.25">
      <c r="M1479" s="333"/>
      <c r="N1479" s="333"/>
    </row>
    <row r="1480" spans="13:14" x14ac:dyDescent="0.25">
      <c r="M1480" s="333"/>
      <c r="N1480" s="333"/>
    </row>
    <row r="1481" spans="13:14" x14ac:dyDescent="0.25">
      <c r="M1481" s="333"/>
      <c r="N1481" s="333"/>
    </row>
    <row r="1482" spans="13:14" x14ac:dyDescent="0.25">
      <c r="M1482" s="333"/>
      <c r="N1482" s="333"/>
    </row>
    <row r="1483" spans="13:14" x14ac:dyDescent="0.25">
      <c r="M1483" s="333"/>
      <c r="N1483" s="333"/>
    </row>
    <row r="1484" spans="13:14" x14ac:dyDescent="0.25">
      <c r="M1484" s="333"/>
      <c r="N1484" s="333"/>
    </row>
    <row r="1485" spans="13:14" x14ac:dyDescent="0.25">
      <c r="M1485" s="333"/>
      <c r="N1485" s="333"/>
    </row>
    <row r="1486" spans="13:14" x14ac:dyDescent="0.25">
      <c r="M1486" s="333"/>
      <c r="N1486" s="333"/>
    </row>
    <row r="1487" spans="13:14" x14ac:dyDescent="0.25">
      <c r="M1487" s="333"/>
      <c r="N1487" s="333"/>
    </row>
    <row r="1488" spans="13:14" x14ac:dyDescent="0.25">
      <c r="M1488" s="333"/>
      <c r="N1488" s="333"/>
    </row>
    <row r="1489" spans="13:14" x14ac:dyDescent="0.25">
      <c r="M1489" s="333"/>
      <c r="N1489" s="333"/>
    </row>
    <row r="1490" spans="13:14" x14ac:dyDescent="0.25">
      <c r="M1490" s="333"/>
      <c r="N1490" s="333"/>
    </row>
    <row r="1491" spans="13:14" x14ac:dyDescent="0.25">
      <c r="M1491" s="333"/>
      <c r="N1491" s="333"/>
    </row>
    <row r="1492" spans="13:14" x14ac:dyDescent="0.25">
      <c r="M1492" s="333"/>
      <c r="N1492" s="333"/>
    </row>
    <row r="1493" spans="13:14" x14ac:dyDescent="0.25">
      <c r="M1493" s="333"/>
      <c r="N1493" s="333"/>
    </row>
    <row r="1494" spans="13:14" x14ac:dyDescent="0.25">
      <c r="M1494" s="333"/>
      <c r="N1494" s="333"/>
    </row>
    <row r="1495" spans="13:14" x14ac:dyDescent="0.25">
      <c r="M1495" s="333"/>
      <c r="N1495" s="333"/>
    </row>
    <row r="1496" spans="13:14" x14ac:dyDescent="0.25">
      <c r="M1496" s="333"/>
      <c r="N1496" s="333"/>
    </row>
    <row r="1497" spans="13:14" x14ac:dyDescent="0.25">
      <c r="M1497" s="333"/>
      <c r="N1497" s="333"/>
    </row>
    <row r="1498" spans="13:14" x14ac:dyDescent="0.25">
      <c r="M1498" s="333"/>
      <c r="N1498" s="333"/>
    </row>
    <row r="1499" spans="13:14" x14ac:dyDescent="0.25">
      <c r="M1499" s="333"/>
      <c r="N1499" s="333"/>
    </row>
    <row r="1500" spans="13:14" x14ac:dyDescent="0.25">
      <c r="M1500" s="333"/>
      <c r="N1500" s="333"/>
    </row>
    <row r="1501" spans="13:14" x14ac:dyDescent="0.25">
      <c r="M1501" s="333"/>
      <c r="N1501" s="333"/>
    </row>
    <row r="1502" spans="13:14" x14ac:dyDescent="0.25">
      <c r="M1502" s="333"/>
      <c r="N1502" s="333"/>
    </row>
    <row r="1503" spans="13:14" x14ac:dyDescent="0.25">
      <c r="M1503" s="333"/>
      <c r="N1503" s="333"/>
    </row>
    <row r="1504" spans="13:14" x14ac:dyDescent="0.25">
      <c r="M1504" s="333"/>
      <c r="N1504" s="333"/>
    </row>
    <row r="1505" spans="13:14" x14ac:dyDescent="0.25">
      <c r="M1505" s="333"/>
      <c r="N1505" s="333"/>
    </row>
    <row r="1506" spans="13:14" x14ac:dyDescent="0.25">
      <c r="M1506" s="333"/>
      <c r="N1506" s="333"/>
    </row>
    <row r="1507" spans="13:14" x14ac:dyDescent="0.25">
      <c r="M1507" s="333"/>
      <c r="N1507" s="333"/>
    </row>
    <row r="1508" spans="13:14" x14ac:dyDescent="0.25">
      <c r="M1508" s="333"/>
      <c r="N1508" s="333"/>
    </row>
    <row r="1509" spans="13:14" x14ac:dyDescent="0.25">
      <c r="M1509" s="333"/>
      <c r="N1509" s="333"/>
    </row>
    <row r="1510" spans="13:14" x14ac:dyDescent="0.25">
      <c r="M1510" s="333"/>
      <c r="N1510" s="333"/>
    </row>
    <row r="1511" spans="13:14" x14ac:dyDescent="0.25">
      <c r="M1511" s="333"/>
      <c r="N1511" s="333"/>
    </row>
    <row r="1512" spans="13:14" x14ac:dyDescent="0.25">
      <c r="M1512" s="333"/>
      <c r="N1512" s="333"/>
    </row>
    <row r="1513" spans="13:14" x14ac:dyDescent="0.25">
      <c r="M1513" s="333"/>
      <c r="N1513" s="333"/>
    </row>
    <row r="1514" spans="13:14" x14ac:dyDescent="0.25">
      <c r="M1514" s="333"/>
      <c r="N1514" s="333"/>
    </row>
    <row r="1515" spans="13:14" x14ac:dyDescent="0.25">
      <c r="M1515" s="333"/>
      <c r="N1515" s="333"/>
    </row>
    <row r="1516" spans="13:14" x14ac:dyDescent="0.25">
      <c r="M1516" s="333"/>
      <c r="N1516" s="333"/>
    </row>
    <row r="1517" spans="13:14" x14ac:dyDescent="0.25">
      <c r="M1517" s="333"/>
      <c r="N1517" s="333"/>
    </row>
    <row r="1518" spans="13:14" x14ac:dyDescent="0.25">
      <c r="M1518" s="333"/>
      <c r="N1518" s="333"/>
    </row>
    <row r="1519" spans="13:14" x14ac:dyDescent="0.25">
      <c r="M1519" s="333"/>
      <c r="N1519" s="333"/>
    </row>
    <row r="1520" spans="13:14" x14ac:dyDescent="0.25">
      <c r="M1520" s="333"/>
      <c r="N1520" s="333"/>
    </row>
    <row r="1521" spans="13:14" x14ac:dyDescent="0.25">
      <c r="M1521" s="333"/>
      <c r="N1521" s="333"/>
    </row>
    <row r="1522" spans="13:14" x14ac:dyDescent="0.25">
      <c r="M1522" s="333"/>
      <c r="N1522" s="333"/>
    </row>
    <row r="1523" spans="13:14" x14ac:dyDescent="0.25">
      <c r="M1523" s="333"/>
      <c r="N1523" s="333"/>
    </row>
    <row r="1524" spans="13:14" x14ac:dyDescent="0.25">
      <c r="M1524" s="333"/>
      <c r="N1524" s="333"/>
    </row>
    <row r="1525" spans="13:14" x14ac:dyDescent="0.25">
      <c r="M1525" s="333"/>
      <c r="N1525" s="333"/>
    </row>
    <row r="1526" spans="13:14" x14ac:dyDescent="0.25">
      <c r="M1526" s="333"/>
      <c r="N1526" s="333"/>
    </row>
    <row r="1527" spans="13:14" x14ac:dyDescent="0.25">
      <c r="M1527" s="333"/>
      <c r="N1527" s="333"/>
    </row>
    <row r="1528" spans="13:14" x14ac:dyDescent="0.25">
      <c r="M1528" s="333"/>
      <c r="N1528" s="333"/>
    </row>
    <row r="1529" spans="13:14" x14ac:dyDescent="0.25">
      <c r="M1529" s="333"/>
      <c r="N1529" s="333"/>
    </row>
    <row r="1530" spans="13:14" x14ac:dyDescent="0.25">
      <c r="M1530" s="333"/>
      <c r="N1530" s="333"/>
    </row>
    <row r="1531" spans="13:14" x14ac:dyDescent="0.25">
      <c r="M1531" s="333"/>
      <c r="N1531" s="333"/>
    </row>
    <row r="1532" spans="13:14" x14ac:dyDescent="0.25">
      <c r="M1532" s="333"/>
      <c r="N1532" s="333"/>
    </row>
    <row r="1533" spans="13:14" x14ac:dyDescent="0.25">
      <c r="M1533" s="333"/>
      <c r="N1533" s="333"/>
    </row>
    <row r="1534" spans="13:14" x14ac:dyDescent="0.25">
      <c r="M1534" s="333"/>
      <c r="N1534" s="333"/>
    </row>
    <row r="1535" spans="13:14" x14ac:dyDescent="0.25">
      <c r="M1535" s="333"/>
      <c r="N1535" s="333"/>
    </row>
    <row r="1536" spans="13:14" x14ac:dyDescent="0.25">
      <c r="M1536" s="333"/>
      <c r="N1536" s="333"/>
    </row>
    <row r="1537" spans="13:14" x14ac:dyDescent="0.25">
      <c r="M1537" s="333"/>
      <c r="N1537" s="333"/>
    </row>
    <row r="1538" spans="13:14" x14ac:dyDescent="0.25">
      <c r="M1538" s="333"/>
      <c r="N1538" s="333"/>
    </row>
    <row r="1539" spans="13:14" x14ac:dyDescent="0.25">
      <c r="M1539" s="333"/>
      <c r="N1539" s="333"/>
    </row>
    <row r="1540" spans="13:14" x14ac:dyDescent="0.25">
      <c r="M1540" s="333"/>
      <c r="N1540" s="333"/>
    </row>
    <row r="1541" spans="13:14" x14ac:dyDescent="0.25">
      <c r="M1541" s="333"/>
      <c r="N1541" s="333"/>
    </row>
    <row r="1542" spans="13:14" x14ac:dyDescent="0.25">
      <c r="M1542" s="333"/>
      <c r="N1542" s="333"/>
    </row>
    <row r="1543" spans="13:14" x14ac:dyDescent="0.25">
      <c r="M1543" s="333"/>
      <c r="N1543" s="333"/>
    </row>
    <row r="1544" spans="13:14" x14ac:dyDescent="0.25">
      <c r="M1544" s="333"/>
      <c r="N1544" s="333"/>
    </row>
    <row r="1545" spans="13:14" x14ac:dyDescent="0.25">
      <c r="M1545" s="333"/>
      <c r="N1545" s="333"/>
    </row>
    <row r="1546" spans="13:14" x14ac:dyDescent="0.25">
      <c r="M1546" s="333"/>
      <c r="N1546" s="333"/>
    </row>
    <row r="1547" spans="13:14" x14ac:dyDescent="0.25">
      <c r="M1547" s="333"/>
      <c r="N1547" s="333"/>
    </row>
    <row r="1548" spans="13:14" x14ac:dyDescent="0.25">
      <c r="M1548" s="333"/>
      <c r="N1548" s="333"/>
    </row>
    <row r="1549" spans="13:14" x14ac:dyDescent="0.25">
      <c r="M1549" s="333"/>
      <c r="N1549" s="333"/>
    </row>
    <row r="1550" spans="13:14" x14ac:dyDescent="0.25">
      <c r="M1550" s="333"/>
      <c r="N1550" s="333"/>
    </row>
    <row r="1551" spans="13:14" x14ac:dyDescent="0.25">
      <c r="M1551" s="333"/>
      <c r="N1551" s="333"/>
    </row>
    <row r="1552" spans="13:14" x14ac:dyDescent="0.25">
      <c r="M1552" s="333"/>
      <c r="N1552" s="333"/>
    </row>
    <row r="1553" spans="13:14" x14ac:dyDescent="0.25">
      <c r="M1553" s="333"/>
      <c r="N1553" s="333"/>
    </row>
    <row r="1554" spans="13:14" x14ac:dyDescent="0.25">
      <c r="M1554" s="333"/>
      <c r="N1554" s="333"/>
    </row>
    <row r="1555" spans="13:14" x14ac:dyDescent="0.25">
      <c r="M1555" s="333"/>
      <c r="N1555" s="333"/>
    </row>
    <row r="1556" spans="13:14" x14ac:dyDescent="0.25">
      <c r="M1556" s="333"/>
      <c r="N1556" s="333"/>
    </row>
    <row r="1557" spans="13:14" x14ac:dyDescent="0.25">
      <c r="M1557" s="333"/>
      <c r="N1557" s="333"/>
    </row>
    <row r="1558" spans="13:14" x14ac:dyDescent="0.25">
      <c r="M1558" s="333"/>
      <c r="N1558" s="333"/>
    </row>
    <row r="1559" spans="13:14" x14ac:dyDescent="0.25">
      <c r="M1559" s="333"/>
      <c r="N1559" s="333"/>
    </row>
    <row r="1560" spans="13:14" x14ac:dyDescent="0.25">
      <c r="M1560" s="333"/>
      <c r="N1560" s="333"/>
    </row>
    <row r="1561" spans="13:14" x14ac:dyDescent="0.25">
      <c r="M1561" s="333"/>
      <c r="N1561" s="333"/>
    </row>
    <row r="1562" spans="13:14" x14ac:dyDescent="0.25">
      <c r="M1562" s="333"/>
      <c r="N1562" s="333"/>
    </row>
    <row r="1563" spans="13:14" x14ac:dyDescent="0.25">
      <c r="M1563" s="333"/>
      <c r="N1563" s="333"/>
    </row>
    <row r="1564" spans="13:14" x14ac:dyDescent="0.25">
      <c r="M1564" s="333"/>
      <c r="N1564" s="333"/>
    </row>
    <row r="1565" spans="13:14" x14ac:dyDescent="0.25">
      <c r="M1565" s="333"/>
      <c r="N1565" s="333"/>
    </row>
    <row r="1566" spans="13:14" x14ac:dyDescent="0.25">
      <c r="M1566" s="333"/>
      <c r="N1566" s="333"/>
    </row>
    <row r="1567" spans="13:14" x14ac:dyDescent="0.25">
      <c r="M1567" s="333"/>
      <c r="N1567" s="333"/>
    </row>
    <row r="1568" spans="13:14" x14ac:dyDescent="0.25">
      <c r="M1568" s="333"/>
      <c r="N1568" s="333"/>
    </row>
    <row r="1569" spans="13:14" x14ac:dyDescent="0.25">
      <c r="M1569" s="333"/>
      <c r="N1569" s="333"/>
    </row>
    <row r="1570" spans="13:14" x14ac:dyDescent="0.25">
      <c r="M1570" s="333"/>
      <c r="N1570" s="333"/>
    </row>
    <row r="1571" spans="13:14" x14ac:dyDescent="0.25">
      <c r="M1571" s="333"/>
      <c r="N1571" s="333"/>
    </row>
    <row r="1572" spans="13:14" x14ac:dyDescent="0.25">
      <c r="M1572" s="333"/>
      <c r="N1572" s="333"/>
    </row>
    <row r="1573" spans="13:14" x14ac:dyDescent="0.25">
      <c r="M1573" s="333"/>
      <c r="N1573" s="333"/>
    </row>
    <row r="1574" spans="13:14" x14ac:dyDescent="0.25">
      <c r="M1574" s="333"/>
      <c r="N1574" s="333"/>
    </row>
    <row r="1575" spans="13:14" x14ac:dyDescent="0.25">
      <c r="M1575" s="333"/>
      <c r="N1575" s="333"/>
    </row>
    <row r="1576" spans="13:14" x14ac:dyDescent="0.25">
      <c r="M1576" s="333"/>
      <c r="N1576" s="333"/>
    </row>
    <row r="1577" spans="13:14" x14ac:dyDescent="0.25">
      <c r="M1577" s="333"/>
      <c r="N1577" s="333"/>
    </row>
    <row r="1578" spans="13:14" x14ac:dyDescent="0.25">
      <c r="M1578" s="333"/>
      <c r="N1578" s="333"/>
    </row>
    <row r="1579" spans="13:14" x14ac:dyDescent="0.25">
      <c r="M1579" s="333"/>
      <c r="N1579" s="333"/>
    </row>
    <row r="1580" spans="13:14" x14ac:dyDescent="0.25">
      <c r="M1580" s="333"/>
      <c r="N1580" s="333"/>
    </row>
    <row r="1581" spans="13:14" x14ac:dyDescent="0.25">
      <c r="M1581" s="333"/>
      <c r="N1581" s="333"/>
    </row>
    <row r="1582" spans="13:14" x14ac:dyDescent="0.25">
      <c r="M1582" s="333"/>
      <c r="N1582" s="333"/>
    </row>
    <row r="1583" spans="13:14" x14ac:dyDescent="0.25">
      <c r="M1583" s="333"/>
      <c r="N1583" s="333"/>
    </row>
    <row r="1584" spans="13:14" x14ac:dyDescent="0.25">
      <c r="M1584" s="333"/>
      <c r="N1584" s="333"/>
    </row>
    <row r="1585" spans="13:14" x14ac:dyDescent="0.25">
      <c r="M1585" s="333"/>
      <c r="N1585" s="333"/>
    </row>
    <row r="1586" spans="13:14" x14ac:dyDescent="0.25">
      <c r="M1586" s="333"/>
      <c r="N1586" s="333"/>
    </row>
    <row r="1587" spans="13:14" x14ac:dyDescent="0.25">
      <c r="M1587" s="333"/>
      <c r="N1587" s="333"/>
    </row>
    <row r="1588" spans="13:14" x14ac:dyDescent="0.25">
      <c r="M1588" s="333"/>
      <c r="N1588" s="333"/>
    </row>
    <row r="1589" spans="13:14" x14ac:dyDescent="0.25">
      <c r="M1589" s="333"/>
      <c r="N1589" s="333"/>
    </row>
    <row r="1590" spans="13:14" x14ac:dyDescent="0.25">
      <c r="M1590" s="333"/>
      <c r="N1590" s="333"/>
    </row>
    <row r="1591" spans="13:14" x14ac:dyDescent="0.25">
      <c r="M1591" s="333"/>
      <c r="N1591" s="333"/>
    </row>
    <row r="1592" spans="13:14" x14ac:dyDescent="0.25">
      <c r="M1592" s="333"/>
      <c r="N1592" s="333"/>
    </row>
    <row r="1593" spans="13:14" x14ac:dyDescent="0.25">
      <c r="M1593" s="333"/>
      <c r="N1593" s="333"/>
    </row>
    <row r="1594" spans="13:14" x14ac:dyDescent="0.25">
      <c r="M1594" s="333"/>
      <c r="N1594" s="333"/>
    </row>
    <row r="1595" spans="13:14" x14ac:dyDescent="0.25">
      <c r="M1595" s="333"/>
      <c r="N1595" s="333"/>
    </row>
    <row r="1596" spans="13:14" x14ac:dyDescent="0.25">
      <c r="M1596" s="333"/>
      <c r="N1596" s="333"/>
    </row>
    <row r="1597" spans="13:14" x14ac:dyDescent="0.25">
      <c r="M1597" s="333"/>
      <c r="N1597" s="333"/>
    </row>
    <row r="1598" spans="13:14" x14ac:dyDescent="0.25">
      <c r="M1598" s="333"/>
      <c r="N1598" s="333"/>
    </row>
    <row r="1599" spans="13:14" x14ac:dyDescent="0.25">
      <c r="M1599" s="333"/>
      <c r="N1599" s="333"/>
    </row>
    <row r="1600" spans="13:14" x14ac:dyDescent="0.25">
      <c r="M1600" s="333"/>
      <c r="N1600" s="333"/>
    </row>
    <row r="1601" spans="13:14" x14ac:dyDescent="0.25">
      <c r="M1601" s="333"/>
      <c r="N1601" s="333"/>
    </row>
    <row r="1602" spans="13:14" x14ac:dyDescent="0.25">
      <c r="M1602" s="333"/>
      <c r="N1602" s="333"/>
    </row>
    <row r="1603" spans="13:14" x14ac:dyDescent="0.25">
      <c r="M1603" s="333"/>
      <c r="N1603" s="333"/>
    </row>
    <row r="1604" spans="13:14" x14ac:dyDescent="0.25">
      <c r="M1604" s="333"/>
      <c r="N1604" s="333"/>
    </row>
    <row r="1605" spans="13:14" x14ac:dyDescent="0.25">
      <c r="M1605" s="333"/>
      <c r="N1605" s="333"/>
    </row>
    <row r="1606" spans="13:14" x14ac:dyDescent="0.25">
      <c r="M1606" s="333"/>
      <c r="N1606" s="333"/>
    </row>
    <row r="1607" spans="13:14" x14ac:dyDescent="0.25">
      <c r="M1607" s="333"/>
      <c r="N1607" s="333"/>
    </row>
    <row r="1608" spans="13:14" x14ac:dyDescent="0.25">
      <c r="M1608" s="333"/>
      <c r="N1608" s="333"/>
    </row>
    <row r="1609" spans="13:14" x14ac:dyDescent="0.25">
      <c r="M1609" s="333"/>
      <c r="N1609" s="333"/>
    </row>
    <row r="1610" spans="13:14" x14ac:dyDescent="0.25">
      <c r="M1610" s="333"/>
      <c r="N1610" s="333"/>
    </row>
    <row r="1611" spans="13:14" x14ac:dyDescent="0.25">
      <c r="M1611" s="333"/>
      <c r="N1611" s="333"/>
    </row>
    <row r="1612" spans="13:14" x14ac:dyDescent="0.25">
      <c r="M1612" s="333"/>
      <c r="N1612" s="333"/>
    </row>
    <row r="1613" spans="13:14" x14ac:dyDescent="0.25">
      <c r="M1613" s="333"/>
      <c r="N1613" s="333"/>
    </row>
    <row r="1614" spans="13:14" x14ac:dyDescent="0.25">
      <c r="M1614" s="333"/>
      <c r="N1614" s="333"/>
    </row>
    <row r="1615" spans="13:14" x14ac:dyDescent="0.25">
      <c r="M1615" s="333"/>
      <c r="N1615" s="333"/>
    </row>
    <row r="1616" spans="13:14" x14ac:dyDescent="0.25">
      <c r="M1616" s="333"/>
      <c r="N1616" s="333"/>
    </row>
    <row r="1617" spans="13:14" x14ac:dyDescent="0.25">
      <c r="M1617" s="333"/>
      <c r="N1617" s="333"/>
    </row>
    <row r="1618" spans="13:14" x14ac:dyDescent="0.25">
      <c r="M1618" s="333"/>
      <c r="N1618" s="333"/>
    </row>
    <row r="1619" spans="13:14" x14ac:dyDescent="0.25">
      <c r="M1619" s="333"/>
      <c r="N1619" s="333"/>
    </row>
    <row r="1620" spans="13:14" x14ac:dyDescent="0.25">
      <c r="M1620" s="333"/>
      <c r="N1620" s="333"/>
    </row>
    <row r="1621" spans="13:14" x14ac:dyDescent="0.25">
      <c r="M1621" s="333"/>
      <c r="N1621" s="333"/>
    </row>
    <row r="1622" spans="13:14" x14ac:dyDescent="0.25">
      <c r="M1622" s="333"/>
      <c r="N1622" s="333"/>
    </row>
    <row r="1623" spans="13:14" x14ac:dyDescent="0.25">
      <c r="M1623" s="333"/>
      <c r="N1623" s="333"/>
    </row>
    <row r="1624" spans="13:14" x14ac:dyDescent="0.25">
      <c r="M1624" s="333"/>
      <c r="N1624" s="333"/>
    </row>
    <row r="1625" spans="13:14" x14ac:dyDescent="0.25">
      <c r="M1625" s="333"/>
      <c r="N1625" s="333"/>
    </row>
    <row r="1626" spans="13:14" x14ac:dyDescent="0.25">
      <c r="M1626" s="333"/>
      <c r="N1626" s="333"/>
    </row>
    <row r="1627" spans="13:14" x14ac:dyDescent="0.25">
      <c r="M1627" s="333"/>
      <c r="N1627" s="333"/>
    </row>
    <row r="1628" spans="13:14" x14ac:dyDescent="0.25">
      <c r="M1628" s="333"/>
      <c r="N1628" s="333"/>
    </row>
    <row r="1629" spans="13:14" x14ac:dyDescent="0.25">
      <c r="M1629" s="333"/>
      <c r="N1629" s="333"/>
    </row>
    <row r="1630" spans="13:14" x14ac:dyDescent="0.25">
      <c r="M1630" s="333"/>
      <c r="N1630" s="333"/>
    </row>
    <row r="1631" spans="13:14" x14ac:dyDescent="0.25">
      <c r="M1631" s="333"/>
      <c r="N1631" s="333"/>
    </row>
    <row r="1632" spans="13:14" x14ac:dyDescent="0.25">
      <c r="M1632" s="333"/>
      <c r="N1632" s="333"/>
    </row>
    <row r="1633" spans="13:14" x14ac:dyDescent="0.25">
      <c r="M1633" s="333"/>
      <c r="N1633" s="333"/>
    </row>
    <row r="1634" spans="13:14" x14ac:dyDescent="0.25">
      <c r="M1634" s="333"/>
      <c r="N1634" s="333"/>
    </row>
    <row r="1635" spans="13:14" x14ac:dyDescent="0.25">
      <c r="M1635" s="333"/>
      <c r="N1635" s="333"/>
    </row>
    <row r="1636" spans="13:14" x14ac:dyDescent="0.25">
      <c r="M1636" s="333"/>
      <c r="N1636" s="333"/>
    </row>
    <row r="1637" spans="13:14" x14ac:dyDescent="0.25">
      <c r="M1637" s="333"/>
      <c r="N1637" s="333"/>
    </row>
    <row r="1638" spans="13:14" x14ac:dyDescent="0.25">
      <c r="M1638" s="333"/>
      <c r="N1638" s="333"/>
    </row>
    <row r="1639" spans="13:14" x14ac:dyDescent="0.25">
      <c r="M1639" s="333"/>
      <c r="N1639" s="333"/>
    </row>
    <row r="1640" spans="13:14" x14ac:dyDescent="0.25">
      <c r="M1640" s="333"/>
      <c r="N1640" s="333"/>
    </row>
    <row r="1641" spans="13:14" x14ac:dyDescent="0.25">
      <c r="M1641" s="333"/>
      <c r="N1641" s="333"/>
    </row>
    <row r="1642" spans="13:14" x14ac:dyDescent="0.25">
      <c r="M1642" s="333"/>
      <c r="N1642" s="333"/>
    </row>
    <row r="1643" spans="13:14" x14ac:dyDescent="0.25">
      <c r="M1643" s="333"/>
      <c r="N1643" s="333"/>
    </row>
    <row r="1644" spans="13:14" x14ac:dyDescent="0.25">
      <c r="M1644" s="333"/>
      <c r="N1644" s="333"/>
    </row>
    <row r="1645" spans="13:14" x14ac:dyDescent="0.25">
      <c r="M1645" s="333"/>
      <c r="N1645" s="333"/>
    </row>
    <row r="1646" spans="13:14" x14ac:dyDescent="0.25">
      <c r="M1646" s="333"/>
      <c r="N1646" s="333"/>
    </row>
    <row r="1647" spans="13:14" x14ac:dyDescent="0.25">
      <c r="M1647" s="333"/>
      <c r="N1647" s="333"/>
    </row>
    <row r="1648" spans="13:14" x14ac:dyDescent="0.25">
      <c r="M1648" s="333"/>
      <c r="N1648" s="333"/>
    </row>
    <row r="1649" spans="13:14" x14ac:dyDescent="0.25">
      <c r="M1649" s="333"/>
      <c r="N1649" s="333"/>
    </row>
    <row r="1650" spans="13:14" x14ac:dyDescent="0.25">
      <c r="M1650" s="333"/>
      <c r="N1650" s="333"/>
    </row>
    <row r="1651" spans="13:14" x14ac:dyDescent="0.25">
      <c r="M1651" s="333"/>
      <c r="N1651" s="333"/>
    </row>
    <row r="1652" spans="13:14" x14ac:dyDescent="0.25">
      <c r="M1652" s="333"/>
      <c r="N1652" s="333"/>
    </row>
    <row r="1653" spans="13:14" x14ac:dyDescent="0.25">
      <c r="M1653" s="333"/>
      <c r="N1653" s="333"/>
    </row>
    <row r="1654" spans="13:14" x14ac:dyDescent="0.25">
      <c r="M1654" s="333"/>
      <c r="N1654" s="333"/>
    </row>
    <row r="1655" spans="13:14" x14ac:dyDescent="0.25">
      <c r="M1655" s="333"/>
      <c r="N1655" s="333"/>
    </row>
    <row r="1656" spans="13:14" x14ac:dyDescent="0.25">
      <c r="M1656" s="333"/>
      <c r="N1656" s="333"/>
    </row>
    <row r="1657" spans="13:14" x14ac:dyDescent="0.25">
      <c r="M1657" s="333"/>
      <c r="N1657" s="333"/>
    </row>
    <row r="1658" spans="13:14" x14ac:dyDescent="0.25">
      <c r="M1658" s="333"/>
      <c r="N1658" s="333"/>
    </row>
    <row r="1659" spans="13:14" x14ac:dyDescent="0.25">
      <c r="M1659" s="333"/>
      <c r="N1659" s="333"/>
    </row>
    <row r="1660" spans="13:14" x14ac:dyDescent="0.25">
      <c r="M1660" s="333"/>
      <c r="N1660" s="333"/>
    </row>
    <row r="1661" spans="13:14" x14ac:dyDescent="0.25">
      <c r="M1661" s="333"/>
      <c r="N1661" s="333"/>
    </row>
    <row r="1662" spans="13:14" x14ac:dyDescent="0.25">
      <c r="M1662" s="333"/>
      <c r="N1662" s="333"/>
    </row>
    <row r="1663" spans="13:14" x14ac:dyDescent="0.25">
      <c r="M1663" s="333"/>
      <c r="N1663" s="333"/>
    </row>
    <row r="1664" spans="13:14" x14ac:dyDescent="0.25">
      <c r="M1664" s="333"/>
      <c r="N1664" s="333"/>
    </row>
    <row r="1665" spans="13:14" x14ac:dyDescent="0.25">
      <c r="M1665" s="333"/>
      <c r="N1665" s="333"/>
    </row>
    <row r="1666" spans="13:14" x14ac:dyDescent="0.25">
      <c r="M1666" s="333"/>
      <c r="N1666" s="333"/>
    </row>
    <row r="1667" spans="13:14" x14ac:dyDescent="0.25">
      <c r="M1667" s="333"/>
      <c r="N1667" s="333"/>
    </row>
    <row r="1668" spans="13:14" x14ac:dyDescent="0.25">
      <c r="M1668" s="333"/>
      <c r="N1668" s="333"/>
    </row>
    <row r="1669" spans="13:14" x14ac:dyDescent="0.25">
      <c r="M1669" s="333"/>
      <c r="N1669" s="333"/>
    </row>
    <row r="1670" spans="13:14" x14ac:dyDescent="0.25">
      <c r="M1670" s="333"/>
      <c r="N1670" s="333"/>
    </row>
    <row r="1671" spans="13:14" x14ac:dyDescent="0.25">
      <c r="M1671" s="333"/>
      <c r="N1671" s="333"/>
    </row>
    <row r="1672" spans="13:14" x14ac:dyDescent="0.25">
      <c r="M1672" s="333"/>
      <c r="N1672" s="333"/>
    </row>
    <row r="1673" spans="13:14" x14ac:dyDescent="0.25">
      <c r="M1673" s="333"/>
      <c r="N1673" s="333"/>
    </row>
    <row r="1674" spans="13:14" x14ac:dyDescent="0.25">
      <c r="M1674" s="333"/>
      <c r="N1674" s="333"/>
    </row>
    <row r="1675" spans="13:14" x14ac:dyDescent="0.25">
      <c r="M1675" s="333"/>
      <c r="N1675" s="333"/>
    </row>
    <row r="1676" spans="13:14" x14ac:dyDescent="0.25">
      <c r="M1676" s="333"/>
      <c r="N1676" s="333"/>
    </row>
    <row r="1677" spans="13:14" x14ac:dyDescent="0.25">
      <c r="M1677" s="333"/>
      <c r="N1677" s="333"/>
    </row>
    <row r="1678" spans="13:14" x14ac:dyDescent="0.25">
      <c r="M1678" s="333"/>
      <c r="N1678" s="333"/>
    </row>
    <row r="1679" spans="13:14" x14ac:dyDescent="0.25">
      <c r="M1679" s="333"/>
      <c r="N1679" s="333"/>
    </row>
    <row r="1680" spans="13:14" x14ac:dyDescent="0.25">
      <c r="M1680" s="333"/>
      <c r="N1680" s="333"/>
    </row>
    <row r="1681" spans="13:14" x14ac:dyDescent="0.25">
      <c r="M1681" s="333"/>
      <c r="N1681" s="333"/>
    </row>
    <row r="1682" spans="13:14" x14ac:dyDescent="0.25">
      <c r="M1682" s="333"/>
      <c r="N1682" s="333"/>
    </row>
    <row r="1683" spans="13:14" x14ac:dyDescent="0.25">
      <c r="M1683" s="333"/>
      <c r="N1683" s="333"/>
    </row>
    <row r="1684" spans="13:14" x14ac:dyDescent="0.25">
      <c r="M1684" s="333"/>
      <c r="N1684" s="333"/>
    </row>
    <row r="1685" spans="13:14" x14ac:dyDescent="0.25">
      <c r="M1685" s="333"/>
      <c r="N1685" s="333"/>
    </row>
    <row r="1686" spans="13:14" x14ac:dyDescent="0.25">
      <c r="M1686" s="333"/>
      <c r="N1686" s="333"/>
    </row>
    <row r="1687" spans="13:14" x14ac:dyDescent="0.25">
      <c r="M1687" s="333"/>
      <c r="N1687" s="333"/>
    </row>
    <row r="1688" spans="13:14" x14ac:dyDescent="0.25">
      <c r="M1688" s="333"/>
      <c r="N1688" s="333"/>
    </row>
    <row r="1689" spans="13:14" x14ac:dyDescent="0.25">
      <c r="M1689" s="333"/>
      <c r="N1689" s="333"/>
    </row>
    <row r="1690" spans="13:14" x14ac:dyDescent="0.25">
      <c r="M1690" s="333"/>
      <c r="N1690" s="333"/>
    </row>
    <row r="1691" spans="13:14" x14ac:dyDescent="0.25">
      <c r="M1691" s="333"/>
      <c r="N1691" s="333"/>
    </row>
    <row r="1692" spans="13:14" x14ac:dyDescent="0.25">
      <c r="M1692" s="333"/>
      <c r="N1692" s="333"/>
    </row>
    <row r="1693" spans="13:14" x14ac:dyDescent="0.25">
      <c r="M1693" s="333"/>
      <c r="N1693" s="333"/>
    </row>
    <row r="1694" spans="13:14" x14ac:dyDescent="0.25">
      <c r="M1694" s="333"/>
      <c r="N1694" s="333"/>
    </row>
    <row r="1695" spans="13:14" x14ac:dyDescent="0.25">
      <c r="M1695" s="333"/>
      <c r="N1695" s="333"/>
    </row>
    <row r="1696" spans="13:14" x14ac:dyDescent="0.25">
      <c r="M1696" s="333"/>
      <c r="N1696" s="333"/>
    </row>
    <row r="1697" spans="13:14" x14ac:dyDescent="0.25">
      <c r="M1697" s="333"/>
      <c r="N1697" s="333"/>
    </row>
    <row r="1698" spans="13:14" x14ac:dyDescent="0.25">
      <c r="M1698" s="333"/>
      <c r="N1698" s="333"/>
    </row>
    <row r="1699" spans="13:14" x14ac:dyDescent="0.25">
      <c r="M1699" s="333"/>
      <c r="N1699" s="333"/>
    </row>
    <row r="1700" spans="13:14" x14ac:dyDescent="0.25">
      <c r="M1700" s="333"/>
      <c r="N1700" s="333"/>
    </row>
    <row r="1701" spans="13:14" x14ac:dyDescent="0.25">
      <c r="M1701" s="333"/>
      <c r="N1701" s="333"/>
    </row>
    <row r="1702" spans="13:14" x14ac:dyDescent="0.25">
      <c r="M1702" s="333"/>
      <c r="N1702" s="333"/>
    </row>
    <row r="1703" spans="13:14" x14ac:dyDescent="0.25">
      <c r="M1703" s="333"/>
      <c r="N1703" s="333"/>
    </row>
    <row r="1704" spans="13:14" x14ac:dyDescent="0.25">
      <c r="M1704" s="333"/>
      <c r="N1704" s="333"/>
    </row>
    <row r="1705" spans="13:14" x14ac:dyDescent="0.25">
      <c r="M1705" s="333"/>
      <c r="N1705" s="333"/>
    </row>
    <row r="1706" spans="13:14" x14ac:dyDescent="0.25">
      <c r="M1706" s="333"/>
      <c r="N1706" s="333"/>
    </row>
    <row r="1707" spans="13:14" x14ac:dyDescent="0.25">
      <c r="M1707" s="333"/>
      <c r="N1707" s="333"/>
    </row>
    <row r="1708" spans="13:14" x14ac:dyDescent="0.25">
      <c r="M1708" s="333"/>
      <c r="N1708" s="333"/>
    </row>
    <row r="1709" spans="13:14" x14ac:dyDescent="0.25">
      <c r="M1709" s="333"/>
      <c r="N1709" s="333"/>
    </row>
    <row r="1710" spans="13:14" x14ac:dyDescent="0.25">
      <c r="M1710" s="333"/>
      <c r="N1710" s="333"/>
    </row>
    <row r="1711" spans="13:14" x14ac:dyDescent="0.25">
      <c r="M1711" s="333"/>
      <c r="N1711" s="333"/>
    </row>
    <row r="1712" spans="13:14" x14ac:dyDescent="0.25">
      <c r="M1712" s="333"/>
      <c r="N1712" s="333"/>
    </row>
    <row r="1713" spans="13:14" x14ac:dyDescent="0.25">
      <c r="M1713" s="333"/>
      <c r="N1713" s="333"/>
    </row>
    <row r="1714" spans="13:14" x14ac:dyDescent="0.25">
      <c r="M1714" s="333"/>
      <c r="N1714" s="333"/>
    </row>
    <row r="1715" spans="13:14" x14ac:dyDescent="0.25">
      <c r="M1715" s="333"/>
      <c r="N1715" s="333"/>
    </row>
    <row r="1716" spans="13:14" x14ac:dyDescent="0.25">
      <c r="M1716" s="333"/>
      <c r="N1716" s="333"/>
    </row>
    <row r="1717" spans="13:14" x14ac:dyDescent="0.25">
      <c r="M1717" s="333"/>
      <c r="N1717" s="333"/>
    </row>
    <row r="1718" spans="13:14" x14ac:dyDescent="0.25">
      <c r="M1718" s="333"/>
      <c r="N1718" s="333"/>
    </row>
    <row r="1719" spans="13:14" x14ac:dyDescent="0.25">
      <c r="M1719" s="333"/>
      <c r="N1719" s="333"/>
    </row>
    <row r="1720" spans="13:14" x14ac:dyDescent="0.25">
      <c r="M1720" s="333"/>
      <c r="N1720" s="333"/>
    </row>
    <row r="1721" spans="13:14" x14ac:dyDescent="0.25">
      <c r="M1721" s="333"/>
      <c r="N1721" s="333"/>
    </row>
    <row r="1722" spans="13:14" x14ac:dyDescent="0.25">
      <c r="M1722" s="333"/>
      <c r="N1722" s="333"/>
    </row>
    <row r="1723" spans="13:14" x14ac:dyDescent="0.25">
      <c r="M1723" s="333"/>
      <c r="N1723" s="333"/>
    </row>
    <row r="1724" spans="13:14" x14ac:dyDescent="0.25">
      <c r="M1724" s="333"/>
      <c r="N1724" s="333"/>
    </row>
    <row r="1725" spans="13:14" x14ac:dyDescent="0.25">
      <c r="M1725" s="333"/>
      <c r="N1725" s="333"/>
    </row>
    <row r="1726" spans="13:14" x14ac:dyDescent="0.25">
      <c r="M1726" s="333"/>
      <c r="N1726" s="333"/>
    </row>
    <row r="1727" spans="13:14" x14ac:dyDescent="0.25">
      <c r="M1727" s="333"/>
      <c r="N1727" s="333"/>
    </row>
    <row r="1728" spans="13:14" x14ac:dyDescent="0.25">
      <c r="M1728" s="333"/>
      <c r="N1728" s="333"/>
    </row>
    <row r="1729" spans="13:14" x14ac:dyDescent="0.25">
      <c r="M1729" s="333"/>
      <c r="N1729" s="333"/>
    </row>
    <row r="1730" spans="13:14" x14ac:dyDescent="0.25">
      <c r="M1730" s="333"/>
      <c r="N1730" s="333"/>
    </row>
    <row r="1731" spans="13:14" x14ac:dyDescent="0.25">
      <c r="M1731" s="333"/>
      <c r="N1731" s="333"/>
    </row>
    <row r="1732" spans="13:14" x14ac:dyDescent="0.25">
      <c r="M1732" s="333"/>
      <c r="N1732" s="333"/>
    </row>
    <row r="1733" spans="13:14" x14ac:dyDescent="0.25">
      <c r="M1733" s="333"/>
      <c r="N1733" s="333"/>
    </row>
    <row r="1734" spans="13:14" x14ac:dyDescent="0.25">
      <c r="M1734" s="333"/>
      <c r="N1734" s="333"/>
    </row>
    <row r="1735" spans="13:14" x14ac:dyDescent="0.25">
      <c r="M1735" s="333"/>
      <c r="N1735" s="333"/>
    </row>
    <row r="1736" spans="13:14" x14ac:dyDescent="0.25">
      <c r="M1736" s="333"/>
      <c r="N1736" s="333"/>
    </row>
    <row r="1737" spans="13:14" x14ac:dyDescent="0.25">
      <c r="M1737" s="333"/>
      <c r="N1737" s="333"/>
    </row>
    <row r="1738" spans="13:14" x14ac:dyDescent="0.25">
      <c r="M1738" s="333"/>
      <c r="N1738" s="333"/>
    </row>
    <row r="1739" spans="13:14" x14ac:dyDescent="0.25">
      <c r="M1739" s="333"/>
      <c r="N1739" s="333"/>
    </row>
    <row r="1740" spans="13:14" x14ac:dyDescent="0.25">
      <c r="M1740" s="333"/>
      <c r="N1740" s="333"/>
    </row>
    <row r="1741" spans="13:14" x14ac:dyDescent="0.25">
      <c r="M1741" s="333"/>
      <c r="N1741" s="333"/>
    </row>
    <row r="1742" spans="13:14" x14ac:dyDescent="0.25">
      <c r="M1742" s="333"/>
      <c r="N1742" s="333"/>
    </row>
    <row r="1743" spans="13:14" x14ac:dyDescent="0.25">
      <c r="M1743" s="333"/>
      <c r="N1743" s="333"/>
    </row>
    <row r="1744" spans="13:14" x14ac:dyDescent="0.25">
      <c r="M1744" s="333"/>
      <c r="N1744" s="333"/>
    </row>
    <row r="1745" spans="13:14" x14ac:dyDescent="0.25">
      <c r="M1745" s="333"/>
      <c r="N1745" s="333"/>
    </row>
    <row r="1746" spans="13:14" x14ac:dyDescent="0.25">
      <c r="M1746" s="333"/>
      <c r="N1746" s="333"/>
    </row>
    <row r="1747" spans="13:14" x14ac:dyDescent="0.25">
      <c r="M1747" s="333"/>
      <c r="N1747" s="333"/>
    </row>
    <row r="1748" spans="13:14" x14ac:dyDescent="0.25">
      <c r="M1748" s="333"/>
      <c r="N1748" s="333"/>
    </row>
    <row r="1749" spans="13:14" x14ac:dyDescent="0.25">
      <c r="M1749" s="333"/>
      <c r="N1749" s="333"/>
    </row>
    <row r="1750" spans="13:14" x14ac:dyDescent="0.25">
      <c r="M1750" s="333"/>
      <c r="N1750" s="333"/>
    </row>
    <row r="1751" spans="13:14" x14ac:dyDescent="0.25">
      <c r="M1751" s="333"/>
      <c r="N1751" s="333"/>
    </row>
    <row r="1752" spans="13:14" x14ac:dyDescent="0.25">
      <c r="M1752" s="333"/>
      <c r="N1752" s="333"/>
    </row>
    <row r="1753" spans="13:14" x14ac:dyDescent="0.25">
      <c r="M1753" s="333"/>
      <c r="N1753" s="333"/>
    </row>
    <row r="1754" spans="13:14" x14ac:dyDescent="0.25">
      <c r="M1754" s="333"/>
      <c r="N1754" s="333"/>
    </row>
    <row r="1755" spans="13:14" x14ac:dyDescent="0.25">
      <c r="M1755" s="333"/>
      <c r="N1755" s="333"/>
    </row>
    <row r="1756" spans="13:14" x14ac:dyDescent="0.25">
      <c r="M1756" s="333"/>
      <c r="N1756" s="333"/>
    </row>
    <row r="1757" spans="13:14" x14ac:dyDescent="0.25">
      <c r="M1757" s="333"/>
      <c r="N1757" s="333"/>
    </row>
    <row r="1758" spans="13:14" x14ac:dyDescent="0.25">
      <c r="M1758" s="333"/>
      <c r="N1758" s="333"/>
    </row>
    <row r="1759" spans="13:14" x14ac:dyDescent="0.25">
      <c r="M1759" s="333"/>
      <c r="N1759" s="333"/>
    </row>
    <row r="1760" spans="13:14" x14ac:dyDescent="0.25">
      <c r="M1760" s="333"/>
      <c r="N1760" s="333"/>
    </row>
    <row r="1761" spans="13:14" x14ac:dyDescent="0.25">
      <c r="M1761" s="333"/>
      <c r="N1761" s="333"/>
    </row>
    <row r="1762" spans="13:14" x14ac:dyDescent="0.25">
      <c r="M1762" s="333"/>
      <c r="N1762" s="333"/>
    </row>
    <row r="1763" spans="13:14" x14ac:dyDescent="0.25">
      <c r="M1763" s="333"/>
      <c r="N1763" s="333"/>
    </row>
    <row r="1764" spans="13:14" x14ac:dyDescent="0.25">
      <c r="M1764" s="333"/>
      <c r="N1764" s="333"/>
    </row>
    <row r="1765" spans="13:14" x14ac:dyDescent="0.25">
      <c r="M1765" s="333"/>
      <c r="N1765" s="333"/>
    </row>
    <row r="1766" spans="13:14" x14ac:dyDescent="0.25">
      <c r="M1766" s="333"/>
      <c r="N1766" s="333"/>
    </row>
    <row r="1767" spans="13:14" x14ac:dyDescent="0.25">
      <c r="M1767" s="333"/>
      <c r="N1767" s="333"/>
    </row>
    <row r="1768" spans="13:14" x14ac:dyDescent="0.25">
      <c r="M1768" s="333"/>
      <c r="N1768" s="333"/>
    </row>
    <row r="1769" spans="13:14" x14ac:dyDescent="0.25">
      <c r="M1769" s="333"/>
      <c r="N1769" s="333"/>
    </row>
    <row r="1770" spans="13:14" x14ac:dyDescent="0.25">
      <c r="M1770" s="333"/>
      <c r="N1770" s="333"/>
    </row>
    <row r="1771" spans="13:14" x14ac:dyDescent="0.25">
      <c r="M1771" s="333"/>
      <c r="N1771" s="333"/>
    </row>
    <row r="1772" spans="13:14" x14ac:dyDescent="0.25">
      <c r="M1772" s="333"/>
      <c r="N1772" s="333"/>
    </row>
    <row r="1773" spans="13:14" x14ac:dyDescent="0.25">
      <c r="M1773" s="333"/>
      <c r="N1773" s="333"/>
    </row>
    <row r="1774" spans="13:14" x14ac:dyDescent="0.25">
      <c r="M1774" s="333"/>
      <c r="N1774" s="333"/>
    </row>
    <row r="1775" spans="13:14" x14ac:dyDescent="0.25">
      <c r="M1775" s="333"/>
      <c r="N1775" s="333"/>
    </row>
    <row r="1776" spans="13:14" x14ac:dyDescent="0.25">
      <c r="M1776" s="333"/>
      <c r="N1776" s="333"/>
    </row>
    <row r="1777" spans="13:14" x14ac:dyDescent="0.25">
      <c r="M1777" s="333"/>
      <c r="N1777" s="333"/>
    </row>
    <row r="1778" spans="13:14" x14ac:dyDescent="0.25">
      <c r="M1778" s="333"/>
      <c r="N1778" s="333"/>
    </row>
    <row r="1779" spans="13:14" x14ac:dyDescent="0.25">
      <c r="M1779" s="333"/>
      <c r="N1779" s="333"/>
    </row>
    <row r="1780" spans="13:14" x14ac:dyDescent="0.25">
      <c r="M1780" s="333"/>
      <c r="N1780" s="333"/>
    </row>
    <row r="1781" spans="13:14" x14ac:dyDescent="0.25">
      <c r="M1781" s="333"/>
      <c r="N1781" s="333"/>
    </row>
    <row r="1782" spans="13:14" x14ac:dyDescent="0.25">
      <c r="M1782" s="333"/>
      <c r="N1782" s="333"/>
    </row>
    <row r="1783" spans="13:14" x14ac:dyDescent="0.25">
      <c r="M1783" s="333"/>
      <c r="N1783" s="333"/>
    </row>
    <row r="1784" spans="13:14" x14ac:dyDescent="0.25">
      <c r="M1784" s="333"/>
      <c r="N1784" s="333"/>
    </row>
    <row r="1785" spans="13:14" x14ac:dyDescent="0.25">
      <c r="M1785" s="333"/>
      <c r="N1785" s="333"/>
    </row>
    <row r="1786" spans="13:14" x14ac:dyDescent="0.25">
      <c r="M1786" s="333"/>
      <c r="N1786" s="333"/>
    </row>
    <row r="1787" spans="13:14" x14ac:dyDescent="0.25">
      <c r="M1787" s="333"/>
      <c r="N1787" s="333"/>
    </row>
    <row r="1788" spans="13:14" x14ac:dyDescent="0.25">
      <c r="M1788" s="333"/>
      <c r="N1788" s="333"/>
    </row>
    <row r="1789" spans="13:14" x14ac:dyDescent="0.25">
      <c r="M1789" s="333"/>
      <c r="N1789" s="333"/>
    </row>
    <row r="1790" spans="13:14" x14ac:dyDescent="0.25">
      <c r="M1790" s="333"/>
      <c r="N1790" s="333"/>
    </row>
    <row r="1791" spans="13:14" x14ac:dyDescent="0.25">
      <c r="M1791" s="333"/>
      <c r="N1791" s="333"/>
    </row>
    <row r="1792" spans="13:14" x14ac:dyDescent="0.25">
      <c r="M1792" s="333"/>
      <c r="N1792" s="333"/>
    </row>
    <row r="1793" spans="13:14" x14ac:dyDescent="0.25">
      <c r="M1793" s="333"/>
      <c r="N1793" s="333"/>
    </row>
    <row r="1794" spans="13:14" x14ac:dyDescent="0.25">
      <c r="M1794" s="333"/>
      <c r="N1794" s="333"/>
    </row>
    <row r="1795" spans="13:14" x14ac:dyDescent="0.25">
      <c r="M1795" s="333"/>
      <c r="N1795" s="333"/>
    </row>
    <row r="1796" spans="13:14" x14ac:dyDescent="0.25">
      <c r="M1796" s="333"/>
      <c r="N1796" s="333"/>
    </row>
    <row r="1797" spans="13:14" x14ac:dyDescent="0.25">
      <c r="M1797" s="333"/>
      <c r="N1797" s="333"/>
    </row>
    <row r="1798" spans="13:14" x14ac:dyDescent="0.25">
      <c r="M1798" s="333"/>
      <c r="N1798" s="333"/>
    </row>
    <row r="1799" spans="13:14" x14ac:dyDescent="0.25">
      <c r="M1799" s="333"/>
      <c r="N1799" s="333"/>
    </row>
    <row r="1800" spans="13:14" x14ac:dyDescent="0.25">
      <c r="M1800" s="333"/>
      <c r="N1800" s="333"/>
    </row>
    <row r="1801" spans="13:14" x14ac:dyDescent="0.25">
      <c r="M1801" s="333"/>
      <c r="N1801" s="333"/>
    </row>
    <row r="1802" spans="13:14" x14ac:dyDescent="0.25">
      <c r="M1802" s="333"/>
      <c r="N1802" s="333"/>
    </row>
    <row r="1803" spans="13:14" x14ac:dyDescent="0.25">
      <c r="M1803" s="333"/>
      <c r="N1803" s="333"/>
    </row>
    <row r="1804" spans="13:14" x14ac:dyDescent="0.25">
      <c r="M1804" s="333"/>
      <c r="N1804" s="333"/>
    </row>
    <row r="1805" spans="13:14" x14ac:dyDescent="0.25">
      <c r="M1805" s="333"/>
      <c r="N1805" s="333"/>
    </row>
    <row r="1806" spans="13:14" x14ac:dyDescent="0.25">
      <c r="M1806" s="333"/>
      <c r="N1806" s="333"/>
    </row>
    <row r="1807" spans="13:14" x14ac:dyDescent="0.25">
      <c r="M1807" s="333"/>
      <c r="N1807" s="333"/>
    </row>
    <row r="1808" spans="13:14" x14ac:dyDescent="0.25">
      <c r="M1808" s="333"/>
      <c r="N1808" s="333"/>
    </row>
    <row r="1809" spans="13:14" x14ac:dyDescent="0.25">
      <c r="M1809" s="333"/>
      <c r="N1809" s="333"/>
    </row>
    <row r="1810" spans="13:14" x14ac:dyDescent="0.25">
      <c r="M1810" s="333"/>
      <c r="N1810" s="333"/>
    </row>
    <row r="1811" spans="13:14" x14ac:dyDescent="0.25">
      <c r="M1811" s="333"/>
      <c r="N1811" s="333"/>
    </row>
    <row r="1812" spans="13:14" x14ac:dyDescent="0.25">
      <c r="M1812" s="333"/>
      <c r="N1812" s="333"/>
    </row>
    <row r="1813" spans="13:14" x14ac:dyDescent="0.25">
      <c r="M1813" s="333"/>
      <c r="N1813" s="333"/>
    </row>
    <row r="1814" spans="13:14" x14ac:dyDescent="0.25">
      <c r="M1814" s="333"/>
      <c r="N1814" s="333"/>
    </row>
    <row r="1815" spans="13:14" x14ac:dyDescent="0.25">
      <c r="M1815" s="333"/>
      <c r="N1815" s="333"/>
    </row>
    <row r="1816" spans="13:14" x14ac:dyDescent="0.25">
      <c r="M1816" s="333"/>
      <c r="N1816" s="333"/>
    </row>
    <row r="1817" spans="13:14" x14ac:dyDescent="0.25">
      <c r="M1817" s="333"/>
      <c r="N1817" s="333"/>
    </row>
    <row r="1818" spans="13:14" x14ac:dyDescent="0.25">
      <c r="M1818" s="333"/>
      <c r="N1818" s="333"/>
    </row>
    <row r="1819" spans="13:14" x14ac:dyDescent="0.25">
      <c r="M1819" s="333"/>
      <c r="N1819" s="333"/>
    </row>
    <row r="1820" spans="13:14" x14ac:dyDescent="0.25">
      <c r="M1820" s="333"/>
      <c r="N1820" s="333"/>
    </row>
    <row r="1821" spans="13:14" x14ac:dyDescent="0.25">
      <c r="M1821" s="333"/>
      <c r="N1821" s="333"/>
    </row>
    <row r="1822" spans="13:14" x14ac:dyDescent="0.25">
      <c r="M1822" s="333"/>
      <c r="N1822" s="333"/>
    </row>
    <row r="1823" spans="13:14" x14ac:dyDescent="0.25">
      <c r="M1823" s="333"/>
      <c r="N1823" s="333"/>
    </row>
    <row r="1824" spans="13:14" x14ac:dyDescent="0.25">
      <c r="M1824" s="333"/>
      <c r="N1824" s="333"/>
    </row>
    <row r="1825" spans="13:14" x14ac:dyDescent="0.25">
      <c r="M1825" s="333"/>
      <c r="N1825" s="333"/>
    </row>
    <row r="1826" spans="13:14" x14ac:dyDescent="0.25">
      <c r="M1826" s="333"/>
      <c r="N1826" s="333"/>
    </row>
    <row r="1827" spans="13:14" x14ac:dyDescent="0.25">
      <c r="M1827" s="333"/>
      <c r="N1827" s="333"/>
    </row>
    <row r="1828" spans="13:14" x14ac:dyDescent="0.25">
      <c r="M1828" s="333"/>
      <c r="N1828" s="333"/>
    </row>
    <row r="1829" spans="13:14" x14ac:dyDescent="0.25">
      <c r="M1829" s="333"/>
      <c r="N1829" s="333"/>
    </row>
    <row r="1830" spans="13:14" x14ac:dyDescent="0.25">
      <c r="M1830" s="333"/>
      <c r="N1830" s="333"/>
    </row>
    <row r="1831" spans="13:14" x14ac:dyDescent="0.25">
      <c r="M1831" s="333"/>
      <c r="N1831" s="333"/>
    </row>
    <row r="1832" spans="13:14" x14ac:dyDescent="0.25">
      <c r="M1832" s="333"/>
      <c r="N1832" s="333"/>
    </row>
    <row r="1833" spans="13:14" x14ac:dyDescent="0.25">
      <c r="M1833" s="333"/>
      <c r="N1833" s="333"/>
    </row>
    <row r="1834" spans="13:14" x14ac:dyDescent="0.25">
      <c r="M1834" s="333"/>
      <c r="N1834" s="333"/>
    </row>
    <row r="1835" spans="13:14" x14ac:dyDescent="0.25">
      <c r="M1835" s="333"/>
      <c r="N1835" s="333"/>
    </row>
    <row r="1836" spans="13:14" x14ac:dyDescent="0.25">
      <c r="M1836" s="333"/>
      <c r="N1836" s="333"/>
    </row>
    <row r="1837" spans="13:14" x14ac:dyDescent="0.25">
      <c r="M1837" s="333"/>
      <c r="N1837" s="333"/>
    </row>
    <row r="1838" spans="13:14" x14ac:dyDescent="0.25">
      <c r="M1838" s="333"/>
      <c r="N1838" s="333"/>
    </row>
    <row r="1839" spans="13:14" x14ac:dyDescent="0.25">
      <c r="M1839" s="333"/>
      <c r="N1839" s="333"/>
    </row>
    <row r="1840" spans="13:14" x14ac:dyDescent="0.25">
      <c r="M1840" s="333"/>
      <c r="N1840" s="333"/>
    </row>
    <row r="1841" spans="13:14" x14ac:dyDescent="0.25">
      <c r="M1841" s="333"/>
      <c r="N1841" s="333"/>
    </row>
    <row r="1842" spans="13:14" x14ac:dyDescent="0.25">
      <c r="M1842" s="333"/>
      <c r="N1842" s="333"/>
    </row>
    <row r="1843" spans="13:14" x14ac:dyDescent="0.25">
      <c r="M1843" s="333"/>
      <c r="N1843" s="333"/>
    </row>
    <row r="1844" spans="13:14" x14ac:dyDescent="0.25">
      <c r="M1844" s="333"/>
      <c r="N1844" s="333"/>
    </row>
    <row r="1845" spans="13:14" x14ac:dyDescent="0.25">
      <c r="M1845" s="333"/>
      <c r="N1845" s="333"/>
    </row>
    <row r="1846" spans="13:14" x14ac:dyDescent="0.25">
      <c r="M1846" s="333"/>
      <c r="N1846" s="333"/>
    </row>
    <row r="1847" spans="13:14" x14ac:dyDescent="0.25">
      <c r="M1847" s="333"/>
      <c r="N1847" s="333"/>
    </row>
    <row r="1848" spans="13:14" x14ac:dyDescent="0.25">
      <c r="M1848" s="333"/>
      <c r="N1848" s="333"/>
    </row>
    <row r="1849" spans="13:14" x14ac:dyDescent="0.25">
      <c r="M1849" s="333"/>
      <c r="N1849" s="333"/>
    </row>
    <row r="1850" spans="13:14" x14ac:dyDescent="0.25">
      <c r="M1850" s="333"/>
      <c r="N1850" s="333"/>
    </row>
    <row r="1851" spans="13:14" x14ac:dyDescent="0.25">
      <c r="M1851" s="333"/>
      <c r="N1851" s="333"/>
    </row>
    <row r="1852" spans="13:14" x14ac:dyDescent="0.25">
      <c r="M1852" s="333"/>
      <c r="N1852" s="333"/>
    </row>
    <row r="1853" spans="13:14" x14ac:dyDescent="0.25">
      <c r="M1853" s="333"/>
      <c r="N1853" s="333"/>
    </row>
    <row r="1854" spans="13:14" x14ac:dyDescent="0.25">
      <c r="M1854" s="333"/>
      <c r="N1854" s="333"/>
    </row>
    <row r="1855" spans="13:14" x14ac:dyDescent="0.25">
      <c r="M1855" s="333"/>
      <c r="N1855" s="333"/>
    </row>
    <row r="1856" spans="13:14" x14ac:dyDescent="0.25">
      <c r="M1856" s="333"/>
      <c r="N1856" s="333"/>
    </row>
    <row r="1857" spans="13:14" x14ac:dyDescent="0.25">
      <c r="M1857" s="333"/>
      <c r="N1857" s="333"/>
    </row>
    <row r="1858" spans="13:14" x14ac:dyDescent="0.25">
      <c r="M1858" s="333"/>
      <c r="N1858" s="333"/>
    </row>
    <row r="1859" spans="13:14" x14ac:dyDescent="0.25">
      <c r="M1859" s="333"/>
      <c r="N1859" s="333"/>
    </row>
    <row r="1860" spans="13:14" x14ac:dyDescent="0.25">
      <c r="M1860" s="333"/>
      <c r="N1860" s="333"/>
    </row>
    <row r="1861" spans="13:14" x14ac:dyDescent="0.25">
      <c r="M1861" s="333"/>
      <c r="N1861" s="333"/>
    </row>
    <row r="1862" spans="13:14" x14ac:dyDescent="0.25">
      <c r="M1862" s="333"/>
      <c r="N1862" s="333"/>
    </row>
    <row r="1863" spans="13:14" x14ac:dyDescent="0.25">
      <c r="M1863" s="333"/>
      <c r="N1863" s="333"/>
    </row>
    <row r="1864" spans="13:14" x14ac:dyDescent="0.25">
      <c r="M1864" s="333"/>
      <c r="N1864" s="333"/>
    </row>
    <row r="1865" spans="13:14" x14ac:dyDescent="0.25">
      <c r="M1865" s="333"/>
      <c r="N1865" s="333"/>
    </row>
    <row r="1866" spans="13:14" x14ac:dyDescent="0.25">
      <c r="M1866" s="333"/>
      <c r="N1866" s="333"/>
    </row>
    <row r="1867" spans="13:14" x14ac:dyDescent="0.25">
      <c r="M1867" s="333"/>
      <c r="N1867" s="333"/>
    </row>
    <row r="1868" spans="13:14" x14ac:dyDescent="0.25">
      <c r="M1868" s="333"/>
      <c r="N1868" s="333"/>
    </row>
    <row r="1869" spans="13:14" x14ac:dyDescent="0.25">
      <c r="M1869" s="333"/>
      <c r="N1869" s="333"/>
    </row>
    <row r="1870" spans="13:14" x14ac:dyDescent="0.25">
      <c r="M1870" s="333"/>
      <c r="N1870" s="333"/>
    </row>
    <row r="1871" spans="13:14" x14ac:dyDescent="0.25">
      <c r="M1871" s="333"/>
      <c r="N1871" s="333"/>
    </row>
    <row r="1872" spans="13:14" x14ac:dyDescent="0.25">
      <c r="M1872" s="333"/>
      <c r="N1872" s="333"/>
    </row>
    <row r="1873" spans="13:14" x14ac:dyDescent="0.25">
      <c r="M1873" s="333"/>
      <c r="N1873" s="333"/>
    </row>
    <row r="1874" spans="13:14" x14ac:dyDescent="0.25">
      <c r="M1874" s="333"/>
      <c r="N1874" s="333"/>
    </row>
    <row r="1875" spans="13:14" x14ac:dyDescent="0.25">
      <c r="M1875" s="333"/>
      <c r="N1875" s="333"/>
    </row>
    <row r="1876" spans="13:14" x14ac:dyDescent="0.25">
      <c r="M1876" s="333"/>
      <c r="N1876" s="333"/>
    </row>
    <row r="1877" spans="13:14" x14ac:dyDescent="0.25">
      <c r="M1877" s="333"/>
      <c r="N1877" s="333"/>
    </row>
    <row r="1878" spans="13:14" x14ac:dyDescent="0.25">
      <c r="M1878" s="333"/>
      <c r="N1878" s="333"/>
    </row>
    <row r="1879" spans="13:14" x14ac:dyDescent="0.25">
      <c r="M1879" s="333"/>
      <c r="N1879" s="333"/>
    </row>
    <row r="1880" spans="13:14" x14ac:dyDescent="0.25">
      <c r="M1880" s="333"/>
      <c r="N1880" s="333"/>
    </row>
    <row r="1881" spans="13:14" x14ac:dyDescent="0.25">
      <c r="M1881" s="333"/>
      <c r="N1881" s="333"/>
    </row>
    <row r="1882" spans="13:14" x14ac:dyDescent="0.25">
      <c r="M1882" s="333"/>
      <c r="N1882" s="333"/>
    </row>
    <row r="1883" spans="13:14" x14ac:dyDescent="0.25">
      <c r="M1883" s="333"/>
      <c r="N1883" s="333"/>
    </row>
    <row r="1884" spans="13:14" x14ac:dyDescent="0.25">
      <c r="M1884" s="333"/>
      <c r="N1884" s="333"/>
    </row>
    <row r="1885" spans="13:14" x14ac:dyDescent="0.25">
      <c r="M1885" s="333"/>
      <c r="N1885" s="333"/>
    </row>
    <row r="1886" spans="13:14" x14ac:dyDescent="0.25">
      <c r="M1886" s="333"/>
      <c r="N1886" s="333"/>
    </row>
    <row r="1887" spans="13:14" x14ac:dyDescent="0.25">
      <c r="M1887" s="333"/>
      <c r="N1887" s="333"/>
    </row>
    <row r="1888" spans="13:14" x14ac:dyDescent="0.25">
      <c r="M1888" s="333"/>
      <c r="N1888" s="333"/>
    </row>
    <row r="1889" spans="13:14" x14ac:dyDescent="0.25">
      <c r="M1889" s="333"/>
      <c r="N1889" s="333"/>
    </row>
    <row r="1890" spans="13:14" x14ac:dyDescent="0.25">
      <c r="M1890" s="333"/>
      <c r="N1890" s="333"/>
    </row>
    <row r="1891" spans="13:14" x14ac:dyDescent="0.25">
      <c r="M1891" s="333"/>
      <c r="N1891" s="333"/>
    </row>
    <row r="1892" spans="13:14" x14ac:dyDescent="0.25">
      <c r="M1892" s="333"/>
      <c r="N1892" s="333"/>
    </row>
    <row r="1893" spans="13:14" x14ac:dyDescent="0.25">
      <c r="M1893" s="333"/>
      <c r="N1893" s="333"/>
    </row>
    <row r="1894" spans="13:14" x14ac:dyDescent="0.25">
      <c r="M1894" s="333"/>
      <c r="N1894" s="333"/>
    </row>
    <row r="1895" spans="13:14" x14ac:dyDescent="0.25">
      <c r="M1895" s="333"/>
      <c r="N1895" s="333"/>
    </row>
    <row r="1896" spans="13:14" x14ac:dyDescent="0.25">
      <c r="M1896" s="333"/>
      <c r="N1896" s="333"/>
    </row>
    <row r="1897" spans="13:14" x14ac:dyDescent="0.25">
      <c r="M1897" s="333"/>
      <c r="N1897" s="333"/>
    </row>
    <row r="1898" spans="13:14" x14ac:dyDescent="0.25">
      <c r="M1898" s="333"/>
      <c r="N1898" s="333"/>
    </row>
    <row r="1899" spans="13:14" x14ac:dyDescent="0.25">
      <c r="M1899" s="333"/>
      <c r="N1899" s="333"/>
    </row>
    <row r="1900" spans="13:14" x14ac:dyDescent="0.25">
      <c r="M1900" s="333"/>
      <c r="N1900" s="333"/>
    </row>
    <row r="1901" spans="13:14" x14ac:dyDescent="0.25">
      <c r="M1901" s="333"/>
      <c r="N1901" s="333"/>
    </row>
    <row r="1902" spans="13:14" x14ac:dyDescent="0.25">
      <c r="M1902" s="333"/>
      <c r="N1902" s="333"/>
    </row>
    <row r="1903" spans="13:14" x14ac:dyDescent="0.25">
      <c r="M1903" s="333"/>
      <c r="N1903" s="333"/>
    </row>
    <row r="1904" spans="13:14" x14ac:dyDescent="0.25">
      <c r="M1904" s="333"/>
      <c r="N1904" s="333"/>
    </row>
    <row r="1905" spans="13:14" x14ac:dyDescent="0.25">
      <c r="M1905" s="333"/>
      <c r="N1905" s="333"/>
    </row>
    <row r="1906" spans="13:14" x14ac:dyDescent="0.25">
      <c r="M1906" s="333"/>
      <c r="N1906" s="333"/>
    </row>
    <row r="1907" spans="13:14" x14ac:dyDescent="0.25">
      <c r="M1907" s="333"/>
      <c r="N1907" s="333"/>
    </row>
    <row r="1908" spans="13:14" x14ac:dyDescent="0.25">
      <c r="M1908" s="333"/>
      <c r="N1908" s="333"/>
    </row>
    <row r="1909" spans="13:14" x14ac:dyDescent="0.25">
      <c r="M1909" s="333"/>
      <c r="N1909" s="333"/>
    </row>
    <row r="1910" spans="13:14" x14ac:dyDescent="0.25">
      <c r="M1910" s="333"/>
      <c r="N1910" s="333"/>
    </row>
    <row r="1911" spans="13:14" x14ac:dyDescent="0.25">
      <c r="M1911" s="333"/>
      <c r="N1911" s="333"/>
    </row>
    <row r="1912" spans="13:14" x14ac:dyDescent="0.25">
      <c r="M1912" s="333"/>
      <c r="N1912" s="333"/>
    </row>
    <row r="1913" spans="13:14" x14ac:dyDescent="0.25">
      <c r="M1913" s="333"/>
      <c r="N1913" s="333"/>
    </row>
    <row r="1914" spans="13:14" x14ac:dyDescent="0.25">
      <c r="M1914" s="333"/>
      <c r="N1914" s="333"/>
    </row>
    <row r="1915" spans="13:14" x14ac:dyDescent="0.25">
      <c r="M1915" s="333"/>
      <c r="N1915" s="333"/>
    </row>
    <row r="1916" spans="13:14" x14ac:dyDescent="0.25">
      <c r="M1916" s="333"/>
      <c r="N1916" s="333"/>
    </row>
    <row r="1917" spans="13:14" x14ac:dyDescent="0.25">
      <c r="M1917" s="333"/>
      <c r="N1917" s="333"/>
    </row>
    <row r="1918" spans="13:14" x14ac:dyDescent="0.25">
      <c r="M1918" s="333"/>
      <c r="N1918" s="333"/>
    </row>
    <row r="1919" spans="13:14" x14ac:dyDescent="0.25">
      <c r="M1919" s="333"/>
      <c r="N1919" s="333"/>
    </row>
    <row r="1920" spans="13:14" x14ac:dyDescent="0.25">
      <c r="M1920" s="333"/>
      <c r="N1920" s="333"/>
    </row>
    <row r="1921" spans="13:14" x14ac:dyDescent="0.25">
      <c r="M1921" s="333"/>
      <c r="N1921" s="333"/>
    </row>
    <row r="1922" spans="13:14" x14ac:dyDescent="0.25">
      <c r="M1922" s="333"/>
      <c r="N1922" s="333"/>
    </row>
    <row r="1923" spans="13:14" x14ac:dyDescent="0.25">
      <c r="M1923" s="333"/>
      <c r="N1923" s="333"/>
    </row>
    <row r="1924" spans="13:14" x14ac:dyDescent="0.25">
      <c r="M1924" s="333"/>
      <c r="N1924" s="333"/>
    </row>
    <row r="1925" spans="13:14" x14ac:dyDescent="0.25">
      <c r="M1925" s="333"/>
      <c r="N1925" s="333"/>
    </row>
    <row r="1926" spans="13:14" x14ac:dyDescent="0.25">
      <c r="M1926" s="333"/>
      <c r="N1926" s="333"/>
    </row>
    <row r="1927" spans="13:14" x14ac:dyDescent="0.25">
      <c r="M1927" s="333"/>
      <c r="N1927" s="333"/>
    </row>
    <row r="1928" spans="13:14" x14ac:dyDescent="0.25">
      <c r="M1928" s="333"/>
      <c r="N1928" s="333"/>
    </row>
    <row r="1929" spans="13:14" x14ac:dyDescent="0.25">
      <c r="M1929" s="333"/>
      <c r="N1929" s="333"/>
    </row>
    <row r="1930" spans="13:14" x14ac:dyDescent="0.25">
      <c r="M1930" s="333"/>
      <c r="N1930" s="333"/>
    </row>
    <row r="1931" spans="13:14" x14ac:dyDescent="0.25">
      <c r="M1931" s="333"/>
      <c r="N1931" s="333"/>
    </row>
    <row r="1932" spans="13:14" x14ac:dyDescent="0.25">
      <c r="M1932" s="333"/>
      <c r="N1932" s="333"/>
    </row>
    <row r="1933" spans="13:14" x14ac:dyDescent="0.25">
      <c r="M1933" s="333"/>
      <c r="N1933" s="333"/>
    </row>
    <row r="1934" spans="13:14" x14ac:dyDescent="0.25">
      <c r="M1934" s="333"/>
      <c r="N1934" s="333"/>
    </row>
    <row r="1935" spans="13:14" x14ac:dyDescent="0.25">
      <c r="M1935" s="333"/>
      <c r="N1935" s="333"/>
    </row>
    <row r="1936" spans="13:14" x14ac:dyDescent="0.25">
      <c r="M1936" s="333"/>
      <c r="N1936" s="333"/>
    </row>
    <row r="1937" spans="13:14" x14ac:dyDescent="0.25">
      <c r="M1937" s="333"/>
      <c r="N1937" s="333"/>
    </row>
    <row r="1938" spans="13:14" x14ac:dyDescent="0.25">
      <c r="M1938" s="333"/>
      <c r="N1938" s="333"/>
    </row>
    <row r="1939" spans="13:14" x14ac:dyDescent="0.25">
      <c r="M1939" s="333"/>
      <c r="N1939" s="333"/>
    </row>
    <row r="1940" spans="13:14" x14ac:dyDescent="0.25">
      <c r="M1940" s="333"/>
      <c r="N1940" s="333"/>
    </row>
    <row r="1941" spans="13:14" x14ac:dyDescent="0.25">
      <c r="M1941" s="333"/>
      <c r="N1941" s="333"/>
    </row>
    <row r="1942" spans="13:14" x14ac:dyDescent="0.25">
      <c r="M1942" s="333"/>
      <c r="N1942" s="333"/>
    </row>
    <row r="1943" spans="13:14" x14ac:dyDescent="0.25">
      <c r="M1943" s="333"/>
      <c r="N1943" s="333"/>
    </row>
    <row r="1944" spans="13:14" x14ac:dyDescent="0.25">
      <c r="M1944" s="333"/>
      <c r="N1944" s="333"/>
    </row>
    <row r="1945" spans="13:14" x14ac:dyDescent="0.25">
      <c r="M1945" s="333"/>
      <c r="N1945" s="333"/>
    </row>
    <row r="1946" spans="13:14" x14ac:dyDescent="0.25">
      <c r="M1946" s="333"/>
      <c r="N1946" s="333"/>
    </row>
    <row r="1947" spans="13:14" x14ac:dyDescent="0.25">
      <c r="M1947" s="333"/>
      <c r="N1947" s="333"/>
    </row>
    <row r="1948" spans="13:14" x14ac:dyDescent="0.25">
      <c r="M1948" s="333"/>
      <c r="N1948" s="333"/>
    </row>
    <row r="1949" spans="13:14" x14ac:dyDescent="0.25">
      <c r="M1949" s="333"/>
      <c r="N1949" s="333"/>
    </row>
    <row r="1950" spans="13:14" x14ac:dyDescent="0.25">
      <c r="M1950" s="333"/>
      <c r="N1950" s="333"/>
    </row>
    <row r="1951" spans="13:14" x14ac:dyDescent="0.25">
      <c r="M1951" s="333"/>
      <c r="N1951" s="333"/>
    </row>
    <row r="1952" spans="13:14" x14ac:dyDescent="0.25">
      <c r="M1952" s="333"/>
      <c r="N1952" s="333"/>
    </row>
    <row r="1953" spans="13:14" x14ac:dyDescent="0.25">
      <c r="M1953" s="333"/>
      <c r="N1953" s="333"/>
    </row>
    <row r="1954" spans="13:14" x14ac:dyDescent="0.25">
      <c r="M1954" s="333"/>
      <c r="N1954" s="333"/>
    </row>
    <row r="1955" spans="13:14" x14ac:dyDescent="0.25">
      <c r="M1955" s="333"/>
      <c r="N1955" s="333"/>
    </row>
    <row r="1956" spans="13:14" x14ac:dyDescent="0.25">
      <c r="M1956" s="333"/>
      <c r="N1956" s="333"/>
    </row>
    <row r="1957" spans="13:14" x14ac:dyDescent="0.25">
      <c r="M1957" s="333"/>
      <c r="N1957" s="333"/>
    </row>
    <row r="1958" spans="13:14" x14ac:dyDescent="0.25">
      <c r="M1958" s="333"/>
      <c r="N1958" s="333"/>
    </row>
    <row r="1959" spans="13:14" x14ac:dyDescent="0.25">
      <c r="M1959" s="333"/>
      <c r="N1959" s="333"/>
    </row>
    <row r="1960" spans="13:14" x14ac:dyDescent="0.25">
      <c r="M1960" s="333"/>
      <c r="N1960" s="333"/>
    </row>
    <row r="1961" spans="13:14" x14ac:dyDescent="0.25">
      <c r="M1961" s="333"/>
      <c r="N1961" s="333"/>
    </row>
    <row r="1962" spans="13:14" x14ac:dyDescent="0.25">
      <c r="M1962" s="333"/>
      <c r="N1962" s="333"/>
    </row>
    <row r="1963" spans="13:14" x14ac:dyDescent="0.25">
      <c r="M1963" s="333"/>
      <c r="N1963" s="333"/>
    </row>
    <row r="1964" spans="13:14" x14ac:dyDescent="0.25">
      <c r="M1964" s="333"/>
      <c r="N1964" s="333"/>
    </row>
    <row r="1965" spans="13:14" x14ac:dyDescent="0.25">
      <c r="M1965" s="333"/>
      <c r="N1965" s="333"/>
    </row>
    <row r="1966" spans="13:14" x14ac:dyDescent="0.25">
      <c r="M1966" s="333"/>
      <c r="N1966" s="333"/>
    </row>
    <row r="1967" spans="13:14" x14ac:dyDescent="0.25">
      <c r="M1967" s="333"/>
      <c r="N1967" s="333"/>
    </row>
    <row r="1968" spans="13:14" x14ac:dyDescent="0.25">
      <c r="M1968" s="333"/>
      <c r="N1968" s="333"/>
    </row>
    <row r="1969" spans="13:14" x14ac:dyDescent="0.25">
      <c r="M1969" s="333"/>
      <c r="N1969" s="333"/>
    </row>
    <row r="1970" spans="13:14" x14ac:dyDescent="0.25">
      <c r="M1970" s="333"/>
      <c r="N1970" s="333"/>
    </row>
    <row r="1971" spans="13:14" x14ac:dyDescent="0.25">
      <c r="M1971" s="333"/>
      <c r="N1971" s="333"/>
    </row>
    <row r="1972" spans="13:14" x14ac:dyDescent="0.25">
      <c r="M1972" s="333"/>
      <c r="N1972" s="333"/>
    </row>
    <row r="1973" spans="13:14" x14ac:dyDescent="0.25">
      <c r="M1973" s="333"/>
      <c r="N1973" s="333"/>
    </row>
    <row r="1974" spans="13:14" x14ac:dyDescent="0.25">
      <c r="M1974" s="333"/>
      <c r="N1974" s="333"/>
    </row>
    <row r="1975" spans="13:14" x14ac:dyDescent="0.25">
      <c r="M1975" s="333"/>
      <c r="N1975" s="333"/>
    </row>
    <row r="1976" spans="13:14" x14ac:dyDescent="0.25">
      <c r="M1976" s="333"/>
      <c r="N1976" s="333"/>
    </row>
    <row r="1977" spans="13:14" x14ac:dyDescent="0.25">
      <c r="M1977" s="333"/>
      <c r="N1977" s="333"/>
    </row>
    <row r="1978" spans="13:14" x14ac:dyDescent="0.25">
      <c r="M1978" s="333"/>
      <c r="N1978" s="333"/>
    </row>
    <row r="1979" spans="13:14" x14ac:dyDescent="0.25">
      <c r="M1979" s="333"/>
      <c r="N1979" s="333"/>
    </row>
    <row r="1980" spans="13:14" x14ac:dyDescent="0.25">
      <c r="M1980" s="333"/>
      <c r="N1980" s="333"/>
    </row>
    <row r="1981" spans="13:14" x14ac:dyDescent="0.25">
      <c r="M1981" s="333"/>
      <c r="N1981" s="333"/>
    </row>
    <row r="1982" spans="13:14" x14ac:dyDescent="0.25">
      <c r="M1982" s="333"/>
      <c r="N1982" s="333"/>
    </row>
    <row r="1983" spans="13:14" x14ac:dyDescent="0.25">
      <c r="M1983" s="333"/>
      <c r="N1983" s="333"/>
    </row>
    <row r="1984" spans="13:14" x14ac:dyDescent="0.25">
      <c r="M1984" s="333"/>
      <c r="N1984" s="333"/>
    </row>
    <row r="1985" spans="13:14" x14ac:dyDescent="0.25">
      <c r="M1985" s="333"/>
      <c r="N1985" s="333"/>
    </row>
    <row r="1986" spans="13:14" x14ac:dyDescent="0.25">
      <c r="M1986" s="333"/>
      <c r="N1986" s="333"/>
    </row>
    <row r="1987" spans="13:14" x14ac:dyDescent="0.25">
      <c r="M1987" s="333"/>
      <c r="N1987" s="333"/>
    </row>
    <row r="1988" spans="13:14" x14ac:dyDescent="0.25">
      <c r="M1988" s="333"/>
      <c r="N1988" s="333"/>
    </row>
    <row r="1989" spans="13:14" x14ac:dyDescent="0.25">
      <c r="M1989" s="333"/>
      <c r="N1989" s="333"/>
    </row>
    <row r="1990" spans="13:14" x14ac:dyDescent="0.25">
      <c r="M1990" s="333"/>
      <c r="N1990" s="333"/>
    </row>
    <row r="1991" spans="13:14" x14ac:dyDescent="0.25">
      <c r="M1991" s="333"/>
      <c r="N1991" s="333"/>
    </row>
    <row r="1992" spans="13:14" x14ac:dyDescent="0.25">
      <c r="M1992" s="333"/>
      <c r="N1992" s="333"/>
    </row>
    <row r="1993" spans="13:14" x14ac:dyDescent="0.25">
      <c r="M1993" s="333"/>
      <c r="N1993" s="333"/>
    </row>
    <row r="1994" spans="13:14" x14ac:dyDescent="0.25">
      <c r="M1994" s="333"/>
      <c r="N1994" s="333"/>
    </row>
    <row r="1995" spans="13:14" x14ac:dyDescent="0.25">
      <c r="M1995" s="333"/>
      <c r="N1995" s="333"/>
    </row>
    <row r="1996" spans="13:14" x14ac:dyDescent="0.25">
      <c r="M1996" s="333"/>
      <c r="N1996" s="333"/>
    </row>
    <row r="1997" spans="13:14" x14ac:dyDescent="0.25">
      <c r="M1997" s="333"/>
      <c r="N1997" s="333"/>
    </row>
    <row r="1998" spans="13:14" x14ac:dyDescent="0.25">
      <c r="M1998" s="333"/>
      <c r="N1998" s="333"/>
    </row>
    <row r="1999" spans="13:14" x14ac:dyDescent="0.25">
      <c r="M1999" s="333"/>
      <c r="N1999" s="333"/>
    </row>
    <row r="2000" spans="13:14" x14ac:dyDescent="0.25">
      <c r="M2000" s="333"/>
      <c r="N2000" s="333"/>
    </row>
    <row r="2001" spans="13:14" x14ac:dyDescent="0.25">
      <c r="M2001" s="333"/>
      <c r="N2001" s="333"/>
    </row>
    <row r="2002" spans="13:14" x14ac:dyDescent="0.25">
      <c r="M2002" s="333"/>
      <c r="N2002" s="333"/>
    </row>
    <row r="2003" spans="13:14" x14ac:dyDescent="0.25">
      <c r="M2003" s="333"/>
      <c r="N2003" s="333"/>
    </row>
    <row r="2004" spans="13:14" x14ac:dyDescent="0.25">
      <c r="M2004" s="333"/>
      <c r="N2004" s="333"/>
    </row>
    <row r="2005" spans="13:14" x14ac:dyDescent="0.25">
      <c r="M2005" s="333"/>
      <c r="N2005" s="333"/>
    </row>
    <row r="2006" spans="13:14" x14ac:dyDescent="0.25">
      <c r="M2006" s="333"/>
      <c r="N2006" s="333"/>
    </row>
    <row r="2007" spans="13:14" x14ac:dyDescent="0.25">
      <c r="M2007" s="333"/>
      <c r="N2007" s="333"/>
    </row>
    <row r="2008" spans="13:14" x14ac:dyDescent="0.25">
      <c r="M2008" s="333"/>
      <c r="N2008" s="333"/>
    </row>
    <row r="2009" spans="13:14" x14ac:dyDescent="0.25">
      <c r="M2009" s="333"/>
      <c r="N2009" s="333"/>
    </row>
    <row r="2010" spans="13:14" x14ac:dyDescent="0.25">
      <c r="M2010" s="333"/>
      <c r="N2010" s="333"/>
    </row>
    <row r="2011" spans="13:14" x14ac:dyDescent="0.25">
      <c r="M2011" s="333"/>
      <c r="N2011" s="333"/>
    </row>
    <row r="2012" spans="13:14" x14ac:dyDescent="0.25">
      <c r="M2012" s="333"/>
      <c r="N2012" s="333"/>
    </row>
    <row r="2013" spans="13:14" x14ac:dyDescent="0.25">
      <c r="M2013" s="333"/>
      <c r="N2013" s="333"/>
    </row>
    <row r="2014" spans="13:14" x14ac:dyDescent="0.25">
      <c r="M2014" s="333"/>
      <c r="N2014" s="333"/>
    </row>
    <row r="2015" spans="13:14" x14ac:dyDescent="0.25">
      <c r="M2015" s="333"/>
      <c r="N2015" s="333"/>
    </row>
    <row r="2016" spans="13:14" x14ac:dyDescent="0.25">
      <c r="M2016" s="333"/>
      <c r="N2016" s="333"/>
    </row>
    <row r="2017" spans="13:14" x14ac:dyDescent="0.25">
      <c r="M2017" s="333"/>
      <c r="N2017" s="333"/>
    </row>
    <row r="2018" spans="13:14" x14ac:dyDescent="0.25">
      <c r="M2018" s="333"/>
      <c r="N2018" s="333"/>
    </row>
    <row r="2019" spans="13:14" x14ac:dyDescent="0.25">
      <c r="M2019" s="333"/>
      <c r="N2019" s="333"/>
    </row>
    <row r="2020" spans="13:14" x14ac:dyDescent="0.25">
      <c r="M2020" s="333"/>
      <c r="N2020" s="333"/>
    </row>
    <row r="2021" spans="13:14" x14ac:dyDescent="0.25">
      <c r="M2021" s="333"/>
      <c r="N2021" s="333"/>
    </row>
    <row r="2022" spans="13:14" x14ac:dyDescent="0.25">
      <c r="M2022" s="333"/>
      <c r="N2022" s="333"/>
    </row>
    <row r="2023" spans="13:14" x14ac:dyDescent="0.25">
      <c r="M2023" s="333"/>
      <c r="N2023" s="333"/>
    </row>
    <row r="2024" spans="13:14" x14ac:dyDescent="0.25">
      <c r="M2024" s="333"/>
      <c r="N2024" s="333"/>
    </row>
    <row r="2025" spans="13:14" x14ac:dyDescent="0.25">
      <c r="M2025" s="333"/>
      <c r="N2025" s="333"/>
    </row>
    <row r="2026" spans="13:14" x14ac:dyDescent="0.25">
      <c r="M2026" s="333"/>
      <c r="N2026" s="333"/>
    </row>
    <row r="2027" spans="13:14" x14ac:dyDescent="0.25">
      <c r="M2027" s="333"/>
      <c r="N2027" s="333"/>
    </row>
    <row r="2028" spans="13:14" x14ac:dyDescent="0.25">
      <c r="M2028" s="333"/>
      <c r="N2028" s="333"/>
    </row>
    <row r="2029" spans="13:14" x14ac:dyDescent="0.25">
      <c r="M2029" s="333"/>
      <c r="N2029" s="333"/>
    </row>
    <row r="2030" spans="13:14" x14ac:dyDescent="0.25">
      <c r="M2030" s="333"/>
      <c r="N2030" s="333"/>
    </row>
    <row r="2031" spans="13:14" x14ac:dyDescent="0.25">
      <c r="M2031" s="333"/>
      <c r="N2031" s="333"/>
    </row>
    <row r="2032" spans="13:14" x14ac:dyDescent="0.25">
      <c r="M2032" s="333"/>
      <c r="N2032" s="333"/>
    </row>
    <row r="2033" spans="13:14" x14ac:dyDescent="0.25">
      <c r="M2033" s="333"/>
      <c r="N2033" s="333"/>
    </row>
    <row r="2034" spans="13:14" x14ac:dyDescent="0.25">
      <c r="M2034" s="333"/>
      <c r="N2034" s="333"/>
    </row>
    <row r="2035" spans="13:14" x14ac:dyDescent="0.25">
      <c r="M2035" s="333"/>
      <c r="N2035" s="333"/>
    </row>
    <row r="2036" spans="13:14" x14ac:dyDescent="0.25">
      <c r="M2036" s="333"/>
      <c r="N2036" s="333"/>
    </row>
    <row r="2037" spans="13:14" x14ac:dyDescent="0.25">
      <c r="M2037" s="333"/>
      <c r="N2037" s="333"/>
    </row>
    <row r="2038" spans="13:14" x14ac:dyDescent="0.25">
      <c r="M2038" s="333"/>
      <c r="N2038" s="333"/>
    </row>
    <row r="2039" spans="13:14" x14ac:dyDescent="0.25">
      <c r="M2039" s="333"/>
      <c r="N2039" s="333"/>
    </row>
    <row r="2040" spans="13:14" x14ac:dyDescent="0.25">
      <c r="M2040" s="333"/>
      <c r="N2040" s="333"/>
    </row>
    <row r="2041" spans="13:14" x14ac:dyDescent="0.25">
      <c r="M2041" s="333"/>
      <c r="N2041" s="333"/>
    </row>
    <row r="2042" spans="13:14" x14ac:dyDescent="0.25">
      <c r="M2042" s="333"/>
      <c r="N2042" s="333"/>
    </row>
    <row r="2043" spans="13:14" x14ac:dyDescent="0.25">
      <c r="M2043" s="333"/>
      <c r="N2043" s="333"/>
    </row>
    <row r="2044" spans="13:14" x14ac:dyDescent="0.25">
      <c r="M2044" s="333"/>
      <c r="N2044" s="333"/>
    </row>
    <row r="2045" spans="13:14" x14ac:dyDescent="0.25">
      <c r="M2045" s="333"/>
      <c r="N2045" s="333"/>
    </row>
    <row r="2046" spans="13:14" x14ac:dyDescent="0.25">
      <c r="M2046" s="333"/>
      <c r="N2046" s="333"/>
    </row>
    <row r="2047" spans="13:14" x14ac:dyDescent="0.25">
      <c r="M2047" s="333"/>
      <c r="N2047" s="333"/>
    </row>
    <row r="2048" spans="13:14" x14ac:dyDescent="0.25">
      <c r="M2048" s="333"/>
      <c r="N2048" s="333"/>
    </row>
    <row r="2049" spans="13:14" x14ac:dyDescent="0.25">
      <c r="M2049" s="333"/>
      <c r="N2049" s="333"/>
    </row>
    <row r="2050" spans="13:14" x14ac:dyDescent="0.25">
      <c r="M2050" s="333"/>
      <c r="N2050" s="333"/>
    </row>
    <row r="2051" spans="13:14" x14ac:dyDescent="0.25">
      <c r="M2051" s="333"/>
      <c r="N2051" s="333"/>
    </row>
    <row r="2052" spans="13:14" x14ac:dyDescent="0.25">
      <c r="M2052" s="333"/>
      <c r="N2052" s="333"/>
    </row>
    <row r="2053" spans="13:14" x14ac:dyDescent="0.25">
      <c r="M2053" s="333"/>
      <c r="N2053" s="333"/>
    </row>
    <row r="2054" spans="13:14" x14ac:dyDescent="0.25">
      <c r="M2054" s="333"/>
      <c r="N2054" s="333"/>
    </row>
    <row r="2055" spans="13:14" x14ac:dyDescent="0.25">
      <c r="M2055" s="333"/>
      <c r="N2055" s="333"/>
    </row>
    <row r="2056" spans="13:14" x14ac:dyDescent="0.25">
      <c r="M2056" s="333"/>
      <c r="N2056" s="333"/>
    </row>
    <row r="2057" spans="13:14" x14ac:dyDescent="0.25">
      <c r="M2057" s="333"/>
      <c r="N2057" s="333"/>
    </row>
    <row r="2058" spans="13:14" x14ac:dyDescent="0.25">
      <c r="M2058" s="333"/>
      <c r="N2058" s="333"/>
    </row>
    <row r="2059" spans="13:14" x14ac:dyDescent="0.25">
      <c r="M2059" s="333"/>
      <c r="N2059" s="333"/>
    </row>
    <row r="2060" spans="13:14" x14ac:dyDescent="0.25">
      <c r="M2060" s="333"/>
      <c r="N2060" s="333"/>
    </row>
    <row r="2061" spans="13:14" x14ac:dyDescent="0.25">
      <c r="M2061" s="333"/>
      <c r="N2061" s="333"/>
    </row>
    <row r="2062" spans="13:14" x14ac:dyDescent="0.25">
      <c r="M2062" s="333"/>
      <c r="N2062" s="333"/>
    </row>
    <row r="2063" spans="13:14" x14ac:dyDescent="0.25">
      <c r="M2063" s="333"/>
      <c r="N2063" s="333"/>
    </row>
    <row r="2064" spans="13:14" x14ac:dyDescent="0.25">
      <c r="M2064" s="333"/>
      <c r="N2064" s="333"/>
    </row>
    <row r="2065" spans="13:14" x14ac:dyDescent="0.25">
      <c r="M2065" s="333"/>
      <c r="N2065" s="333"/>
    </row>
    <row r="2066" spans="13:14" x14ac:dyDescent="0.25">
      <c r="M2066" s="333"/>
      <c r="N2066" s="333"/>
    </row>
    <row r="2067" spans="13:14" x14ac:dyDescent="0.25">
      <c r="M2067" s="333"/>
      <c r="N2067" s="333"/>
    </row>
    <row r="2068" spans="13:14" x14ac:dyDescent="0.25">
      <c r="M2068" s="333"/>
      <c r="N2068" s="333"/>
    </row>
    <row r="2069" spans="13:14" x14ac:dyDescent="0.25">
      <c r="M2069" s="333"/>
      <c r="N2069" s="333"/>
    </row>
    <row r="2070" spans="13:14" x14ac:dyDescent="0.25">
      <c r="M2070" s="333"/>
      <c r="N2070" s="333"/>
    </row>
    <row r="2071" spans="13:14" x14ac:dyDescent="0.25">
      <c r="M2071" s="333"/>
      <c r="N2071" s="333"/>
    </row>
    <row r="2072" spans="13:14" x14ac:dyDescent="0.25">
      <c r="M2072" s="333"/>
      <c r="N2072" s="333"/>
    </row>
    <row r="2073" spans="13:14" x14ac:dyDescent="0.25">
      <c r="M2073" s="333"/>
      <c r="N2073" s="333"/>
    </row>
    <row r="2074" spans="13:14" x14ac:dyDescent="0.25">
      <c r="M2074" s="333"/>
      <c r="N2074" s="333"/>
    </row>
    <row r="2075" spans="13:14" x14ac:dyDescent="0.25">
      <c r="M2075" s="333"/>
      <c r="N2075" s="333"/>
    </row>
    <row r="2076" spans="13:14" x14ac:dyDescent="0.25">
      <c r="M2076" s="333"/>
      <c r="N2076" s="333"/>
    </row>
    <row r="2077" spans="13:14" x14ac:dyDescent="0.25">
      <c r="M2077" s="333"/>
      <c r="N2077" s="333"/>
    </row>
    <row r="2078" spans="13:14" x14ac:dyDescent="0.25">
      <c r="M2078" s="333"/>
      <c r="N2078" s="333"/>
    </row>
    <row r="2079" spans="13:14" x14ac:dyDescent="0.25">
      <c r="M2079" s="333"/>
      <c r="N2079" s="333"/>
    </row>
    <row r="2080" spans="13:14" x14ac:dyDescent="0.25">
      <c r="M2080" s="333"/>
      <c r="N2080" s="333"/>
    </row>
    <row r="2081" spans="13:14" x14ac:dyDescent="0.25">
      <c r="M2081" s="333"/>
      <c r="N2081" s="333"/>
    </row>
    <row r="2082" spans="13:14" x14ac:dyDescent="0.25">
      <c r="M2082" s="333"/>
      <c r="N2082" s="333"/>
    </row>
    <row r="2083" spans="13:14" x14ac:dyDescent="0.25">
      <c r="M2083" s="333"/>
      <c r="N2083" s="333"/>
    </row>
    <row r="2084" spans="13:14" x14ac:dyDescent="0.25">
      <c r="M2084" s="333"/>
      <c r="N2084" s="333"/>
    </row>
    <row r="2085" spans="13:14" x14ac:dyDescent="0.25">
      <c r="M2085" s="333"/>
      <c r="N2085" s="333"/>
    </row>
    <row r="2086" spans="13:14" x14ac:dyDescent="0.25">
      <c r="M2086" s="333"/>
      <c r="N2086" s="333"/>
    </row>
    <row r="2087" spans="13:14" x14ac:dyDescent="0.25">
      <c r="M2087" s="333"/>
      <c r="N2087" s="333"/>
    </row>
    <row r="2088" spans="13:14" x14ac:dyDescent="0.25">
      <c r="M2088" s="333"/>
      <c r="N2088" s="333"/>
    </row>
    <row r="2089" spans="13:14" x14ac:dyDescent="0.25">
      <c r="M2089" s="333"/>
      <c r="N2089" s="333"/>
    </row>
    <row r="2090" spans="13:14" x14ac:dyDescent="0.25">
      <c r="M2090" s="333"/>
      <c r="N2090" s="333"/>
    </row>
    <row r="2091" spans="13:14" x14ac:dyDescent="0.25">
      <c r="M2091" s="333"/>
      <c r="N2091" s="333"/>
    </row>
    <row r="2092" spans="13:14" x14ac:dyDescent="0.25">
      <c r="M2092" s="333"/>
      <c r="N2092" s="333"/>
    </row>
    <row r="2093" spans="13:14" x14ac:dyDescent="0.25">
      <c r="M2093" s="333"/>
      <c r="N2093" s="333"/>
    </row>
    <row r="2094" spans="13:14" x14ac:dyDescent="0.25">
      <c r="M2094" s="333"/>
      <c r="N2094" s="333"/>
    </row>
    <row r="2095" spans="13:14" x14ac:dyDescent="0.25">
      <c r="M2095" s="333"/>
      <c r="N2095" s="333"/>
    </row>
    <row r="2096" spans="13:14" x14ac:dyDescent="0.25">
      <c r="M2096" s="333"/>
      <c r="N2096" s="333"/>
    </row>
    <row r="2097" spans="13:14" x14ac:dyDescent="0.25">
      <c r="M2097" s="333"/>
      <c r="N2097" s="333"/>
    </row>
    <row r="2098" spans="13:14" x14ac:dyDescent="0.25">
      <c r="M2098" s="333"/>
      <c r="N2098" s="333"/>
    </row>
    <row r="2099" spans="13:14" x14ac:dyDescent="0.25">
      <c r="M2099" s="333"/>
      <c r="N2099" s="333"/>
    </row>
    <row r="2100" spans="13:14" x14ac:dyDescent="0.25">
      <c r="M2100" s="333"/>
      <c r="N2100" s="333"/>
    </row>
    <row r="2101" spans="13:14" x14ac:dyDescent="0.25">
      <c r="M2101" s="333"/>
      <c r="N2101" s="333"/>
    </row>
    <row r="2102" spans="13:14" x14ac:dyDescent="0.25">
      <c r="M2102" s="333"/>
      <c r="N2102" s="333"/>
    </row>
    <row r="2103" spans="13:14" x14ac:dyDescent="0.25">
      <c r="M2103" s="333"/>
      <c r="N2103" s="333"/>
    </row>
    <row r="2104" spans="13:14" x14ac:dyDescent="0.25">
      <c r="M2104" s="333"/>
      <c r="N2104" s="333"/>
    </row>
    <row r="2105" spans="13:14" x14ac:dyDescent="0.25">
      <c r="M2105" s="333"/>
      <c r="N2105" s="333"/>
    </row>
    <row r="2106" spans="13:14" x14ac:dyDescent="0.25">
      <c r="M2106" s="333"/>
      <c r="N2106" s="333"/>
    </row>
    <row r="2107" spans="13:14" x14ac:dyDescent="0.25">
      <c r="M2107" s="333"/>
      <c r="N2107" s="333"/>
    </row>
    <row r="2108" spans="13:14" x14ac:dyDescent="0.25">
      <c r="M2108" s="333"/>
      <c r="N2108" s="333"/>
    </row>
    <row r="2109" spans="13:14" x14ac:dyDescent="0.25">
      <c r="M2109" s="333"/>
      <c r="N2109" s="333"/>
    </row>
    <row r="2110" spans="13:14" x14ac:dyDescent="0.25">
      <c r="M2110" s="333"/>
      <c r="N2110" s="333"/>
    </row>
    <row r="2111" spans="13:14" x14ac:dyDescent="0.25">
      <c r="M2111" s="333"/>
      <c r="N2111" s="333"/>
    </row>
    <row r="2112" spans="13:14" x14ac:dyDescent="0.25">
      <c r="M2112" s="333"/>
      <c r="N2112" s="333"/>
    </row>
    <row r="2113" spans="13:14" x14ac:dyDescent="0.25">
      <c r="M2113" s="333"/>
      <c r="N2113" s="333"/>
    </row>
    <row r="2114" spans="13:14" x14ac:dyDescent="0.25">
      <c r="M2114" s="333"/>
      <c r="N2114" s="333"/>
    </row>
    <row r="2115" spans="13:14" x14ac:dyDescent="0.25">
      <c r="M2115" s="333"/>
      <c r="N2115" s="333"/>
    </row>
    <row r="2116" spans="13:14" x14ac:dyDescent="0.25">
      <c r="M2116" s="333"/>
      <c r="N2116" s="333"/>
    </row>
    <row r="2117" spans="13:14" x14ac:dyDescent="0.25">
      <c r="M2117" s="333"/>
      <c r="N2117" s="333"/>
    </row>
    <row r="2118" spans="13:14" x14ac:dyDescent="0.25">
      <c r="M2118" s="333"/>
      <c r="N2118" s="333"/>
    </row>
    <row r="2119" spans="13:14" x14ac:dyDescent="0.25">
      <c r="M2119" s="333"/>
      <c r="N2119" s="333"/>
    </row>
    <row r="2120" spans="13:14" x14ac:dyDescent="0.25">
      <c r="M2120" s="333"/>
      <c r="N2120" s="333"/>
    </row>
    <row r="2121" spans="13:14" x14ac:dyDescent="0.25">
      <c r="M2121" s="333"/>
      <c r="N2121" s="333"/>
    </row>
    <row r="2122" spans="13:14" x14ac:dyDescent="0.25">
      <c r="M2122" s="333"/>
      <c r="N2122" s="333"/>
    </row>
    <row r="2123" spans="13:14" x14ac:dyDescent="0.25">
      <c r="M2123" s="333"/>
      <c r="N2123" s="333"/>
    </row>
    <row r="2124" spans="13:14" x14ac:dyDescent="0.25">
      <c r="M2124" s="333"/>
      <c r="N2124" s="333"/>
    </row>
    <row r="2125" spans="13:14" x14ac:dyDescent="0.25">
      <c r="M2125" s="333"/>
      <c r="N2125" s="333"/>
    </row>
    <row r="2126" spans="13:14" x14ac:dyDescent="0.25">
      <c r="M2126" s="333"/>
      <c r="N2126" s="333"/>
    </row>
    <row r="2127" spans="13:14" x14ac:dyDescent="0.25">
      <c r="M2127" s="333"/>
      <c r="N2127" s="333"/>
    </row>
    <row r="2128" spans="13:14" x14ac:dyDescent="0.25">
      <c r="M2128" s="333"/>
      <c r="N2128" s="333"/>
    </row>
    <row r="2129" spans="13:14" x14ac:dyDescent="0.25">
      <c r="M2129" s="333"/>
      <c r="N2129" s="333"/>
    </row>
    <row r="2130" spans="13:14" x14ac:dyDescent="0.25">
      <c r="M2130" s="333"/>
      <c r="N2130" s="333"/>
    </row>
    <row r="2131" spans="13:14" x14ac:dyDescent="0.25">
      <c r="M2131" s="333"/>
      <c r="N2131" s="333"/>
    </row>
    <row r="2132" spans="13:14" x14ac:dyDescent="0.25">
      <c r="M2132" s="333"/>
      <c r="N2132" s="333"/>
    </row>
    <row r="2133" spans="13:14" x14ac:dyDescent="0.25">
      <c r="M2133" s="333"/>
      <c r="N2133" s="333"/>
    </row>
    <row r="2134" spans="13:14" x14ac:dyDescent="0.25">
      <c r="M2134" s="333"/>
      <c r="N2134" s="333"/>
    </row>
    <row r="2135" spans="13:14" x14ac:dyDescent="0.25">
      <c r="M2135" s="333"/>
      <c r="N2135" s="333"/>
    </row>
    <row r="2136" spans="13:14" x14ac:dyDescent="0.25">
      <c r="M2136" s="333"/>
      <c r="N2136" s="333"/>
    </row>
    <row r="2137" spans="13:14" x14ac:dyDescent="0.25">
      <c r="M2137" s="333"/>
      <c r="N2137" s="333"/>
    </row>
    <row r="2138" spans="13:14" x14ac:dyDescent="0.25">
      <c r="M2138" s="333"/>
      <c r="N2138" s="333"/>
    </row>
    <row r="2139" spans="13:14" x14ac:dyDescent="0.25">
      <c r="M2139" s="333"/>
      <c r="N2139" s="333"/>
    </row>
    <row r="2140" spans="13:14" x14ac:dyDescent="0.25">
      <c r="M2140" s="333"/>
      <c r="N2140" s="333"/>
    </row>
    <row r="2141" spans="13:14" x14ac:dyDescent="0.25">
      <c r="M2141" s="333"/>
      <c r="N2141" s="333"/>
    </row>
    <row r="2142" spans="13:14" x14ac:dyDescent="0.25">
      <c r="M2142" s="333"/>
      <c r="N2142" s="333"/>
    </row>
    <row r="2143" spans="13:14" x14ac:dyDescent="0.25">
      <c r="M2143" s="333"/>
      <c r="N2143" s="333"/>
    </row>
    <row r="2144" spans="13:14" x14ac:dyDescent="0.25">
      <c r="M2144" s="333"/>
      <c r="N2144" s="333"/>
    </row>
    <row r="2145" spans="13:14" x14ac:dyDescent="0.25">
      <c r="M2145" s="333"/>
      <c r="N2145" s="333"/>
    </row>
    <row r="2146" spans="13:14" x14ac:dyDescent="0.25">
      <c r="M2146" s="333"/>
      <c r="N2146" s="333"/>
    </row>
    <row r="2147" spans="13:14" x14ac:dyDescent="0.25">
      <c r="M2147" s="333"/>
      <c r="N2147" s="333"/>
    </row>
    <row r="2148" spans="13:14" x14ac:dyDescent="0.25">
      <c r="M2148" s="333"/>
      <c r="N2148" s="333"/>
    </row>
    <row r="2149" spans="13:14" x14ac:dyDescent="0.25">
      <c r="M2149" s="333"/>
      <c r="N2149" s="333"/>
    </row>
    <row r="2150" spans="13:14" x14ac:dyDescent="0.25">
      <c r="M2150" s="333"/>
      <c r="N2150" s="333"/>
    </row>
    <row r="2151" spans="13:14" x14ac:dyDescent="0.25">
      <c r="M2151" s="333"/>
      <c r="N2151" s="333"/>
    </row>
    <row r="2152" spans="13:14" x14ac:dyDescent="0.25">
      <c r="M2152" s="333"/>
      <c r="N2152" s="333"/>
    </row>
    <row r="2153" spans="13:14" x14ac:dyDescent="0.25">
      <c r="M2153" s="333"/>
      <c r="N2153" s="333"/>
    </row>
    <row r="2154" spans="13:14" x14ac:dyDescent="0.25">
      <c r="M2154" s="333"/>
      <c r="N2154" s="333"/>
    </row>
    <row r="2155" spans="13:14" x14ac:dyDescent="0.25">
      <c r="M2155" s="333"/>
      <c r="N2155" s="333"/>
    </row>
    <row r="2156" spans="13:14" x14ac:dyDescent="0.25">
      <c r="M2156" s="333"/>
      <c r="N2156" s="333"/>
    </row>
    <row r="2157" spans="13:14" x14ac:dyDescent="0.25">
      <c r="M2157" s="333"/>
      <c r="N2157" s="333"/>
    </row>
    <row r="2158" spans="13:14" x14ac:dyDescent="0.25">
      <c r="M2158" s="333"/>
      <c r="N2158" s="333"/>
    </row>
    <row r="2159" spans="13:14" x14ac:dyDescent="0.25">
      <c r="M2159" s="333"/>
      <c r="N2159" s="333"/>
    </row>
    <row r="2160" spans="13:14" x14ac:dyDescent="0.25">
      <c r="M2160" s="333"/>
      <c r="N2160" s="333"/>
    </row>
    <row r="2161" spans="13:14" x14ac:dyDescent="0.25">
      <c r="M2161" s="333"/>
      <c r="N2161" s="333"/>
    </row>
    <row r="2162" spans="13:14" x14ac:dyDescent="0.25">
      <c r="M2162" s="333"/>
      <c r="N2162" s="333"/>
    </row>
    <row r="2163" spans="13:14" x14ac:dyDescent="0.25">
      <c r="M2163" s="333"/>
      <c r="N2163" s="333"/>
    </row>
    <row r="2164" spans="13:14" x14ac:dyDescent="0.25">
      <c r="M2164" s="333"/>
      <c r="N2164" s="333"/>
    </row>
    <row r="2165" spans="13:14" x14ac:dyDescent="0.25">
      <c r="M2165" s="333"/>
      <c r="N2165" s="333"/>
    </row>
    <row r="2166" spans="13:14" x14ac:dyDescent="0.25">
      <c r="M2166" s="333"/>
      <c r="N2166" s="333"/>
    </row>
    <row r="2167" spans="13:14" x14ac:dyDescent="0.25">
      <c r="M2167" s="333"/>
      <c r="N2167" s="333"/>
    </row>
    <row r="2168" spans="13:14" x14ac:dyDescent="0.25">
      <c r="M2168" s="333"/>
      <c r="N2168" s="333"/>
    </row>
    <row r="2169" spans="13:14" x14ac:dyDescent="0.25">
      <c r="M2169" s="333"/>
      <c r="N2169" s="333"/>
    </row>
    <row r="2170" spans="13:14" x14ac:dyDescent="0.25">
      <c r="M2170" s="333"/>
      <c r="N2170" s="333"/>
    </row>
    <row r="2171" spans="13:14" x14ac:dyDescent="0.25">
      <c r="M2171" s="333"/>
      <c r="N2171" s="333"/>
    </row>
    <row r="2172" spans="13:14" x14ac:dyDescent="0.25">
      <c r="M2172" s="333"/>
      <c r="N2172" s="333"/>
    </row>
    <row r="2173" spans="13:14" x14ac:dyDescent="0.25">
      <c r="M2173" s="333"/>
      <c r="N2173" s="333"/>
    </row>
    <row r="2174" spans="13:14" x14ac:dyDescent="0.25">
      <c r="M2174" s="333"/>
      <c r="N2174" s="333"/>
    </row>
    <row r="2175" spans="13:14" x14ac:dyDescent="0.25">
      <c r="M2175" s="333"/>
      <c r="N2175" s="333"/>
    </row>
    <row r="2176" spans="13:14" x14ac:dyDescent="0.25">
      <c r="M2176" s="333"/>
      <c r="N2176" s="333"/>
    </row>
    <row r="2177" spans="13:14" x14ac:dyDescent="0.25">
      <c r="M2177" s="333"/>
      <c r="N2177" s="333"/>
    </row>
    <row r="2178" spans="13:14" x14ac:dyDescent="0.25">
      <c r="M2178" s="333"/>
      <c r="N2178" s="333"/>
    </row>
    <row r="2179" spans="13:14" x14ac:dyDescent="0.25">
      <c r="M2179" s="333"/>
      <c r="N2179" s="333"/>
    </row>
    <row r="2180" spans="13:14" x14ac:dyDescent="0.25">
      <c r="M2180" s="333"/>
      <c r="N2180" s="333"/>
    </row>
    <row r="2181" spans="13:14" x14ac:dyDescent="0.25">
      <c r="M2181" s="333"/>
      <c r="N2181" s="333"/>
    </row>
    <row r="2182" spans="13:14" x14ac:dyDescent="0.25">
      <c r="M2182" s="333"/>
      <c r="N2182" s="333"/>
    </row>
    <row r="2183" spans="13:14" x14ac:dyDescent="0.25">
      <c r="M2183" s="333"/>
      <c r="N2183" s="333"/>
    </row>
    <row r="2184" spans="13:14" x14ac:dyDescent="0.25">
      <c r="M2184" s="333"/>
      <c r="N2184" s="333"/>
    </row>
    <row r="2185" spans="13:14" x14ac:dyDescent="0.25">
      <c r="M2185" s="333"/>
      <c r="N2185" s="333"/>
    </row>
    <row r="2186" spans="13:14" x14ac:dyDescent="0.25">
      <c r="M2186" s="333"/>
      <c r="N2186" s="333"/>
    </row>
    <row r="2187" spans="13:14" x14ac:dyDescent="0.25">
      <c r="M2187" s="333"/>
      <c r="N2187" s="333"/>
    </row>
    <row r="2188" spans="13:14" x14ac:dyDescent="0.25">
      <c r="M2188" s="333"/>
      <c r="N2188" s="333"/>
    </row>
    <row r="2189" spans="13:14" x14ac:dyDescent="0.25">
      <c r="M2189" s="333"/>
      <c r="N2189" s="333"/>
    </row>
    <row r="2190" spans="13:14" x14ac:dyDescent="0.25">
      <c r="M2190" s="333"/>
      <c r="N2190" s="333"/>
    </row>
    <row r="2191" spans="13:14" x14ac:dyDescent="0.25">
      <c r="M2191" s="333"/>
      <c r="N2191" s="333"/>
    </row>
    <row r="2192" spans="13:14" x14ac:dyDescent="0.25">
      <c r="M2192" s="333"/>
      <c r="N2192" s="333"/>
    </row>
    <row r="2193" spans="13:14" x14ac:dyDescent="0.25">
      <c r="M2193" s="333"/>
      <c r="N2193" s="333"/>
    </row>
    <row r="2194" spans="13:14" x14ac:dyDescent="0.25">
      <c r="M2194" s="333"/>
      <c r="N2194" s="333"/>
    </row>
    <row r="2195" spans="13:14" x14ac:dyDescent="0.25">
      <c r="M2195" s="333"/>
      <c r="N2195" s="333"/>
    </row>
    <row r="2196" spans="13:14" x14ac:dyDescent="0.25">
      <c r="M2196" s="333"/>
      <c r="N2196" s="333"/>
    </row>
    <row r="2197" spans="13:14" x14ac:dyDescent="0.25">
      <c r="M2197" s="333"/>
      <c r="N2197" s="333"/>
    </row>
    <row r="2198" spans="13:14" x14ac:dyDescent="0.25">
      <c r="M2198" s="333"/>
      <c r="N2198" s="333"/>
    </row>
    <row r="2199" spans="13:14" x14ac:dyDescent="0.25">
      <c r="M2199" s="333"/>
      <c r="N2199" s="333"/>
    </row>
    <row r="2200" spans="13:14" x14ac:dyDescent="0.25">
      <c r="M2200" s="333"/>
      <c r="N2200" s="333"/>
    </row>
    <row r="2201" spans="13:14" x14ac:dyDescent="0.25">
      <c r="M2201" s="333"/>
      <c r="N2201" s="333"/>
    </row>
    <row r="2202" spans="13:14" x14ac:dyDescent="0.25">
      <c r="M2202" s="333"/>
      <c r="N2202" s="333"/>
    </row>
    <row r="2203" spans="13:14" x14ac:dyDescent="0.25">
      <c r="M2203" s="333"/>
      <c r="N2203" s="333"/>
    </row>
    <row r="2204" spans="13:14" x14ac:dyDescent="0.25">
      <c r="M2204" s="333"/>
      <c r="N2204" s="333"/>
    </row>
    <row r="2205" spans="13:14" x14ac:dyDescent="0.25">
      <c r="M2205" s="333"/>
      <c r="N2205" s="333"/>
    </row>
    <row r="2206" spans="13:14" x14ac:dyDescent="0.25">
      <c r="M2206" s="333"/>
      <c r="N2206" s="333"/>
    </row>
    <row r="2207" spans="13:14" x14ac:dyDescent="0.25">
      <c r="M2207" s="333"/>
      <c r="N2207" s="333"/>
    </row>
    <row r="2208" spans="13:14" x14ac:dyDescent="0.25">
      <c r="M2208" s="333"/>
      <c r="N2208" s="333"/>
    </row>
    <row r="2209" spans="13:14" x14ac:dyDescent="0.25">
      <c r="M2209" s="333"/>
      <c r="N2209" s="333"/>
    </row>
    <row r="2210" spans="13:14" x14ac:dyDescent="0.25">
      <c r="M2210" s="333"/>
      <c r="N2210" s="333"/>
    </row>
    <row r="2211" spans="13:14" x14ac:dyDescent="0.25">
      <c r="M2211" s="333"/>
      <c r="N2211" s="333"/>
    </row>
    <row r="2212" spans="13:14" x14ac:dyDescent="0.25">
      <c r="M2212" s="333"/>
      <c r="N2212" s="333"/>
    </row>
    <row r="2213" spans="13:14" x14ac:dyDescent="0.25">
      <c r="M2213" s="333"/>
      <c r="N2213" s="333"/>
    </row>
    <row r="2214" spans="13:14" x14ac:dyDescent="0.25">
      <c r="M2214" s="333"/>
      <c r="N2214" s="333"/>
    </row>
    <row r="2215" spans="13:14" x14ac:dyDescent="0.25">
      <c r="M2215" s="333"/>
      <c r="N2215" s="333"/>
    </row>
    <row r="2216" spans="13:14" x14ac:dyDescent="0.25">
      <c r="M2216" s="333"/>
      <c r="N2216" s="333"/>
    </row>
    <row r="2217" spans="13:14" x14ac:dyDescent="0.25">
      <c r="M2217" s="333"/>
      <c r="N2217" s="333"/>
    </row>
    <row r="2218" spans="13:14" x14ac:dyDescent="0.25">
      <c r="M2218" s="333"/>
      <c r="N2218" s="333"/>
    </row>
    <row r="2219" spans="13:14" x14ac:dyDescent="0.25">
      <c r="M2219" s="333"/>
      <c r="N2219" s="333"/>
    </row>
    <row r="2220" spans="13:14" x14ac:dyDescent="0.25">
      <c r="M2220" s="333"/>
      <c r="N2220" s="333"/>
    </row>
    <row r="2221" spans="13:14" x14ac:dyDescent="0.25">
      <c r="M2221" s="333"/>
      <c r="N2221" s="333"/>
    </row>
    <row r="2222" spans="13:14" x14ac:dyDescent="0.25">
      <c r="M2222" s="333"/>
      <c r="N2222" s="333"/>
    </row>
    <row r="2223" spans="13:14" x14ac:dyDescent="0.25">
      <c r="M2223" s="333"/>
      <c r="N2223" s="333"/>
    </row>
    <row r="2224" spans="13:14" x14ac:dyDescent="0.25">
      <c r="M2224" s="333"/>
      <c r="N2224" s="333"/>
    </row>
    <row r="2225" spans="13:14" x14ac:dyDescent="0.25">
      <c r="M2225" s="333"/>
      <c r="N2225" s="333"/>
    </row>
    <row r="2226" spans="13:14" x14ac:dyDescent="0.25">
      <c r="M2226" s="333"/>
      <c r="N2226" s="333"/>
    </row>
    <row r="2227" spans="13:14" x14ac:dyDescent="0.25">
      <c r="M2227" s="333"/>
      <c r="N2227" s="333"/>
    </row>
    <row r="2228" spans="13:14" x14ac:dyDescent="0.25">
      <c r="M2228" s="333"/>
      <c r="N2228" s="333"/>
    </row>
    <row r="2229" spans="13:14" x14ac:dyDescent="0.25">
      <c r="M2229" s="333"/>
      <c r="N2229" s="333"/>
    </row>
    <row r="2230" spans="13:14" x14ac:dyDescent="0.25">
      <c r="M2230" s="333"/>
      <c r="N2230" s="333"/>
    </row>
    <row r="2231" spans="13:14" x14ac:dyDescent="0.25">
      <c r="M2231" s="333"/>
      <c r="N2231" s="333"/>
    </row>
    <row r="2232" spans="13:14" x14ac:dyDescent="0.25">
      <c r="M2232" s="333"/>
      <c r="N2232" s="333"/>
    </row>
    <row r="2233" spans="13:14" x14ac:dyDescent="0.25">
      <c r="M2233" s="333"/>
      <c r="N2233" s="333"/>
    </row>
    <row r="2234" spans="13:14" x14ac:dyDescent="0.25">
      <c r="M2234" s="333"/>
      <c r="N2234" s="333"/>
    </row>
    <row r="2235" spans="13:14" x14ac:dyDescent="0.25">
      <c r="M2235" s="333"/>
      <c r="N2235" s="333"/>
    </row>
    <row r="2236" spans="13:14" x14ac:dyDescent="0.25">
      <c r="M2236" s="333"/>
      <c r="N2236" s="333"/>
    </row>
    <row r="2237" spans="13:14" x14ac:dyDescent="0.25">
      <c r="M2237" s="333"/>
      <c r="N2237" s="333"/>
    </row>
    <row r="2238" spans="13:14" x14ac:dyDescent="0.25">
      <c r="M2238" s="333"/>
      <c r="N2238" s="333"/>
    </row>
    <row r="2239" spans="13:14" x14ac:dyDescent="0.25">
      <c r="M2239" s="333"/>
      <c r="N2239" s="333"/>
    </row>
    <row r="2240" spans="13:14" x14ac:dyDescent="0.25">
      <c r="M2240" s="333"/>
      <c r="N2240" s="333"/>
    </row>
    <row r="2241" spans="13:14" x14ac:dyDescent="0.25">
      <c r="M2241" s="333"/>
      <c r="N2241" s="333"/>
    </row>
    <row r="2242" spans="13:14" x14ac:dyDescent="0.25">
      <c r="M2242" s="333"/>
      <c r="N2242" s="333"/>
    </row>
    <row r="2243" spans="13:14" x14ac:dyDescent="0.25">
      <c r="M2243" s="333"/>
      <c r="N2243" s="333"/>
    </row>
    <row r="2244" spans="13:14" x14ac:dyDescent="0.25">
      <c r="M2244" s="333"/>
      <c r="N2244" s="333"/>
    </row>
    <row r="2245" spans="13:14" x14ac:dyDescent="0.25">
      <c r="M2245" s="333"/>
      <c r="N2245" s="333"/>
    </row>
    <row r="2246" spans="13:14" x14ac:dyDescent="0.25">
      <c r="M2246" s="333"/>
      <c r="N2246" s="333"/>
    </row>
    <row r="2247" spans="13:14" x14ac:dyDescent="0.25">
      <c r="M2247" s="333"/>
      <c r="N2247" s="333"/>
    </row>
    <row r="2248" spans="13:14" x14ac:dyDescent="0.25">
      <c r="M2248" s="333"/>
      <c r="N2248" s="333"/>
    </row>
    <row r="2249" spans="13:14" x14ac:dyDescent="0.25">
      <c r="M2249" s="333"/>
      <c r="N2249" s="333"/>
    </row>
    <row r="2250" spans="13:14" x14ac:dyDescent="0.25">
      <c r="M2250" s="333"/>
      <c r="N2250" s="333"/>
    </row>
    <row r="2251" spans="13:14" x14ac:dyDescent="0.25">
      <c r="M2251" s="333"/>
      <c r="N2251" s="333"/>
    </row>
    <row r="2252" spans="13:14" x14ac:dyDescent="0.25">
      <c r="M2252" s="333"/>
      <c r="N2252" s="333"/>
    </row>
    <row r="2253" spans="13:14" x14ac:dyDescent="0.25">
      <c r="M2253" s="333"/>
      <c r="N2253" s="333"/>
    </row>
    <row r="2254" spans="13:14" x14ac:dyDescent="0.25">
      <c r="M2254" s="333"/>
      <c r="N2254" s="333"/>
    </row>
    <row r="2255" spans="13:14" x14ac:dyDescent="0.25">
      <c r="M2255" s="333"/>
      <c r="N2255" s="333"/>
    </row>
    <row r="2256" spans="13:14" x14ac:dyDescent="0.25">
      <c r="M2256" s="333"/>
      <c r="N2256" s="333"/>
    </row>
    <row r="2257" spans="13:14" x14ac:dyDescent="0.25">
      <c r="M2257" s="333"/>
      <c r="N2257" s="333"/>
    </row>
    <row r="2258" spans="13:14" x14ac:dyDescent="0.25">
      <c r="M2258" s="333"/>
      <c r="N2258" s="333"/>
    </row>
    <row r="2259" spans="13:14" x14ac:dyDescent="0.25">
      <c r="M2259" s="333"/>
      <c r="N2259" s="333"/>
    </row>
    <row r="2260" spans="13:14" x14ac:dyDescent="0.25">
      <c r="M2260" s="333"/>
      <c r="N2260" s="333"/>
    </row>
    <row r="2261" spans="13:14" x14ac:dyDescent="0.25">
      <c r="M2261" s="333"/>
      <c r="N2261" s="333"/>
    </row>
    <row r="2262" spans="13:14" x14ac:dyDescent="0.25">
      <c r="M2262" s="333"/>
      <c r="N2262" s="333"/>
    </row>
    <row r="2263" spans="13:14" x14ac:dyDescent="0.25">
      <c r="M2263" s="333"/>
      <c r="N2263" s="333"/>
    </row>
    <row r="2264" spans="13:14" x14ac:dyDescent="0.25">
      <c r="M2264" s="333"/>
      <c r="N2264" s="333"/>
    </row>
    <row r="2265" spans="13:14" x14ac:dyDescent="0.25">
      <c r="M2265" s="333"/>
      <c r="N2265" s="333"/>
    </row>
    <row r="2266" spans="13:14" x14ac:dyDescent="0.25">
      <c r="M2266" s="333"/>
      <c r="N2266" s="333"/>
    </row>
    <row r="2267" spans="13:14" x14ac:dyDescent="0.25">
      <c r="M2267" s="333"/>
      <c r="N2267" s="333"/>
    </row>
    <row r="2268" spans="13:14" x14ac:dyDescent="0.25">
      <c r="M2268" s="333"/>
      <c r="N2268" s="333"/>
    </row>
    <row r="2269" spans="13:14" x14ac:dyDescent="0.25">
      <c r="M2269" s="333"/>
      <c r="N2269" s="333"/>
    </row>
    <row r="2270" spans="13:14" x14ac:dyDescent="0.25">
      <c r="M2270" s="333"/>
      <c r="N2270" s="333"/>
    </row>
    <row r="2271" spans="13:14" x14ac:dyDescent="0.25">
      <c r="M2271" s="333"/>
      <c r="N2271" s="333"/>
    </row>
    <row r="2272" spans="13:14" x14ac:dyDescent="0.25">
      <c r="M2272" s="333"/>
      <c r="N2272" s="333"/>
    </row>
    <row r="2273" spans="13:14" x14ac:dyDescent="0.25">
      <c r="M2273" s="333"/>
      <c r="N2273" s="333"/>
    </row>
    <row r="2274" spans="13:14" x14ac:dyDescent="0.25">
      <c r="M2274" s="333"/>
      <c r="N2274" s="333"/>
    </row>
    <row r="2275" spans="13:14" x14ac:dyDescent="0.25">
      <c r="M2275" s="333"/>
      <c r="N2275" s="333"/>
    </row>
    <row r="2276" spans="13:14" x14ac:dyDescent="0.25">
      <c r="M2276" s="333"/>
      <c r="N2276" s="333"/>
    </row>
    <row r="2277" spans="13:14" x14ac:dyDescent="0.25">
      <c r="M2277" s="333"/>
      <c r="N2277" s="333"/>
    </row>
    <row r="2278" spans="13:14" x14ac:dyDescent="0.25">
      <c r="M2278" s="333"/>
      <c r="N2278" s="333"/>
    </row>
    <row r="2279" spans="13:14" x14ac:dyDescent="0.25">
      <c r="M2279" s="333"/>
      <c r="N2279" s="333"/>
    </row>
    <row r="2280" spans="13:14" x14ac:dyDescent="0.25">
      <c r="M2280" s="333"/>
      <c r="N2280" s="333"/>
    </row>
    <row r="2281" spans="13:14" x14ac:dyDescent="0.25">
      <c r="M2281" s="333"/>
      <c r="N2281" s="333"/>
    </row>
    <row r="2282" spans="13:14" x14ac:dyDescent="0.25">
      <c r="M2282" s="333"/>
      <c r="N2282" s="333"/>
    </row>
    <row r="2283" spans="13:14" x14ac:dyDescent="0.25">
      <c r="M2283" s="333"/>
      <c r="N2283" s="333"/>
    </row>
    <row r="2284" spans="13:14" x14ac:dyDescent="0.25">
      <c r="M2284" s="333"/>
      <c r="N2284" s="333"/>
    </row>
    <row r="2285" spans="13:14" x14ac:dyDescent="0.25">
      <c r="M2285" s="333"/>
      <c r="N2285" s="333"/>
    </row>
    <row r="2286" spans="13:14" x14ac:dyDescent="0.25">
      <c r="M2286" s="333"/>
      <c r="N2286" s="333"/>
    </row>
    <row r="2287" spans="13:14" x14ac:dyDescent="0.25">
      <c r="M2287" s="333"/>
      <c r="N2287" s="333"/>
    </row>
    <row r="2288" spans="13:14" x14ac:dyDescent="0.25">
      <c r="M2288" s="333"/>
      <c r="N2288" s="333"/>
    </row>
    <row r="2289" spans="13:14" x14ac:dyDescent="0.25">
      <c r="M2289" s="333"/>
      <c r="N2289" s="333"/>
    </row>
    <row r="2290" spans="13:14" x14ac:dyDescent="0.25">
      <c r="M2290" s="333"/>
      <c r="N2290" s="333"/>
    </row>
    <row r="2291" spans="13:14" x14ac:dyDescent="0.25">
      <c r="M2291" s="333"/>
      <c r="N2291" s="333"/>
    </row>
    <row r="2292" spans="13:14" x14ac:dyDescent="0.25">
      <c r="M2292" s="333"/>
      <c r="N2292" s="333"/>
    </row>
    <row r="2293" spans="13:14" x14ac:dyDescent="0.25">
      <c r="M2293" s="333"/>
      <c r="N2293" s="333"/>
    </row>
    <row r="2294" spans="13:14" x14ac:dyDescent="0.25">
      <c r="M2294" s="333"/>
      <c r="N2294" s="333"/>
    </row>
    <row r="2295" spans="13:14" x14ac:dyDescent="0.25">
      <c r="M2295" s="333"/>
      <c r="N2295" s="333"/>
    </row>
    <row r="2296" spans="13:14" x14ac:dyDescent="0.25">
      <c r="M2296" s="333"/>
      <c r="N2296" s="333"/>
    </row>
    <row r="2297" spans="13:14" x14ac:dyDescent="0.25">
      <c r="M2297" s="333"/>
      <c r="N2297" s="333"/>
    </row>
    <row r="2298" spans="13:14" x14ac:dyDescent="0.25">
      <c r="M2298" s="333"/>
      <c r="N2298" s="333"/>
    </row>
    <row r="2299" spans="13:14" x14ac:dyDescent="0.25">
      <c r="M2299" s="333"/>
      <c r="N2299" s="333"/>
    </row>
    <row r="2300" spans="13:14" x14ac:dyDescent="0.25">
      <c r="M2300" s="333"/>
      <c r="N2300" s="333"/>
    </row>
    <row r="2301" spans="13:14" x14ac:dyDescent="0.25">
      <c r="M2301" s="333"/>
      <c r="N2301" s="333"/>
    </row>
    <row r="2302" spans="13:14" x14ac:dyDescent="0.25">
      <c r="M2302" s="333"/>
      <c r="N2302" s="333"/>
    </row>
    <row r="2303" spans="13:14" x14ac:dyDescent="0.25">
      <c r="M2303" s="333"/>
      <c r="N2303" s="333"/>
    </row>
    <row r="2304" spans="13:14" x14ac:dyDescent="0.25">
      <c r="M2304" s="333"/>
      <c r="N2304" s="333"/>
    </row>
    <row r="2305" spans="13:14" x14ac:dyDescent="0.25">
      <c r="M2305" s="333"/>
      <c r="N2305" s="333"/>
    </row>
    <row r="2306" spans="13:14" x14ac:dyDescent="0.25">
      <c r="M2306" s="333"/>
      <c r="N2306" s="333"/>
    </row>
    <row r="2307" spans="13:14" x14ac:dyDescent="0.25">
      <c r="M2307" s="333"/>
      <c r="N2307" s="333"/>
    </row>
    <row r="2308" spans="13:14" x14ac:dyDescent="0.25">
      <c r="M2308" s="333"/>
      <c r="N2308" s="333"/>
    </row>
    <row r="2309" spans="13:14" x14ac:dyDescent="0.25">
      <c r="M2309" s="333"/>
      <c r="N2309" s="333"/>
    </row>
    <row r="2310" spans="13:14" x14ac:dyDescent="0.25">
      <c r="M2310" s="333"/>
      <c r="N2310" s="333"/>
    </row>
    <row r="2311" spans="13:14" x14ac:dyDescent="0.25">
      <c r="M2311" s="333"/>
      <c r="N2311" s="333"/>
    </row>
    <row r="2312" spans="13:14" x14ac:dyDescent="0.25">
      <c r="M2312" s="333"/>
      <c r="N2312" s="333"/>
    </row>
    <row r="2313" spans="13:14" x14ac:dyDescent="0.25">
      <c r="M2313" s="333"/>
      <c r="N2313" s="333"/>
    </row>
    <row r="2314" spans="13:14" x14ac:dyDescent="0.25">
      <c r="M2314" s="333"/>
      <c r="N2314" s="333"/>
    </row>
    <row r="2315" spans="13:14" x14ac:dyDescent="0.25">
      <c r="M2315" s="333"/>
      <c r="N2315" s="333"/>
    </row>
    <row r="2316" spans="13:14" x14ac:dyDescent="0.25">
      <c r="M2316" s="333"/>
      <c r="N2316" s="333"/>
    </row>
    <row r="2317" spans="13:14" x14ac:dyDescent="0.25">
      <c r="M2317" s="333"/>
      <c r="N2317" s="333"/>
    </row>
    <row r="2318" spans="13:14" x14ac:dyDescent="0.25">
      <c r="M2318" s="333"/>
      <c r="N2318" s="333"/>
    </row>
    <row r="2319" spans="13:14" x14ac:dyDescent="0.25">
      <c r="M2319" s="333"/>
      <c r="N2319" s="333"/>
    </row>
    <row r="2320" spans="13:14" x14ac:dyDescent="0.25">
      <c r="M2320" s="333"/>
      <c r="N2320" s="333"/>
    </row>
    <row r="2321" spans="13:14" x14ac:dyDescent="0.25">
      <c r="M2321" s="333"/>
      <c r="N2321" s="333"/>
    </row>
    <row r="2322" spans="13:14" x14ac:dyDescent="0.25">
      <c r="M2322" s="333"/>
      <c r="N2322" s="333"/>
    </row>
    <row r="2323" spans="13:14" x14ac:dyDescent="0.25">
      <c r="M2323" s="333"/>
      <c r="N2323" s="333"/>
    </row>
    <row r="2324" spans="13:14" x14ac:dyDescent="0.25">
      <c r="M2324" s="333"/>
      <c r="N2324" s="333"/>
    </row>
    <row r="2325" spans="13:14" x14ac:dyDescent="0.25">
      <c r="M2325" s="333"/>
      <c r="N2325" s="333"/>
    </row>
    <row r="2326" spans="13:14" x14ac:dyDescent="0.25">
      <c r="M2326" s="333"/>
      <c r="N2326" s="333"/>
    </row>
    <row r="2327" spans="13:14" x14ac:dyDescent="0.25">
      <c r="M2327" s="333"/>
      <c r="N2327" s="333"/>
    </row>
    <row r="2328" spans="13:14" x14ac:dyDescent="0.25">
      <c r="M2328" s="333"/>
      <c r="N2328" s="333"/>
    </row>
    <row r="2329" spans="13:14" x14ac:dyDescent="0.25">
      <c r="M2329" s="333"/>
      <c r="N2329" s="333"/>
    </row>
    <row r="2330" spans="13:14" x14ac:dyDescent="0.25">
      <c r="M2330" s="333"/>
      <c r="N2330" s="333"/>
    </row>
    <row r="2331" spans="13:14" x14ac:dyDescent="0.25">
      <c r="M2331" s="333"/>
      <c r="N2331" s="333"/>
    </row>
    <row r="2332" spans="13:14" x14ac:dyDescent="0.25">
      <c r="M2332" s="333"/>
      <c r="N2332" s="333"/>
    </row>
    <row r="2333" spans="13:14" x14ac:dyDescent="0.25">
      <c r="M2333" s="333"/>
      <c r="N2333" s="333"/>
    </row>
    <row r="2334" spans="13:14" x14ac:dyDescent="0.25">
      <c r="M2334" s="333"/>
      <c r="N2334" s="333"/>
    </row>
    <row r="2335" spans="13:14" x14ac:dyDescent="0.25">
      <c r="M2335" s="333"/>
      <c r="N2335" s="333"/>
    </row>
    <row r="2336" spans="13:14" x14ac:dyDescent="0.25">
      <c r="M2336" s="333"/>
      <c r="N2336" s="333"/>
    </row>
    <row r="2337" spans="13:14" x14ac:dyDescent="0.25">
      <c r="M2337" s="333"/>
      <c r="N2337" s="333"/>
    </row>
    <row r="2338" spans="13:14" x14ac:dyDescent="0.25">
      <c r="M2338" s="333"/>
      <c r="N2338" s="333"/>
    </row>
    <row r="2339" spans="13:14" x14ac:dyDescent="0.25">
      <c r="M2339" s="333"/>
      <c r="N2339" s="333"/>
    </row>
    <row r="2340" spans="13:14" x14ac:dyDescent="0.25">
      <c r="M2340" s="333"/>
      <c r="N2340" s="333"/>
    </row>
    <row r="2341" spans="13:14" x14ac:dyDescent="0.25">
      <c r="M2341" s="333"/>
      <c r="N2341" s="333"/>
    </row>
    <row r="2342" spans="13:14" x14ac:dyDescent="0.25">
      <c r="M2342" s="333"/>
      <c r="N2342" s="333"/>
    </row>
    <row r="2343" spans="13:14" x14ac:dyDescent="0.25">
      <c r="M2343" s="333"/>
      <c r="N2343" s="333"/>
    </row>
    <row r="2344" spans="13:14" x14ac:dyDescent="0.25">
      <c r="M2344" s="333"/>
      <c r="N2344" s="333"/>
    </row>
    <row r="2345" spans="13:14" x14ac:dyDescent="0.25">
      <c r="M2345" s="333"/>
      <c r="N2345" s="333"/>
    </row>
    <row r="2346" spans="13:14" x14ac:dyDescent="0.25">
      <c r="M2346" s="333"/>
      <c r="N2346" s="333"/>
    </row>
    <row r="2347" spans="13:14" x14ac:dyDescent="0.25">
      <c r="M2347" s="333"/>
      <c r="N2347" s="333"/>
    </row>
    <row r="2348" spans="13:14" x14ac:dyDescent="0.25">
      <c r="M2348" s="333"/>
      <c r="N2348" s="333"/>
    </row>
    <row r="2349" spans="13:14" x14ac:dyDescent="0.25">
      <c r="M2349" s="333"/>
      <c r="N2349" s="333"/>
    </row>
    <row r="2350" spans="13:14" x14ac:dyDescent="0.25">
      <c r="M2350" s="333"/>
      <c r="N2350" s="333"/>
    </row>
    <row r="2351" spans="13:14" x14ac:dyDescent="0.25">
      <c r="M2351" s="333"/>
      <c r="N2351" s="333"/>
    </row>
    <row r="2352" spans="13:14" x14ac:dyDescent="0.25">
      <c r="M2352" s="333"/>
      <c r="N2352" s="333"/>
    </row>
    <row r="2353" spans="13:14" x14ac:dyDescent="0.25">
      <c r="M2353" s="333"/>
      <c r="N2353" s="333"/>
    </row>
    <row r="2354" spans="13:14" x14ac:dyDescent="0.25">
      <c r="M2354" s="333"/>
      <c r="N2354" s="333"/>
    </row>
    <row r="2355" spans="13:14" x14ac:dyDescent="0.25">
      <c r="M2355" s="333"/>
      <c r="N2355" s="333"/>
    </row>
    <row r="2356" spans="13:14" x14ac:dyDescent="0.25">
      <c r="M2356" s="333"/>
      <c r="N2356" s="333"/>
    </row>
    <row r="2357" spans="13:14" x14ac:dyDescent="0.25">
      <c r="M2357" s="333"/>
      <c r="N2357" s="333"/>
    </row>
    <row r="2358" spans="13:14" x14ac:dyDescent="0.25">
      <c r="M2358" s="333"/>
      <c r="N2358" s="333"/>
    </row>
    <row r="2359" spans="13:14" x14ac:dyDescent="0.25">
      <c r="M2359" s="333"/>
      <c r="N2359" s="333"/>
    </row>
    <row r="2360" spans="13:14" x14ac:dyDescent="0.25">
      <c r="M2360" s="333"/>
      <c r="N2360" s="333"/>
    </row>
    <row r="2361" spans="13:14" x14ac:dyDescent="0.25">
      <c r="M2361" s="333"/>
      <c r="N2361" s="333"/>
    </row>
    <row r="2362" spans="13:14" x14ac:dyDescent="0.25">
      <c r="M2362" s="333"/>
      <c r="N2362" s="333"/>
    </row>
    <row r="2363" spans="13:14" x14ac:dyDescent="0.25">
      <c r="M2363" s="333"/>
      <c r="N2363" s="333"/>
    </row>
    <row r="2364" spans="13:14" x14ac:dyDescent="0.25">
      <c r="M2364" s="333"/>
      <c r="N2364" s="333"/>
    </row>
    <row r="2365" spans="13:14" x14ac:dyDescent="0.25">
      <c r="M2365" s="333"/>
      <c r="N2365" s="333"/>
    </row>
    <row r="2366" spans="13:14" x14ac:dyDescent="0.25">
      <c r="M2366" s="333"/>
      <c r="N2366" s="333"/>
    </row>
    <row r="2367" spans="13:14" x14ac:dyDescent="0.25">
      <c r="M2367" s="333"/>
      <c r="N2367" s="333"/>
    </row>
    <row r="2368" spans="13:14" x14ac:dyDescent="0.25">
      <c r="M2368" s="333"/>
      <c r="N2368" s="333"/>
    </row>
    <row r="2369" spans="13:14" x14ac:dyDescent="0.25">
      <c r="M2369" s="333"/>
      <c r="N2369" s="333"/>
    </row>
    <row r="2370" spans="13:14" x14ac:dyDescent="0.25">
      <c r="M2370" s="333"/>
      <c r="N2370" s="333"/>
    </row>
    <row r="2371" spans="13:14" x14ac:dyDescent="0.25">
      <c r="M2371" s="333"/>
      <c r="N2371" s="333"/>
    </row>
    <row r="2372" spans="13:14" x14ac:dyDescent="0.25">
      <c r="M2372" s="333"/>
      <c r="N2372" s="333"/>
    </row>
    <row r="2373" spans="13:14" x14ac:dyDescent="0.25">
      <c r="M2373" s="333"/>
      <c r="N2373" s="333"/>
    </row>
    <row r="2374" spans="13:14" x14ac:dyDescent="0.25">
      <c r="M2374" s="333"/>
      <c r="N2374" s="333"/>
    </row>
    <row r="2375" spans="13:14" x14ac:dyDescent="0.25">
      <c r="M2375" s="333"/>
      <c r="N2375" s="333"/>
    </row>
    <row r="2376" spans="13:14" x14ac:dyDescent="0.25">
      <c r="M2376" s="333"/>
      <c r="N2376" s="333"/>
    </row>
    <row r="2377" spans="13:14" x14ac:dyDescent="0.25">
      <c r="M2377" s="333"/>
      <c r="N2377" s="333"/>
    </row>
    <row r="2378" spans="13:14" x14ac:dyDescent="0.25">
      <c r="M2378" s="333"/>
      <c r="N2378" s="333"/>
    </row>
    <row r="2379" spans="13:14" x14ac:dyDescent="0.25">
      <c r="M2379" s="333"/>
      <c r="N2379" s="333"/>
    </row>
    <row r="2380" spans="13:14" x14ac:dyDescent="0.25">
      <c r="M2380" s="333"/>
      <c r="N2380" s="333"/>
    </row>
    <row r="2381" spans="13:14" x14ac:dyDescent="0.25">
      <c r="M2381" s="333"/>
      <c r="N2381" s="333"/>
    </row>
    <row r="2382" spans="13:14" x14ac:dyDescent="0.25">
      <c r="M2382" s="333"/>
      <c r="N2382" s="333"/>
    </row>
    <row r="2383" spans="13:14" x14ac:dyDescent="0.25">
      <c r="M2383" s="333"/>
      <c r="N2383" s="333"/>
    </row>
    <row r="2384" spans="13:14" x14ac:dyDescent="0.25">
      <c r="M2384" s="333"/>
      <c r="N2384" s="333"/>
    </row>
    <row r="2385" spans="13:14" x14ac:dyDescent="0.25">
      <c r="M2385" s="333"/>
      <c r="N2385" s="333"/>
    </row>
    <row r="2386" spans="13:14" x14ac:dyDescent="0.25">
      <c r="M2386" s="333"/>
      <c r="N2386" s="333"/>
    </row>
    <row r="2387" spans="13:14" x14ac:dyDescent="0.25">
      <c r="M2387" s="333"/>
      <c r="N2387" s="333"/>
    </row>
    <row r="2388" spans="13:14" x14ac:dyDescent="0.25">
      <c r="M2388" s="333"/>
      <c r="N2388" s="333"/>
    </row>
    <row r="2389" spans="13:14" x14ac:dyDescent="0.25">
      <c r="M2389" s="333"/>
      <c r="N2389" s="333"/>
    </row>
    <row r="2390" spans="13:14" x14ac:dyDescent="0.25">
      <c r="M2390" s="333"/>
      <c r="N2390" s="333"/>
    </row>
    <row r="2391" spans="13:14" x14ac:dyDescent="0.25">
      <c r="M2391" s="333"/>
      <c r="N2391" s="333"/>
    </row>
    <row r="2392" spans="13:14" x14ac:dyDescent="0.25">
      <c r="M2392" s="333"/>
      <c r="N2392" s="333"/>
    </row>
    <row r="2393" spans="13:14" x14ac:dyDescent="0.25">
      <c r="M2393" s="333"/>
      <c r="N2393" s="333"/>
    </row>
    <row r="2394" spans="13:14" x14ac:dyDescent="0.25">
      <c r="M2394" s="333"/>
      <c r="N2394" s="333"/>
    </row>
    <row r="2395" spans="13:14" x14ac:dyDescent="0.25">
      <c r="M2395" s="333"/>
      <c r="N2395" s="333"/>
    </row>
    <row r="2396" spans="13:14" x14ac:dyDescent="0.25">
      <c r="M2396" s="333"/>
      <c r="N2396" s="333"/>
    </row>
    <row r="2397" spans="13:14" x14ac:dyDescent="0.25">
      <c r="M2397" s="333"/>
      <c r="N2397" s="333"/>
    </row>
    <row r="2398" spans="13:14" x14ac:dyDescent="0.25">
      <c r="M2398" s="333"/>
      <c r="N2398" s="333"/>
    </row>
    <row r="2399" spans="13:14" x14ac:dyDescent="0.25">
      <c r="M2399" s="333"/>
      <c r="N2399" s="333"/>
    </row>
    <row r="2400" spans="13:14" x14ac:dyDescent="0.25">
      <c r="M2400" s="333"/>
      <c r="N2400" s="333"/>
    </row>
    <row r="2401" spans="13:14" x14ac:dyDescent="0.25">
      <c r="M2401" s="333"/>
      <c r="N2401" s="333"/>
    </row>
    <row r="2402" spans="13:14" x14ac:dyDescent="0.25">
      <c r="M2402" s="333"/>
      <c r="N2402" s="333"/>
    </row>
    <row r="2403" spans="13:14" x14ac:dyDescent="0.25">
      <c r="M2403" s="333"/>
      <c r="N2403" s="333"/>
    </row>
    <row r="2404" spans="13:14" x14ac:dyDescent="0.25">
      <c r="M2404" s="333"/>
      <c r="N2404" s="333"/>
    </row>
    <row r="2405" spans="13:14" x14ac:dyDescent="0.25">
      <c r="M2405" s="333"/>
      <c r="N2405" s="333"/>
    </row>
    <row r="2406" spans="13:14" x14ac:dyDescent="0.25">
      <c r="M2406" s="333"/>
      <c r="N2406" s="333"/>
    </row>
    <row r="2407" spans="13:14" x14ac:dyDescent="0.25">
      <c r="M2407" s="333"/>
      <c r="N2407" s="333"/>
    </row>
    <row r="2408" spans="13:14" x14ac:dyDescent="0.25">
      <c r="M2408" s="333"/>
      <c r="N2408" s="333"/>
    </row>
    <row r="2409" spans="13:14" x14ac:dyDescent="0.25">
      <c r="M2409" s="333"/>
      <c r="N2409" s="333"/>
    </row>
    <row r="2410" spans="13:14" x14ac:dyDescent="0.25">
      <c r="M2410" s="333"/>
      <c r="N2410" s="333"/>
    </row>
    <row r="2411" spans="13:14" x14ac:dyDescent="0.25">
      <c r="M2411" s="333"/>
      <c r="N2411" s="333"/>
    </row>
    <row r="2412" spans="13:14" x14ac:dyDescent="0.25">
      <c r="M2412" s="333"/>
      <c r="N2412" s="333"/>
    </row>
    <row r="2413" spans="13:14" x14ac:dyDescent="0.25">
      <c r="M2413" s="333"/>
      <c r="N2413" s="333"/>
    </row>
    <row r="2414" spans="13:14" x14ac:dyDescent="0.25">
      <c r="M2414" s="333"/>
      <c r="N2414" s="333"/>
    </row>
    <row r="2415" spans="13:14" x14ac:dyDescent="0.25">
      <c r="M2415" s="333"/>
      <c r="N2415" s="333"/>
    </row>
    <row r="2416" spans="13:14" x14ac:dyDescent="0.25">
      <c r="M2416" s="333"/>
      <c r="N2416" s="333"/>
    </row>
    <row r="2417" spans="13:14" x14ac:dyDescent="0.25">
      <c r="M2417" s="333"/>
      <c r="N2417" s="333"/>
    </row>
    <row r="2418" spans="13:14" x14ac:dyDescent="0.25">
      <c r="M2418" s="333"/>
      <c r="N2418" s="333"/>
    </row>
    <row r="2419" spans="13:14" x14ac:dyDescent="0.25">
      <c r="M2419" s="333"/>
      <c r="N2419" s="333"/>
    </row>
    <row r="2420" spans="13:14" x14ac:dyDescent="0.25">
      <c r="M2420" s="333"/>
      <c r="N2420" s="333"/>
    </row>
    <row r="2421" spans="13:14" x14ac:dyDescent="0.25">
      <c r="M2421" s="333"/>
      <c r="N2421" s="333"/>
    </row>
    <row r="2422" spans="13:14" x14ac:dyDescent="0.25">
      <c r="M2422" s="333"/>
      <c r="N2422" s="333"/>
    </row>
    <row r="2423" spans="13:14" x14ac:dyDescent="0.25">
      <c r="M2423" s="333"/>
      <c r="N2423" s="333"/>
    </row>
    <row r="2424" spans="13:14" x14ac:dyDescent="0.25">
      <c r="M2424" s="333"/>
      <c r="N2424" s="333"/>
    </row>
    <row r="2425" spans="13:14" x14ac:dyDescent="0.25">
      <c r="M2425" s="333"/>
      <c r="N2425" s="333"/>
    </row>
    <row r="2426" spans="13:14" x14ac:dyDescent="0.25">
      <c r="M2426" s="333"/>
      <c r="N2426" s="333"/>
    </row>
    <row r="2427" spans="13:14" x14ac:dyDescent="0.25">
      <c r="M2427" s="333"/>
      <c r="N2427" s="333"/>
    </row>
    <row r="2428" spans="13:14" x14ac:dyDescent="0.25">
      <c r="M2428" s="333"/>
      <c r="N2428" s="333"/>
    </row>
    <row r="2429" spans="13:14" x14ac:dyDescent="0.25">
      <c r="M2429" s="333"/>
      <c r="N2429" s="333"/>
    </row>
    <row r="2430" spans="13:14" x14ac:dyDescent="0.25">
      <c r="M2430" s="333"/>
      <c r="N2430" s="333"/>
    </row>
    <row r="2431" spans="13:14" x14ac:dyDescent="0.25">
      <c r="M2431" s="333"/>
      <c r="N2431" s="333"/>
    </row>
    <row r="2432" spans="13:14" x14ac:dyDescent="0.25">
      <c r="M2432" s="333"/>
      <c r="N2432" s="333"/>
    </row>
    <row r="2433" spans="13:14" x14ac:dyDescent="0.25">
      <c r="M2433" s="333"/>
      <c r="N2433" s="333"/>
    </row>
    <row r="2434" spans="13:14" x14ac:dyDescent="0.25">
      <c r="M2434" s="333"/>
      <c r="N2434" s="333"/>
    </row>
    <row r="2435" spans="13:14" x14ac:dyDescent="0.25">
      <c r="M2435" s="333"/>
      <c r="N2435" s="333"/>
    </row>
    <row r="2436" spans="13:14" x14ac:dyDescent="0.25">
      <c r="M2436" s="333"/>
      <c r="N2436" s="333"/>
    </row>
    <row r="2437" spans="13:14" x14ac:dyDescent="0.25">
      <c r="M2437" s="333"/>
      <c r="N2437" s="333"/>
    </row>
    <row r="2438" spans="13:14" x14ac:dyDescent="0.25">
      <c r="M2438" s="333"/>
      <c r="N2438" s="333"/>
    </row>
    <row r="2439" spans="13:14" x14ac:dyDescent="0.25">
      <c r="M2439" s="333"/>
      <c r="N2439" s="333"/>
    </row>
    <row r="2440" spans="13:14" x14ac:dyDescent="0.25">
      <c r="M2440" s="333"/>
      <c r="N2440" s="333"/>
    </row>
    <row r="2441" spans="13:14" x14ac:dyDescent="0.25">
      <c r="M2441" s="333"/>
      <c r="N2441" s="333"/>
    </row>
    <row r="2442" spans="13:14" x14ac:dyDescent="0.25">
      <c r="M2442" s="333"/>
      <c r="N2442" s="333"/>
    </row>
    <row r="2443" spans="13:14" x14ac:dyDescent="0.25">
      <c r="M2443" s="333"/>
      <c r="N2443" s="333"/>
    </row>
    <row r="2444" spans="13:14" x14ac:dyDescent="0.25">
      <c r="M2444" s="333"/>
      <c r="N2444" s="333"/>
    </row>
    <row r="2445" spans="13:14" x14ac:dyDescent="0.25">
      <c r="M2445" s="333"/>
      <c r="N2445" s="333"/>
    </row>
    <row r="2446" spans="13:14" x14ac:dyDescent="0.25">
      <c r="M2446" s="333"/>
      <c r="N2446" s="333"/>
    </row>
    <row r="2447" spans="13:14" x14ac:dyDescent="0.25">
      <c r="M2447" s="333"/>
      <c r="N2447" s="333"/>
    </row>
    <row r="2448" spans="13:14" x14ac:dyDescent="0.25">
      <c r="M2448" s="333"/>
      <c r="N2448" s="333"/>
    </row>
    <row r="2449" spans="13:14" x14ac:dyDescent="0.25">
      <c r="M2449" s="333"/>
      <c r="N2449" s="333"/>
    </row>
    <row r="2450" spans="13:14" x14ac:dyDescent="0.25">
      <c r="M2450" s="333"/>
      <c r="N2450" s="333"/>
    </row>
    <row r="2451" spans="13:14" x14ac:dyDescent="0.25">
      <c r="M2451" s="333"/>
      <c r="N2451" s="333"/>
    </row>
    <row r="2452" spans="13:14" x14ac:dyDescent="0.25">
      <c r="M2452" s="333"/>
      <c r="N2452" s="333"/>
    </row>
    <row r="2453" spans="13:14" x14ac:dyDescent="0.25">
      <c r="M2453" s="333"/>
      <c r="N2453" s="333"/>
    </row>
    <row r="2454" spans="13:14" x14ac:dyDescent="0.25">
      <c r="M2454" s="333"/>
      <c r="N2454" s="333"/>
    </row>
    <row r="2455" spans="13:14" x14ac:dyDescent="0.25">
      <c r="M2455" s="333"/>
      <c r="N2455" s="333"/>
    </row>
    <row r="2456" spans="13:14" x14ac:dyDescent="0.25">
      <c r="M2456" s="333"/>
      <c r="N2456" s="333"/>
    </row>
    <row r="2457" spans="13:14" x14ac:dyDescent="0.25">
      <c r="M2457" s="333"/>
      <c r="N2457" s="333"/>
    </row>
    <row r="2458" spans="13:14" x14ac:dyDescent="0.25">
      <c r="M2458" s="333"/>
      <c r="N2458" s="333"/>
    </row>
    <row r="2459" spans="13:14" x14ac:dyDescent="0.25">
      <c r="M2459" s="333"/>
      <c r="N2459" s="333"/>
    </row>
    <row r="2460" spans="13:14" x14ac:dyDescent="0.25">
      <c r="M2460" s="333"/>
      <c r="N2460" s="333"/>
    </row>
    <row r="2461" spans="13:14" x14ac:dyDescent="0.25">
      <c r="M2461" s="333"/>
      <c r="N2461" s="333"/>
    </row>
    <row r="2462" spans="13:14" x14ac:dyDescent="0.25">
      <c r="M2462" s="333"/>
      <c r="N2462" s="333"/>
    </row>
    <row r="2463" spans="13:14" x14ac:dyDescent="0.25">
      <c r="M2463" s="333"/>
      <c r="N2463" s="333"/>
    </row>
    <row r="2464" spans="13:14" x14ac:dyDescent="0.25">
      <c r="M2464" s="333"/>
      <c r="N2464" s="333"/>
    </row>
    <row r="2465" spans="13:14" x14ac:dyDescent="0.25">
      <c r="M2465" s="333"/>
      <c r="N2465" s="333"/>
    </row>
    <row r="2466" spans="13:14" x14ac:dyDescent="0.25">
      <c r="M2466" s="333"/>
      <c r="N2466" s="333"/>
    </row>
    <row r="2467" spans="13:14" x14ac:dyDescent="0.25">
      <c r="M2467" s="333"/>
      <c r="N2467" s="333"/>
    </row>
    <row r="2468" spans="13:14" x14ac:dyDescent="0.25">
      <c r="M2468" s="333"/>
      <c r="N2468" s="333"/>
    </row>
    <row r="2469" spans="13:14" x14ac:dyDescent="0.25">
      <c r="M2469" s="333"/>
      <c r="N2469" s="333"/>
    </row>
    <row r="2470" spans="13:14" x14ac:dyDescent="0.25">
      <c r="M2470" s="333"/>
      <c r="N2470" s="333"/>
    </row>
    <row r="2471" spans="13:14" x14ac:dyDescent="0.25">
      <c r="M2471" s="333"/>
      <c r="N2471" s="333"/>
    </row>
    <row r="2472" spans="13:14" x14ac:dyDescent="0.25">
      <c r="M2472" s="333"/>
      <c r="N2472" s="333"/>
    </row>
    <row r="2473" spans="13:14" x14ac:dyDescent="0.25">
      <c r="M2473" s="333"/>
      <c r="N2473" s="333"/>
    </row>
    <row r="2474" spans="13:14" x14ac:dyDescent="0.25">
      <c r="M2474" s="333"/>
      <c r="N2474" s="333"/>
    </row>
    <row r="2475" spans="13:14" x14ac:dyDescent="0.25">
      <c r="M2475" s="333"/>
      <c r="N2475" s="333"/>
    </row>
    <row r="2476" spans="13:14" x14ac:dyDescent="0.25">
      <c r="M2476" s="333"/>
      <c r="N2476" s="333"/>
    </row>
    <row r="2477" spans="13:14" x14ac:dyDescent="0.25">
      <c r="M2477" s="333"/>
      <c r="N2477" s="333"/>
    </row>
    <row r="2478" spans="13:14" x14ac:dyDescent="0.25">
      <c r="M2478" s="333"/>
      <c r="N2478" s="333"/>
    </row>
    <row r="2479" spans="13:14" x14ac:dyDescent="0.25">
      <c r="M2479" s="333"/>
      <c r="N2479" s="333"/>
    </row>
    <row r="2480" spans="13:14" x14ac:dyDescent="0.25">
      <c r="M2480" s="333"/>
      <c r="N2480" s="333"/>
    </row>
    <row r="2481" spans="13:14" x14ac:dyDescent="0.25">
      <c r="M2481" s="333"/>
      <c r="N2481" s="333"/>
    </row>
    <row r="2482" spans="13:14" x14ac:dyDescent="0.25">
      <c r="M2482" s="333"/>
      <c r="N2482" s="333"/>
    </row>
    <row r="2483" spans="13:14" x14ac:dyDescent="0.25">
      <c r="M2483" s="333"/>
      <c r="N2483" s="333"/>
    </row>
    <row r="2484" spans="13:14" x14ac:dyDescent="0.25">
      <c r="M2484" s="333"/>
      <c r="N2484" s="333"/>
    </row>
    <row r="2485" spans="13:14" x14ac:dyDescent="0.25">
      <c r="M2485" s="333"/>
      <c r="N2485" s="333"/>
    </row>
    <row r="2486" spans="13:14" x14ac:dyDescent="0.25">
      <c r="M2486" s="333"/>
      <c r="N2486" s="333"/>
    </row>
    <row r="2487" spans="13:14" x14ac:dyDescent="0.25">
      <c r="M2487" s="333"/>
      <c r="N2487" s="333"/>
    </row>
    <row r="2488" spans="13:14" x14ac:dyDescent="0.25">
      <c r="M2488" s="333"/>
      <c r="N2488" s="333"/>
    </row>
    <row r="2489" spans="13:14" x14ac:dyDescent="0.25">
      <c r="M2489" s="333"/>
      <c r="N2489" s="333"/>
    </row>
    <row r="2490" spans="13:14" x14ac:dyDescent="0.25">
      <c r="M2490" s="333"/>
      <c r="N2490" s="333"/>
    </row>
    <row r="2491" spans="13:14" x14ac:dyDescent="0.25">
      <c r="M2491" s="333"/>
      <c r="N2491" s="333"/>
    </row>
    <row r="2492" spans="13:14" x14ac:dyDescent="0.25">
      <c r="M2492" s="333"/>
      <c r="N2492" s="333"/>
    </row>
    <row r="2493" spans="13:14" x14ac:dyDescent="0.25">
      <c r="M2493" s="333"/>
      <c r="N2493" s="333"/>
    </row>
    <row r="2494" spans="13:14" x14ac:dyDescent="0.25">
      <c r="M2494" s="333"/>
      <c r="N2494" s="333"/>
    </row>
    <row r="2495" spans="13:14" x14ac:dyDescent="0.25">
      <c r="M2495" s="333"/>
      <c r="N2495" s="333"/>
    </row>
    <row r="2496" spans="13:14" x14ac:dyDescent="0.25">
      <c r="M2496" s="333"/>
      <c r="N2496" s="333"/>
    </row>
    <row r="2497" spans="13:14" x14ac:dyDescent="0.25">
      <c r="M2497" s="333"/>
      <c r="N2497" s="333"/>
    </row>
    <row r="2498" spans="13:14" x14ac:dyDescent="0.25">
      <c r="M2498" s="333"/>
      <c r="N2498" s="333"/>
    </row>
    <row r="2499" spans="13:14" x14ac:dyDescent="0.25">
      <c r="M2499" s="333"/>
      <c r="N2499" s="333"/>
    </row>
    <row r="2500" spans="13:14" x14ac:dyDescent="0.25">
      <c r="M2500" s="333"/>
      <c r="N2500" s="333"/>
    </row>
    <row r="2501" spans="13:14" x14ac:dyDescent="0.25">
      <c r="M2501" s="333"/>
      <c r="N2501" s="333"/>
    </row>
    <row r="2502" spans="13:14" x14ac:dyDescent="0.25">
      <c r="M2502" s="333"/>
      <c r="N2502" s="333"/>
    </row>
    <row r="2503" spans="13:14" x14ac:dyDescent="0.25">
      <c r="M2503" s="333"/>
      <c r="N2503" s="333"/>
    </row>
    <row r="2504" spans="13:14" x14ac:dyDescent="0.25">
      <c r="M2504" s="333"/>
      <c r="N2504" s="333"/>
    </row>
    <row r="2505" spans="13:14" x14ac:dyDescent="0.25">
      <c r="M2505" s="333"/>
      <c r="N2505" s="333"/>
    </row>
    <row r="2506" spans="13:14" x14ac:dyDescent="0.25">
      <c r="M2506" s="333"/>
      <c r="N2506" s="333"/>
    </row>
    <row r="2507" spans="13:14" x14ac:dyDescent="0.25">
      <c r="M2507" s="333"/>
      <c r="N2507" s="333"/>
    </row>
    <row r="2508" spans="13:14" x14ac:dyDescent="0.25">
      <c r="M2508" s="333"/>
      <c r="N2508" s="333"/>
    </row>
    <row r="2509" spans="13:14" x14ac:dyDescent="0.25">
      <c r="M2509" s="333"/>
      <c r="N2509" s="333"/>
    </row>
    <row r="2510" spans="13:14" x14ac:dyDescent="0.25">
      <c r="M2510" s="333"/>
      <c r="N2510" s="333"/>
    </row>
    <row r="2511" spans="13:14" x14ac:dyDescent="0.25">
      <c r="M2511" s="333"/>
      <c r="N2511" s="333"/>
    </row>
    <row r="2512" spans="13:14" x14ac:dyDescent="0.25">
      <c r="M2512" s="333"/>
      <c r="N2512" s="333"/>
    </row>
    <row r="2513" spans="13:14" x14ac:dyDescent="0.25">
      <c r="M2513" s="333"/>
      <c r="N2513" s="333"/>
    </row>
    <row r="2514" spans="13:14" x14ac:dyDescent="0.25">
      <c r="M2514" s="333"/>
      <c r="N2514" s="333"/>
    </row>
    <row r="2515" spans="13:14" x14ac:dyDescent="0.25">
      <c r="M2515" s="333"/>
      <c r="N2515" s="333"/>
    </row>
    <row r="2516" spans="13:14" x14ac:dyDescent="0.25">
      <c r="M2516" s="333"/>
      <c r="N2516" s="333"/>
    </row>
    <row r="2517" spans="13:14" x14ac:dyDescent="0.25">
      <c r="M2517" s="333"/>
      <c r="N2517" s="333"/>
    </row>
    <row r="2518" spans="13:14" x14ac:dyDescent="0.25">
      <c r="M2518" s="333"/>
      <c r="N2518" s="333"/>
    </row>
    <row r="2519" spans="13:14" x14ac:dyDescent="0.25">
      <c r="M2519" s="333"/>
      <c r="N2519" s="333"/>
    </row>
    <row r="2520" spans="13:14" x14ac:dyDescent="0.25">
      <c r="M2520" s="333"/>
      <c r="N2520" s="333"/>
    </row>
    <row r="2521" spans="13:14" x14ac:dyDescent="0.25">
      <c r="M2521" s="333"/>
      <c r="N2521" s="333"/>
    </row>
    <row r="2522" spans="13:14" x14ac:dyDescent="0.25">
      <c r="M2522" s="333"/>
      <c r="N2522" s="333"/>
    </row>
    <row r="2523" spans="13:14" x14ac:dyDescent="0.25">
      <c r="M2523" s="333"/>
      <c r="N2523" s="333"/>
    </row>
    <row r="2524" spans="13:14" x14ac:dyDescent="0.25">
      <c r="M2524" s="333"/>
      <c r="N2524" s="333"/>
    </row>
    <row r="2525" spans="13:14" x14ac:dyDescent="0.25">
      <c r="M2525" s="333"/>
      <c r="N2525" s="333"/>
    </row>
    <row r="2526" spans="13:14" x14ac:dyDescent="0.25">
      <c r="M2526" s="333"/>
      <c r="N2526" s="333"/>
    </row>
    <row r="2527" spans="13:14" x14ac:dyDescent="0.25">
      <c r="M2527" s="333"/>
      <c r="N2527" s="333"/>
    </row>
    <row r="2528" spans="13:14" x14ac:dyDescent="0.25">
      <c r="M2528" s="333"/>
      <c r="N2528" s="333"/>
    </row>
    <row r="2529" spans="13:14" x14ac:dyDescent="0.25">
      <c r="M2529" s="333"/>
      <c r="N2529" s="333"/>
    </row>
    <row r="2530" spans="13:14" x14ac:dyDescent="0.25">
      <c r="M2530" s="333"/>
      <c r="N2530" s="333"/>
    </row>
    <row r="2531" spans="13:14" x14ac:dyDescent="0.25">
      <c r="M2531" s="333"/>
      <c r="N2531" s="333"/>
    </row>
    <row r="2532" spans="13:14" x14ac:dyDescent="0.25">
      <c r="M2532" s="333"/>
      <c r="N2532" s="333"/>
    </row>
    <row r="2533" spans="13:14" x14ac:dyDescent="0.25">
      <c r="M2533" s="333"/>
      <c r="N2533" s="333"/>
    </row>
    <row r="2534" spans="13:14" x14ac:dyDescent="0.25">
      <c r="M2534" s="333"/>
      <c r="N2534" s="333"/>
    </row>
    <row r="2535" spans="13:14" x14ac:dyDescent="0.25">
      <c r="M2535" s="333"/>
      <c r="N2535" s="333"/>
    </row>
    <row r="2536" spans="13:14" x14ac:dyDescent="0.25">
      <c r="M2536" s="333"/>
      <c r="N2536" s="333"/>
    </row>
    <row r="2537" spans="13:14" x14ac:dyDescent="0.25">
      <c r="M2537" s="333"/>
      <c r="N2537" s="333"/>
    </row>
    <row r="2538" spans="13:14" x14ac:dyDescent="0.25">
      <c r="M2538" s="333"/>
      <c r="N2538" s="333"/>
    </row>
    <row r="2539" spans="13:14" x14ac:dyDescent="0.25">
      <c r="M2539" s="333"/>
      <c r="N2539" s="333"/>
    </row>
    <row r="2540" spans="13:14" x14ac:dyDescent="0.25">
      <c r="M2540" s="333"/>
      <c r="N2540" s="333"/>
    </row>
    <row r="2541" spans="13:14" x14ac:dyDescent="0.25">
      <c r="M2541" s="333"/>
      <c r="N2541" s="333"/>
    </row>
    <row r="2542" spans="13:14" x14ac:dyDescent="0.25">
      <c r="M2542" s="333"/>
      <c r="N2542" s="333"/>
    </row>
    <row r="2543" spans="13:14" x14ac:dyDescent="0.25">
      <c r="M2543" s="333"/>
      <c r="N2543" s="333"/>
    </row>
    <row r="2544" spans="13:14" x14ac:dyDescent="0.25">
      <c r="M2544" s="333"/>
      <c r="N2544" s="333"/>
    </row>
    <row r="2545" spans="13:14" x14ac:dyDescent="0.25">
      <c r="M2545" s="333"/>
      <c r="N2545" s="333"/>
    </row>
    <row r="2546" spans="13:14" x14ac:dyDescent="0.25">
      <c r="M2546" s="333"/>
      <c r="N2546" s="333"/>
    </row>
    <row r="2547" spans="13:14" x14ac:dyDescent="0.25">
      <c r="M2547" s="333"/>
      <c r="N2547" s="333"/>
    </row>
    <row r="2548" spans="13:14" x14ac:dyDescent="0.25">
      <c r="M2548" s="333"/>
      <c r="N2548" s="333"/>
    </row>
    <row r="2549" spans="13:14" x14ac:dyDescent="0.25">
      <c r="M2549" s="333"/>
      <c r="N2549" s="333"/>
    </row>
    <row r="2550" spans="13:14" x14ac:dyDescent="0.25">
      <c r="M2550" s="333"/>
      <c r="N2550" s="333"/>
    </row>
    <row r="2551" spans="13:14" x14ac:dyDescent="0.25">
      <c r="M2551" s="333"/>
      <c r="N2551" s="333"/>
    </row>
    <row r="2552" spans="13:14" x14ac:dyDescent="0.25">
      <c r="M2552" s="333"/>
      <c r="N2552" s="333"/>
    </row>
    <row r="2553" spans="13:14" x14ac:dyDescent="0.25">
      <c r="M2553" s="333"/>
      <c r="N2553" s="333"/>
    </row>
    <row r="2554" spans="13:14" x14ac:dyDescent="0.25">
      <c r="M2554" s="333"/>
      <c r="N2554" s="333"/>
    </row>
    <row r="2555" spans="13:14" x14ac:dyDescent="0.25">
      <c r="M2555" s="333"/>
      <c r="N2555" s="333"/>
    </row>
    <row r="2556" spans="13:14" x14ac:dyDescent="0.25">
      <c r="M2556" s="333"/>
      <c r="N2556" s="333"/>
    </row>
    <row r="2557" spans="13:14" x14ac:dyDescent="0.25">
      <c r="M2557" s="333"/>
      <c r="N2557" s="333"/>
    </row>
    <row r="2558" spans="13:14" x14ac:dyDescent="0.25">
      <c r="M2558" s="333"/>
      <c r="N2558" s="333"/>
    </row>
    <row r="2559" spans="13:14" x14ac:dyDescent="0.25">
      <c r="M2559" s="333"/>
      <c r="N2559" s="333"/>
    </row>
    <row r="2560" spans="13:14" x14ac:dyDescent="0.25">
      <c r="M2560" s="333"/>
      <c r="N2560" s="333"/>
    </row>
    <row r="2561" spans="13:14" x14ac:dyDescent="0.25">
      <c r="M2561" s="333"/>
      <c r="N2561" s="333"/>
    </row>
    <row r="2562" spans="13:14" x14ac:dyDescent="0.25">
      <c r="M2562" s="333"/>
      <c r="N2562" s="333"/>
    </row>
    <row r="2563" spans="13:14" x14ac:dyDescent="0.25">
      <c r="M2563" s="333"/>
      <c r="N2563" s="333"/>
    </row>
    <row r="2564" spans="13:14" x14ac:dyDescent="0.25">
      <c r="M2564" s="333"/>
      <c r="N2564" s="333"/>
    </row>
    <row r="2565" spans="13:14" x14ac:dyDescent="0.25">
      <c r="M2565" s="333"/>
      <c r="N2565" s="333"/>
    </row>
    <row r="2566" spans="13:14" x14ac:dyDescent="0.25">
      <c r="M2566" s="333"/>
      <c r="N2566" s="333"/>
    </row>
    <row r="2567" spans="13:14" x14ac:dyDescent="0.25">
      <c r="M2567" s="333"/>
      <c r="N2567" s="333"/>
    </row>
    <row r="2568" spans="13:14" x14ac:dyDescent="0.25">
      <c r="M2568" s="333"/>
      <c r="N2568" s="333"/>
    </row>
    <row r="2569" spans="13:14" x14ac:dyDescent="0.25">
      <c r="M2569" s="333"/>
      <c r="N2569" s="333"/>
    </row>
    <row r="2570" spans="13:14" x14ac:dyDescent="0.25">
      <c r="M2570" s="333"/>
      <c r="N2570" s="333"/>
    </row>
    <row r="2571" spans="13:14" x14ac:dyDescent="0.25">
      <c r="M2571" s="333"/>
      <c r="N2571" s="333"/>
    </row>
    <row r="2572" spans="13:14" x14ac:dyDescent="0.25">
      <c r="M2572" s="333"/>
      <c r="N2572" s="333"/>
    </row>
    <row r="2573" spans="13:14" x14ac:dyDescent="0.25">
      <c r="M2573" s="333"/>
      <c r="N2573" s="333"/>
    </row>
    <row r="2574" spans="13:14" x14ac:dyDescent="0.25">
      <c r="M2574" s="333"/>
      <c r="N2574" s="333"/>
    </row>
    <row r="2575" spans="13:14" x14ac:dyDescent="0.25">
      <c r="M2575" s="333"/>
      <c r="N2575" s="333"/>
    </row>
    <row r="2576" spans="13:14" x14ac:dyDescent="0.25">
      <c r="M2576" s="333"/>
      <c r="N2576" s="333"/>
    </row>
    <row r="2577" spans="13:14" x14ac:dyDescent="0.25">
      <c r="M2577" s="333"/>
      <c r="N2577" s="333"/>
    </row>
    <row r="2578" spans="13:14" x14ac:dyDescent="0.25">
      <c r="M2578" s="333"/>
      <c r="N2578" s="333"/>
    </row>
    <row r="2579" spans="13:14" x14ac:dyDescent="0.25">
      <c r="M2579" s="333"/>
      <c r="N2579" s="333"/>
    </row>
    <row r="2580" spans="13:14" x14ac:dyDescent="0.25">
      <c r="M2580" s="333"/>
      <c r="N2580" s="333"/>
    </row>
    <row r="2581" spans="13:14" x14ac:dyDescent="0.25">
      <c r="M2581" s="333"/>
      <c r="N2581" s="333"/>
    </row>
    <row r="2582" spans="13:14" x14ac:dyDescent="0.25">
      <c r="M2582" s="333"/>
      <c r="N2582" s="333"/>
    </row>
    <row r="2583" spans="13:14" x14ac:dyDescent="0.25">
      <c r="M2583" s="333"/>
      <c r="N2583" s="333"/>
    </row>
    <row r="2584" spans="13:14" x14ac:dyDescent="0.25">
      <c r="M2584" s="333"/>
      <c r="N2584" s="333"/>
    </row>
    <row r="2585" spans="13:14" x14ac:dyDescent="0.25">
      <c r="M2585" s="333"/>
      <c r="N2585" s="333"/>
    </row>
    <row r="2586" spans="13:14" x14ac:dyDescent="0.25">
      <c r="M2586" s="333"/>
      <c r="N2586" s="333"/>
    </row>
    <row r="2587" spans="13:14" x14ac:dyDescent="0.25">
      <c r="M2587" s="333"/>
      <c r="N2587" s="333"/>
    </row>
    <row r="2588" spans="13:14" x14ac:dyDescent="0.25">
      <c r="M2588" s="333"/>
      <c r="N2588" s="333"/>
    </row>
    <row r="2589" spans="13:14" x14ac:dyDescent="0.25">
      <c r="M2589" s="333"/>
      <c r="N2589" s="333"/>
    </row>
    <row r="2590" spans="13:14" x14ac:dyDescent="0.25">
      <c r="M2590" s="333"/>
      <c r="N2590" s="333"/>
    </row>
    <row r="2591" spans="13:14" x14ac:dyDescent="0.25">
      <c r="M2591" s="333"/>
      <c r="N2591" s="333"/>
    </row>
    <row r="2592" spans="13:14" x14ac:dyDescent="0.25">
      <c r="M2592" s="333"/>
      <c r="N2592" s="333"/>
    </row>
    <row r="2593" spans="13:14" x14ac:dyDescent="0.25">
      <c r="M2593" s="333"/>
      <c r="N2593" s="333"/>
    </row>
    <row r="2594" spans="13:14" x14ac:dyDescent="0.25">
      <c r="M2594" s="333"/>
      <c r="N2594" s="333"/>
    </row>
    <row r="2595" spans="13:14" x14ac:dyDescent="0.25">
      <c r="M2595" s="333"/>
      <c r="N2595" s="333"/>
    </row>
    <row r="2596" spans="13:14" x14ac:dyDescent="0.25">
      <c r="M2596" s="333"/>
      <c r="N2596" s="333"/>
    </row>
    <row r="2597" spans="13:14" x14ac:dyDescent="0.25">
      <c r="M2597" s="333"/>
      <c r="N2597" s="333"/>
    </row>
    <row r="2598" spans="13:14" x14ac:dyDescent="0.25">
      <c r="M2598" s="333"/>
      <c r="N2598" s="333"/>
    </row>
    <row r="2599" spans="13:14" x14ac:dyDescent="0.25">
      <c r="M2599" s="333"/>
      <c r="N2599" s="333"/>
    </row>
    <row r="2600" spans="13:14" x14ac:dyDescent="0.25">
      <c r="M2600" s="333"/>
      <c r="N2600" s="333"/>
    </row>
    <row r="2601" spans="13:14" x14ac:dyDescent="0.25">
      <c r="M2601" s="333"/>
      <c r="N2601" s="333"/>
    </row>
    <row r="2602" spans="13:14" x14ac:dyDescent="0.25">
      <c r="M2602" s="333"/>
      <c r="N2602" s="333"/>
    </row>
    <row r="2603" spans="13:14" x14ac:dyDescent="0.25">
      <c r="M2603" s="333"/>
      <c r="N2603" s="333"/>
    </row>
    <row r="2604" spans="13:14" x14ac:dyDescent="0.25">
      <c r="M2604" s="333"/>
      <c r="N2604" s="333"/>
    </row>
    <row r="2605" spans="13:14" x14ac:dyDescent="0.25">
      <c r="M2605" s="333"/>
      <c r="N2605" s="333"/>
    </row>
    <row r="2606" spans="13:14" x14ac:dyDescent="0.25">
      <c r="M2606" s="333"/>
      <c r="N2606" s="333"/>
    </row>
    <row r="2607" spans="13:14" x14ac:dyDescent="0.25">
      <c r="M2607" s="333"/>
      <c r="N2607" s="333"/>
    </row>
    <row r="2608" spans="13:14" x14ac:dyDescent="0.25">
      <c r="M2608" s="333"/>
      <c r="N2608" s="333"/>
    </row>
    <row r="2609" spans="13:14" x14ac:dyDescent="0.25">
      <c r="M2609" s="333"/>
      <c r="N2609" s="333"/>
    </row>
    <row r="2610" spans="13:14" x14ac:dyDescent="0.25">
      <c r="M2610" s="333"/>
      <c r="N2610" s="333"/>
    </row>
    <row r="2611" spans="13:14" x14ac:dyDescent="0.25">
      <c r="M2611" s="333"/>
      <c r="N2611" s="333"/>
    </row>
    <row r="2612" spans="13:14" x14ac:dyDescent="0.25">
      <c r="M2612" s="333"/>
      <c r="N2612" s="333"/>
    </row>
    <row r="2613" spans="13:14" x14ac:dyDescent="0.25">
      <c r="M2613" s="333"/>
      <c r="N2613" s="333"/>
    </row>
    <row r="2614" spans="13:14" x14ac:dyDescent="0.25">
      <c r="M2614" s="333"/>
      <c r="N2614" s="333"/>
    </row>
    <row r="2615" spans="13:14" x14ac:dyDescent="0.25">
      <c r="M2615" s="333"/>
      <c r="N2615" s="333"/>
    </row>
    <row r="2616" spans="13:14" x14ac:dyDescent="0.25">
      <c r="M2616" s="333"/>
      <c r="N2616" s="333"/>
    </row>
    <row r="2617" spans="13:14" x14ac:dyDescent="0.25">
      <c r="M2617" s="333"/>
      <c r="N2617" s="333"/>
    </row>
    <row r="2618" spans="13:14" x14ac:dyDescent="0.25">
      <c r="M2618" s="333"/>
      <c r="N2618" s="333"/>
    </row>
    <row r="2619" spans="13:14" x14ac:dyDescent="0.25">
      <c r="M2619" s="333"/>
      <c r="N2619" s="333"/>
    </row>
    <row r="2620" spans="13:14" x14ac:dyDescent="0.25">
      <c r="M2620" s="333"/>
      <c r="N2620" s="333"/>
    </row>
    <row r="2621" spans="13:14" x14ac:dyDescent="0.25">
      <c r="M2621" s="333"/>
      <c r="N2621" s="333"/>
    </row>
    <row r="2622" spans="13:14" x14ac:dyDescent="0.25">
      <c r="M2622" s="333"/>
      <c r="N2622" s="333"/>
    </row>
    <row r="2623" spans="13:14" x14ac:dyDescent="0.25">
      <c r="M2623" s="333"/>
      <c r="N2623" s="333"/>
    </row>
    <row r="2624" spans="13:14" x14ac:dyDescent="0.25">
      <c r="M2624" s="333"/>
      <c r="N2624" s="333"/>
    </row>
    <row r="2625" spans="13:14" x14ac:dyDescent="0.25">
      <c r="M2625" s="333"/>
      <c r="N2625" s="333"/>
    </row>
    <row r="2626" spans="13:14" x14ac:dyDescent="0.25">
      <c r="M2626" s="333"/>
      <c r="N2626" s="333"/>
    </row>
    <row r="2627" spans="13:14" x14ac:dyDescent="0.25">
      <c r="M2627" s="333"/>
      <c r="N2627" s="333"/>
    </row>
    <row r="2628" spans="13:14" x14ac:dyDescent="0.25">
      <c r="M2628" s="333"/>
      <c r="N2628" s="333"/>
    </row>
    <row r="2629" spans="13:14" x14ac:dyDescent="0.25">
      <c r="M2629" s="333"/>
      <c r="N2629" s="333"/>
    </row>
    <row r="2630" spans="13:14" x14ac:dyDescent="0.25">
      <c r="M2630" s="333"/>
      <c r="N2630" s="333"/>
    </row>
    <row r="2631" spans="13:14" x14ac:dyDescent="0.25">
      <c r="M2631" s="333"/>
      <c r="N2631" s="333"/>
    </row>
    <row r="2632" spans="13:14" x14ac:dyDescent="0.25">
      <c r="M2632" s="333"/>
      <c r="N2632" s="333"/>
    </row>
    <row r="2633" spans="13:14" x14ac:dyDescent="0.25">
      <c r="M2633" s="333"/>
      <c r="N2633" s="333"/>
    </row>
    <row r="2634" spans="13:14" x14ac:dyDescent="0.25">
      <c r="M2634" s="333"/>
      <c r="N2634" s="333"/>
    </row>
    <row r="2635" spans="13:14" x14ac:dyDescent="0.25">
      <c r="M2635" s="333"/>
      <c r="N2635" s="333"/>
    </row>
    <row r="2636" spans="13:14" x14ac:dyDescent="0.25">
      <c r="M2636" s="333"/>
      <c r="N2636" s="333"/>
    </row>
    <row r="2637" spans="13:14" x14ac:dyDescent="0.25">
      <c r="M2637" s="333"/>
      <c r="N2637" s="333"/>
    </row>
    <row r="2638" spans="13:14" x14ac:dyDescent="0.25">
      <c r="M2638" s="333"/>
      <c r="N2638" s="333"/>
    </row>
    <row r="2639" spans="13:14" x14ac:dyDescent="0.25">
      <c r="M2639" s="333"/>
      <c r="N2639" s="333"/>
    </row>
    <row r="2640" spans="13:14" x14ac:dyDescent="0.25">
      <c r="M2640" s="333"/>
      <c r="N2640" s="333"/>
    </row>
    <row r="2641" spans="13:14" x14ac:dyDescent="0.25">
      <c r="M2641" s="333"/>
      <c r="N2641" s="333"/>
    </row>
    <row r="2642" spans="13:14" x14ac:dyDescent="0.25">
      <c r="M2642" s="333"/>
      <c r="N2642" s="333"/>
    </row>
    <row r="2643" spans="13:14" x14ac:dyDescent="0.25">
      <c r="M2643" s="333"/>
      <c r="N2643" s="333"/>
    </row>
    <row r="2644" spans="13:14" x14ac:dyDescent="0.25">
      <c r="M2644" s="333"/>
      <c r="N2644" s="333"/>
    </row>
    <row r="2645" spans="13:14" x14ac:dyDescent="0.25">
      <c r="M2645" s="333"/>
      <c r="N2645" s="333"/>
    </row>
    <row r="2646" spans="13:14" x14ac:dyDescent="0.25">
      <c r="M2646" s="333"/>
      <c r="N2646" s="333"/>
    </row>
    <row r="2647" spans="13:14" x14ac:dyDescent="0.25">
      <c r="M2647" s="333"/>
      <c r="N2647" s="333"/>
    </row>
    <row r="2648" spans="13:14" x14ac:dyDescent="0.25">
      <c r="M2648" s="333"/>
      <c r="N2648" s="333"/>
    </row>
    <row r="2649" spans="13:14" x14ac:dyDescent="0.25">
      <c r="M2649" s="333"/>
      <c r="N2649" s="333"/>
    </row>
    <row r="2650" spans="13:14" x14ac:dyDescent="0.25">
      <c r="M2650" s="333"/>
      <c r="N2650" s="333"/>
    </row>
    <row r="2651" spans="13:14" x14ac:dyDescent="0.25">
      <c r="M2651" s="333"/>
      <c r="N2651" s="333"/>
    </row>
    <row r="2652" spans="13:14" x14ac:dyDescent="0.25">
      <c r="M2652" s="333"/>
      <c r="N2652" s="333"/>
    </row>
    <row r="2653" spans="13:14" x14ac:dyDescent="0.25">
      <c r="M2653" s="333"/>
      <c r="N2653" s="333"/>
    </row>
    <row r="2654" spans="13:14" x14ac:dyDescent="0.25">
      <c r="M2654" s="333"/>
      <c r="N2654" s="333"/>
    </row>
    <row r="2655" spans="13:14" x14ac:dyDescent="0.25">
      <c r="M2655" s="333"/>
      <c r="N2655" s="333"/>
    </row>
    <row r="2656" spans="13:14" x14ac:dyDescent="0.25">
      <c r="M2656" s="333"/>
      <c r="N2656" s="333"/>
    </row>
    <row r="2657" spans="13:14" x14ac:dyDescent="0.25">
      <c r="M2657" s="333"/>
      <c r="N2657" s="333"/>
    </row>
    <row r="2658" spans="13:14" x14ac:dyDescent="0.25">
      <c r="M2658" s="333"/>
      <c r="N2658" s="333"/>
    </row>
    <row r="2659" spans="13:14" x14ac:dyDescent="0.25">
      <c r="M2659" s="333"/>
      <c r="N2659" s="333"/>
    </row>
    <row r="2660" spans="13:14" x14ac:dyDescent="0.25">
      <c r="M2660" s="333"/>
      <c r="N2660" s="333"/>
    </row>
    <row r="2661" spans="13:14" x14ac:dyDescent="0.25">
      <c r="M2661" s="333"/>
      <c r="N2661" s="333"/>
    </row>
    <row r="2662" spans="13:14" x14ac:dyDescent="0.25">
      <c r="M2662" s="333"/>
      <c r="N2662" s="333"/>
    </row>
    <row r="2663" spans="13:14" x14ac:dyDescent="0.25">
      <c r="M2663" s="333"/>
      <c r="N2663" s="333"/>
    </row>
    <row r="2664" spans="13:14" x14ac:dyDescent="0.25">
      <c r="M2664" s="333"/>
      <c r="N2664" s="333"/>
    </row>
    <row r="2665" spans="13:14" x14ac:dyDescent="0.25">
      <c r="M2665" s="333"/>
      <c r="N2665" s="333"/>
    </row>
    <row r="2666" spans="13:14" x14ac:dyDescent="0.25">
      <c r="M2666" s="333"/>
      <c r="N2666" s="333"/>
    </row>
  </sheetData>
  <pageMargins left="0.7" right="0.7" top="0.75" bottom="0.75" header="0.3" footer="0.3"/>
  <pageSetup paperSize="9" scale="92" fitToHeight="0" orientation="portrait" r:id="rId1"/>
  <headerFooter>
    <oddFooter>&amp;C_x000D_&amp;1#&amp;"Calibri"&amp;10&amp;K000000 Ethekwini | Classified as Restricted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2B51-EC4D-4535-8FE9-CF07DBFBEDDA}">
  <sheetPr>
    <tabColor theme="6"/>
    <pageSetUpPr fitToPage="1"/>
  </sheetPr>
  <dimension ref="A1:R227"/>
  <sheetViews>
    <sheetView workbookViewId="0">
      <selection activeCell="Q220" sqref="Q220"/>
    </sheetView>
  </sheetViews>
  <sheetFormatPr defaultColWidth="10.28515625" defaultRowHeight="15" x14ac:dyDescent="0.25"/>
  <cols>
    <col min="1" max="1" width="5.7109375" customWidth="1"/>
    <col min="2" max="2" width="5.85546875" customWidth="1"/>
    <col min="8" max="8" width="3.28515625" customWidth="1"/>
    <col min="9" max="9" width="4" customWidth="1"/>
    <col min="10" max="10" width="4.7109375" customWidth="1"/>
    <col min="11" max="11" width="6.28515625" customWidth="1"/>
    <col min="12" max="12" width="5" customWidth="1"/>
    <col min="13" max="13" width="8.5703125" style="145" customWidth="1"/>
    <col min="14" max="14" width="9.85546875" style="145" customWidth="1"/>
    <col min="15" max="15" width="8.5703125" style="145" customWidth="1"/>
  </cols>
  <sheetData>
    <row r="1" spans="1:18" x14ac:dyDescent="0.25">
      <c r="A1" s="224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5"/>
      <c r="N1" s="314"/>
      <c r="O1" s="315"/>
      <c r="P1" s="207">
        <v>1.077</v>
      </c>
      <c r="R1" s="275">
        <v>10</v>
      </c>
    </row>
    <row r="2" spans="1:18" ht="36" x14ac:dyDescent="0.25">
      <c r="A2" s="224"/>
      <c r="B2" s="225" t="s">
        <v>1</v>
      </c>
      <c r="C2" s="314" t="s">
        <v>2</v>
      </c>
      <c r="D2" s="314"/>
      <c r="E2" s="314"/>
      <c r="F2" s="314"/>
      <c r="G2" s="314"/>
      <c r="H2" s="314"/>
      <c r="I2" s="314"/>
      <c r="J2" s="314"/>
      <c r="K2" s="225" t="s">
        <v>45</v>
      </c>
      <c r="L2" s="314" t="s">
        <v>46</v>
      </c>
      <c r="M2" s="361" t="s">
        <v>47</v>
      </c>
      <c r="N2" s="226" t="s">
        <v>73</v>
      </c>
      <c r="O2" s="227" t="s">
        <v>120</v>
      </c>
    </row>
    <row r="3" spans="1:18" x14ac:dyDescent="0.25">
      <c r="A3" s="228"/>
      <c r="B3" s="229"/>
      <c r="C3" s="324" t="s">
        <v>49</v>
      </c>
      <c r="D3" s="230"/>
      <c r="E3" s="230"/>
      <c r="F3" s="230"/>
      <c r="G3" s="230"/>
      <c r="H3" s="230"/>
      <c r="I3" s="230"/>
      <c r="J3" s="230"/>
      <c r="K3" s="229"/>
      <c r="L3" s="230"/>
      <c r="M3" s="233"/>
      <c r="N3" s="232"/>
      <c r="O3" s="233"/>
    </row>
    <row r="4" spans="1:18" x14ac:dyDescent="0.25">
      <c r="A4" s="228"/>
      <c r="B4" s="229"/>
      <c r="C4" s="324" t="s">
        <v>448</v>
      </c>
      <c r="D4" s="230"/>
      <c r="E4" s="230"/>
      <c r="F4" s="230"/>
      <c r="G4" s="230"/>
      <c r="H4" s="230"/>
      <c r="I4" s="230"/>
      <c r="J4" s="230"/>
      <c r="K4" s="229"/>
      <c r="L4" s="230"/>
      <c r="M4" s="234"/>
      <c r="N4" s="232"/>
      <c r="O4" s="234"/>
    </row>
    <row r="5" spans="1:18" x14ac:dyDescent="0.25">
      <c r="A5" s="228"/>
      <c r="B5" s="229"/>
      <c r="C5" s="316" t="s">
        <v>449</v>
      </c>
      <c r="D5" s="317"/>
      <c r="E5" s="317"/>
      <c r="F5" s="317"/>
      <c r="G5" s="317"/>
      <c r="H5" s="317"/>
      <c r="I5" s="317"/>
      <c r="J5" s="318"/>
      <c r="K5" s="229"/>
      <c r="L5" s="230"/>
      <c r="M5" s="234"/>
      <c r="N5" s="232"/>
      <c r="O5" s="234"/>
    </row>
    <row r="6" spans="1:18" x14ac:dyDescent="0.25">
      <c r="A6" s="228" t="s">
        <v>15</v>
      </c>
      <c r="B6" s="229"/>
      <c r="C6" s="324" t="s">
        <v>450</v>
      </c>
      <c r="D6" s="230"/>
      <c r="E6" s="230"/>
      <c r="F6" s="230"/>
      <c r="G6" s="230"/>
      <c r="H6" s="230"/>
      <c r="I6" s="230"/>
      <c r="J6" s="230"/>
      <c r="K6" s="229"/>
      <c r="L6" s="230"/>
      <c r="M6" s="234"/>
      <c r="N6" s="232"/>
      <c r="O6" s="234"/>
    </row>
    <row r="7" spans="1:18" x14ac:dyDescent="0.25">
      <c r="A7" s="228"/>
      <c r="B7" s="229"/>
      <c r="C7" s="230" t="s">
        <v>451</v>
      </c>
      <c r="D7" s="230"/>
      <c r="E7" s="230"/>
      <c r="F7" s="230"/>
      <c r="G7" s="230"/>
      <c r="H7" s="230"/>
      <c r="I7" s="230"/>
      <c r="J7" s="230"/>
      <c r="K7" s="229"/>
      <c r="L7" s="230"/>
      <c r="M7" s="234"/>
      <c r="N7" s="232"/>
      <c r="O7" s="234"/>
    </row>
    <row r="8" spans="1:18" x14ac:dyDescent="0.25">
      <c r="A8" s="228"/>
      <c r="B8" s="229"/>
      <c r="C8" s="230" t="s">
        <v>452</v>
      </c>
      <c r="D8" s="230"/>
      <c r="E8" s="230"/>
      <c r="F8" s="230"/>
      <c r="G8" s="230"/>
      <c r="H8" s="230"/>
      <c r="I8" s="230"/>
      <c r="J8" s="230"/>
      <c r="K8" s="229"/>
      <c r="L8" s="230"/>
      <c r="M8" s="234"/>
      <c r="N8" s="232"/>
      <c r="O8" s="234"/>
    </row>
    <row r="9" spans="1:18" x14ac:dyDescent="0.25">
      <c r="A9" s="228"/>
      <c r="B9" s="229"/>
      <c r="C9" s="282" t="s">
        <v>453</v>
      </c>
      <c r="D9" s="230"/>
      <c r="E9" s="230"/>
      <c r="F9" s="230"/>
      <c r="G9" s="230"/>
      <c r="H9" s="230"/>
      <c r="I9" s="230"/>
      <c r="J9" s="230"/>
      <c r="K9" s="229"/>
      <c r="L9" s="230"/>
      <c r="M9" s="234"/>
      <c r="N9" s="232"/>
      <c r="O9" s="234"/>
    </row>
    <row r="10" spans="1:18" x14ac:dyDescent="0.25">
      <c r="A10" s="228"/>
      <c r="B10" s="229"/>
      <c r="C10" s="230" t="s">
        <v>454</v>
      </c>
      <c r="D10" s="230"/>
      <c r="E10" s="230"/>
      <c r="F10" s="230"/>
      <c r="G10" s="230"/>
      <c r="H10" s="230"/>
      <c r="I10" s="230"/>
      <c r="J10" s="230"/>
      <c r="K10" s="229"/>
      <c r="L10" s="230"/>
      <c r="M10" s="234"/>
      <c r="N10" s="232"/>
      <c r="O10" s="234"/>
    </row>
    <row r="11" spans="1:18" x14ac:dyDescent="0.25">
      <c r="A11" s="228"/>
      <c r="B11" s="229"/>
      <c r="C11" s="230" t="s">
        <v>455</v>
      </c>
      <c r="D11" s="230"/>
      <c r="E11" s="230"/>
      <c r="F11" s="230"/>
      <c r="G11" s="230"/>
      <c r="H11" s="230"/>
      <c r="I11" s="230"/>
      <c r="J11" s="230"/>
      <c r="K11" s="229"/>
      <c r="L11" s="230"/>
      <c r="M11" s="234"/>
      <c r="N11" s="232"/>
      <c r="O11" s="234"/>
    </row>
    <row r="12" spans="1:18" x14ac:dyDescent="0.25">
      <c r="A12" s="228"/>
      <c r="B12" s="229"/>
      <c r="C12" s="230" t="s">
        <v>456</v>
      </c>
      <c r="D12" s="230"/>
      <c r="E12" s="230"/>
      <c r="F12" s="230"/>
      <c r="G12" s="230"/>
      <c r="H12" s="230"/>
      <c r="I12" s="230"/>
      <c r="J12" s="230"/>
      <c r="K12" s="229"/>
      <c r="L12" s="230"/>
      <c r="M12" s="234"/>
      <c r="N12" s="232"/>
      <c r="O12" s="234"/>
    </row>
    <row r="13" spans="1:18" x14ac:dyDescent="0.25">
      <c r="A13" s="228"/>
      <c r="B13" s="229"/>
      <c r="C13" s="230" t="s">
        <v>457</v>
      </c>
      <c r="D13" s="230"/>
      <c r="E13" s="230"/>
      <c r="F13" s="230"/>
      <c r="G13" s="230"/>
      <c r="H13" s="230"/>
      <c r="I13" s="230"/>
      <c r="J13" s="230"/>
      <c r="K13" s="229"/>
      <c r="L13" s="230"/>
      <c r="M13" s="234"/>
      <c r="N13" s="232"/>
      <c r="O13" s="234"/>
    </row>
    <row r="14" spans="1:18" x14ac:dyDescent="0.25">
      <c r="A14" s="228"/>
      <c r="B14" s="229"/>
      <c r="C14" s="230" t="s">
        <v>458</v>
      </c>
      <c r="D14" s="230"/>
      <c r="E14" s="230"/>
      <c r="F14" s="230"/>
      <c r="G14" s="230"/>
      <c r="H14" s="230"/>
      <c r="I14" s="230"/>
      <c r="J14" s="230"/>
      <c r="K14" s="229"/>
      <c r="L14" s="230"/>
      <c r="M14" s="234"/>
      <c r="N14" s="232"/>
      <c r="O14" s="234"/>
    </row>
    <row r="15" spans="1:18" x14ac:dyDescent="0.25">
      <c r="A15" s="228"/>
      <c r="B15" s="229"/>
      <c r="C15" s="324" t="s">
        <v>459</v>
      </c>
      <c r="D15" s="230"/>
      <c r="E15" s="230"/>
      <c r="F15" s="230"/>
      <c r="G15" s="230"/>
      <c r="H15" s="230"/>
      <c r="I15" s="230"/>
      <c r="J15" s="230"/>
      <c r="K15" s="229"/>
      <c r="L15" s="230"/>
      <c r="M15" s="234"/>
      <c r="N15" s="232"/>
      <c r="O15" s="234"/>
    </row>
    <row r="16" spans="1:18" x14ac:dyDescent="0.25">
      <c r="A16" s="228" t="s">
        <v>15</v>
      </c>
      <c r="B16" s="235">
        <v>1</v>
      </c>
      <c r="C16" s="230" t="s">
        <v>460</v>
      </c>
      <c r="D16" s="230"/>
      <c r="E16" s="230"/>
      <c r="F16" s="230"/>
      <c r="G16" s="230"/>
      <c r="H16" s="230"/>
      <c r="I16" s="230"/>
      <c r="J16" s="230"/>
      <c r="K16" s="235" t="s">
        <v>273</v>
      </c>
      <c r="L16" s="24">
        <f>$R$1*100</f>
        <v>1000</v>
      </c>
      <c r="M16" s="231"/>
      <c r="N16" s="237"/>
      <c r="O16" s="231"/>
    </row>
    <row r="17" spans="1:15" x14ac:dyDescent="0.25">
      <c r="A17" s="228" t="s">
        <v>15</v>
      </c>
      <c r="B17" s="235">
        <f>B16+1</f>
        <v>2</v>
      </c>
      <c r="C17" s="230" t="s">
        <v>461</v>
      </c>
      <c r="D17" s="230"/>
      <c r="E17" s="230"/>
      <c r="F17" s="230"/>
      <c r="G17" s="230"/>
      <c r="H17" s="230"/>
      <c r="I17" s="230"/>
      <c r="J17" s="230"/>
      <c r="K17" s="235" t="s">
        <v>273</v>
      </c>
      <c r="L17" s="24">
        <f>$R$1*100</f>
        <v>1000</v>
      </c>
      <c r="M17" s="231"/>
      <c r="N17" s="237"/>
      <c r="O17" s="231"/>
    </row>
    <row r="18" spans="1:15" x14ac:dyDescent="0.25">
      <c r="A18" s="228" t="s">
        <v>15</v>
      </c>
      <c r="B18" s="235">
        <f>B17+1</f>
        <v>3</v>
      </c>
      <c r="C18" s="230" t="s">
        <v>462</v>
      </c>
      <c r="D18" s="230"/>
      <c r="E18" s="230"/>
      <c r="F18" s="230"/>
      <c r="G18" s="230"/>
      <c r="H18" s="230"/>
      <c r="I18" s="230"/>
      <c r="J18" s="230"/>
      <c r="K18" s="235" t="s">
        <v>273</v>
      </c>
      <c r="L18" s="24">
        <f>$R$1*5</f>
        <v>50</v>
      </c>
      <c r="M18" s="231"/>
      <c r="N18" s="237"/>
      <c r="O18" s="231"/>
    </row>
    <row r="19" spans="1:15" x14ac:dyDescent="0.25">
      <c r="A19" s="228" t="s">
        <v>15</v>
      </c>
      <c r="B19" s="235">
        <f>B18+1</f>
        <v>4</v>
      </c>
      <c r="C19" s="230" t="s">
        <v>423</v>
      </c>
      <c r="D19" s="230"/>
      <c r="E19" s="230"/>
      <c r="F19" s="230"/>
      <c r="G19" s="230"/>
      <c r="H19" s="230"/>
      <c r="I19" s="230"/>
      <c r="J19" s="230"/>
      <c r="K19" s="235" t="s">
        <v>273</v>
      </c>
      <c r="L19" s="24">
        <f>$R$1*5</f>
        <v>50</v>
      </c>
      <c r="M19" s="231"/>
      <c r="N19" s="237"/>
      <c r="O19" s="231"/>
    </row>
    <row r="20" spans="1:15" x14ac:dyDescent="0.25">
      <c r="A20" s="228"/>
      <c r="B20" s="235"/>
      <c r="C20" s="230"/>
      <c r="D20" s="230"/>
      <c r="E20" s="230"/>
      <c r="F20" s="230"/>
      <c r="G20" s="230"/>
      <c r="H20" s="230"/>
      <c r="I20" s="230"/>
      <c r="J20" s="230"/>
      <c r="K20" s="235"/>
      <c r="L20" s="236"/>
      <c r="M20" s="231"/>
      <c r="N20" s="237"/>
      <c r="O20" s="231"/>
    </row>
    <row r="21" spans="1:15" x14ac:dyDescent="0.25">
      <c r="A21" s="228"/>
      <c r="B21" s="229"/>
      <c r="C21" s="324" t="s">
        <v>463</v>
      </c>
      <c r="D21" s="230"/>
      <c r="E21" s="230"/>
      <c r="F21" s="230"/>
      <c r="G21" s="230"/>
      <c r="H21" s="230"/>
      <c r="I21" s="230"/>
      <c r="J21" s="230"/>
      <c r="K21" s="229"/>
      <c r="L21" s="230"/>
      <c r="M21" s="231"/>
      <c r="N21" s="237"/>
      <c r="O21" s="231"/>
    </row>
    <row r="22" spans="1:15" x14ac:dyDescent="0.25">
      <c r="A22" s="228" t="s">
        <v>15</v>
      </c>
      <c r="B22" s="235">
        <f>B19+1</f>
        <v>5</v>
      </c>
      <c r="C22" s="230" t="s">
        <v>460</v>
      </c>
      <c r="D22" s="230"/>
      <c r="E22" s="230"/>
      <c r="F22" s="230"/>
      <c r="G22" s="230"/>
      <c r="H22" s="230"/>
      <c r="I22" s="230"/>
      <c r="J22" s="230"/>
      <c r="K22" s="235" t="s">
        <v>273</v>
      </c>
      <c r="L22" s="24">
        <f t="shared" ref="L22:L23" si="0">$R$1*100</f>
        <v>1000</v>
      </c>
      <c r="M22" s="231"/>
      <c r="N22" s="237"/>
      <c r="O22" s="231"/>
    </row>
    <row r="23" spans="1:15" x14ac:dyDescent="0.25">
      <c r="A23" s="228" t="s">
        <v>15</v>
      </c>
      <c r="B23" s="235">
        <f>B22+1</f>
        <v>6</v>
      </c>
      <c r="C23" s="230" t="s">
        <v>461</v>
      </c>
      <c r="D23" s="230"/>
      <c r="E23" s="230"/>
      <c r="F23" s="230"/>
      <c r="G23" s="230"/>
      <c r="H23" s="230"/>
      <c r="I23" s="230"/>
      <c r="J23" s="230"/>
      <c r="K23" s="235" t="s">
        <v>273</v>
      </c>
      <c r="L23" s="24">
        <f t="shared" si="0"/>
        <v>1000</v>
      </c>
      <c r="M23" s="231"/>
      <c r="N23" s="237"/>
      <c r="O23" s="231"/>
    </row>
    <row r="24" spans="1:15" x14ac:dyDescent="0.25">
      <c r="A24" s="228" t="s">
        <v>15</v>
      </c>
      <c r="B24" s="235">
        <f>B23+1</f>
        <v>7</v>
      </c>
      <c r="C24" s="230" t="s">
        <v>462</v>
      </c>
      <c r="D24" s="230"/>
      <c r="E24" s="230"/>
      <c r="F24" s="230"/>
      <c r="G24" s="230"/>
      <c r="H24" s="230"/>
      <c r="I24" s="230"/>
      <c r="J24" s="230"/>
      <c r="K24" s="235" t="s">
        <v>273</v>
      </c>
      <c r="L24" s="24">
        <f t="shared" ref="L24:L25" si="1">$R$1*5</f>
        <v>50</v>
      </c>
      <c r="M24" s="231"/>
      <c r="N24" s="237"/>
      <c r="O24" s="231"/>
    </row>
    <row r="25" spans="1:15" x14ac:dyDescent="0.25">
      <c r="A25" s="228" t="s">
        <v>15</v>
      </c>
      <c r="B25" s="235">
        <f>B24+1</f>
        <v>8</v>
      </c>
      <c r="C25" s="230" t="s">
        <v>423</v>
      </c>
      <c r="D25" s="230"/>
      <c r="E25" s="230"/>
      <c r="F25" s="230"/>
      <c r="G25" s="230"/>
      <c r="H25" s="230"/>
      <c r="I25" s="230"/>
      <c r="J25" s="230"/>
      <c r="K25" s="235" t="s">
        <v>273</v>
      </c>
      <c r="L25" s="24">
        <f t="shared" si="1"/>
        <v>50</v>
      </c>
      <c r="M25" s="231"/>
      <c r="N25" s="237"/>
      <c r="O25" s="231"/>
    </row>
    <row r="26" spans="1:15" x14ac:dyDescent="0.25">
      <c r="A26" s="228"/>
      <c r="B26" s="235"/>
      <c r="C26" s="230"/>
      <c r="D26" s="230"/>
      <c r="E26" s="230"/>
      <c r="F26" s="230"/>
      <c r="G26" s="230"/>
      <c r="H26" s="230"/>
      <c r="I26" s="230"/>
      <c r="J26" s="230"/>
      <c r="K26" s="235"/>
      <c r="L26" s="236"/>
      <c r="M26" s="231"/>
      <c r="N26" s="237"/>
      <c r="O26" s="231"/>
    </row>
    <row r="27" spans="1:15" x14ac:dyDescent="0.25">
      <c r="A27" s="228"/>
      <c r="B27" s="229"/>
      <c r="C27" s="324" t="s">
        <v>464</v>
      </c>
      <c r="D27" s="230"/>
      <c r="E27" s="230"/>
      <c r="F27" s="230"/>
      <c r="G27" s="230"/>
      <c r="H27" s="230"/>
      <c r="I27" s="230"/>
      <c r="J27" s="230"/>
      <c r="K27" s="229"/>
      <c r="L27" s="230"/>
      <c r="M27" s="231"/>
      <c r="N27" s="237"/>
      <c r="O27" s="231"/>
    </row>
    <row r="28" spans="1:15" x14ac:dyDescent="0.25">
      <c r="A28" s="228" t="s">
        <v>15</v>
      </c>
      <c r="B28" s="235">
        <f>B25+1</f>
        <v>9</v>
      </c>
      <c r="C28" s="230" t="s">
        <v>460</v>
      </c>
      <c r="D28" s="230"/>
      <c r="E28" s="230"/>
      <c r="F28" s="230"/>
      <c r="G28" s="230"/>
      <c r="H28" s="230"/>
      <c r="I28" s="230"/>
      <c r="J28" s="230"/>
      <c r="K28" s="235" t="s">
        <v>273</v>
      </c>
      <c r="L28" s="236">
        <v>50</v>
      </c>
      <c r="M28" s="231"/>
      <c r="N28" s="237"/>
      <c r="O28" s="231"/>
    </row>
    <row r="29" spans="1:15" x14ac:dyDescent="0.25">
      <c r="A29" s="228" t="s">
        <v>15</v>
      </c>
      <c r="B29" s="235">
        <f>B28+1</f>
        <v>10</v>
      </c>
      <c r="C29" s="230" t="s">
        <v>461</v>
      </c>
      <c r="D29" s="230"/>
      <c r="E29" s="230"/>
      <c r="F29" s="230"/>
      <c r="G29" s="230"/>
      <c r="H29" s="230"/>
      <c r="I29" s="230"/>
      <c r="J29" s="230"/>
      <c r="K29" s="235" t="s">
        <v>273</v>
      </c>
      <c r="L29" s="236">
        <v>50</v>
      </c>
      <c r="M29" s="231"/>
      <c r="N29" s="237"/>
      <c r="O29" s="231"/>
    </row>
    <row r="30" spans="1:15" x14ac:dyDescent="0.25">
      <c r="A30" s="228" t="s">
        <v>15</v>
      </c>
      <c r="B30" s="235">
        <f>B29+1</f>
        <v>11</v>
      </c>
      <c r="C30" s="230" t="s">
        <v>462</v>
      </c>
      <c r="D30" s="230"/>
      <c r="E30" s="230"/>
      <c r="F30" s="230"/>
      <c r="G30" s="230"/>
      <c r="H30" s="230"/>
      <c r="I30" s="230"/>
      <c r="J30" s="230"/>
      <c r="K30" s="235" t="s">
        <v>273</v>
      </c>
      <c r="L30" s="24">
        <f t="shared" ref="L30:L32" si="2">$R$1*5</f>
        <v>50</v>
      </c>
      <c r="M30" s="231"/>
      <c r="N30" s="237"/>
      <c r="O30" s="231"/>
    </row>
    <row r="31" spans="1:15" x14ac:dyDescent="0.25">
      <c r="A31" s="228" t="s">
        <v>15</v>
      </c>
      <c r="B31" s="235">
        <f>B30+1</f>
        <v>12</v>
      </c>
      <c r="C31" s="230" t="s">
        <v>423</v>
      </c>
      <c r="D31" s="230"/>
      <c r="E31" s="230"/>
      <c r="F31" s="230"/>
      <c r="G31" s="230"/>
      <c r="H31" s="230"/>
      <c r="I31" s="230"/>
      <c r="J31" s="230"/>
      <c r="K31" s="235" t="s">
        <v>273</v>
      </c>
      <c r="L31" s="24">
        <f t="shared" si="2"/>
        <v>50</v>
      </c>
      <c r="M31" s="231"/>
      <c r="N31" s="237"/>
      <c r="O31" s="231"/>
    </row>
    <row r="32" spans="1:15" x14ac:dyDescent="0.25">
      <c r="A32" s="228" t="s">
        <v>15</v>
      </c>
      <c r="B32" s="235">
        <f>B31+1</f>
        <v>13</v>
      </c>
      <c r="C32" s="230" t="s">
        <v>465</v>
      </c>
      <c r="D32" s="230"/>
      <c r="E32" s="230"/>
      <c r="F32" s="230"/>
      <c r="G32" s="230"/>
      <c r="H32" s="230"/>
      <c r="I32" s="230"/>
      <c r="J32" s="230"/>
      <c r="K32" s="235" t="s">
        <v>273</v>
      </c>
      <c r="L32" s="24">
        <f t="shared" si="2"/>
        <v>50</v>
      </c>
      <c r="M32" s="231"/>
      <c r="N32" s="237"/>
      <c r="O32" s="231"/>
    </row>
    <row r="33" spans="1:15" x14ac:dyDescent="0.25">
      <c r="A33" s="228"/>
      <c r="B33" s="235"/>
      <c r="C33" s="230"/>
      <c r="D33" s="230"/>
      <c r="E33" s="230"/>
      <c r="F33" s="230"/>
      <c r="G33" s="230"/>
      <c r="H33" s="230"/>
      <c r="I33" s="230"/>
      <c r="J33" s="230"/>
      <c r="K33" s="235"/>
      <c r="L33" s="236"/>
      <c r="M33" s="231"/>
      <c r="N33" s="237"/>
      <c r="O33" s="231"/>
    </row>
    <row r="34" spans="1:15" x14ac:dyDescent="0.25">
      <c r="A34" s="228"/>
      <c r="B34" s="229"/>
      <c r="C34" s="324" t="s">
        <v>466</v>
      </c>
      <c r="D34" s="230"/>
      <c r="E34" s="230"/>
      <c r="F34" s="230"/>
      <c r="G34" s="230"/>
      <c r="H34" s="230"/>
      <c r="I34" s="230"/>
      <c r="J34" s="230"/>
      <c r="K34" s="229"/>
      <c r="L34" s="230"/>
      <c r="M34" s="231"/>
      <c r="N34" s="237"/>
      <c r="O34" s="231"/>
    </row>
    <row r="35" spans="1:15" x14ac:dyDescent="0.25">
      <c r="A35" s="228" t="s">
        <v>15</v>
      </c>
      <c r="B35" s="235">
        <f>B32+1</f>
        <v>14</v>
      </c>
      <c r="C35" s="230" t="s">
        <v>460</v>
      </c>
      <c r="D35" s="230"/>
      <c r="E35" s="230"/>
      <c r="F35" s="230"/>
      <c r="G35" s="230"/>
      <c r="H35" s="230"/>
      <c r="I35" s="230"/>
      <c r="J35" s="230"/>
      <c r="K35" s="235" t="s">
        <v>273</v>
      </c>
      <c r="L35" s="236">
        <v>300</v>
      </c>
      <c r="M35" s="231"/>
      <c r="N35" s="237"/>
      <c r="O35" s="231"/>
    </row>
    <row r="36" spans="1:15" x14ac:dyDescent="0.25">
      <c r="A36" s="228" t="s">
        <v>15</v>
      </c>
      <c r="B36" s="235">
        <f>B35+1</f>
        <v>15</v>
      </c>
      <c r="C36" s="230" t="s">
        <v>461</v>
      </c>
      <c r="D36" s="230"/>
      <c r="E36" s="230"/>
      <c r="F36" s="230"/>
      <c r="G36" s="230"/>
      <c r="H36" s="230"/>
      <c r="I36" s="230"/>
      <c r="J36" s="230"/>
      <c r="K36" s="235" t="s">
        <v>273</v>
      </c>
      <c r="L36" s="236">
        <v>200</v>
      </c>
      <c r="M36" s="231"/>
      <c r="N36" s="237"/>
      <c r="O36" s="231"/>
    </row>
    <row r="37" spans="1:15" x14ac:dyDescent="0.25">
      <c r="A37" s="228" t="s">
        <v>15</v>
      </c>
      <c r="B37" s="235">
        <f>B36+1</f>
        <v>16</v>
      </c>
      <c r="C37" s="230" t="s">
        <v>462</v>
      </c>
      <c r="D37" s="230"/>
      <c r="E37" s="230"/>
      <c r="F37" s="230"/>
      <c r="G37" s="230"/>
      <c r="H37" s="230"/>
      <c r="I37" s="230"/>
      <c r="J37" s="230"/>
      <c r="K37" s="235" t="s">
        <v>273</v>
      </c>
      <c r="L37" s="236">
        <v>10</v>
      </c>
      <c r="M37" s="231"/>
      <c r="N37" s="237"/>
      <c r="O37" s="231"/>
    </row>
    <row r="38" spans="1:15" x14ac:dyDescent="0.25">
      <c r="A38" s="228" t="s">
        <v>15</v>
      </c>
      <c r="B38" s="235">
        <f>B37+1</f>
        <v>17</v>
      </c>
      <c r="C38" s="230" t="s">
        <v>423</v>
      </c>
      <c r="D38" s="230"/>
      <c r="E38" s="230"/>
      <c r="F38" s="230"/>
      <c r="G38" s="230"/>
      <c r="H38" s="230"/>
      <c r="I38" s="230"/>
      <c r="J38" s="230"/>
      <c r="K38" s="235" t="s">
        <v>273</v>
      </c>
      <c r="L38" s="236">
        <v>10</v>
      </c>
      <c r="M38" s="231"/>
      <c r="N38" s="237"/>
      <c r="O38" s="231"/>
    </row>
    <row r="39" spans="1:15" x14ac:dyDescent="0.25">
      <c r="A39" s="228"/>
      <c r="B39" s="235"/>
      <c r="C39" s="230"/>
      <c r="D39" s="230"/>
      <c r="E39" s="230"/>
      <c r="F39" s="230"/>
      <c r="G39" s="230"/>
      <c r="H39" s="230"/>
      <c r="I39" s="230"/>
      <c r="J39" s="230"/>
      <c r="K39" s="235"/>
      <c r="L39" s="236"/>
      <c r="M39" s="231"/>
      <c r="N39" s="232"/>
      <c r="O39" s="231"/>
    </row>
    <row r="40" spans="1:15" x14ac:dyDescent="0.25">
      <c r="A40" s="224"/>
      <c r="B40" s="238"/>
      <c r="C40" s="239" t="s">
        <v>467</v>
      </c>
      <c r="D40" s="240"/>
      <c r="E40" s="240"/>
      <c r="F40" s="240"/>
      <c r="G40" s="240"/>
      <c r="H40" s="240"/>
      <c r="I40" s="240"/>
      <c r="J40" s="240"/>
      <c r="K40" s="238"/>
      <c r="L40" s="240"/>
      <c r="M40" s="243"/>
      <c r="N40" s="242"/>
      <c r="O40" s="243"/>
    </row>
    <row r="41" spans="1:15" ht="36" x14ac:dyDescent="0.25">
      <c r="A41" s="224"/>
      <c r="B41" s="225" t="s">
        <v>1</v>
      </c>
      <c r="C41" s="314" t="s">
        <v>2</v>
      </c>
      <c r="D41" s="314"/>
      <c r="E41" s="314"/>
      <c r="F41" s="314"/>
      <c r="G41" s="314"/>
      <c r="H41" s="314"/>
      <c r="I41" s="314"/>
      <c r="J41" s="314"/>
      <c r="K41" s="225" t="s">
        <v>45</v>
      </c>
      <c r="L41" s="314" t="s">
        <v>46</v>
      </c>
      <c r="M41" s="361" t="s">
        <v>47</v>
      </c>
      <c r="N41" s="244" t="s">
        <v>73</v>
      </c>
      <c r="O41" s="227" t="s">
        <v>120</v>
      </c>
    </row>
    <row r="42" spans="1:15" x14ac:dyDescent="0.25">
      <c r="A42" s="228"/>
      <c r="B42" s="229"/>
      <c r="C42" s="324" t="s">
        <v>468</v>
      </c>
      <c r="D42" s="230"/>
      <c r="E42" s="230"/>
      <c r="F42" s="230"/>
      <c r="G42" s="230"/>
      <c r="H42" s="230"/>
      <c r="I42" s="230"/>
      <c r="J42" s="230"/>
      <c r="K42" s="229"/>
      <c r="L42" s="230"/>
      <c r="M42" s="234"/>
      <c r="N42" s="237"/>
      <c r="O42" s="234"/>
    </row>
    <row r="43" spans="1:15" x14ac:dyDescent="0.25">
      <c r="A43" s="228"/>
      <c r="B43" s="229"/>
      <c r="C43" s="230" t="s">
        <v>469</v>
      </c>
      <c r="D43" s="230"/>
      <c r="E43" s="230"/>
      <c r="F43" s="230"/>
      <c r="G43" s="230"/>
      <c r="H43" s="230"/>
      <c r="I43" s="230"/>
      <c r="J43" s="230"/>
      <c r="K43" s="229"/>
      <c r="L43" s="230"/>
      <c r="M43" s="234"/>
      <c r="N43" s="237"/>
      <c r="O43" s="234"/>
    </row>
    <row r="44" spans="1:15" x14ac:dyDescent="0.25">
      <c r="A44" s="228"/>
      <c r="B44" s="229"/>
      <c r="C44" s="230" t="s">
        <v>470</v>
      </c>
      <c r="D44" s="230"/>
      <c r="E44" s="230"/>
      <c r="F44" s="230"/>
      <c r="G44" s="230"/>
      <c r="H44" s="230"/>
      <c r="I44" s="230"/>
      <c r="J44" s="230"/>
      <c r="K44" s="229"/>
      <c r="L44" s="230"/>
      <c r="M44" s="234"/>
      <c r="N44" s="237"/>
      <c r="O44" s="234"/>
    </row>
    <row r="45" spans="1:15" x14ac:dyDescent="0.25">
      <c r="A45" s="228"/>
      <c r="B45" s="229"/>
      <c r="C45" s="230" t="s">
        <v>471</v>
      </c>
      <c r="D45" s="230"/>
      <c r="E45" s="230"/>
      <c r="F45" s="230"/>
      <c r="G45" s="230"/>
      <c r="H45" s="230"/>
      <c r="I45" s="230"/>
      <c r="J45" s="230"/>
      <c r="K45" s="229"/>
      <c r="L45" s="230"/>
      <c r="M45" s="234"/>
      <c r="N45" s="237"/>
      <c r="O45" s="234"/>
    </row>
    <row r="46" spans="1:15" x14ac:dyDescent="0.25">
      <c r="A46" s="228"/>
      <c r="B46" s="229"/>
      <c r="C46" s="230" t="s">
        <v>454</v>
      </c>
      <c r="D46" s="230"/>
      <c r="E46" s="230"/>
      <c r="F46" s="230"/>
      <c r="G46" s="230"/>
      <c r="H46" s="230"/>
      <c r="I46" s="230"/>
      <c r="J46" s="230"/>
      <c r="K46" s="229"/>
      <c r="L46" s="230"/>
      <c r="M46" s="234"/>
      <c r="N46" s="237"/>
      <c r="O46" s="234"/>
    </row>
    <row r="47" spans="1:15" x14ac:dyDescent="0.25">
      <c r="A47" s="228"/>
      <c r="B47" s="229"/>
      <c r="C47" s="230" t="s">
        <v>472</v>
      </c>
      <c r="D47" s="230"/>
      <c r="E47" s="230"/>
      <c r="F47" s="230"/>
      <c r="G47" s="230"/>
      <c r="H47" s="230"/>
      <c r="I47" s="230"/>
      <c r="J47" s="230"/>
      <c r="K47" s="229"/>
      <c r="L47" s="230"/>
      <c r="M47" s="234"/>
      <c r="N47" s="237"/>
      <c r="O47" s="234"/>
    </row>
    <row r="48" spans="1:15" x14ac:dyDescent="0.25">
      <c r="A48" s="228"/>
      <c r="B48" s="229"/>
      <c r="C48" s="230" t="s">
        <v>473</v>
      </c>
      <c r="D48" s="230"/>
      <c r="E48" s="230"/>
      <c r="F48" s="230"/>
      <c r="G48" s="230"/>
      <c r="H48" s="230"/>
      <c r="I48" s="230"/>
      <c r="J48" s="230"/>
      <c r="K48" s="229"/>
      <c r="L48" s="230"/>
      <c r="M48" s="234"/>
      <c r="N48" s="237"/>
      <c r="O48" s="234"/>
    </row>
    <row r="49" spans="1:15" x14ac:dyDescent="0.25">
      <c r="A49" s="228"/>
      <c r="B49" s="229"/>
      <c r="C49" s="230" t="s">
        <v>457</v>
      </c>
      <c r="D49" s="230"/>
      <c r="E49" s="230"/>
      <c r="F49" s="230"/>
      <c r="G49" s="230"/>
      <c r="H49" s="230"/>
      <c r="I49" s="230"/>
      <c r="J49" s="230"/>
      <c r="K49" s="229"/>
      <c r="L49" s="230"/>
      <c r="M49" s="234"/>
      <c r="N49" s="237"/>
      <c r="O49" s="234"/>
    </row>
    <row r="50" spans="1:15" x14ac:dyDescent="0.25">
      <c r="A50" s="228"/>
      <c r="B50" s="229"/>
      <c r="C50" s="230" t="s">
        <v>474</v>
      </c>
      <c r="D50" s="230"/>
      <c r="E50" s="230"/>
      <c r="F50" s="230"/>
      <c r="G50" s="230"/>
      <c r="H50" s="230"/>
      <c r="I50" s="230"/>
      <c r="J50" s="230"/>
      <c r="K50" s="229"/>
      <c r="L50" s="230"/>
      <c r="M50" s="234"/>
      <c r="N50" s="237"/>
      <c r="O50" s="234"/>
    </row>
    <row r="51" spans="1:15" x14ac:dyDescent="0.25">
      <c r="A51" s="228"/>
      <c r="B51" s="229"/>
      <c r="C51" s="324" t="s">
        <v>466</v>
      </c>
      <c r="D51" s="230"/>
      <c r="E51" s="230"/>
      <c r="F51" s="230"/>
      <c r="G51" s="230"/>
      <c r="H51" s="230"/>
      <c r="I51" s="230"/>
      <c r="J51" s="230"/>
      <c r="K51" s="229"/>
      <c r="L51" s="230"/>
      <c r="M51" s="234"/>
      <c r="N51" s="237"/>
      <c r="O51" s="234"/>
    </row>
    <row r="52" spans="1:15" x14ac:dyDescent="0.25">
      <c r="A52" s="228" t="s">
        <v>15</v>
      </c>
      <c r="B52" s="235">
        <f>B38+1</f>
        <v>18</v>
      </c>
      <c r="C52" s="230" t="s">
        <v>460</v>
      </c>
      <c r="D52" s="230"/>
      <c r="E52" s="230"/>
      <c r="F52" s="230"/>
      <c r="G52" s="230"/>
      <c r="H52" s="230"/>
      <c r="I52" s="230"/>
      <c r="J52" s="230"/>
      <c r="K52" s="235" t="s">
        <v>273</v>
      </c>
      <c r="L52" s="24">
        <f>$R$1*50</f>
        <v>500</v>
      </c>
      <c r="M52" s="234"/>
      <c r="N52" s="237"/>
      <c r="O52" s="234"/>
    </row>
    <row r="53" spans="1:15" x14ac:dyDescent="0.25">
      <c r="A53" s="228" t="s">
        <v>15</v>
      </c>
      <c r="B53" s="235">
        <f>B52+1</f>
        <v>19</v>
      </c>
      <c r="C53" s="230" t="s">
        <v>461</v>
      </c>
      <c r="D53" s="230"/>
      <c r="E53" s="230"/>
      <c r="F53" s="230"/>
      <c r="G53" s="230"/>
      <c r="H53" s="230"/>
      <c r="I53" s="230"/>
      <c r="J53" s="230"/>
      <c r="K53" s="235" t="s">
        <v>273</v>
      </c>
      <c r="L53" s="24">
        <f>$R$1*50</f>
        <v>500</v>
      </c>
      <c r="M53" s="234"/>
      <c r="N53" s="237"/>
      <c r="O53" s="234"/>
    </row>
    <row r="54" spans="1:15" x14ac:dyDescent="0.25">
      <c r="A54" s="228" t="s">
        <v>15</v>
      </c>
      <c r="B54" s="235">
        <f>B53+1</f>
        <v>20</v>
      </c>
      <c r="C54" s="230" t="s">
        <v>462</v>
      </c>
      <c r="D54" s="230"/>
      <c r="E54" s="230"/>
      <c r="F54" s="230"/>
      <c r="G54" s="230"/>
      <c r="H54" s="230"/>
      <c r="I54" s="230"/>
      <c r="J54" s="230"/>
      <c r="K54" s="235" t="s">
        <v>273</v>
      </c>
      <c r="L54" s="236">
        <v>10</v>
      </c>
      <c r="M54" s="234"/>
      <c r="N54" s="237"/>
      <c r="O54" s="234"/>
    </row>
    <row r="55" spans="1:15" x14ac:dyDescent="0.25">
      <c r="A55" s="228" t="s">
        <v>15</v>
      </c>
      <c r="B55" s="235">
        <f>B54+1</f>
        <v>21</v>
      </c>
      <c r="C55" s="230" t="s">
        <v>423</v>
      </c>
      <c r="D55" s="230"/>
      <c r="E55" s="230"/>
      <c r="F55" s="230"/>
      <c r="G55" s="230"/>
      <c r="H55" s="230"/>
      <c r="I55" s="230"/>
      <c r="J55" s="230"/>
      <c r="K55" s="235" t="s">
        <v>273</v>
      </c>
      <c r="L55" s="236">
        <v>10</v>
      </c>
      <c r="M55" s="234"/>
      <c r="N55" s="237"/>
      <c r="O55" s="234"/>
    </row>
    <row r="56" spans="1:15" x14ac:dyDescent="0.25">
      <c r="A56" s="228"/>
      <c r="B56" s="235"/>
      <c r="C56" s="230"/>
      <c r="D56" s="230"/>
      <c r="E56" s="230"/>
      <c r="F56" s="230"/>
      <c r="G56" s="230"/>
      <c r="H56" s="230"/>
      <c r="I56" s="230"/>
      <c r="J56" s="230"/>
      <c r="K56" s="235"/>
      <c r="L56" s="236"/>
      <c r="M56" s="234"/>
      <c r="N56" s="237"/>
      <c r="O56" s="234"/>
    </row>
    <row r="57" spans="1:15" x14ac:dyDescent="0.25">
      <c r="A57" s="228"/>
      <c r="B57" s="229"/>
      <c r="C57" s="324" t="s">
        <v>475</v>
      </c>
      <c r="D57" s="230"/>
      <c r="E57" s="230"/>
      <c r="F57" s="230"/>
      <c r="G57" s="230"/>
      <c r="H57" s="230"/>
      <c r="I57" s="230"/>
      <c r="J57" s="230"/>
      <c r="K57" s="229"/>
      <c r="L57" s="230"/>
      <c r="M57" s="234"/>
      <c r="N57" s="237"/>
      <c r="O57" s="234"/>
    </row>
    <row r="58" spans="1:15" x14ac:dyDescent="0.25">
      <c r="A58" s="228"/>
      <c r="B58" s="229"/>
      <c r="C58" s="230" t="s">
        <v>476</v>
      </c>
      <c r="D58" s="230"/>
      <c r="E58" s="230"/>
      <c r="F58" s="230"/>
      <c r="G58" s="230"/>
      <c r="H58" s="230"/>
      <c r="I58" s="230"/>
      <c r="J58" s="230"/>
      <c r="K58" s="229"/>
      <c r="L58" s="230"/>
      <c r="M58" s="234"/>
      <c r="N58" s="237"/>
      <c r="O58" s="234"/>
    </row>
    <row r="59" spans="1:15" x14ac:dyDescent="0.25">
      <c r="A59" s="228"/>
      <c r="B59" s="229"/>
      <c r="C59" s="230" t="s">
        <v>477</v>
      </c>
      <c r="D59" s="230"/>
      <c r="E59" s="230"/>
      <c r="F59" s="230"/>
      <c r="G59" s="230"/>
      <c r="H59" s="230"/>
      <c r="I59" s="230"/>
      <c r="J59" s="230"/>
      <c r="K59" s="229"/>
      <c r="L59" s="230"/>
      <c r="M59" s="234"/>
      <c r="N59" s="237"/>
      <c r="O59" s="234"/>
    </row>
    <row r="60" spans="1:15" x14ac:dyDescent="0.25">
      <c r="A60" s="228"/>
      <c r="B60" s="229"/>
      <c r="C60" s="230" t="s">
        <v>478</v>
      </c>
      <c r="D60" s="230"/>
      <c r="E60" s="230"/>
      <c r="F60" s="230"/>
      <c r="G60" s="230"/>
      <c r="H60" s="230"/>
      <c r="I60" s="230"/>
      <c r="J60" s="230"/>
      <c r="K60" s="229"/>
      <c r="L60" s="230"/>
      <c r="M60" s="234"/>
      <c r="N60" s="237"/>
      <c r="O60" s="234"/>
    </row>
    <row r="61" spans="1:15" x14ac:dyDescent="0.25">
      <c r="A61" s="228"/>
      <c r="B61" s="229"/>
      <c r="C61" s="230" t="s">
        <v>479</v>
      </c>
      <c r="D61" s="230"/>
      <c r="E61" s="230"/>
      <c r="F61" s="230"/>
      <c r="G61" s="230"/>
      <c r="H61" s="230"/>
      <c r="I61" s="230"/>
      <c r="J61" s="230"/>
      <c r="K61" s="229"/>
      <c r="L61" s="230"/>
      <c r="M61" s="234"/>
      <c r="N61" s="237"/>
      <c r="O61" s="234"/>
    </row>
    <row r="62" spans="1:15" x14ac:dyDescent="0.25">
      <c r="A62" s="228"/>
      <c r="B62" s="229"/>
      <c r="C62" s="230" t="s">
        <v>480</v>
      </c>
      <c r="D62" s="230"/>
      <c r="E62" s="230"/>
      <c r="F62" s="230"/>
      <c r="G62" s="230"/>
      <c r="H62" s="230"/>
      <c r="I62" s="230"/>
      <c r="J62" s="230"/>
      <c r="K62" s="229"/>
      <c r="L62" s="230"/>
      <c r="M62" s="234"/>
      <c r="N62" s="237"/>
      <c r="O62" s="234"/>
    </row>
    <row r="63" spans="1:15" x14ac:dyDescent="0.25">
      <c r="A63" s="228"/>
      <c r="B63" s="229"/>
      <c r="C63" s="230" t="s">
        <v>481</v>
      </c>
      <c r="D63" s="230"/>
      <c r="E63" s="230"/>
      <c r="F63" s="230"/>
      <c r="G63" s="230"/>
      <c r="H63" s="230"/>
      <c r="I63" s="230"/>
      <c r="J63" s="230"/>
      <c r="K63" s="229"/>
      <c r="L63" s="230"/>
      <c r="M63" s="234"/>
      <c r="N63" s="237"/>
      <c r="O63" s="234"/>
    </row>
    <row r="64" spans="1:15" x14ac:dyDescent="0.25">
      <c r="A64" s="228"/>
      <c r="B64" s="229"/>
      <c r="C64" s="230" t="s">
        <v>482</v>
      </c>
      <c r="D64" s="230"/>
      <c r="E64" s="230"/>
      <c r="F64" s="230"/>
      <c r="G64" s="230"/>
      <c r="H64" s="230"/>
      <c r="I64" s="230"/>
      <c r="J64" s="230"/>
      <c r="K64" s="229"/>
      <c r="L64" s="230"/>
      <c r="M64" s="234"/>
      <c r="N64" s="237"/>
      <c r="O64" s="234"/>
    </row>
    <row r="65" spans="1:15" x14ac:dyDescent="0.25">
      <c r="A65" s="228"/>
      <c r="B65" s="229"/>
      <c r="C65" s="230"/>
      <c r="D65" s="230"/>
      <c r="E65" s="230"/>
      <c r="F65" s="230"/>
      <c r="G65" s="230"/>
      <c r="H65" s="230"/>
      <c r="I65" s="230"/>
      <c r="J65" s="230"/>
      <c r="K65" s="229"/>
      <c r="L65" s="230"/>
      <c r="M65" s="234"/>
      <c r="N65" s="237"/>
      <c r="O65" s="234"/>
    </row>
    <row r="66" spans="1:15" x14ac:dyDescent="0.25">
      <c r="A66" s="228"/>
      <c r="B66" s="235"/>
      <c r="C66" s="324" t="s">
        <v>483</v>
      </c>
      <c r="D66" s="230"/>
      <c r="E66" s="230"/>
      <c r="F66" s="230"/>
      <c r="G66" s="230"/>
      <c r="H66" s="230"/>
      <c r="I66" s="230"/>
      <c r="J66" s="230"/>
      <c r="K66" s="229"/>
      <c r="L66" s="230"/>
      <c r="M66" s="234"/>
      <c r="N66" s="237"/>
      <c r="O66" s="234"/>
    </row>
    <row r="67" spans="1:15" x14ac:dyDescent="0.25">
      <c r="A67" s="228"/>
      <c r="B67" s="235"/>
      <c r="C67" s="230" t="s">
        <v>1885</v>
      </c>
      <c r="D67" s="230"/>
      <c r="E67" s="230"/>
      <c r="F67" s="230"/>
      <c r="G67" s="230"/>
      <c r="H67" s="230"/>
      <c r="I67" s="230"/>
      <c r="J67" s="230"/>
      <c r="K67" s="229"/>
      <c r="L67" s="230"/>
      <c r="M67" s="234"/>
      <c r="N67" s="237"/>
      <c r="O67" s="234"/>
    </row>
    <row r="68" spans="1:15" x14ac:dyDescent="0.25">
      <c r="A68" s="228"/>
      <c r="B68" s="235"/>
      <c r="C68" s="230" t="s">
        <v>484</v>
      </c>
      <c r="D68" s="230"/>
      <c r="E68" s="230"/>
      <c r="F68" s="230"/>
      <c r="G68" s="230"/>
      <c r="H68" s="230"/>
      <c r="I68" s="230"/>
      <c r="J68" s="230"/>
      <c r="K68" s="229"/>
      <c r="L68" s="230"/>
      <c r="M68" s="234"/>
      <c r="N68" s="237"/>
      <c r="O68" s="234"/>
    </row>
    <row r="69" spans="1:15" x14ac:dyDescent="0.25">
      <c r="A69" s="228"/>
      <c r="B69" s="235"/>
      <c r="C69" s="230" t="s">
        <v>485</v>
      </c>
      <c r="D69" s="230"/>
      <c r="E69" s="230"/>
      <c r="F69" s="230"/>
      <c r="G69" s="230"/>
      <c r="H69" s="230"/>
      <c r="I69" s="230"/>
      <c r="J69" s="230"/>
      <c r="K69" s="229"/>
      <c r="L69" s="230"/>
      <c r="M69" s="234"/>
      <c r="N69" s="237"/>
      <c r="O69" s="234"/>
    </row>
    <row r="70" spans="1:15" x14ac:dyDescent="0.25">
      <c r="A70" s="228"/>
      <c r="B70" s="235"/>
      <c r="C70" s="230" t="s">
        <v>486</v>
      </c>
      <c r="D70" s="230"/>
      <c r="E70" s="230"/>
      <c r="F70" s="230"/>
      <c r="G70" s="230"/>
      <c r="H70" s="230"/>
      <c r="I70" s="230"/>
      <c r="J70" s="230"/>
      <c r="K70" s="229"/>
      <c r="L70" s="230"/>
      <c r="M70" s="234"/>
      <c r="N70" s="237"/>
      <c r="O70" s="234"/>
    </row>
    <row r="71" spans="1:15" x14ac:dyDescent="0.25">
      <c r="A71" s="228"/>
      <c r="B71" s="235"/>
      <c r="C71" s="230" t="s">
        <v>487</v>
      </c>
      <c r="D71" s="230"/>
      <c r="E71" s="230"/>
      <c r="F71" s="230"/>
      <c r="G71" s="230"/>
      <c r="H71" s="230"/>
      <c r="I71" s="230"/>
      <c r="J71" s="230"/>
      <c r="K71" s="229"/>
      <c r="L71" s="230"/>
      <c r="M71" s="234"/>
      <c r="N71" s="237"/>
      <c r="O71" s="234"/>
    </row>
    <row r="72" spans="1:15" x14ac:dyDescent="0.25">
      <c r="A72" s="228" t="s">
        <v>15</v>
      </c>
      <c r="B72" s="235">
        <f>B55+1</f>
        <v>22</v>
      </c>
      <c r="C72" s="230" t="s">
        <v>488</v>
      </c>
      <c r="D72" s="230"/>
      <c r="E72" s="230"/>
      <c r="F72" s="230"/>
      <c r="G72" s="230"/>
      <c r="H72" s="230"/>
      <c r="I72" s="230"/>
      <c r="J72" s="230"/>
      <c r="K72" s="235" t="s">
        <v>83</v>
      </c>
      <c r="L72" s="24">
        <f t="shared" ref="L72:L73" si="3">$R$1*100</f>
        <v>1000</v>
      </c>
      <c r="M72" s="234"/>
      <c r="N72" s="237"/>
      <c r="O72" s="234"/>
    </row>
    <row r="73" spans="1:15" x14ac:dyDescent="0.25">
      <c r="A73" s="228" t="s">
        <v>15</v>
      </c>
      <c r="B73" s="235">
        <f>B72+1</f>
        <v>23</v>
      </c>
      <c r="C73" s="230" t="s">
        <v>489</v>
      </c>
      <c r="D73" s="230"/>
      <c r="E73" s="230"/>
      <c r="F73" s="230"/>
      <c r="G73" s="230"/>
      <c r="H73" s="230"/>
      <c r="I73" s="230"/>
      <c r="J73" s="230"/>
      <c r="K73" s="235" t="s">
        <v>83</v>
      </c>
      <c r="L73" s="24">
        <f t="shared" si="3"/>
        <v>1000</v>
      </c>
      <c r="M73" s="234"/>
      <c r="N73" s="237"/>
      <c r="O73" s="234"/>
    </row>
    <row r="74" spans="1:15" x14ac:dyDescent="0.25">
      <c r="A74" s="228" t="s">
        <v>15</v>
      </c>
      <c r="B74" s="235">
        <f>B73+1</f>
        <v>24</v>
      </c>
      <c r="C74" s="230" t="s">
        <v>490</v>
      </c>
      <c r="D74" s="230"/>
      <c r="E74" s="230"/>
      <c r="F74" s="230"/>
      <c r="G74" s="230"/>
      <c r="H74" s="230"/>
      <c r="I74" s="230"/>
      <c r="J74" s="230"/>
      <c r="K74" s="235" t="s">
        <v>83</v>
      </c>
      <c r="L74" s="24">
        <f t="shared" ref="L74:L75" si="4">$R$1*50</f>
        <v>500</v>
      </c>
      <c r="M74" s="234"/>
      <c r="N74" s="237"/>
      <c r="O74" s="234"/>
    </row>
    <row r="75" spans="1:15" x14ac:dyDescent="0.25">
      <c r="A75" s="228" t="s">
        <v>15</v>
      </c>
      <c r="B75" s="235">
        <f>B74+1</f>
        <v>25</v>
      </c>
      <c r="C75" s="230" t="s">
        <v>491</v>
      </c>
      <c r="D75" s="230"/>
      <c r="E75" s="230"/>
      <c r="F75" s="230"/>
      <c r="G75" s="230"/>
      <c r="H75" s="230"/>
      <c r="I75" s="230"/>
      <c r="J75" s="230"/>
      <c r="K75" s="235" t="s">
        <v>83</v>
      </c>
      <c r="L75" s="24">
        <f t="shared" si="4"/>
        <v>500</v>
      </c>
      <c r="M75" s="234"/>
      <c r="N75" s="237"/>
      <c r="O75" s="234"/>
    </row>
    <row r="76" spans="1:15" x14ac:dyDescent="0.25">
      <c r="A76" s="228"/>
      <c r="B76" s="235"/>
      <c r="C76" s="230"/>
      <c r="D76" s="230"/>
      <c r="E76" s="230"/>
      <c r="F76" s="230"/>
      <c r="G76" s="230"/>
      <c r="H76" s="230"/>
      <c r="I76" s="230"/>
      <c r="J76" s="230"/>
      <c r="K76" s="235"/>
      <c r="L76" s="236"/>
      <c r="M76" s="234"/>
      <c r="N76" s="237"/>
      <c r="O76" s="234"/>
    </row>
    <row r="77" spans="1:15" x14ac:dyDescent="0.25">
      <c r="A77" s="228"/>
      <c r="B77" s="229"/>
      <c r="C77" s="324" t="s">
        <v>492</v>
      </c>
      <c r="D77" s="230"/>
      <c r="E77" s="230"/>
      <c r="F77" s="230"/>
      <c r="G77" s="230"/>
      <c r="H77" s="230"/>
      <c r="I77" s="230"/>
      <c r="J77" s="230"/>
      <c r="K77" s="229"/>
      <c r="L77" s="230"/>
      <c r="M77" s="234"/>
      <c r="N77" s="237"/>
      <c r="O77" s="234"/>
    </row>
    <row r="78" spans="1:15" x14ac:dyDescent="0.25">
      <c r="A78" s="228" t="s">
        <v>15</v>
      </c>
      <c r="B78" s="235">
        <f>B75+1</f>
        <v>26</v>
      </c>
      <c r="C78" s="230" t="s">
        <v>493</v>
      </c>
      <c r="D78" s="230"/>
      <c r="E78" s="230"/>
      <c r="F78" s="230"/>
      <c r="G78" s="230"/>
      <c r="H78" s="230"/>
      <c r="I78" s="230"/>
      <c r="J78" s="230"/>
      <c r="K78" s="235" t="s">
        <v>83</v>
      </c>
      <c r="L78" s="236">
        <v>100</v>
      </c>
      <c r="M78" s="234"/>
      <c r="N78" s="237"/>
      <c r="O78" s="234"/>
    </row>
    <row r="79" spans="1:15" x14ac:dyDescent="0.25">
      <c r="A79" s="228" t="s">
        <v>15</v>
      </c>
      <c r="B79" s="235">
        <f>B78+1</f>
        <v>27</v>
      </c>
      <c r="C79" s="230" t="s">
        <v>494</v>
      </c>
      <c r="D79" s="230"/>
      <c r="E79" s="230"/>
      <c r="F79" s="230"/>
      <c r="G79" s="230"/>
      <c r="H79" s="230"/>
      <c r="I79" s="230"/>
      <c r="J79" s="230"/>
      <c r="K79" s="235" t="s">
        <v>83</v>
      </c>
      <c r="L79" s="236">
        <v>100</v>
      </c>
      <c r="M79" s="234"/>
      <c r="N79" s="237"/>
      <c r="O79" s="234"/>
    </row>
    <row r="80" spans="1:15" x14ac:dyDescent="0.25">
      <c r="A80" s="228" t="s">
        <v>15</v>
      </c>
      <c r="B80" s="235">
        <f>B79+1</f>
        <v>28</v>
      </c>
      <c r="C80" s="230" t="s">
        <v>495</v>
      </c>
      <c r="D80" s="230"/>
      <c r="E80" s="230"/>
      <c r="F80" s="230"/>
      <c r="G80" s="230"/>
      <c r="H80" s="230"/>
      <c r="I80" s="230"/>
      <c r="J80" s="230"/>
      <c r="K80" s="235" t="s">
        <v>83</v>
      </c>
      <c r="L80" s="24">
        <f t="shared" ref="L80:L81" si="5">$R$1*50</f>
        <v>500</v>
      </c>
      <c r="M80" s="234"/>
      <c r="N80" s="237"/>
      <c r="O80" s="234"/>
    </row>
    <row r="81" spans="1:15" x14ac:dyDescent="0.25">
      <c r="A81" s="228" t="s">
        <v>15</v>
      </c>
      <c r="B81" s="235">
        <f>B80+1</f>
        <v>29</v>
      </c>
      <c r="C81" s="230" t="s">
        <v>496</v>
      </c>
      <c r="D81" s="230"/>
      <c r="E81" s="230"/>
      <c r="F81" s="230"/>
      <c r="G81" s="230"/>
      <c r="H81" s="230"/>
      <c r="I81" s="230"/>
      <c r="J81" s="230"/>
      <c r="K81" s="235" t="s">
        <v>83</v>
      </c>
      <c r="L81" s="24">
        <f t="shared" si="5"/>
        <v>500</v>
      </c>
      <c r="M81" s="234"/>
      <c r="N81" s="237"/>
      <c r="O81" s="234"/>
    </row>
    <row r="82" spans="1:15" x14ac:dyDescent="0.25">
      <c r="A82" s="228"/>
      <c r="B82" s="235"/>
      <c r="C82" s="230"/>
      <c r="D82" s="230"/>
      <c r="E82" s="230"/>
      <c r="F82" s="230"/>
      <c r="G82" s="230"/>
      <c r="H82" s="230"/>
      <c r="I82" s="230"/>
      <c r="J82" s="230"/>
      <c r="K82" s="235"/>
      <c r="L82" s="236"/>
      <c r="M82" s="234"/>
      <c r="N82" s="232"/>
      <c r="O82" s="234"/>
    </row>
    <row r="83" spans="1:15" x14ac:dyDescent="0.25">
      <c r="A83" s="224"/>
      <c r="B83" s="238"/>
      <c r="C83" s="239" t="s">
        <v>467</v>
      </c>
      <c r="D83" s="240"/>
      <c r="E83" s="240"/>
      <c r="F83" s="240"/>
      <c r="G83" s="240"/>
      <c r="H83" s="240"/>
      <c r="I83" s="240"/>
      <c r="J83" s="240"/>
      <c r="K83" s="238"/>
      <c r="L83" s="240"/>
      <c r="M83" s="245"/>
      <c r="N83" s="242"/>
      <c r="O83" s="245"/>
    </row>
    <row r="84" spans="1:15" ht="36.75" thickBot="1" x14ac:dyDescent="0.3">
      <c r="A84" s="224"/>
      <c r="B84" s="225" t="s">
        <v>1</v>
      </c>
      <c r="C84" s="314" t="s">
        <v>2</v>
      </c>
      <c r="D84" s="314"/>
      <c r="E84" s="314"/>
      <c r="F84" s="314"/>
      <c r="G84" s="314"/>
      <c r="H84" s="314"/>
      <c r="I84" s="314"/>
      <c r="J84" s="314"/>
      <c r="K84" s="225" t="s">
        <v>45</v>
      </c>
      <c r="L84" s="314" t="s">
        <v>46</v>
      </c>
      <c r="M84" s="361" t="s">
        <v>47</v>
      </c>
      <c r="N84" s="246" t="s">
        <v>73</v>
      </c>
      <c r="O84" s="227" t="s">
        <v>120</v>
      </c>
    </row>
    <row r="85" spans="1:15" ht="15.75" thickTop="1" x14ac:dyDescent="0.25">
      <c r="A85" s="228"/>
      <c r="B85" s="229"/>
      <c r="C85" s="324" t="s">
        <v>497</v>
      </c>
      <c r="D85" s="230"/>
      <c r="E85" s="230"/>
      <c r="F85" s="230"/>
      <c r="G85" s="230"/>
      <c r="H85" s="230"/>
      <c r="I85" s="230"/>
      <c r="J85" s="230"/>
      <c r="K85" s="229"/>
      <c r="L85" s="230"/>
      <c r="M85" s="233"/>
      <c r="N85" s="232"/>
      <c r="O85" s="233"/>
    </row>
    <row r="86" spans="1:15" x14ac:dyDescent="0.25">
      <c r="A86" s="228"/>
      <c r="B86" s="229"/>
      <c r="C86" s="230" t="s">
        <v>498</v>
      </c>
      <c r="D86" s="230"/>
      <c r="E86" s="230"/>
      <c r="F86" s="230"/>
      <c r="G86" s="230"/>
      <c r="H86" s="230"/>
      <c r="I86" s="230"/>
      <c r="J86" s="230"/>
      <c r="K86" s="229"/>
      <c r="L86" s="230"/>
      <c r="M86" s="234"/>
      <c r="N86" s="232"/>
      <c r="O86" s="234"/>
    </row>
    <row r="87" spans="1:15" x14ac:dyDescent="0.25">
      <c r="A87" s="228"/>
      <c r="B87" s="229"/>
      <c r="C87" s="230" t="s">
        <v>499</v>
      </c>
      <c r="D87" s="230"/>
      <c r="E87" s="230"/>
      <c r="F87" s="230"/>
      <c r="G87" s="230"/>
      <c r="H87" s="230"/>
      <c r="I87" s="230"/>
      <c r="J87" s="230"/>
      <c r="K87" s="229"/>
      <c r="L87" s="230"/>
      <c r="M87" s="234"/>
      <c r="N87" s="232"/>
      <c r="O87" s="234"/>
    </row>
    <row r="88" spans="1:15" x14ac:dyDescent="0.25">
      <c r="A88" s="228"/>
      <c r="B88" s="229"/>
      <c r="C88" s="230" t="s">
        <v>500</v>
      </c>
      <c r="D88" s="230"/>
      <c r="E88" s="230"/>
      <c r="F88" s="230"/>
      <c r="G88" s="230"/>
      <c r="H88" s="230"/>
      <c r="I88" s="230"/>
      <c r="J88" s="230"/>
      <c r="K88" s="229"/>
      <c r="L88" s="230"/>
      <c r="M88" s="234"/>
      <c r="N88" s="232"/>
      <c r="O88" s="234"/>
    </row>
    <row r="89" spans="1:15" x14ac:dyDescent="0.25">
      <c r="A89" s="228"/>
      <c r="B89" s="229"/>
      <c r="C89" s="230" t="s">
        <v>501</v>
      </c>
      <c r="D89" s="230"/>
      <c r="E89" s="230"/>
      <c r="F89" s="230"/>
      <c r="G89" s="230"/>
      <c r="H89" s="230"/>
      <c r="I89" s="230"/>
      <c r="J89" s="230"/>
      <c r="K89" s="229"/>
      <c r="L89" s="230"/>
      <c r="M89" s="234"/>
      <c r="N89" s="232"/>
      <c r="O89" s="234"/>
    </row>
    <row r="90" spans="1:15" x14ac:dyDescent="0.25">
      <c r="A90" s="228"/>
      <c r="B90" s="229"/>
      <c r="C90" s="230" t="s">
        <v>502</v>
      </c>
      <c r="D90" s="230"/>
      <c r="E90" s="230"/>
      <c r="F90" s="230"/>
      <c r="G90" s="230"/>
      <c r="H90" s="230"/>
      <c r="I90" s="230"/>
      <c r="J90" s="230"/>
      <c r="K90" s="229"/>
      <c r="L90" s="230"/>
      <c r="M90" s="234"/>
      <c r="N90" s="232"/>
      <c r="O90" s="234"/>
    </row>
    <row r="91" spans="1:15" x14ac:dyDescent="0.25">
      <c r="A91" s="228"/>
      <c r="B91" s="229"/>
      <c r="C91" s="324" t="s">
        <v>503</v>
      </c>
      <c r="D91" s="230"/>
      <c r="E91" s="230"/>
      <c r="F91" s="230"/>
      <c r="G91" s="230"/>
      <c r="H91" s="230"/>
      <c r="I91" s="230"/>
      <c r="J91" s="230"/>
      <c r="K91" s="229"/>
      <c r="L91" s="230"/>
      <c r="M91" s="234"/>
      <c r="N91" s="232"/>
      <c r="O91" s="234"/>
    </row>
    <row r="92" spans="1:15" x14ac:dyDescent="0.25">
      <c r="A92" s="228" t="s">
        <v>15</v>
      </c>
      <c r="B92" s="235">
        <f>B81+1</f>
        <v>30</v>
      </c>
      <c r="C92" s="230" t="s">
        <v>460</v>
      </c>
      <c r="D92" s="230"/>
      <c r="E92" s="230"/>
      <c r="F92" s="230"/>
      <c r="G92" s="230"/>
      <c r="H92" s="230"/>
      <c r="I92" s="230"/>
      <c r="J92" s="230"/>
      <c r="K92" s="235" t="s">
        <v>273</v>
      </c>
      <c r="L92" s="24">
        <f>$R$1*15</f>
        <v>150</v>
      </c>
      <c r="M92" s="234"/>
      <c r="N92" s="237"/>
      <c r="O92" s="234"/>
    </row>
    <row r="93" spans="1:15" x14ac:dyDescent="0.25">
      <c r="A93" s="228" t="s">
        <v>15</v>
      </c>
      <c r="B93" s="235">
        <f>B92+1</f>
        <v>31</v>
      </c>
      <c r="C93" s="230" t="s">
        <v>461</v>
      </c>
      <c r="D93" s="230"/>
      <c r="E93" s="230"/>
      <c r="F93" s="230"/>
      <c r="G93" s="230"/>
      <c r="H93" s="230"/>
      <c r="I93" s="230"/>
      <c r="J93" s="230"/>
      <c r="K93" s="235" t="s">
        <v>273</v>
      </c>
      <c r="L93" s="24">
        <f t="shared" ref="L93:L96" si="6">$R$1*15</f>
        <v>150</v>
      </c>
      <c r="M93" s="234"/>
      <c r="N93" s="237"/>
      <c r="O93" s="234"/>
    </row>
    <row r="94" spans="1:15" x14ac:dyDescent="0.25">
      <c r="A94" s="228" t="s">
        <v>15</v>
      </c>
      <c r="B94" s="235">
        <f>B93+1</f>
        <v>32</v>
      </c>
      <c r="C94" s="230" t="s">
        <v>462</v>
      </c>
      <c r="D94" s="230"/>
      <c r="E94" s="230"/>
      <c r="F94" s="230"/>
      <c r="G94" s="230"/>
      <c r="H94" s="230"/>
      <c r="I94" s="230"/>
      <c r="J94" s="230"/>
      <c r="K94" s="235" t="s">
        <v>273</v>
      </c>
      <c r="L94" s="24">
        <f t="shared" si="6"/>
        <v>150</v>
      </c>
      <c r="M94" s="234"/>
      <c r="N94" s="237"/>
      <c r="O94" s="234"/>
    </row>
    <row r="95" spans="1:15" x14ac:dyDescent="0.25">
      <c r="A95" s="228" t="s">
        <v>15</v>
      </c>
      <c r="B95" s="235">
        <f>B94+1</f>
        <v>33</v>
      </c>
      <c r="C95" s="230" t="s">
        <v>423</v>
      </c>
      <c r="D95" s="230"/>
      <c r="E95" s="230"/>
      <c r="F95" s="230"/>
      <c r="G95" s="230"/>
      <c r="H95" s="230"/>
      <c r="I95" s="230"/>
      <c r="J95" s="230"/>
      <c r="K95" s="235" t="s">
        <v>273</v>
      </c>
      <c r="L95" s="24">
        <f t="shared" si="6"/>
        <v>150</v>
      </c>
      <c r="M95" s="234"/>
      <c r="N95" s="237"/>
      <c r="O95" s="234"/>
    </row>
    <row r="96" spans="1:15" x14ac:dyDescent="0.25">
      <c r="A96" s="228" t="s">
        <v>15</v>
      </c>
      <c r="B96" s="235">
        <f>B95+1</f>
        <v>34</v>
      </c>
      <c r="C96" s="230" t="s">
        <v>504</v>
      </c>
      <c r="D96" s="230"/>
      <c r="E96" s="230"/>
      <c r="F96" s="230"/>
      <c r="G96" s="230"/>
      <c r="H96" s="230"/>
      <c r="I96" s="230"/>
      <c r="J96" s="230"/>
      <c r="K96" s="235" t="s">
        <v>273</v>
      </c>
      <c r="L96" s="24">
        <f t="shared" si="6"/>
        <v>150</v>
      </c>
      <c r="M96" s="234"/>
      <c r="N96" s="237"/>
      <c r="O96" s="234"/>
    </row>
    <row r="97" spans="1:15" x14ac:dyDescent="0.25">
      <c r="A97" s="228"/>
      <c r="B97" s="235"/>
      <c r="C97" s="230"/>
      <c r="D97" s="230"/>
      <c r="E97" s="230"/>
      <c r="F97" s="230"/>
      <c r="G97" s="230"/>
      <c r="H97" s="230"/>
      <c r="I97" s="230"/>
      <c r="J97" s="230"/>
      <c r="K97" s="235"/>
      <c r="L97" s="236"/>
      <c r="M97" s="234"/>
      <c r="N97" s="232"/>
      <c r="O97" s="234"/>
    </row>
    <row r="98" spans="1:15" x14ac:dyDescent="0.25">
      <c r="A98" s="228"/>
      <c r="B98" s="229"/>
      <c r="C98" s="324" t="s">
        <v>505</v>
      </c>
      <c r="D98" s="230"/>
      <c r="E98" s="230"/>
      <c r="F98" s="230"/>
      <c r="G98" s="230"/>
      <c r="H98" s="230"/>
      <c r="I98" s="230"/>
      <c r="J98" s="230"/>
      <c r="K98" s="229"/>
      <c r="L98" s="230"/>
      <c r="M98" s="234"/>
      <c r="N98" s="232"/>
      <c r="O98" s="234"/>
    </row>
    <row r="99" spans="1:15" x14ac:dyDescent="0.25">
      <c r="A99" s="228" t="s">
        <v>15</v>
      </c>
      <c r="B99" s="235">
        <f>B96+1</f>
        <v>35</v>
      </c>
      <c r="C99" s="230" t="s">
        <v>460</v>
      </c>
      <c r="D99" s="230"/>
      <c r="E99" s="230"/>
      <c r="F99" s="230"/>
      <c r="G99" s="230"/>
      <c r="H99" s="230"/>
      <c r="I99" s="230"/>
      <c r="J99" s="230"/>
      <c r="K99" s="235" t="s">
        <v>273</v>
      </c>
      <c r="L99" s="24">
        <f t="shared" ref="L99:L103" si="7">$R$1*15</f>
        <v>150</v>
      </c>
      <c r="M99" s="234"/>
      <c r="N99" s="237"/>
      <c r="O99" s="234"/>
    </row>
    <row r="100" spans="1:15" x14ac:dyDescent="0.25">
      <c r="A100" s="228" t="s">
        <v>15</v>
      </c>
      <c r="B100" s="235">
        <f>B99+1</f>
        <v>36</v>
      </c>
      <c r="C100" s="230" t="s">
        <v>461</v>
      </c>
      <c r="D100" s="230"/>
      <c r="E100" s="230"/>
      <c r="F100" s="230"/>
      <c r="G100" s="230"/>
      <c r="H100" s="230"/>
      <c r="I100" s="230"/>
      <c r="J100" s="230"/>
      <c r="K100" s="235" t="s">
        <v>273</v>
      </c>
      <c r="L100" s="24">
        <f t="shared" si="7"/>
        <v>150</v>
      </c>
      <c r="M100" s="234"/>
      <c r="N100" s="237"/>
      <c r="O100" s="234"/>
    </row>
    <row r="101" spans="1:15" x14ac:dyDescent="0.25">
      <c r="A101" s="228" t="s">
        <v>15</v>
      </c>
      <c r="B101" s="235">
        <f>B100+1</f>
        <v>37</v>
      </c>
      <c r="C101" s="230" t="s">
        <v>462</v>
      </c>
      <c r="D101" s="230"/>
      <c r="E101" s="230"/>
      <c r="F101" s="230"/>
      <c r="G101" s="230"/>
      <c r="H101" s="230"/>
      <c r="I101" s="230"/>
      <c r="J101" s="230"/>
      <c r="K101" s="235" t="s">
        <v>273</v>
      </c>
      <c r="L101" s="24">
        <f t="shared" si="7"/>
        <v>150</v>
      </c>
      <c r="M101" s="234"/>
      <c r="N101" s="237"/>
      <c r="O101" s="234"/>
    </row>
    <row r="102" spans="1:15" x14ac:dyDescent="0.25">
      <c r="A102" s="228" t="s">
        <v>15</v>
      </c>
      <c r="B102" s="235">
        <f>B101+1</f>
        <v>38</v>
      </c>
      <c r="C102" s="230" t="s">
        <v>423</v>
      </c>
      <c r="D102" s="230"/>
      <c r="E102" s="230"/>
      <c r="F102" s="230"/>
      <c r="G102" s="230"/>
      <c r="H102" s="230"/>
      <c r="I102" s="230"/>
      <c r="J102" s="230"/>
      <c r="K102" s="235" t="s">
        <v>273</v>
      </c>
      <c r="L102" s="24">
        <f t="shared" si="7"/>
        <v>150</v>
      </c>
      <c r="M102" s="234"/>
      <c r="N102" s="237"/>
      <c r="O102" s="234"/>
    </row>
    <row r="103" spans="1:15" x14ac:dyDescent="0.25">
      <c r="A103" s="228" t="s">
        <v>15</v>
      </c>
      <c r="B103" s="235">
        <f>B102+1</f>
        <v>39</v>
      </c>
      <c r="C103" s="230" t="s">
        <v>504</v>
      </c>
      <c r="D103" s="230"/>
      <c r="E103" s="230"/>
      <c r="F103" s="230"/>
      <c r="G103" s="230"/>
      <c r="H103" s="230"/>
      <c r="I103" s="230"/>
      <c r="J103" s="230"/>
      <c r="K103" s="235" t="s">
        <v>273</v>
      </c>
      <c r="L103" s="24">
        <f t="shared" si="7"/>
        <v>150</v>
      </c>
      <c r="M103" s="234"/>
      <c r="N103" s="237"/>
      <c r="O103" s="234"/>
    </row>
    <row r="104" spans="1:15" x14ac:dyDescent="0.25">
      <c r="A104" s="228"/>
      <c r="B104" s="235"/>
      <c r="C104" s="230"/>
      <c r="D104" s="230"/>
      <c r="E104" s="230"/>
      <c r="F104" s="230"/>
      <c r="G104" s="230"/>
      <c r="H104" s="230"/>
      <c r="I104" s="230"/>
      <c r="J104" s="230"/>
      <c r="K104" s="235"/>
      <c r="L104" s="236"/>
      <c r="M104" s="234"/>
      <c r="N104" s="232"/>
      <c r="O104" s="234"/>
    </row>
    <row r="105" spans="1:15" x14ac:dyDescent="0.25">
      <c r="A105" s="228"/>
      <c r="B105" s="229"/>
      <c r="C105" s="324" t="s">
        <v>506</v>
      </c>
      <c r="D105" s="230"/>
      <c r="E105" s="230"/>
      <c r="F105" s="230"/>
      <c r="G105" s="230"/>
      <c r="H105" s="230"/>
      <c r="I105" s="230"/>
      <c r="J105" s="230"/>
      <c r="K105" s="229"/>
      <c r="L105" s="230"/>
      <c r="M105" s="234"/>
      <c r="N105" s="232"/>
      <c r="O105" s="234"/>
    </row>
    <row r="106" spans="1:15" x14ac:dyDescent="0.25">
      <c r="A106" s="228"/>
      <c r="B106" s="229"/>
      <c r="C106" s="230" t="s">
        <v>507</v>
      </c>
      <c r="D106" s="230"/>
      <c r="E106" s="230"/>
      <c r="F106" s="230"/>
      <c r="G106" s="230"/>
      <c r="H106" s="230"/>
      <c r="I106" s="230"/>
      <c r="J106" s="230"/>
      <c r="K106" s="229"/>
      <c r="L106" s="230"/>
      <c r="M106" s="234"/>
      <c r="N106" s="232"/>
      <c r="O106" s="234"/>
    </row>
    <row r="107" spans="1:15" x14ac:dyDescent="0.25">
      <c r="A107" s="228"/>
      <c r="B107" s="229"/>
      <c r="C107" s="230" t="s">
        <v>508</v>
      </c>
      <c r="D107" s="230"/>
      <c r="E107" s="230"/>
      <c r="F107" s="230"/>
      <c r="G107" s="230"/>
      <c r="H107" s="230"/>
      <c r="I107" s="230"/>
      <c r="J107" s="230"/>
      <c r="K107" s="229"/>
      <c r="L107" s="230"/>
      <c r="M107" s="234"/>
      <c r="N107" s="232"/>
      <c r="O107" s="234"/>
    </row>
    <row r="108" spans="1:15" x14ac:dyDescent="0.25">
      <c r="A108" s="228"/>
      <c r="B108" s="229"/>
      <c r="C108" s="230" t="s">
        <v>509</v>
      </c>
      <c r="D108" s="230"/>
      <c r="E108" s="230"/>
      <c r="F108" s="230"/>
      <c r="G108" s="230"/>
      <c r="H108" s="230"/>
      <c r="I108" s="230"/>
      <c r="J108" s="230"/>
      <c r="K108" s="229"/>
      <c r="L108" s="230"/>
      <c r="M108" s="234"/>
      <c r="N108" s="232"/>
      <c r="O108" s="234"/>
    </row>
    <row r="109" spans="1:15" x14ac:dyDescent="0.25">
      <c r="A109" s="228"/>
      <c r="B109" s="229"/>
      <c r="C109" s="230" t="s">
        <v>510</v>
      </c>
      <c r="D109" s="230"/>
      <c r="E109" s="230"/>
      <c r="F109" s="230"/>
      <c r="G109" s="230"/>
      <c r="H109" s="230"/>
      <c r="I109" s="230"/>
      <c r="J109" s="230"/>
      <c r="K109" s="229"/>
      <c r="L109" s="230"/>
      <c r="M109" s="234"/>
      <c r="N109" s="232"/>
      <c r="O109" s="234"/>
    </row>
    <row r="110" spans="1:15" x14ac:dyDescent="0.25">
      <c r="A110" s="228" t="s">
        <v>15</v>
      </c>
      <c r="B110" s="235">
        <f>B103+1</f>
        <v>40</v>
      </c>
      <c r="C110" s="230" t="s">
        <v>460</v>
      </c>
      <c r="D110" s="230"/>
      <c r="E110" s="230"/>
      <c r="F110" s="230"/>
      <c r="G110" s="230"/>
      <c r="H110" s="230"/>
      <c r="I110" s="230"/>
      <c r="J110" s="230"/>
      <c r="K110" s="235" t="s">
        <v>83</v>
      </c>
      <c r="L110" s="24">
        <f t="shared" ref="L110:L113" si="8">$R$1*100</f>
        <v>1000</v>
      </c>
      <c r="M110" s="234"/>
      <c r="N110" s="237"/>
      <c r="O110" s="234"/>
    </row>
    <row r="111" spans="1:15" x14ac:dyDescent="0.25">
      <c r="A111" s="228" t="s">
        <v>15</v>
      </c>
      <c r="B111" s="235">
        <f>B110+1</f>
        <v>41</v>
      </c>
      <c r="C111" s="230" t="s">
        <v>461</v>
      </c>
      <c r="D111" s="230"/>
      <c r="E111" s="230"/>
      <c r="F111" s="230"/>
      <c r="G111" s="230"/>
      <c r="H111" s="230"/>
      <c r="I111" s="230"/>
      <c r="J111" s="230"/>
      <c r="K111" s="235" t="s">
        <v>83</v>
      </c>
      <c r="L111" s="24">
        <f t="shared" si="8"/>
        <v>1000</v>
      </c>
      <c r="M111" s="234"/>
      <c r="N111" s="237"/>
      <c r="O111" s="234"/>
    </row>
    <row r="112" spans="1:15" x14ac:dyDescent="0.25">
      <c r="A112" s="228" t="s">
        <v>15</v>
      </c>
      <c r="B112" s="235">
        <f>B111+1</f>
        <v>42</v>
      </c>
      <c r="C112" s="230" t="s">
        <v>462</v>
      </c>
      <c r="D112" s="230"/>
      <c r="E112" s="230"/>
      <c r="F112" s="230"/>
      <c r="G112" s="230"/>
      <c r="H112" s="230"/>
      <c r="I112" s="230"/>
      <c r="J112" s="230"/>
      <c r="K112" s="235" t="s">
        <v>83</v>
      </c>
      <c r="L112" s="24">
        <f t="shared" si="8"/>
        <v>1000</v>
      </c>
      <c r="M112" s="234"/>
      <c r="N112" s="237"/>
      <c r="O112" s="234"/>
    </row>
    <row r="113" spans="1:15" x14ac:dyDescent="0.25">
      <c r="A113" s="228" t="s">
        <v>15</v>
      </c>
      <c r="B113" s="235">
        <f>B112+1</f>
        <v>43</v>
      </c>
      <c r="C113" s="230" t="s">
        <v>423</v>
      </c>
      <c r="D113" s="230"/>
      <c r="E113" s="230"/>
      <c r="F113" s="230"/>
      <c r="G113" s="230"/>
      <c r="H113" s="230"/>
      <c r="I113" s="230"/>
      <c r="J113" s="230"/>
      <c r="K113" s="235" t="s">
        <v>83</v>
      </c>
      <c r="L113" s="24">
        <f t="shared" si="8"/>
        <v>1000</v>
      </c>
      <c r="M113" s="234"/>
      <c r="N113" s="237"/>
      <c r="O113" s="234"/>
    </row>
    <row r="114" spans="1:15" x14ac:dyDescent="0.25">
      <c r="A114" s="228"/>
      <c r="B114" s="235"/>
      <c r="C114" s="230"/>
      <c r="D114" s="230"/>
      <c r="E114" s="230"/>
      <c r="F114" s="230"/>
      <c r="G114" s="230"/>
      <c r="H114" s="230"/>
      <c r="I114" s="230"/>
      <c r="J114" s="230"/>
      <c r="K114" s="235"/>
      <c r="L114" s="236"/>
      <c r="M114" s="234"/>
      <c r="N114" s="232"/>
      <c r="O114" s="234"/>
    </row>
    <row r="115" spans="1:15" x14ac:dyDescent="0.25">
      <c r="A115" s="228"/>
      <c r="B115" s="229"/>
      <c r="C115" s="230" t="s">
        <v>511</v>
      </c>
      <c r="D115" s="230"/>
      <c r="E115" s="230"/>
      <c r="F115" s="230"/>
      <c r="G115" s="230"/>
      <c r="H115" s="230"/>
      <c r="I115" s="230"/>
      <c r="J115" s="230"/>
      <c r="K115" s="229"/>
      <c r="L115" s="230"/>
      <c r="M115" s="234"/>
      <c r="N115" s="232"/>
      <c r="O115" s="234"/>
    </row>
    <row r="116" spans="1:15" x14ac:dyDescent="0.25">
      <c r="A116" s="228" t="s">
        <v>15</v>
      </c>
      <c r="B116" s="235">
        <f>B113+1</f>
        <v>44</v>
      </c>
      <c r="C116" s="230" t="s">
        <v>460</v>
      </c>
      <c r="D116" s="230"/>
      <c r="E116" s="230"/>
      <c r="F116" s="230"/>
      <c r="G116" s="230"/>
      <c r="H116" s="230"/>
      <c r="I116" s="230"/>
      <c r="J116" s="230"/>
      <c r="K116" s="235" t="s">
        <v>83</v>
      </c>
      <c r="L116" s="24">
        <f t="shared" ref="L116:L119" si="9">$R$1*100</f>
        <v>1000</v>
      </c>
      <c r="M116" s="234"/>
      <c r="N116" s="237"/>
      <c r="O116" s="234"/>
    </row>
    <row r="117" spans="1:15" x14ac:dyDescent="0.25">
      <c r="A117" s="228" t="s">
        <v>15</v>
      </c>
      <c r="B117" s="235">
        <f>B116+1</f>
        <v>45</v>
      </c>
      <c r="C117" s="230" t="s">
        <v>461</v>
      </c>
      <c r="D117" s="230"/>
      <c r="E117" s="230"/>
      <c r="F117" s="230"/>
      <c r="G117" s="230"/>
      <c r="H117" s="230"/>
      <c r="I117" s="230"/>
      <c r="J117" s="230"/>
      <c r="K117" s="235" t="s">
        <v>83</v>
      </c>
      <c r="L117" s="24">
        <f t="shared" si="9"/>
        <v>1000</v>
      </c>
      <c r="M117" s="234"/>
      <c r="N117" s="237"/>
      <c r="O117" s="234"/>
    </row>
    <row r="118" spans="1:15" x14ac:dyDescent="0.25">
      <c r="A118" s="228" t="s">
        <v>15</v>
      </c>
      <c r="B118" s="235">
        <f>B117+1</f>
        <v>46</v>
      </c>
      <c r="C118" s="230" t="s">
        <v>462</v>
      </c>
      <c r="D118" s="230"/>
      <c r="E118" s="230"/>
      <c r="F118" s="230"/>
      <c r="G118" s="230"/>
      <c r="H118" s="230"/>
      <c r="I118" s="230"/>
      <c r="J118" s="230"/>
      <c r="K118" s="235" t="s">
        <v>83</v>
      </c>
      <c r="L118" s="24">
        <f t="shared" si="9"/>
        <v>1000</v>
      </c>
      <c r="M118" s="234"/>
      <c r="N118" s="237"/>
      <c r="O118" s="234"/>
    </row>
    <row r="119" spans="1:15" x14ac:dyDescent="0.25">
      <c r="A119" s="228" t="s">
        <v>15</v>
      </c>
      <c r="B119" s="235">
        <f>B118+1</f>
        <v>47</v>
      </c>
      <c r="C119" s="230" t="s">
        <v>423</v>
      </c>
      <c r="D119" s="230"/>
      <c r="E119" s="230"/>
      <c r="F119" s="230"/>
      <c r="G119" s="230"/>
      <c r="H119" s="230"/>
      <c r="I119" s="230"/>
      <c r="J119" s="230"/>
      <c r="K119" s="235" t="s">
        <v>83</v>
      </c>
      <c r="L119" s="24">
        <f t="shared" si="9"/>
        <v>1000</v>
      </c>
      <c r="M119" s="234"/>
      <c r="N119" s="237"/>
      <c r="O119" s="234"/>
    </row>
    <row r="120" spans="1:15" x14ac:dyDescent="0.25">
      <c r="A120" s="228"/>
      <c r="B120" s="235"/>
      <c r="C120" s="230"/>
      <c r="D120" s="230"/>
      <c r="E120" s="230"/>
      <c r="F120" s="230"/>
      <c r="G120" s="230"/>
      <c r="H120" s="230"/>
      <c r="I120" s="230"/>
      <c r="J120" s="230"/>
      <c r="K120" s="235"/>
      <c r="L120" s="236"/>
      <c r="M120" s="234"/>
      <c r="N120" s="232"/>
      <c r="O120" s="234"/>
    </row>
    <row r="121" spans="1:15" x14ac:dyDescent="0.25">
      <c r="A121" s="228"/>
      <c r="B121" s="229"/>
      <c r="C121" s="230" t="s">
        <v>512</v>
      </c>
      <c r="D121" s="230"/>
      <c r="E121" s="230"/>
      <c r="F121" s="230"/>
      <c r="G121" s="230"/>
      <c r="H121" s="230"/>
      <c r="I121" s="230"/>
      <c r="J121" s="230"/>
      <c r="K121" s="229"/>
      <c r="L121" s="230"/>
      <c r="M121" s="234"/>
      <c r="N121" s="232"/>
      <c r="O121" s="234"/>
    </row>
    <row r="122" spans="1:15" x14ac:dyDescent="0.25">
      <c r="A122" s="228" t="s">
        <v>15</v>
      </c>
      <c r="B122" s="235">
        <f>B119+1</f>
        <v>48</v>
      </c>
      <c r="C122" s="230" t="s">
        <v>460</v>
      </c>
      <c r="D122" s="230"/>
      <c r="E122" s="230"/>
      <c r="F122" s="230"/>
      <c r="G122" s="230"/>
      <c r="H122" s="230"/>
      <c r="I122" s="230"/>
      <c r="J122" s="230"/>
      <c r="K122" s="235" t="s">
        <v>83</v>
      </c>
      <c r="L122" s="24">
        <f t="shared" ref="L122:L125" si="10">$R$1*100</f>
        <v>1000</v>
      </c>
      <c r="M122" s="234"/>
      <c r="N122" s="237"/>
      <c r="O122" s="234"/>
    </row>
    <row r="123" spans="1:15" x14ac:dyDescent="0.25">
      <c r="A123" s="228" t="s">
        <v>15</v>
      </c>
      <c r="B123" s="235">
        <f>B122+1</f>
        <v>49</v>
      </c>
      <c r="C123" s="230" t="s">
        <v>461</v>
      </c>
      <c r="D123" s="230"/>
      <c r="E123" s="230"/>
      <c r="F123" s="230"/>
      <c r="G123" s="230"/>
      <c r="H123" s="230"/>
      <c r="I123" s="230"/>
      <c r="J123" s="230"/>
      <c r="K123" s="235" t="s">
        <v>83</v>
      </c>
      <c r="L123" s="24">
        <f t="shared" si="10"/>
        <v>1000</v>
      </c>
      <c r="M123" s="234"/>
      <c r="N123" s="237"/>
      <c r="O123" s="234"/>
    </row>
    <row r="124" spans="1:15" x14ac:dyDescent="0.25">
      <c r="A124" s="228" t="s">
        <v>15</v>
      </c>
      <c r="B124" s="235">
        <f>B123+1</f>
        <v>50</v>
      </c>
      <c r="C124" s="230" t="s">
        <v>462</v>
      </c>
      <c r="D124" s="230"/>
      <c r="E124" s="230"/>
      <c r="F124" s="230"/>
      <c r="G124" s="230"/>
      <c r="H124" s="230"/>
      <c r="I124" s="230"/>
      <c r="J124" s="230"/>
      <c r="K124" s="235" t="s">
        <v>83</v>
      </c>
      <c r="L124" s="24">
        <f t="shared" si="10"/>
        <v>1000</v>
      </c>
      <c r="M124" s="234"/>
      <c r="N124" s="237"/>
      <c r="O124" s="234"/>
    </row>
    <row r="125" spans="1:15" x14ac:dyDescent="0.25">
      <c r="A125" s="228" t="s">
        <v>15</v>
      </c>
      <c r="B125" s="235">
        <f>B124+1</f>
        <v>51</v>
      </c>
      <c r="C125" s="230" t="s">
        <v>513</v>
      </c>
      <c r="D125" s="230"/>
      <c r="E125" s="230"/>
      <c r="F125" s="230"/>
      <c r="G125" s="230"/>
      <c r="H125" s="230"/>
      <c r="I125" s="230"/>
      <c r="J125" s="230"/>
      <c r="K125" s="235" t="s">
        <v>83</v>
      </c>
      <c r="L125" s="24">
        <f t="shared" si="10"/>
        <v>1000</v>
      </c>
      <c r="M125" s="234"/>
      <c r="N125" s="237"/>
      <c r="O125" s="234"/>
    </row>
    <row r="126" spans="1:15" x14ac:dyDescent="0.25">
      <c r="A126" s="228"/>
      <c r="B126" s="235"/>
      <c r="C126" s="230"/>
      <c r="D126" s="230"/>
      <c r="E126" s="230"/>
      <c r="F126" s="230"/>
      <c r="G126" s="230"/>
      <c r="H126" s="230"/>
      <c r="I126" s="230"/>
      <c r="J126" s="230"/>
      <c r="K126" s="235"/>
      <c r="L126" s="236"/>
      <c r="M126" s="234"/>
      <c r="N126" s="232"/>
      <c r="O126" s="234"/>
    </row>
    <row r="127" spans="1:15" x14ac:dyDescent="0.25">
      <c r="A127" s="224"/>
      <c r="B127" s="238"/>
      <c r="C127" s="239" t="s">
        <v>467</v>
      </c>
      <c r="D127" s="240"/>
      <c r="E127" s="240"/>
      <c r="F127" s="240"/>
      <c r="G127" s="240"/>
      <c r="H127" s="240"/>
      <c r="I127" s="240"/>
      <c r="J127" s="240"/>
      <c r="K127" s="238"/>
      <c r="L127" s="240"/>
      <c r="M127" s="245"/>
      <c r="N127" s="242"/>
      <c r="O127" s="245"/>
    </row>
    <row r="128" spans="1:15" ht="36" x14ac:dyDescent="0.25">
      <c r="A128" s="224"/>
      <c r="B128" s="225" t="s">
        <v>1</v>
      </c>
      <c r="C128" s="314" t="s">
        <v>2</v>
      </c>
      <c r="D128" s="314"/>
      <c r="E128" s="314"/>
      <c r="F128" s="314"/>
      <c r="G128" s="314"/>
      <c r="H128" s="314"/>
      <c r="I128" s="314"/>
      <c r="J128" s="314"/>
      <c r="K128" s="225" t="s">
        <v>45</v>
      </c>
      <c r="L128" s="314" t="s">
        <v>46</v>
      </c>
      <c r="M128" s="361" t="s">
        <v>47</v>
      </c>
      <c r="N128" s="247" t="s">
        <v>73</v>
      </c>
      <c r="O128" s="227" t="s">
        <v>120</v>
      </c>
    </row>
    <row r="129" spans="1:15" x14ac:dyDescent="0.25">
      <c r="A129" s="228"/>
      <c r="B129" s="229"/>
      <c r="C129" s="230" t="s">
        <v>514</v>
      </c>
      <c r="D129" s="230"/>
      <c r="E129" s="230"/>
      <c r="F129" s="230"/>
      <c r="G129" s="230"/>
      <c r="H129" s="230"/>
      <c r="I129" s="230"/>
      <c r="J129" s="230"/>
      <c r="K129" s="229"/>
      <c r="L129" s="230"/>
      <c r="M129" s="234"/>
      <c r="N129" s="232"/>
      <c r="O129" s="234"/>
    </row>
    <row r="130" spans="1:15" x14ac:dyDescent="0.25">
      <c r="A130" s="228" t="s">
        <v>15</v>
      </c>
      <c r="B130" s="235">
        <f>B125+1</f>
        <v>52</v>
      </c>
      <c r="C130" s="230" t="s">
        <v>460</v>
      </c>
      <c r="D130" s="230"/>
      <c r="E130" s="230"/>
      <c r="F130" s="230"/>
      <c r="G130" s="230"/>
      <c r="H130" s="230"/>
      <c r="I130" s="230"/>
      <c r="J130" s="230"/>
      <c r="K130" s="235" t="s">
        <v>83</v>
      </c>
      <c r="L130" s="24">
        <f t="shared" ref="L130:L133" si="11">$R$1*100</f>
        <v>1000</v>
      </c>
      <c r="M130" s="234"/>
      <c r="N130" s="237"/>
      <c r="O130" s="234"/>
    </row>
    <row r="131" spans="1:15" x14ac:dyDescent="0.25">
      <c r="A131" s="228" t="s">
        <v>15</v>
      </c>
      <c r="B131" s="235">
        <f>B130+1</f>
        <v>53</v>
      </c>
      <c r="C131" s="230" t="s">
        <v>461</v>
      </c>
      <c r="D131" s="230"/>
      <c r="E131" s="230"/>
      <c r="F131" s="230"/>
      <c r="G131" s="230"/>
      <c r="H131" s="230"/>
      <c r="I131" s="230"/>
      <c r="J131" s="230"/>
      <c r="K131" s="235" t="s">
        <v>83</v>
      </c>
      <c r="L131" s="24">
        <f t="shared" si="11"/>
        <v>1000</v>
      </c>
      <c r="M131" s="234"/>
      <c r="N131" s="237"/>
      <c r="O131" s="234"/>
    </row>
    <row r="132" spans="1:15" x14ac:dyDescent="0.25">
      <c r="A132" s="228" t="s">
        <v>15</v>
      </c>
      <c r="B132" s="235">
        <f>B131+1</f>
        <v>54</v>
      </c>
      <c r="C132" s="230" t="s">
        <v>462</v>
      </c>
      <c r="D132" s="230"/>
      <c r="E132" s="230"/>
      <c r="F132" s="230"/>
      <c r="G132" s="230"/>
      <c r="H132" s="230"/>
      <c r="I132" s="230"/>
      <c r="J132" s="230"/>
      <c r="K132" s="235" t="s">
        <v>83</v>
      </c>
      <c r="L132" s="24">
        <f t="shared" si="11"/>
        <v>1000</v>
      </c>
      <c r="M132" s="234"/>
      <c r="N132" s="237"/>
      <c r="O132" s="234"/>
    </row>
    <row r="133" spans="1:15" x14ac:dyDescent="0.25">
      <c r="A133" s="228" t="s">
        <v>15</v>
      </c>
      <c r="B133" s="235">
        <f>B132+1</f>
        <v>55</v>
      </c>
      <c r="C133" s="230" t="s">
        <v>423</v>
      </c>
      <c r="D133" s="230"/>
      <c r="E133" s="230"/>
      <c r="F133" s="230"/>
      <c r="G133" s="230"/>
      <c r="H133" s="230"/>
      <c r="I133" s="230"/>
      <c r="J133" s="230"/>
      <c r="K133" s="235" t="s">
        <v>83</v>
      </c>
      <c r="L133" s="24">
        <f t="shared" si="11"/>
        <v>1000</v>
      </c>
      <c r="M133" s="234"/>
      <c r="N133" s="237"/>
      <c r="O133" s="234"/>
    </row>
    <row r="134" spans="1:15" x14ac:dyDescent="0.25">
      <c r="A134" s="228"/>
      <c r="B134" s="235"/>
      <c r="C134" s="230"/>
      <c r="D134" s="230"/>
      <c r="E134" s="230"/>
      <c r="F134" s="230"/>
      <c r="G134" s="230"/>
      <c r="H134" s="230"/>
      <c r="I134" s="230"/>
      <c r="J134" s="230"/>
      <c r="K134" s="235"/>
      <c r="L134" s="236"/>
      <c r="M134" s="234"/>
      <c r="N134" s="237"/>
      <c r="O134" s="234"/>
    </row>
    <row r="135" spans="1:15" x14ac:dyDescent="0.25">
      <c r="A135" s="228"/>
      <c r="B135" s="229"/>
      <c r="C135" s="230" t="s">
        <v>515</v>
      </c>
      <c r="D135" s="230"/>
      <c r="E135" s="230"/>
      <c r="F135" s="230"/>
      <c r="G135" s="230"/>
      <c r="H135" s="230"/>
      <c r="I135" s="230"/>
      <c r="J135" s="230"/>
      <c r="K135" s="229"/>
      <c r="L135" s="230"/>
      <c r="M135" s="234"/>
      <c r="N135" s="237"/>
      <c r="O135" s="234"/>
    </row>
    <row r="136" spans="1:15" x14ac:dyDescent="0.25">
      <c r="A136" s="228" t="s">
        <v>15</v>
      </c>
      <c r="B136" s="235">
        <f>B133+1</f>
        <v>56</v>
      </c>
      <c r="C136" s="230" t="s">
        <v>460</v>
      </c>
      <c r="D136" s="230"/>
      <c r="E136" s="230"/>
      <c r="F136" s="230"/>
      <c r="G136" s="230"/>
      <c r="H136" s="230"/>
      <c r="I136" s="230"/>
      <c r="J136" s="230"/>
      <c r="K136" s="235" t="s">
        <v>83</v>
      </c>
      <c r="L136" s="24">
        <f t="shared" ref="L136:L139" si="12">$R$1*100</f>
        <v>1000</v>
      </c>
      <c r="M136" s="234"/>
      <c r="N136" s="237"/>
      <c r="O136" s="234"/>
    </row>
    <row r="137" spans="1:15" x14ac:dyDescent="0.25">
      <c r="A137" s="228" t="s">
        <v>15</v>
      </c>
      <c r="B137" s="235">
        <f>B136+1</f>
        <v>57</v>
      </c>
      <c r="C137" s="230" t="s">
        <v>461</v>
      </c>
      <c r="D137" s="230"/>
      <c r="E137" s="230"/>
      <c r="F137" s="230"/>
      <c r="G137" s="230"/>
      <c r="H137" s="230"/>
      <c r="I137" s="230"/>
      <c r="J137" s="230"/>
      <c r="K137" s="235" t="s">
        <v>83</v>
      </c>
      <c r="L137" s="24">
        <f t="shared" si="12"/>
        <v>1000</v>
      </c>
      <c r="M137" s="234"/>
      <c r="N137" s="237"/>
      <c r="O137" s="234"/>
    </row>
    <row r="138" spans="1:15" x14ac:dyDescent="0.25">
      <c r="A138" s="228" t="s">
        <v>15</v>
      </c>
      <c r="B138" s="235">
        <f>B137+1</f>
        <v>58</v>
      </c>
      <c r="C138" s="230" t="s">
        <v>462</v>
      </c>
      <c r="D138" s="230"/>
      <c r="E138" s="230"/>
      <c r="F138" s="230"/>
      <c r="G138" s="230"/>
      <c r="H138" s="230"/>
      <c r="I138" s="230"/>
      <c r="J138" s="230"/>
      <c r="K138" s="235" t="s">
        <v>83</v>
      </c>
      <c r="L138" s="24">
        <f t="shared" si="12"/>
        <v>1000</v>
      </c>
      <c r="M138" s="234"/>
      <c r="N138" s="237"/>
      <c r="O138" s="234"/>
    </row>
    <row r="139" spans="1:15" x14ac:dyDescent="0.25">
      <c r="A139" s="228" t="s">
        <v>15</v>
      </c>
      <c r="B139" s="235">
        <f>B138+1</f>
        <v>59</v>
      </c>
      <c r="C139" s="230" t="s">
        <v>423</v>
      </c>
      <c r="D139" s="230"/>
      <c r="E139" s="230"/>
      <c r="F139" s="230"/>
      <c r="G139" s="230"/>
      <c r="H139" s="230"/>
      <c r="I139" s="230"/>
      <c r="J139" s="230"/>
      <c r="K139" s="235" t="s">
        <v>83</v>
      </c>
      <c r="L139" s="24">
        <f t="shared" si="12"/>
        <v>1000</v>
      </c>
      <c r="M139" s="234"/>
      <c r="N139" s="237"/>
      <c r="O139" s="234"/>
    </row>
    <row r="140" spans="1:15" x14ac:dyDescent="0.25">
      <c r="A140" s="228"/>
      <c r="B140" s="235"/>
      <c r="C140" s="230"/>
      <c r="D140" s="230"/>
      <c r="E140" s="230"/>
      <c r="F140" s="230"/>
      <c r="G140" s="230"/>
      <c r="H140" s="230"/>
      <c r="I140" s="230"/>
      <c r="J140" s="230"/>
      <c r="K140" s="235"/>
      <c r="L140" s="236"/>
      <c r="M140" s="234"/>
      <c r="N140" s="232"/>
      <c r="O140" s="234"/>
    </row>
    <row r="141" spans="1:15" x14ac:dyDescent="0.25">
      <c r="A141" s="228"/>
      <c r="B141" s="229"/>
      <c r="C141" s="230" t="s">
        <v>516</v>
      </c>
      <c r="D141" s="230"/>
      <c r="E141" s="230"/>
      <c r="F141" s="230"/>
      <c r="G141" s="230"/>
      <c r="H141" s="230"/>
      <c r="I141" s="230"/>
      <c r="J141" s="230"/>
      <c r="K141" s="229"/>
      <c r="L141" s="230"/>
      <c r="M141" s="234"/>
      <c r="N141" s="232"/>
      <c r="O141" s="234"/>
    </row>
    <row r="142" spans="1:15" x14ac:dyDescent="0.25">
      <c r="A142" s="228" t="s">
        <v>15</v>
      </c>
      <c r="B142" s="235">
        <f>B139+1</f>
        <v>60</v>
      </c>
      <c r="C142" s="230" t="s">
        <v>460</v>
      </c>
      <c r="D142" s="230"/>
      <c r="E142" s="230"/>
      <c r="F142" s="230"/>
      <c r="G142" s="230"/>
      <c r="H142" s="230"/>
      <c r="I142" s="230"/>
      <c r="J142" s="230"/>
      <c r="K142" s="235" t="s">
        <v>83</v>
      </c>
      <c r="L142" s="24">
        <f t="shared" ref="L142:L145" si="13">$R$1*100</f>
        <v>1000</v>
      </c>
      <c r="M142" s="234"/>
      <c r="N142" s="237"/>
      <c r="O142" s="234"/>
    </row>
    <row r="143" spans="1:15" x14ac:dyDescent="0.25">
      <c r="A143" s="228" t="s">
        <v>15</v>
      </c>
      <c r="B143" s="235">
        <f>B142+1</f>
        <v>61</v>
      </c>
      <c r="C143" s="230" t="s">
        <v>461</v>
      </c>
      <c r="D143" s="230"/>
      <c r="E143" s="230"/>
      <c r="F143" s="230"/>
      <c r="G143" s="230"/>
      <c r="H143" s="230"/>
      <c r="I143" s="230"/>
      <c r="J143" s="230"/>
      <c r="K143" s="235" t="s">
        <v>83</v>
      </c>
      <c r="L143" s="24">
        <f t="shared" si="13"/>
        <v>1000</v>
      </c>
      <c r="M143" s="234"/>
      <c r="N143" s="237"/>
      <c r="O143" s="234"/>
    </row>
    <row r="144" spans="1:15" x14ac:dyDescent="0.25">
      <c r="A144" s="228" t="s">
        <v>15</v>
      </c>
      <c r="B144" s="235">
        <f>B143+1</f>
        <v>62</v>
      </c>
      <c r="C144" s="230" t="s">
        <v>462</v>
      </c>
      <c r="D144" s="230"/>
      <c r="E144" s="230"/>
      <c r="F144" s="230"/>
      <c r="G144" s="230"/>
      <c r="H144" s="230"/>
      <c r="I144" s="230"/>
      <c r="J144" s="230"/>
      <c r="K144" s="235" t="s">
        <v>83</v>
      </c>
      <c r="L144" s="24">
        <f t="shared" si="13"/>
        <v>1000</v>
      </c>
      <c r="M144" s="234"/>
      <c r="N144" s="237"/>
      <c r="O144" s="234"/>
    </row>
    <row r="145" spans="1:15" x14ac:dyDescent="0.25">
      <c r="A145" s="228" t="s">
        <v>15</v>
      </c>
      <c r="B145" s="235">
        <f>B144+1</f>
        <v>63</v>
      </c>
      <c r="C145" s="230" t="s">
        <v>423</v>
      </c>
      <c r="D145" s="230"/>
      <c r="E145" s="230"/>
      <c r="F145" s="230"/>
      <c r="G145" s="230"/>
      <c r="H145" s="230"/>
      <c r="I145" s="230"/>
      <c r="J145" s="230"/>
      <c r="K145" s="235" t="s">
        <v>83</v>
      </c>
      <c r="L145" s="24">
        <f t="shared" si="13"/>
        <v>1000</v>
      </c>
      <c r="M145" s="234"/>
      <c r="N145" s="237"/>
      <c r="O145" s="234"/>
    </row>
    <row r="146" spans="1:15" x14ac:dyDescent="0.25">
      <c r="A146" s="228"/>
      <c r="B146" s="235"/>
      <c r="C146" s="230"/>
      <c r="D146" s="230"/>
      <c r="E146" s="230"/>
      <c r="F146" s="230"/>
      <c r="G146" s="230"/>
      <c r="H146" s="230"/>
      <c r="I146" s="230"/>
      <c r="J146" s="230"/>
      <c r="K146" s="235"/>
      <c r="L146" s="236"/>
      <c r="M146" s="234"/>
      <c r="N146" s="237"/>
      <c r="O146" s="234"/>
    </row>
    <row r="147" spans="1:15" x14ac:dyDescent="0.25">
      <c r="A147" s="228"/>
      <c r="B147" s="229"/>
      <c r="C147" s="324" t="s">
        <v>517</v>
      </c>
      <c r="D147" s="230"/>
      <c r="E147" s="230"/>
      <c r="F147" s="230"/>
      <c r="G147" s="230"/>
      <c r="H147" s="230"/>
      <c r="I147" s="230"/>
      <c r="J147" s="230"/>
      <c r="K147" s="229"/>
      <c r="L147" s="230"/>
      <c r="M147" s="234"/>
      <c r="N147" s="232"/>
      <c r="O147" s="234"/>
    </row>
    <row r="148" spans="1:15" x14ac:dyDescent="0.25">
      <c r="A148" s="228"/>
      <c r="B148" s="229"/>
      <c r="C148" s="230" t="s">
        <v>518</v>
      </c>
      <c r="D148" s="230"/>
      <c r="E148" s="230"/>
      <c r="F148" s="230"/>
      <c r="G148" s="230"/>
      <c r="H148" s="230"/>
      <c r="I148" s="230"/>
      <c r="J148" s="230"/>
      <c r="K148" s="229"/>
      <c r="L148" s="230"/>
      <c r="M148" s="234"/>
      <c r="N148" s="232"/>
      <c r="O148" s="234"/>
    </row>
    <row r="149" spans="1:15" x14ac:dyDescent="0.25">
      <c r="A149" s="228"/>
      <c r="B149" s="229"/>
      <c r="C149" s="230" t="s">
        <v>519</v>
      </c>
      <c r="D149" s="230"/>
      <c r="E149" s="230"/>
      <c r="F149" s="230"/>
      <c r="G149" s="230"/>
      <c r="H149" s="230"/>
      <c r="I149" s="230"/>
      <c r="J149" s="230"/>
      <c r="K149" s="229"/>
      <c r="L149" s="230"/>
      <c r="M149" s="234"/>
      <c r="N149" s="232"/>
      <c r="O149" s="234"/>
    </row>
    <row r="150" spans="1:15" x14ac:dyDescent="0.25">
      <c r="A150" s="228"/>
      <c r="B150" s="229"/>
      <c r="C150" s="230" t="s">
        <v>520</v>
      </c>
      <c r="D150" s="230"/>
      <c r="E150" s="230"/>
      <c r="F150" s="230"/>
      <c r="G150" s="230"/>
      <c r="H150" s="230"/>
      <c r="I150" s="230"/>
      <c r="J150" s="230"/>
      <c r="K150" s="229"/>
      <c r="L150" s="230"/>
      <c r="M150" s="234"/>
      <c r="N150" s="232"/>
      <c r="O150" s="234"/>
    </row>
    <row r="151" spans="1:15" x14ac:dyDescent="0.25">
      <c r="A151" s="228"/>
      <c r="B151" s="229"/>
      <c r="C151" s="230" t="s">
        <v>521</v>
      </c>
      <c r="D151" s="230"/>
      <c r="E151" s="230"/>
      <c r="F151" s="230"/>
      <c r="G151" s="230"/>
      <c r="H151" s="230"/>
      <c r="I151" s="230"/>
      <c r="J151" s="230"/>
      <c r="K151" s="229"/>
      <c r="L151" s="230"/>
      <c r="M151" s="234"/>
      <c r="N151" s="232"/>
      <c r="O151" s="234"/>
    </row>
    <row r="152" spans="1:15" x14ac:dyDescent="0.25">
      <c r="A152" s="228"/>
      <c r="B152" s="229"/>
      <c r="C152" s="230" t="s">
        <v>522</v>
      </c>
      <c r="D152" s="230"/>
      <c r="E152" s="230"/>
      <c r="F152" s="230"/>
      <c r="G152" s="230"/>
      <c r="H152" s="230"/>
      <c r="I152" s="230"/>
      <c r="J152" s="230"/>
      <c r="K152" s="229"/>
      <c r="L152" s="230"/>
      <c r="M152" s="234"/>
      <c r="N152" s="232"/>
      <c r="O152" s="234"/>
    </row>
    <row r="153" spans="1:15" x14ac:dyDescent="0.25">
      <c r="A153" s="228"/>
      <c r="B153" s="229"/>
      <c r="C153" s="230" t="s">
        <v>523</v>
      </c>
      <c r="D153" s="230"/>
      <c r="E153" s="230"/>
      <c r="F153" s="230"/>
      <c r="G153" s="230"/>
      <c r="H153" s="230"/>
      <c r="I153" s="230"/>
      <c r="J153" s="230"/>
      <c r="K153" s="229"/>
      <c r="L153" s="230"/>
      <c r="M153" s="234"/>
      <c r="N153" s="232"/>
      <c r="O153" s="234"/>
    </row>
    <row r="154" spans="1:15" x14ac:dyDescent="0.25">
      <c r="A154" s="228"/>
      <c r="B154" s="229"/>
      <c r="C154" s="230" t="s">
        <v>524</v>
      </c>
      <c r="D154" s="230"/>
      <c r="E154" s="230"/>
      <c r="F154" s="230"/>
      <c r="G154" s="230"/>
      <c r="H154" s="230"/>
      <c r="I154" s="230"/>
      <c r="J154" s="230"/>
      <c r="K154" s="229"/>
      <c r="L154" s="230"/>
      <c r="M154" s="234"/>
      <c r="N154" s="232"/>
      <c r="O154" s="234"/>
    </row>
    <row r="155" spans="1:15" x14ac:dyDescent="0.25">
      <c r="A155" s="228"/>
      <c r="B155" s="229"/>
      <c r="C155" s="230" t="s">
        <v>525</v>
      </c>
      <c r="D155" s="230"/>
      <c r="E155" s="230"/>
      <c r="F155" s="230"/>
      <c r="G155" s="230"/>
      <c r="H155" s="230"/>
      <c r="I155" s="230"/>
      <c r="J155" s="230"/>
      <c r="K155" s="229"/>
      <c r="L155" s="230"/>
      <c r="M155" s="234"/>
      <c r="N155" s="232"/>
      <c r="O155" s="234"/>
    </row>
    <row r="156" spans="1:15" x14ac:dyDescent="0.25">
      <c r="A156" s="228" t="s">
        <v>15</v>
      </c>
      <c r="B156" s="235">
        <f>B145+1</f>
        <v>64</v>
      </c>
      <c r="C156" s="230" t="s">
        <v>526</v>
      </c>
      <c r="D156" s="230"/>
      <c r="E156" s="230"/>
      <c r="F156" s="230"/>
      <c r="G156" s="230"/>
      <c r="H156" s="230"/>
      <c r="I156" s="230"/>
      <c r="J156" s="230"/>
      <c r="K156" s="235" t="s">
        <v>273</v>
      </c>
      <c r="L156" s="24">
        <f t="shared" ref="L156:L162" si="14">$R$1*50</f>
        <v>500</v>
      </c>
      <c r="M156" s="234"/>
      <c r="N156" s="237"/>
      <c r="O156" s="234"/>
    </row>
    <row r="157" spans="1:15" x14ac:dyDescent="0.25">
      <c r="A157" s="228" t="s">
        <v>15</v>
      </c>
      <c r="B157" s="235">
        <f t="shared" ref="B157:B162" si="15">B156+1</f>
        <v>65</v>
      </c>
      <c r="C157" s="230" t="s">
        <v>527</v>
      </c>
      <c r="D157" s="230"/>
      <c r="E157" s="230"/>
      <c r="F157" s="230"/>
      <c r="G157" s="230"/>
      <c r="H157" s="230"/>
      <c r="I157" s="230"/>
      <c r="J157" s="230"/>
      <c r="K157" s="235" t="s">
        <v>273</v>
      </c>
      <c r="L157" s="24">
        <f t="shared" si="14"/>
        <v>500</v>
      </c>
      <c r="M157" s="234"/>
      <c r="N157" s="237"/>
      <c r="O157" s="234"/>
    </row>
    <row r="158" spans="1:15" x14ac:dyDescent="0.25">
      <c r="A158" s="228" t="s">
        <v>15</v>
      </c>
      <c r="B158" s="235">
        <f t="shared" si="15"/>
        <v>66</v>
      </c>
      <c r="C158" s="230" t="s">
        <v>528</v>
      </c>
      <c r="D158" s="230"/>
      <c r="E158" s="230"/>
      <c r="F158" s="230"/>
      <c r="G158" s="230"/>
      <c r="H158" s="230"/>
      <c r="I158" s="230"/>
      <c r="J158" s="230"/>
      <c r="K158" s="235" t="s">
        <v>273</v>
      </c>
      <c r="L158" s="24">
        <f t="shared" si="14"/>
        <v>500</v>
      </c>
      <c r="M158" s="234"/>
      <c r="N158" s="237"/>
      <c r="O158" s="234"/>
    </row>
    <row r="159" spans="1:15" x14ac:dyDescent="0.25">
      <c r="A159" s="228" t="s">
        <v>15</v>
      </c>
      <c r="B159" s="235">
        <f t="shared" si="15"/>
        <v>67</v>
      </c>
      <c r="C159" s="230" t="s">
        <v>529</v>
      </c>
      <c r="D159" s="230"/>
      <c r="E159" s="230"/>
      <c r="F159" s="230"/>
      <c r="G159" s="230"/>
      <c r="H159" s="230"/>
      <c r="I159" s="230"/>
      <c r="J159" s="230"/>
      <c r="K159" s="235" t="s">
        <v>273</v>
      </c>
      <c r="L159" s="24">
        <f t="shared" si="14"/>
        <v>500</v>
      </c>
      <c r="M159" s="234"/>
      <c r="N159" s="237"/>
      <c r="O159" s="234"/>
    </row>
    <row r="160" spans="1:15" x14ac:dyDescent="0.25">
      <c r="A160" s="228" t="s">
        <v>15</v>
      </c>
      <c r="B160" s="235">
        <f t="shared" si="15"/>
        <v>68</v>
      </c>
      <c r="C160" s="230" t="s">
        <v>530</v>
      </c>
      <c r="D160" s="230"/>
      <c r="E160" s="230"/>
      <c r="F160" s="230"/>
      <c r="G160" s="230"/>
      <c r="H160" s="230"/>
      <c r="I160" s="230"/>
      <c r="J160" s="230"/>
      <c r="K160" s="235" t="s">
        <v>273</v>
      </c>
      <c r="L160" s="24">
        <f t="shared" si="14"/>
        <v>500</v>
      </c>
      <c r="M160" s="234"/>
      <c r="N160" s="237"/>
      <c r="O160" s="234"/>
    </row>
    <row r="161" spans="1:15" x14ac:dyDescent="0.25">
      <c r="A161" s="228" t="s">
        <v>15</v>
      </c>
      <c r="B161" s="235">
        <f t="shared" si="15"/>
        <v>69</v>
      </c>
      <c r="C161" s="230" t="s">
        <v>531</v>
      </c>
      <c r="D161" s="230"/>
      <c r="E161" s="230"/>
      <c r="F161" s="230"/>
      <c r="G161" s="230"/>
      <c r="H161" s="230"/>
      <c r="I161" s="230"/>
      <c r="J161" s="230"/>
      <c r="K161" s="235" t="s">
        <v>273</v>
      </c>
      <c r="L161" s="24">
        <f t="shared" si="14"/>
        <v>500</v>
      </c>
      <c r="M161" s="234"/>
      <c r="N161" s="237"/>
      <c r="O161" s="234"/>
    </row>
    <row r="162" spans="1:15" x14ac:dyDescent="0.25">
      <c r="A162" s="228" t="s">
        <v>15</v>
      </c>
      <c r="B162" s="235">
        <f t="shared" si="15"/>
        <v>70</v>
      </c>
      <c r="C162" s="230" t="s">
        <v>532</v>
      </c>
      <c r="D162" s="230"/>
      <c r="E162" s="230"/>
      <c r="F162" s="230"/>
      <c r="G162" s="230"/>
      <c r="H162" s="230"/>
      <c r="I162" s="230"/>
      <c r="J162" s="230"/>
      <c r="K162" s="235" t="s">
        <v>273</v>
      </c>
      <c r="L162" s="24">
        <f t="shared" si="14"/>
        <v>500</v>
      </c>
      <c r="M162" s="234"/>
      <c r="N162" s="237"/>
      <c r="O162" s="234"/>
    </row>
    <row r="163" spans="1:15" x14ac:dyDescent="0.25">
      <c r="A163" s="228"/>
      <c r="B163" s="235"/>
      <c r="C163" s="230"/>
      <c r="D163" s="230"/>
      <c r="E163" s="230"/>
      <c r="F163" s="230"/>
      <c r="G163" s="230"/>
      <c r="H163" s="230"/>
      <c r="I163" s="230"/>
      <c r="J163" s="230"/>
      <c r="K163" s="235"/>
      <c r="L163" s="236"/>
      <c r="M163" s="234"/>
      <c r="N163" s="232"/>
      <c r="O163" s="234"/>
    </row>
    <row r="164" spans="1:15" x14ac:dyDescent="0.25">
      <c r="A164" s="224"/>
      <c r="B164" s="238"/>
      <c r="C164" s="239" t="s">
        <v>1877</v>
      </c>
      <c r="D164" s="240"/>
      <c r="E164" s="240"/>
      <c r="F164" s="240"/>
      <c r="G164" s="240"/>
      <c r="H164" s="240"/>
      <c r="I164" s="240"/>
      <c r="J164" s="240"/>
      <c r="K164" s="238"/>
      <c r="L164" s="240"/>
      <c r="M164" s="245"/>
      <c r="N164" s="248"/>
      <c r="O164" s="245"/>
    </row>
    <row r="165" spans="1:15" ht="36" x14ac:dyDescent="0.25">
      <c r="A165" s="224"/>
      <c r="B165" s="225" t="s">
        <v>1</v>
      </c>
      <c r="C165" s="314" t="s">
        <v>2</v>
      </c>
      <c r="D165" s="314"/>
      <c r="E165" s="314"/>
      <c r="F165" s="314"/>
      <c r="G165" s="314"/>
      <c r="H165" s="314"/>
      <c r="I165" s="314"/>
      <c r="J165" s="314"/>
      <c r="K165" s="225" t="s">
        <v>45</v>
      </c>
      <c r="L165" s="314" t="s">
        <v>46</v>
      </c>
      <c r="M165" s="361" t="s">
        <v>47</v>
      </c>
      <c r="N165" s="226" t="s">
        <v>73</v>
      </c>
      <c r="O165" s="227" t="s">
        <v>120</v>
      </c>
    </row>
    <row r="166" spans="1:15" x14ac:dyDescent="0.25">
      <c r="A166" s="228"/>
      <c r="B166" s="229"/>
      <c r="C166" s="230" t="s">
        <v>533</v>
      </c>
      <c r="D166" s="230"/>
      <c r="E166" s="230"/>
      <c r="F166" s="230"/>
      <c r="G166" s="230"/>
      <c r="H166" s="230"/>
      <c r="I166" s="230"/>
      <c r="J166" s="230"/>
      <c r="K166" s="229"/>
      <c r="L166" s="230"/>
      <c r="M166" s="234"/>
      <c r="N166" s="232"/>
      <c r="O166" s="234"/>
    </row>
    <row r="167" spans="1:15" x14ac:dyDescent="0.25">
      <c r="A167" s="228"/>
      <c r="B167" s="229"/>
      <c r="C167" s="230" t="s">
        <v>534</v>
      </c>
      <c r="D167" s="230"/>
      <c r="E167" s="230"/>
      <c r="F167" s="230"/>
      <c r="G167" s="230"/>
      <c r="H167" s="230"/>
      <c r="I167" s="230"/>
      <c r="J167" s="230"/>
      <c r="K167" s="229"/>
      <c r="L167" s="230"/>
      <c r="M167" s="234"/>
      <c r="N167" s="232"/>
      <c r="O167" s="234"/>
    </row>
    <row r="168" spans="1:15" x14ac:dyDescent="0.25">
      <c r="A168" s="228"/>
      <c r="B168" s="229"/>
      <c r="C168" s="230" t="s">
        <v>520</v>
      </c>
      <c r="D168" s="230"/>
      <c r="E168" s="230"/>
      <c r="F168" s="230"/>
      <c r="G168" s="230"/>
      <c r="H168" s="230"/>
      <c r="I168" s="230"/>
      <c r="J168" s="230"/>
      <c r="K168" s="229"/>
      <c r="L168" s="230"/>
      <c r="M168" s="234"/>
      <c r="N168" s="237"/>
      <c r="O168" s="234"/>
    </row>
    <row r="169" spans="1:15" x14ac:dyDescent="0.25">
      <c r="A169" s="228"/>
      <c r="B169" s="229"/>
      <c r="C169" s="230" t="s">
        <v>535</v>
      </c>
      <c r="D169" s="230"/>
      <c r="E169" s="230"/>
      <c r="F169" s="230"/>
      <c r="G169" s="230"/>
      <c r="H169" s="230"/>
      <c r="I169" s="230"/>
      <c r="J169" s="230"/>
      <c r="K169" s="229"/>
      <c r="L169" s="230"/>
      <c r="M169" s="234"/>
      <c r="N169" s="237"/>
      <c r="O169" s="234"/>
    </row>
    <row r="170" spans="1:15" x14ac:dyDescent="0.25">
      <c r="A170" s="228"/>
      <c r="B170" s="229"/>
      <c r="C170" s="230" t="s">
        <v>536</v>
      </c>
      <c r="D170" s="230"/>
      <c r="E170" s="230"/>
      <c r="F170" s="230"/>
      <c r="G170" s="230"/>
      <c r="H170" s="230"/>
      <c r="I170" s="230"/>
      <c r="J170" s="230"/>
      <c r="K170" s="229"/>
      <c r="L170" s="230"/>
      <c r="M170" s="234"/>
      <c r="N170" s="237"/>
      <c r="O170" s="234"/>
    </row>
    <row r="171" spans="1:15" x14ac:dyDescent="0.25">
      <c r="A171" s="228"/>
      <c r="B171" s="229"/>
      <c r="C171" s="230" t="s">
        <v>537</v>
      </c>
      <c r="D171" s="230"/>
      <c r="E171" s="230"/>
      <c r="F171" s="230"/>
      <c r="G171" s="230"/>
      <c r="H171" s="230"/>
      <c r="I171" s="230"/>
      <c r="J171" s="230"/>
      <c r="K171" s="229"/>
      <c r="L171" s="230"/>
      <c r="M171" s="234"/>
      <c r="N171" s="237"/>
      <c r="O171" s="234"/>
    </row>
    <row r="172" spans="1:15" x14ac:dyDescent="0.25">
      <c r="A172" s="228"/>
      <c r="B172" s="229"/>
      <c r="C172" s="230" t="s">
        <v>538</v>
      </c>
      <c r="D172" s="230"/>
      <c r="E172" s="230"/>
      <c r="F172" s="230"/>
      <c r="G172" s="230"/>
      <c r="H172" s="230"/>
      <c r="I172" s="230"/>
      <c r="J172" s="230"/>
      <c r="K172" s="229"/>
      <c r="L172" s="230"/>
      <c r="M172" s="234"/>
      <c r="N172" s="237"/>
      <c r="O172" s="234"/>
    </row>
    <row r="173" spans="1:15" x14ac:dyDescent="0.25">
      <c r="A173" s="228"/>
      <c r="B173" s="229"/>
      <c r="C173" s="230" t="s">
        <v>539</v>
      </c>
      <c r="D173" s="230"/>
      <c r="E173" s="230"/>
      <c r="F173" s="230"/>
      <c r="G173" s="230"/>
      <c r="H173" s="230"/>
      <c r="I173" s="230"/>
      <c r="J173" s="230"/>
      <c r="K173" s="229"/>
      <c r="L173" s="230"/>
      <c r="M173" s="234"/>
      <c r="N173" s="232"/>
      <c r="O173" s="234"/>
    </row>
    <row r="174" spans="1:15" x14ac:dyDescent="0.25">
      <c r="A174" s="228"/>
      <c r="B174" s="229"/>
      <c r="C174" s="230" t="s">
        <v>525</v>
      </c>
      <c r="D174" s="230"/>
      <c r="E174" s="230"/>
      <c r="F174" s="230"/>
      <c r="G174" s="230"/>
      <c r="H174" s="230"/>
      <c r="I174" s="230"/>
      <c r="J174" s="230"/>
      <c r="K174" s="229"/>
      <c r="L174" s="230"/>
      <c r="M174" s="234"/>
      <c r="N174" s="232"/>
      <c r="O174" s="234"/>
    </row>
    <row r="175" spans="1:15" x14ac:dyDescent="0.25">
      <c r="A175" s="228" t="s">
        <v>15</v>
      </c>
      <c r="B175" s="235">
        <f>B162+1</f>
        <v>71</v>
      </c>
      <c r="C175" s="230" t="s">
        <v>540</v>
      </c>
      <c r="D175" s="230"/>
      <c r="E175" s="230"/>
      <c r="F175" s="230"/>
      <c r="G175" s="230"/>
      <c r="H175" s="230"/>
      <c r="I175" s="230"/>
      <c r="J175" s="230"/>
      <c r="K175" s="235" t="s">
        <v>273</v>
      </c>
      <c r="L175" s="24">
        <f t="shared" ref="L175:L177" si="16">$R$1*50</f>
        <v>500</v>
      </c>
      <c r="M175" s="234"/>
      <c r="N175" s="232"/>
      <c r="O175" s="234"/>
    </row>
    <row r="176" spans="1:15" x14ac:dyDescent="0.25">
      <c r="A176" s="228" t="s">
        <v>15</v>
      </c>
      <c r="B176" s="235">
        <f>B175+1</f>
        <v>72</v>
      </c>
      <c r="C176" s="230" t="s">
        <v>541</v>
      </c>
      <c r="D176" s="230"/>
      <c r="E176" s="230"/>
      <c r="F176" s="230"/>
      <c r="G176" s="230"/>
      <c r="H176" s="230"/>
      <c r="I176" s="230"/>
      <c r="J176" s="230"/>
      <c r="K176" s="235" t="s">
        <v>273</v>
      </c>
      <c r="L176" s="24">
        <f t="shared" si="16"/>
        <v>500</v>
      </c>
      <c r="M176" s="234"/>
      <c r="N176" s="232"/>
      <c r="O176" s="234"/>
    </row>
    <row r="177" spans="1:15" x14ac:dyDescent="0.25">
      <c r="A177" s="228" t="s">
        <v>15</v>
      </c>
      <c r="B177" s="235">
        <f>B176+1</f>
        <v>73</v>
      </c>
      <c r="C177" s="230" t="s">
        <v>542</v>
      </c>
      <c r="D177" s="230"/>
      <c r="E177" s="230"/>
      <c r="F177" s="230"/>
      <c r="G177" s="230"/>
      <c r="H177" s="230"/>
      <c r="I177" s="230"/>
      <c r="J177" s="230"/>
      <c r="K177" s="235" t="s">
        <v>273</v>
      </c>
      <c r="L177" s="24">
        <f t="shared" si="16"/>
        <v>500</v>
      </c>
      <c r="M177" s="234"/>
      <c r="N177" s="232"/>
      <c r="O177" s="234"/>
    </row>
    <row r="178" spans="1:15" x14ac:dyDescent="0.25">
      <c r="A178" s="228"/>
      <c r="B178" s="235"/>
      <c r="C178" s="230"/>
      <c r="D178" s="230"/>
      <c r="E178" s="230"/>
      <c r="F178" s="230"/>
      <c r="G178" s="230"/>
      <c r="H178" s="230"/>
      <c r="I178" s="230"/>
      <c r="J178" s="230"/>
      <c r="K178" s="235"/>
      <c r="L178" s="236"/>
      <c r="M178" s="234"/>
      <c r="N178" s="232"/>
      <c r="O178" s="234"/>
    </row>
    <row r="179" spans="1:15" x14ac:dyDescent="0.25">
      <c r="A179" s="228"/>
      <c r="B179" s="229"/>
      <c r="C179" s="324" t="s">
        <v>543</v>
      </c>
      <c r="D179" s="230"/>
      <c r="E179" s="230"/>
      <c r="F179" s="230"/>
      <c r="G179" s="230"/>
      <c r="H179" s="230"/>
      <c r="I179" s="230"/>
      <c r="J179" s="230"/>
      <c r="K179" s="229"/>
      <c r="L179" s="230"/>
      <c r="M179" s="234"/>
      <c r="N179" s="232"/>
      <c r="O179" s="234"/>
    </row>
    <row r="180" spans="1:15" x14ac:dyDescent="0.25">
      <c r="A180" s="228"/>
      <c r="B180" s="229"/>
      <c r="C180" s="230" t="s">
        <v>544</v>
      </c>
      <c r="D180" s="230"/>
      <c r="E180" s="230"/>
      <c r="F180" s="230"/>
      <c r="G180" s="230"/>
      <c r="H180" s="230"/>
      <c r="I180" s="230"/>
      <c r="J180" s="230"/>
      <c r="K180" s="229"/>
      <c r="L180" s="230"/>
      <c r="M180" s="234"/>
      <c r="N180" s="232"/>
      <c r="O180" s="234"/>
    </row>
    <row r="181" spans="1:15" x14ac:dyDescent="0.25">
      <c r="A181" s="228"/>
      <c r="B181" s="229"/>
      <c r="C181" s="230" t="s">
        <v>545</v>
      </c>
      <c r="D181" s="230"/>
      <c r="E181" s="230"/>
      <c r="F181" s="230"/>
      <c r="G181" s="230"/>
      <c r="H181" s="230"/>
      <c r="I181" s="230"/>
      <c r="J181" s="230"/>
      <c r="K181" s="229"/>
      <c r="L181" s="230"/>
      <c r="M181" s="234"/>
      <c r="N181" s="232"/>
      <c r="O181" s="234"/>
    </row>
    <row r="182" spans="1:15" x14ac:dyDescent="0.25">
      <c r="A182" s="228"/>
      <c r="B182" s="229"/>
      <c r="C182" s="230" t="s">
        <v>546</v>
      </c>
      <c r="D182" s="230"/>
      <c r="E182" s="230"/>
      <c r="F182" s="230"/>
      <c r="G182" s="230"/>
      <c r="H182" s="230"/>
      <c r="I182" s="230"/>
      <c r="J182" s="230"/>
      <c r="K182" s="229"/>
      <c r="L182" s="230"/>
      <c r="M182" s="234"/>
      <c r="N182" s="237"/>
      <c r="O182" s="234"/>
    </row>
    <row r="183" spans="1:15" x14ac:dyDescent="0.25">
      <c r="A183" s="228"/>
      <c r="B183" s="229"/>
      <c r="C183" s="230" t="s">
        <v>547</v>
      </c>
      <c r="D183" s="230"/>
      <c r="E183" s="230"/>
      <c r="F183" s="230"/>
      <c r="G183" s="230"/>
      <c r="H183" s="230"/>
      <c r="I183" s="230"/>
      <c r="J183" s="230"/>
      <c r="K183" s="229"/>
      <c r="L183" s="230"/>
      <c r="M183" s="234"/>
      <c r="N183" s="237"/>
      <c r="O183" s="234"/>
    </row>
    <row r="184" spans="1:15" x14ac:dyDescent="0.25">
      <c r="A184" s="228"/>
      <c r="B184" s="229"/>
      <c r="C184" s="230" t="s">
        <v>548</v>
      </c>
      <c r="D184" s="230"/>
      <c r="E184" s="230"/>
      <c r="F184" s="230"/>
      <c r="G184" s="230"/>
      <c r="H184" s="230"/>
      <c r="I184" s="230"/>
      <c r="J184" s="230"/>
      <c r="K184" s="229"/>
      <c r="L184" s="230"/>
      <c r="M184" s="234"/>
      <c r="N184" s="237"/>
      <c r="O184" s="234"/>
    </row>
    <row r="185" spans="1:15" x14ac:dyDescent="0.25">
      <c r="A185" s="228"/>
      <c r="B185" s="229"/>
      <c r="C185" s="230" t="s">
        <v>549</v>
      </c>
      <c r="D185" s="230"/>
      <c r="E185" s="230"/>
      <c r="F185" s="230"/>
      <c r="G185" s="230"/>
      <c r="H185" s="230"/>
      <c r="I185" s="230"/>
      <c r="J185" s="230"/>
      <c r="K185" s="229"/>
      <c r="L185" s="230"/>
      <c r="M185" s="234"/>
      <c r="N185" s="237"/>
      <c r="O185" s="234"/>
    </row>
    <row r="186" spans="1:15" x14ac:dyDescent="0.25">
      <c r="A186" s="228"/>
      <c r="B186" s="229"/>
      <c r="C186" s="230" t="s">
        <v>550</v>
      </c>
      <c r="D186" s="230"/>
      <c r="E186" s="230"/>
      <c r="F186" s="230"/>
      <c r="G186" s="230"/>
      <c r="H186" s="230"/>
      <c r="I186" s="230"/>
      <c r="J186" s="230"/>
      <c r="K186" s="229"/>
      <c r="L186" s="230"/>
      <c r="M186" s="234"/>
      <c r="N186" s="237"/>
      <c r="O186" s="234"/>
    </row>
    <row r="187" spans="1:15" x14ac:dyDescent="0.25">
      <c r="A187" s="228"/>
      <c r="B187" s="229"/>
      <c r="C187" s="230" t="s">
        <v>551</v>
      </c>
      <c r="D187" s="230"/>
      <c r="E187" s="230"/>
      <c r="F187" s="230"/>
      <c r="G187" s="230"/>
      <c r="H187" s="230"/>
      <c r="I187" s="230"/>
      <c r="J187" s="230"/>
      <c r="K187" s="229"/>
      <c r="L187" s="230"/>
      <c r="M187" s="234"/>
      <c r="N187" s="237"/>
      <c r="O187" s="234"/>
    </row>
    <row r="188" spans="1:15" x14ac:dyDescent="0.25">
      <c r="A188" s="228" t="s">
        <v>15</v>
      </c>
      <c r="B188" s="235">
        <f>B177+1</f>
        <v>74</v>
      </c>
      <c r="C188" s="230" t="s">
        <v>552</v>
      </c>
      <c r="D188" s="230"/>
      <c r="E188" s="230"/>
      <c r="F188" s="230"/>
      <c r="G188" s="230"/>
      <c r="H188" s="230"/>
      <c r="I188" s="230"/>
      <c r="J188" s="230"/>
      <c r="K188" s="235" t="s">
        <v>273</v>
      </c>
      <c r="L188" s="24">
        <f t="shared" ref="L188:L190" si="17">$R$1*50</f>
        <v>500</v>
      </c>
      <c r="M188" s="234"/>
      <c r="N188" s="237"/>
      <c r="O188" s="234"/>
    </row>
    <row r="189" spans="1:15" x14ac:dyDescent="0.25">
      <c r="A189" s="228" t="s">
        <v>15</v>
      </c>
      <c r="B189" s="235">
        <f>B188+1</f>
        <v>75</v>
      </c>
      <c r="C189" s="230" t="s">
        <v>553</v>
      </c>
      <c r="D189" s="230"/>
      <c r="E189" s="230"/>
      <c r="F189" s="230"/>
      <c r="G189" s="230"/>
      <c r="H189" s="230"/>
      <c r="I189" s="230"/>
      <c r="J189" s="230"/>
      <c r="K189" s="235" t="s">
        <v>273</v>
      </c>
      <c r="L189" s="24">
        <f t="shared" si="17"/>
        <v>500</v>
      </c>
      <c r="M189" s="234"/>
      <c r="N189" s="232"/>
      <c r="O189" s="234"/>
    </row>
    <row r="190" spans="1:15" x14ac:dyDescent="0.25">
      <c r="A190" s="228" t="s">
        <v>15</v>
      </c>
      <c r="B190" s="235">
        <f>B189+1</f>
        <v>76</v>
      </c>
      <c r="C190" s="230" t="s">
        <v>554</v>
      </c>
      <c r="D190" s="230"/>
      <c r="E190" s="230"/>
      <c r="F190" s="230"/>
      <c r="G190" s="230"/>
      <c r="H190" s="230"/>
      <c r="I190" s="230"/>
      <c r="J190" s="230"/>
      <c r="K190" s="235" t="s">
        <v>273</v>
      </c>
      <c r="L190" s="24">
        <f t="shared" si="17"/>
        <v>500</v>
      </c>
      <c r="M190" s="234"/>
      <c r="N190" s="232"/>
      <c r="O190" s="234"/>
    </row>
    <row r="191" spans="1:15" x14ac:dyDescent="0.25">
      <c r="A191" s="228"/>
      <c r="B191" s="229"/>
      <c r="C191" s="230" t="s">
        <v>555</v>
      </c>
      <c r="D191" s="230"/>
      <c r="E191" s="230"/>
      <c r="F191" s="230"/>
      <c r="G191" s="230"/>
      <c r="H191" s="230"/>
      <c r="I191" s="230"/>
      <c r="J191" s="230"/>
      <c r="K191" s="229"/>
      <c r="L191" s="230"/>
      <c r="M191" s="234"/>
      <c r="N191" s="237"/>
      <c r="O191" s="234"/>
    </row>
    <row r="192" spans="1:15" x14ac:dyDescent="0.25">
      <c r="A192" s="228" t="s">
        <v>15</v>
      </c>
      <c r="B192" s="235">
        <f>B190+1</f>
        <v>77</v>
      </c>
      <c r="C192" s="230" t="s">
        <v>556</v>
      </c>
      <c r="D192" s="230"/>
      <c r="E192" s="230"/>
      <c r="F192" s="230"/>
      <c r="G192" s="230"/>
      <c r="H192" s="230"/>
      <c r="I192" s="230"/>
      <c r="J192" s="230"/>
      <c r="K192" s="235" t="s">
        <v>273</v>
      </c>
      <c r="L192" s="24">
        <f t="shared" ref="L192:L194" si="18">$R$1*50</f>
        <v>500</v>
      </c>
      <c r="M192" s="234"/>
      <c r="N192" s="237"/>
      <c r="O192" s="234"/>
    </row>
    <row r="193" spans="1:15" x14ac:dyDescent="0.25">
      <c r="A193" s="228" t="s">
        <v>15</v>
      </c>
      <c r="B193" s="235">
        <f>B192+1</f>
        <v>78</v>
      </c>
      <c r="C193" s="230" t="s">
        <v>557</v>
      </c>
      <c r="D193" s="230"/>
      <c r="E193" s="230"/>
      <c r="F193" s="230"/>
      <c r="G193" s="230"/>
      <c r="H193" s="230"/>
      <c r="I193" s="230"/>
      <c r="J193" s="230"/>
      <c r="K193" s="235" t="s">
        <v>273</v>
      </c>
      <c r="L193" s="24">
        <f t="shared" si="18"/>
        <v>500</v>
      </c>
      <c r="M193" s="234"/>
      <c r="N193" s="237"/>
      <c r="O193" s="234"/>
    </row>
    <row r="194" spans="1:15" x14ac:dyDescent="0.25">
      <c r="A194" s="228" t="s">
        <v>15</v>
      </c>
      <c r="B194" s="235">
        <f>B193+1</f>
        <v>79</v>
      </c>
      <c r="C194" s="230" t="s">
        <v>558</v>
      </c>
      <c r="D194" s="230"/>
      <c r="E194" s="230"/>
      <c r="F194" s="230"/>
      <c r="G194" s="230"/>
      <c r="H194" s="230"/>
      <c r="I194" s="230"/>
      <c r="J194" s="230"/>
      <c r="K194" s="235" t="s">
        <v>273</v>
      </c>
      <c r="L194" s="24">
        <f t="shared" si="18"/>
        <v>500</v>
      </c>
      <c r="M194" s="234"/>
      <c r="N194" s="237"/>
      <c r="O194" s="234"/>
    </row>
    <row r="195" spans="1:15" x14ac:dyDescent="0.25">
      <c r="A195" s="228"/>
      <c r="B195" s="229"/>
      <c r="C195" s="230" t="s">
        <v>559</v>
      </c>
      <c r="D195" s="230"/>
      <c r="E195" s="230"/>
      <c r="F195" s="230"/>
      <c r="G195" s="230"/>
      <c r="H195" s="230"/>
      <c r="I195" s="230"/>
      <c r="J195" s="230"/>
      <c r="K195" s="229"/>
      <c r="L195" s="230"/>
      <c r="M195" s="234"/>
      <c r="N195" s="232"/>
      <c r="O195" s="234"/>
    </row>
    <row r="196" spans="1:15" x14ac:dyDescent="0.25">
      <c r="A196" s="228" t="s">
        <v>15</v>
      </c>
      <c r="B196" s="235">
        <f>B194+1</f>
        <v>80</v>
      </c>
      <c r="C196" s="230" t="s">
        <v>560</v>
      </c>
      <c r="D196" s="230"/>
      <c r="E196" s="230"/>
      <c r="F196" s="230"/>
      <c r="G196" s="230"/>
      <c r="H196" s="230"/>
      <c r="I196" s="230"/>
      <c r="J196" s="230"/>
      <c r="K196" s="235" t="s">
        <v>273</v>
      </c>
      <c r="L196" s="24">
        <f t="shared" ref="L196:L198" si="19">$R$1*50</f>
        <v>500</v>
      </c>
      <c r="M196" s="234"/>
      <c r="N196" s="237"/>
      <c r="O196" s="234"/>
    </row>
    <row r="197" spans="1:15" x14ac:dyDescent="0.25">
      <c r="A197" s="228" t="s">
        <v>15</v>
      </c>
      <c r="B197" s="235">
        <f>B196+1</f>
        <v>81</v>
      </c>
      <c r="C197" s="230" t="s">
        <v>561</v>
      </c>
      <c r="D197" s="230"/>
      <c r="E197" s="230"/>
      <c r="F197" s="230"/>
      <c r="G197" s="230"/>
      <c r="H197" s="230"/>
      <c r="I197" s="230"/>
      <c r="J197" s="230"/>
      <c r="K197" s="235" t="s">
        <v>273</v>
      </c>
      <c r="L197" s="24">
        <f t="shared" si="19"/>
        <v>500</v>
      </c>
      <c r="M197" s="234"/>
      <c r="N197" s="237"/>
      <c r="O197" s="234"/>
    </row>
    <row r="198" spans="1:15" x14ac:dyDescent="0.25">
      <c r="A198" s="228" t="s">
        <v>15</v>
      </c>
      <c r="B198" s="235">
        <f>B197+1</f>
        <v>82</v>
      </c>
      <c r="C198" s="230" t="s">
        <v>562</v>
      </c>
      <c r="D198" s="230"/>
      <c r="E198" s="230"/>
      <c r="F198" s="230"/>
      <c r="G198" s="230"/>
      <c r="H198" s="230"/>
      <c r="I198" s="230"/>
      <c r="J198" s="230"/>
      <c r="K198" s="235" t="s">
        <v>273</v>
      </c>
      <c r="L198" s="24">
        <f t="shared" si="19"/>
        <v>500</v>
      </c>
      <c r="M198" s="234"/>
      <c r="N198" s="237"/>
      <c r="O198" s="234"/>
    </row>
    <row r="199" spans="1:15" x14ac:dyDescent="0.25">
      <c r="A199" s="228"/>
      <c r="B199" s="235"/>
      <c r="C199" s="230"/>
      <c r="D199" s="230"/>
      <c r="E199" s="230"/>
      <c r="F199" s="230"/>
      <c r="G199" s="230"/>
      <c r="H199" s="230"/>
      <c r="I199" s="230"/>
      <c r="J199" s="230"/>
      <c r="K199" s="235"/>
      <c r="L199" s="236"/>
      <c r="M199" s="234"/>
      <c r="N199" s="232"/>
      <c r="O199" s="234"/>
    </row>
    <row r="200" spans="1:15" x14ac:dyDescent="0.25">
      <c r="A200" s="224"/>
      <c r="B200" s="238"/>
      <c r="C200" s="239" t="s">
        <v>1877</v>
      </c>
      <c r="D200" s="240"/>
      <c r="E200" s="240"/>
      <c r="F200" s="240"/>
      <c r="G200" s="240"/>
      <c r="H200" s="240"/>
      <c r="I200" s="240"/>
      <c r="J200" s="240"/>
      <c r="K200" s="238"/>
      <c r="L200" s="240"/>
      <c r="M200" s="245"/>
      <c r="N200" s="248"/>
      <c r="O200" s="245"/>
    </row>
    <row r="201" spans="1:15" x14ac:dyDescent="0.25">
      <c r="A201" s="224"/>
      <c r="B201" s="225" t="s">
        <v>1</v>
      </c>
      <c r="C201" s="314" t="s">
        <v>2</v>
      </c>
      <c r="D201" s="314"/>
      <c r="E201" s="314"/>
      <c r="F201" s="314"/>
      <c r="G201" s="314"/>
      <c r="H201" s="314"/>
      <c r="I201" s="314"/>
      <c r="J201" s="314"/>
      <c r="K201" s="225"/>
      <c r="L201" s="314"/>
      <c r="M201" s="361"/>
      <c r="N201" s="226"/>
      <c r="O201" s="227" t="s">
        <v>120</v>
      </c>
    </row>
    <row r="202" spans="1:15" x14ac:dyDescent="0.25">
      <c r="A202" s="228"/>
      <c r="B202" s="229"/>
      <c r="C202" s="324" t="s">
        <v>49</v>
      </c>
      <c r="D202" s="230"/>
      <c r="E202" s="230"/>
      <c r="F202" s="230"/>
      <c r="G202" s="230"/>
      <c r="H202" s="230"/>
      <c r="I202" s="230"/>
      <c r="J202" s="230"/>
      <c r="K202" s="229"/>
      <c r="L202" s="230"/>
      <c r="M202" s="234"/>
      <c r="N202" s="232"/>
      <c r="O202" s="234"/>
    </row>
    <row r="203" spans="1:15" x14ac:dyDescent="0.25">
      <c r="A203" s="228"/>
      <c r="B203" s="229"/>
      <c r="C203" s="324" t="s">
        <v>448</v>
      </c>
      <c r="D203" s="230"/>
      <c r="E203" s="230"/>
      <c r="F203" s="230"/>
      <c r="G203" s="230"/>
      <c r="H203" s="230"/>
      <c r="I203" s="230"/>
      <c r="J203" s="230"/>
      <c r="K203" s="229"/>
      <c r="L203" s="230"/>
      <c r="M203" s="234"/>
      <c r="N203" s="232"/>
      <c r="O203" s="234"/>
    </row>
    <row r="204" spans="1:15" x14ac:dyDescent="0.25">
      <c r="A204" s="228"/>
      <c r="B204" s="229"/>
      <c r="C204" s="324"/>
      <c r="D204" s="230"/>
      <c r="E204" s="230"/>
      <c r="F204" s="230"/>
      <c r="G204" s="230"/>
      <c r="H204" s="230"/>
      <c r="I204" s="230"/>
      <c r="J204" s="230"/>
      <c r="K204" s="229"/>
      <c r="L204" s="230"/>
      <c r="M204" s="234"/>
      <c r="N204" s="232"/>
      <c r="O204" s="234"/>
    </row>
    <row r="205" spans="1:15" x14ac:dyDescent="0.25">
      <c r="A205" s="228"/>
      <c r="B205" s="229"/>
      <c r="C205" s="316" t="s">
        <v>563</v>
      </c>
      <c r="D205" s="317"/>
      <c r="E205" s="317"/>
      <c r="F205" s="317"/>
      <c r="G205" s="317"/>
      <c r="H205" s="317"/>
      <c r="I205" s="317"/>
      <c r="J205" s="318"/>
      <c r="K205" s="229"/>
      <c r="L205" s="230"/>
      <c r="M205" s="234"/>
      <c r="N205" s="232"/>
      <c r="O205" s="234"/>
    </row>
    <row r="206" spans="1:15" x14ac:dyDescent="0.25">
      <c r="A206" s="228"/>
      <c r="B206" s="229"/>
      <c r="C206" s="316" t="s">
        <v>449</v>
      </c>
      <c r="D206" s="317"/>
      <c r="E206" s="317"/>
      <c r="F206" s="317"/>
      <c r="G206" s="317"/>
      <c r="H206" s="317"/>
      <c r="I206" s="317"/>
      <c r="J206" s="318"/>
      <c r="K206" s="229"/>
      <c r="L206" s="230"/>
      <c r="M206" s="234"/>
      <c r="N206" s="232"/>
      <c r="O206" s="234"/>
    </row>
    <row r="207" spans="1:15" x14ac:dyDescent="0.25">
      <c r="A207" s="228"/>
      <c r="B207" s="229"/>
      <c r="C207" s="317"/>
      <c r="D207" s="317"/>
      <c r="E207" s="317"/>
      <c r="F207" s="317"/>
      <c r="G207" s="317"/>
      <c r="H207" s="317"/>
      <c r="I207" s="317"/>
      <c r="J207" s="317"/>
      <c r="K207" s="229"/>
      <c r="L207" s="230"/>
      <c r="M207" s="234"/>
      <c r="N207" s="232"/>
      <c r="O207" s="234"/>
    </row>
    <row r="208" spans="1:15" x14ac:dyDescent="0.25">
      <c r="A208" s="228"/>
      <c r="B208" s="229"/>
      <c r="C208" s="230" t="s">
        <v>1821</v>
      </c>
      <c r="D208" s="230"/>
      <c r="E208" s="230"/>
      <c r="F208" s="230"/>
      <c r="G208" s="230"/>
      <c r="H208" s="230"/>
      <c r="I208" s="230"/>
      <c r="J208" s="230"/>
      <c r="K208" s="229"/>
      <c r="L208" s="230"/>
      <c r="M208" s="234"/>
      <c r="N208" s="232"/>
      <c r="O208" s="234"/>
    </row>
    <row r="209" spans="1:15" x14ac:dyDescent="0.25">
      <c r="A209" s="228"/>
      <c r="B209" s="229"/>
      <c r="C209" s="230" t="s">
        <v>1822</v>
      </c>
      <c r="D209" s="230"/>
      <c r="E209" s="230"/>
      <c r="F209" s="230"/>
      <c r="G209" s="230"/>
      <c r="H209" s="230"/>
      <c r="I209" s="230"/>
      <c r="J209" s="230"/>
      <c r="K209" s="229"/>
      <c r="L209" s="230"/>
      <c r="M209" s="234"/>
      <c r="N209" s="232"/>
      <c r="O209" s="234"/>
    </row>
    <row r="210" spans="1:15" x14ac:dyDescent="0.25">
      <c r="A210" s="228"/>
      <c r="B210" s="229"/>
      <c r="C210" s="230" t="s">
        <v>1823</v>
      </c>
      <c r="D210" s="230"/>
      <c r="E210" s="230"/>
      <c r="F210" s="230"/>
      <c r="G210" s="230"/>
      <c r="H210" s="230"/>
      <c r="I210" s="230"/>
      <c r="J210" s="230"/>
      <c r="K210" s="229"/>
      <c r="L210" s="230"/>
      <c r="M210" s="234"/>
      <c r="N210" s="232"/>
      <c r="O210" s="234"/>
    </row>
    <row r="211" spans="1:15" x14ac:dyDescent="0.25">
      <c r="A211" s="228"/>
      <c r="B211" s="229"/>
      <c r="C211" s="230" t="s">
        <v>1824</v>
      </c>
      <c r="D211" s="230"/>
      <c r="E211" s="230"/>
      <c r="F211" s="230"/>
      <c r="G211" s="230"/>
      <c r="H211" s="230"/>
      <c r="I211" s="230"/>
      <c r="J211" s="230"/>
      <c r="K211" s="229"/>
      <c r="L211" s="230"/>
      <c r="M211" s="234"/>
      <c r="N211" s="232"/>
      <c r="O211" s="234"/>
    </row>
    <row r="212" spans="1:15" x14ac:dyDescent="0.25">
      <c r="A212" s="228"/>
      <c r="B212" s="229"/>
      <c r="C212" s="230" t="s">
        <v>1825</v>
      </c>
      <c r="D212" s="230"/>
      <c r="E212" s="230"/>
      <c r="F212" s="230"/>
      <c r="G212" s="230"/>
      <c r="H212" s="230"/>
      <c r="I212" s="230"/>
      <c r="J212" s="230"/>
      <c r="K212" s="229"/>
      <c r="L212" s="230"/>
      <c r="M212" s="234"/>
      <c r="N212" s="232"/>
      <c r="O212" s="234"/>
    </row>
    <row r="213" spans="1:15" x14ac:dyDescent="0.25">
      <c r="A213" s="228"/>
      <c r="B213" s="229"/>
      <c r="C213" s="230"/>
      <c r="D213" s="230"/>
      <c r="E213" s="230"/>
      <c r="F213" s="230"/>
      <c r="G213" s="230"/>
      <c r="H213" s="230"/>
      <c r="I213" s="230"/>
      <c r="J213" s="230"/>
      <c r="K213" s="229"/>
      <c r="L213" s="230"/>
      <c r="M213" s="234"/>
      <c r="N213" s="232"/>
      <c r="O213" s="234"/>
    </row>
    <row r="214" spans="1:15" x14ac:dyDescent="0.25">
      <c r="A214" s="228"/>
      <c r="B214" s="229"/>
      <c r="C214" s="230"/>
      <c r="D214" s="230"/>
      <c r="E214" s="230"/>
      <c r="F214" s="230"/>
      <c r="G214" s="230"/>
      <c r="H214" s="230"/>
      <c r="I214" s="230"/>
      <c r="J214" s="230"/>
      <c r="K214" s="229"/>
      <c r="L214" s="230"/>
      <c r="M214" s="234"/>
      <c r="N214" s="232"/>
      <c r="O214" s="234"/>
    </row>
    <row r="215" spans="1:15" x14ac:dyDescent="0.25">
      <c r="A215" s="228"/>
      <c r="B215" s="229"/>
      <c r="C215" s="230"/>
      <c r="D215" s="230"/>
      <c r="E215" s="230"/>
      <c r="F215" s="230"/>
      <c r="G215" s="230"/>
      <c r="H215" s="230"/>
      <c r="I215" s="230"/>
      <c r="J215" s="230"/>
      <c r="K215" s="229"/>
      <c r="L215" s="230"/>
      <c r="M215" s="234"/>
      <c r="N215" s="232"/>
      <c r="O215" s="234"/>
    </row>
    <row r="216" spans="1:15" x14ac:dyDescent="0.25">
      <c r="A216" s="228"/>
      <c r="B216" s="229"/>
      <c r="C216" s="230"/>
      <c r="D216" s="230"/>
      <c r="E216" s="230"/>
      <c r="F216" s="230"/>
      <c r="G216" s="230"/>
      <c r="H216" s="230"/>
      <c r="I216" s="230"/>
      <c r="J216" s="230"/>
      <c r="K216" s="229"/>
      <c r="L216" s="230"/>
      <c r="M216" s="234"/>
      <c r="N216" s="232"/>
      <c r="O216" s="234"/>
    </row>
    <row r="217" spans="1:15" x14ac:dyDescent="0.25">
      <c r="A217" s="228"/>
      <c r="B217" s="229"/>
      <c r="C217" s="230"/>
      <c r="D217" s="230"/>
      <c r="E217" s="230"/>
      <c r="F217" s="230"/>
      <c r="G217" s="230"/>
      <c r="H217" s="230"/>
      <c r="I217" s="230"/>
      <c r="J217" s="230"/>
      <c r="K217" s="229"/>
      <c r="L217" s="230"/>
      <c r="M217" s="234"/>
      <c r="N217" s="232"/>
      <c r="O217" s="234"/>
    </row>
    <row r="218" spans="1:15" x14ac:dyDescent="0.25">
      <c r="A218" s="228"/>
      <c r="B218" s="229"/>
      <c r="C218" s="230"/>
      <c r="D218" s="230"/>
      <c r="E218" s="230"/>
      <c r="F218" s="230"/>
      <c r="G218" s="230"/>
      <c r="H218" s="230"/>
      <c r="I218" s="230"/>
      <c r="J218" s="230"/>
      <c r="K218" s="229"/>
      <c r="L218" s="230"/>
      <c r="M218" s="234"/>
      <c r="N218" s="232"/>
      <c r="O218" s="234"/>
    </row>
    <row r="219" spans="1:15" x14ac:dyDescent="0.25">
      <c r="A219" s="228"/>
      <c r="B219" s="229"/>
      <c r="C219" s="230"/>
      <c r="D219" s="230"/>
      <c r="E219" s="230"/>
      <c r="F219" s="230"/>
      <c r="G219" s="230"/>
      <c r="H219" s="230"/>
      <c r="I219" s="230"/>
      <c r="J219" s="230"/>
      <c r="K219" s="229"/>
      <c r="L219" s="230"/>
      <c r="M219" s="234"/>
      <c r="N219" s="232"/>
      <c r="O219" s="234"/>
    </row>
    <row r="220" spans="1:15" x14ac:dyDescent="0.25">
      <c r="A220" s="228"/>
      <c r="B220" s="229"/>
      <c r="C220" s="230"/>
      <c r="D220" s="230"/>
      <c r="E220" s="230"/>
      <c r="F220" s="230"/>
      <c r="G220" s="230"/>
      <c r="H220" s="230"/>
      <c r="I220" s="230"/>
      <c r="J220" s="230"/>
      <c r="K220" s="229"/>
      <c r="L220" s="230"/>
      <c r="M220" s="234"/>
      <c r="N220" s="232"/>
      <c r="O220" s="234"/>
    </row>
    <row r="221" spans="1:15" x14ac:dyDescent="0.25">
      <c r="A221" s="228"/>
      <c r="B221" s="229"/>
      <c r="C221" s="230"/>
      <c r="D221" s="230"/>
      <c r="E221" s="230"/>
      <c r="F221" s="230"/>
      <c r="G221" s="230"/>
      <c r="H221" s="230"/>
      <c r="I221" s="230"/>
      <c r="J221" s="230"/>
      <c r="K221" s="229"/>
      <c r="L221" s="230"/>
      <c r="M221" s="234"/>
      <c r="N221" s="232"/>
      <c r="O221" s="234"/>
    </row>
    <row r="222" spans="1:15" x14ac:dyDescent="0.25">
      <c r="A222" s="228"/>
      <c r="B222" s="229"/>
      <c r="C222" s="230"/>
      <c r="D222" s="230"/>
      <c r="E222" s="230"/>
      <c r="F222" s="230"/>
      <c r="G222" s="230"/>
      <c r="H222" s="230"/>
      <c r="I222" s="230"/>
      <c r="J222" s="230"/>
      <c r="K222" s="229"/>
      <c r="L222" s="230"/>
      <c r="M222" s="234"/>
      <c r="N222" s="232"/>
      <c r="O222" s="234"/>
    </row>
    <row r="223" spans="1:15" x14ac:dyDescent="0.25">
      <c r="A223" s="228"/>
      <c r="B223" s="229"/>
      <c r="C223" s="230"/>
      <c r="D223" s="230"/>
      <c r="E223" s="230"/>
      <c r="F223" s="230"/>
      <c r="G223" s="230"/>
      <c r="H223" s="230"/>
      <c r="I223" s="230"/>
      <c r="J223" s="230"/>
      <c r="K223" s="229"/>
      <c r="L223" s="230"/>
      <c r="M223" s="234"/>
      <c r="N223" s="232"/>
      <c r="O223" s="234"/>
    </row>
    <row r="224" spans="1:15" x14ac:dyDescent="0.25">
      <c r="A224" s="228"/>
      <c r="B224" s="229"/>
      <c r="C224" s="230"/>
      <c r="D224" s="230"/>
      <c r="E224" s="230"/>
      <c r="F224" s="230"/>
      <c r="G224" s="230"/>
      <c r="H224" s="230"/>
      <c r="I224" s="230"/>
      <c r="J224" s="230"/>
      <c r="K224" s="229"/>
      <c r="L224" s="230"/>
      <c r="M224" s="234"/>
      <c r="N224" s="232"/>
      <c r="O224" s="234"/>
    </row>
    <row r="225" spans="1:15" x14ac:dyDescent="0.25">
      <c r="A225" s="228"/>
      <c r="B225" s="229"/>
      <c r="C225" s="230"/>
      <c r="D225" s="230"/>
      <c r="E225" s="230"/>
      <c r="F225" s="230"/>
      <c r="G225" s="230"/>
      <c r="H225" s="230"/>
      <c r="I225" s="230"/>
      <c r="J225" s="230"/>
      <c r="K225" s="229"/>
      <c r="L225" s="230"/>
      <c r="M225" s="234"/>
      <c r="N225" s="232"/>
      <c r="O225" s="234"/>
    </row>
    <row r="226" spans="1:15" x14ac:dyDescent="0.25">
      <c r="A226" s="228"/>
      <c r="B226" s="229"/>
      <c r="C226" s="311" t="s">
        <v>449</v>
      </c>
      <c r="D226" s="312"/>
      <c r="E226" s="312"/>
      <c r="F226" s="312"/>
      <c r="G226" s="312"/>
      <c r="H226" s="312"/>
      <c r="I226" s="312"/>
      <c r="J226" s="313"/>
      <c r="K226" s="229"/>
      <c r="L226" s="230"/>
      <c r="M226" s="234"/>
      <c r="N226" s="232"/>
      <c r="O226" s="234"/>
    </row>
    <row r="227" spans="1:15" ht="15.75" thickBot="1" x14ac:dyDescent="0.3">
      <c r="A227" s="249"/>
      <c r="B227" s="238"/>
      <c r="C227" s="239" t="s">
        <v>1878</v>
      </c>
      <c r="D227" s="240"/>
      <c r="E227" s="240"/>
      <c r="F227" s="240"/>
      <c r="G227" s="240"/>
      <c r="H227" s="240"/>
      <c r="I227" s="240"/>
      <c r="J227" s="240"/>
      <c r="K227" s="238"/>
      <c r="L227" s="240"/>
      <c r="M227" s="245"/>
      <c r="N227" s="362"/>
      <c r="O227" s="451"/>
    </row>
  </sheetData>
  <pageMargins left="0.7" right="0.7" top="0.75" bottom="0.75" header="0.3" footer="0.3"/>
  <pageSetup paperSize="9" scale="87" fitToHeight="0" orientation="portrait" r:id="rId1"/>
  <headerFooter>
    <oddFooter>&amp;C_x000D_&amp;1#&amp;"Calibri"&amp;10&amp;K000000 Ethekwini | Classified as Restricted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DC50-B155-4492-A5FD-E73EC6A01A71}">
  <sheetPr>
    <tabColor theme="6"/>
    <pageSetUpPr fitToPage="1"/>
  </sheetPr>
  <dimension ref="A1:R3246"/>
  <sheetViews>
    <sheetView workbookViewId="0">
      <selection activeCell="Q120" sqref="Q120"/>
    </sheetView>
  </sheetViews>
  <sheetFormatPr defaultColWidth="10.28515625" defaultRowHeight="15" x14ac:dyDescent="0.25"/>
  <cols>
    <col min="1" max="1" width="5.140625" customWidth="1"/>
    <col min="2" max="2" width="5.5703125" customWidth="1"/>
    <col min="8" max="8" width="5.7109375" customWidth="1"/>
    <col min="9" max="9" width="5.5703125" customWidth="1"/>
    <col min="10" max="10" width="5.85546875" customWidth="1"/>
    <col min="11" max="12" width="7.42578125" customWidth="1"/>
    <col min="13" max="14" width="10.28515625" style="350"/>
    <col min="15" max="15" width="10.28515625" style="145"/>
  </cols>
  <sheetData>
    <row r="1" spans="1:18" x14ac:dyDescent="0.25">
      <c r="A1" s="224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225"/>
      <c r="N1" s="225"/>
      <c r="O1" s="315"/>
      <c r="P1" s="207">
        <v>1.077</v>
      </c>
      <c r="R1" s="275">
        <v>10</v>
      </c>
    </row>
    <row r="2" spans="1:18" ht="36" x14ac:dyDescent="0.25">
      <c r="A2" s="224"/>
      <c r="B2" s="225" t="s">
        <v>1</v>
      </c>
      <c r="C2" s="314" t="s">
        <v>2</v>
      </c>
      <c r="D2" s="314"/>
      <c r="E2" s="314"/>
      <c r="F2" s="314"/>
      <c r="G2" s="314"/>
      <c r="H2" s="314"/>
      <c r="I2" s="314"/>
      <c r="J2" s="314"/>
      <c r="K2" s="225" t="s">
        <v>45</v>
      </c>
      <c r="L2" s="314" t="s">
        <v>46</v>
      </c>
      <c r="M2" s="361" t="s">
        <v>47</v>
      </c>
      <c r="N2" s="227" t="s">
        <v>73</v>
      </c>
      <c r="O2" s="363" t="s">
        <v>120</v>
      </c>
    </row>
    <row r="3" spans="1:18" x14ac:dyDescent="0.25">
      <c r="A3" s="228"/>
      <c r="B3" s="229"/>
      <c r="C3" s="324" t="s">
        <v>49</v>
      </c>
      <c r="D3" s="230"/>
      <c r="E3" s="230"/>
      <c r="F3" s="230"/>
      <c r="G3" s="230"/>
      <c r="H3" s="230"/>
      <c r="I3" s="230"/>
      <c r="J3" s="230"/>
      <c r="K3" s="229"/>
      <c r="L3" s="230"/>
      <c r="M3" s="231"/>
      <c r="N3" s="231"/>
      <c r="O3" s="364"/>
    </row>
    <row r="4" spans="1:18" x14ac:dyDescent="0.25">
      <c r="A4" s="228" t="s">
        <v>17</v>
      </c>
      <c r="B4" s="229"/>
      <c r="C4" s="324" t="s">
        <v>565</v>
      </c>
      <c r="D4" s="230"/>
      <c r="E4" s="230"/>
      <c r="F4" s="230"/>
      <c r="G4" s="230"/>
      <c r="H4" s="230"/>
      <c r="I4" s="230"/>
      <c r="J4" s="230"/>
      <c r="K4" s="229"/>
      <c r="L4" s="230"/>
      <c r="M4" s="231"/>
      <c r="N4" s="231"/>
      <c r="O4" s="365"/>
    </row>
    <row r="5" spans="1:18" x14ac:dyDescent="0.25">
      <c r="A5" s="228"/>
      <c r="B5" s="229"/>
      <c r="C5" s="316" t="s">
        <v>566</v>
      </c>
      <c r="D5" s="317"/>
      <c r="E5" s="317"/>
      <c r="F5" s="317"/>
      <c r="G5" s="317"/>
      <c r="H5" s="317"/>
      <c r="I5" s="317"/>
      <c r="J5" s="318"/>
      <c r="K5" s="229"/>
      <c r="L5" s="230"/>
      <c r="M5" s="231"/>
      <c r="N5" s="231"/>
      <c r="O5" s="365"/>
    </row>
    <row r="6" spans="1:18" x14ac:dyDescent="0.25">
      <c r="A6" s="228"/>
      <c r="B6" s="229"/>
      <c r="C6" s="230" t="s">
        <v>567</v>
      </c>
      <c r="D6" s="230"/>
      <c r="E6" s="230"/>
      <c r="F6" s="230"/>
      <c r="G6" s="230"/>
      <c r="H6" s="230"/>
      <c r="I6" s="230"/>
      <c r="J6" s="230"/>
      <c r="K6" s="229"/>
      <c r="L6" s="230"/>
      <c r="M6" s="231"/>
      <c r="N6" s="231"/>
      <c r="O6" s="365"/>
    </row>
    <row r="7" spans="1:18" x14ac:dyDescent="0.25">
      <c r="A7" s="228"/>
      <c r="B7" s="229"/>
      <c r="C7" s="230" t="s">
        <v>568</v>
      </c>
      <c r="D7" s="230"/>
      <c r="E7" s="230"/>
      <c r="F7" s="230"/>
      <c r="G7" s="230"/>
      <c r="H7" s="230"/>
      <c r="I7" s="230"/>
      <c r="J7" s="230"/>
      <c r="K7" s="229"/>
      <c r="L7" s="230"/>
      <c r="M7" s="231"/>
      <c r="N7" s="231"/>
      <c r="O7" s="365"/>
    </row>
    <row r="8" spans="1:18" x14ac:dyDescent="0.25">
      <c r="A8" s="228"/>
      <c r="B8" s="229"/>
      <c r="C8" s="230" t="s">
        <v>569</v>
      </c>
      <c r="D8" s="230"/>
      <c r="E8" s="230"/>
      <c r="F8" s="230"/>
      <c r="G8" s="230"/>
      <c r="H8" s="230"/>
      <c r="I8" s="230"/>
      <c r="J8" s="230"/>
      <c r="K8" s="229"/>
      <c r="L8" s="230"/>
      <c r="M8" s="231"/>
      <c r="N8" s="231"/>
      <c r="O8" s="365"/>
    </row>
    <row r="9" spans="1:18" x14ac:dyDescent="0.25">
      <c r="A9" s="228"/>
      <c r="B9" s="229"/>
      <c r="C9" s="324" t="s">
        <v>570</v>
      </c>
      <c r="D9" s="230"/>
      <c r="E9" s="230"/>
      <c r="F9" s="230"/>
      <c r="G9" s="230"/>
      <c r="H9" s="230"/>
      <c r="I9" s="230"/>
      <c r="J9" s="230"/>
      <c r="K9" s="229"/>
      <c r="L9" s="230"/>
      <c r="M9" s="231"/>
      <c r="N9" s="231"/>
      <c r="O9" s="365"/>
    </row>
    <row r="10" spans="1:18" x14ac:dyDescent="0.25">
      <c r="A10" s="228"/>
      <c r="B10" s="229"/>
      <c r="C10" s="324" t="s">
        <v>571</v>
      </c>
      <c r="D10" s="230"/>
      <c r="E10" s="230"/>
      <c r="F10" s="230"/>
      <c r="G10" s="230"/>
      <c r="H10" s="230"/>
      <c r="I10" s="230"/>
      <c r="J10" s="230"/>
      <c r="K10" s="229"/>
      <c r="L10" s="230"/>
      <c r="M10" s="231"/>
      <c r="N10" s="231"/>
      <c r="O10" s="365"/>
    </row>
    <row r="11" spans="1:18" x14ac:dyDescent="0.25">
      <c r="A11" s="228"/>
      <c r="B11" s="229"/>
      <c r="C11" s="230" t="s">
        <v>572</v>
      </c>
      <c r="D11" s="230"/>
      <c r="E11" s="230"/>
      <c r="F11" s="230"/>
      <c r="G11" s="230"/>
      <c r="H11" s="230"/>
      <c r="I11" s="230"/>
      <c r="J11" s="230"/>
      <c r="K11" s="229"/>
      <c r="L11" s="230"/>
      <c r="M11" s="231"/>
      <c r="N11" s="231"/>
      <c r="O11" s="365"/>
    </row>
    <row r="12" spans="1:18" x14ac:dyDescent="0.25">
      <c r="A12" s="228"/>
      <c r="B12" s="229"/>
      <c r="C12" s="230" t="s">
        <v>573</v>
      </c>
      <c r="D12" s="230"/>
      <c r="E12" s="230"/>
      <c r="F12" s="230"/>
      <c r="G12" s="230"/>
      <c r="H12" s="230"/>
      <c r="I12" s="230"/>
      <c r="J12" s="230"/>
      <c r="K12" s="229"/>
      <c r="L12" s="230"/>
      <c r="M12" s="231"/>
      <c r="N12" s="231"/>
      <c r="O12" s="365"/>
    </row>
    <row r="13" spans="1:18" x14ac:dyDescent="0.25">
      <c r="A13" s="228"/>
      <c r="B13" s="229"/>
      <c r="C13" s="230" t="s">
        <v>574</v>
      </c>
      <c r="D13" s="230"/>
      <c r="E13" s="230"/>
      <c r="F13" s="230"/>
      <c r="G13" s="230"/>
      <c r="H13" s="230"/>
      <c r="I13" s="230"/>
      <c r="J13" s="230"/>
      <c r="K13" s="229"/>
      <c r="L13" s="230"/>
      <c r="M13" s="231"/>
      <c r="N13" s="231"/>
      <c r="O13" s="365"/>
    </row>
    <row r="14" spans="1:18" x14ac:dyDescent="0.25">
      <c r="A14" s="228"/>
      <c r="B14" s="229"/>
      <c r="C14" s="230" t="s">
        <v>575</v>
      </c>
      <c r="D14" s="230"/>
      <c r="E14" s="230"/>
      <c r="F14" s="230"/>
      <c r="G14" s="230"/>
      <c r="H14" s="230"/>
      <c r="I14" s="230"/>
      <c r="J14" s="230"/>
      <c r="K14" s="229"/>
      <c r="L14" s="230"/>
      <c r="M14" s="231"/>
      <c r="N14" s="231"/>
      <c r="O14" s="365"/>
    </row>
    <row r="15" spans="1:18" x14ac:dyDescent="0.25">
      <c r="A15" s="228"/>
      <c r="B15" s="229"/>
      <c r="C15" s="230" t="s">
        <v>576</v>
      </c>
      <c r="D15" s="230"/>
      <c r="E15" s="230"/>
      <c r="F15" s="230"/>
      <c r="G15" s="230"/>
      <c r="H15" s="230"/>
      <c r="I15" s="230"/>
      <c r="J15" s="230"/>
      <c r="K15" s="229"/>
      <c r="L15" s="230"/>
      <c r="M15" s="231"/>
      <c r="N15" s="231"/>
      <c r="O15" s="365"/>
    </row>
    <row r="16" spans="1:18" x14ac:dyDescent="0.25">
      <c r="A16" s="228"/>
      <c r="B16" s="229"/>
      <c r="C16" s="230" t="s">
        <v>577</v>
      </c>
      <c r="D16" s="230"/>
      <c r="E16" s="230"/>
      <c r="F16" s="230"/>
      <c r="G16" s="230"/>
      <c r="H16" s="230"/>
      <c r="I16" s="230"/>
      <c r="J16" s="230"/>
      <c r="K16" s="229"/>
      <c r="L16" s="230"/>
      <c r="M16" s="231"/>
      <c r="N16" s="231"/>
      <c r="O16" s="365"/>
    </row>
    <row r="17" spans="1:15" x14ac:dyDescent="0.25">
      <c r="A17" s="228"/>
      <c r="B17" s="229"/>
      <c r="C17" s="230" t="s">
        <v>578</v>
      </c>
      <c r="D17" s="230"/>
      <c r="E17" s="230"/>
      <c r="F17" s="230"/>
      <c r="G17" s="230"/>
      <c r="H17" s="230"/>
      <c r="I17" s="230"/>
      <c r="J17" s="230"/>
      <c r="K17" s="229"/>
      <c r="L17" s="230"/>
      <c r="M17" s="231"/>
      <c r="N17" s="231"/>
      <c r="O17" s="365"/>
    </row>
    <row r="18" spans="1:15" x14ac:dyDescent="0.25">
      <c r="A18" s="228" t="s">
        <v>17</v>
      </c>
      <c r="B18" s="235">
        <v>1</v>
      </c>
      <c r="C18" s="230" t="s">
        <v>1886</v>
      </c>
      <c r="D18" s="230"/>
      <c r="E18" s="230"/>
      <c r="F18" s="230"/>
      <c r="G18" s="230"/>
      <c r="H18" s="230"/>
      <c r="I18" s="230"/>
      <c r="J18" s="230"/>
      <c r="K18" s="235" t="s">
        <v>273</v>
      </c>
      <c r="L18" s="24">
        <f>$R$1*1000</f>
        <v>10000</v>
      </c>
      <c r="M18" s="231"/>
      <c r="N18" s="231"/>
      <c r="O18" s="366"/>
    </row>
    <row r="19" spans="1:15" x14ac:dyDescent="0.25">
      <c r="A19" s="228" t="s">
        <v>17</v>
      </c>
      <c r="B19" s="235">
        <f>B18+1</f>
        <v>2</v>
      </c>
      <c r="C19" s="230" t="s">
        <v>1887</v>
      </c>
      <c r="D19" s="230"/>
      <c r="E19" s="230"/>
      <c r="F19" s="230"/>
      <c r="G19" s="230"/>
      <c r="H19" s="230"/>
      <c r="I19" s="230"/>
      <c r="J19" s="230"/>
      <c r="K19" s="235" t="s">
        <v>273</v>
      </c>
      <c r="L19" s="24">
        <f t="shared" ref="L19:L20" si="0">$R$1*1000</f>
        <v>10000</v>
      </c>
      <c r="M19" s="231"/>
      <c r="N19" s="231"/>
      <c r="O19" s="366"/>
    </row>
    <row r="20" spans="1:15" x14ac:dyDescent="0.25">
      <c r="A20" s="228" t="s">
        <v>17</v>
      </c>
      <c r="B20" s="235">
        <f>B19+1</f>
        <v>3</v>
      </c>
      <c r="C20" s="230" t="s">
        <v>1888</v>
      </c>
      <c r="D20" s="230"/>
      <c r="E20" s="230"/>
      <c r="F20" s="230"/>
      <c r="G20" s="230"/>
      <c r="H20" s="230"/>
      <c r="I20" s="230"/>
      <c r="J20" s="230"/>
      <c r="K20" s="235" t="s">
        <v>273</v>
      </c>
      <c r="L20" s="24">
        <f t="shared" si="0"/>
        <v>10000</v>
      </c>
      <c r="M20" s="231"/>
      <c r="N20" s="231"/>
      <c r="O20" s="366"/>
    </row>
    <row r="21" spans="1:15" x14ac:dyDescent="0.25">
      <c r="A21" s="228" t="s">
        <v>17</v>
      </c>
      <c r="B21" s="235">
        <f>B20+1</f>
        <v>4</v>
      </c>
      <c r="C21" s="230" t="s">
        <v>1889</v>
      </c>
      <c r="D21" s="230"/>
      <c r="E21" s="230"/>
      <c r="F21" s="230"/>
      <c r="G21" s="230"/>
      <c r="H21" s="230"/>
      <c r="I21" s="230"/>
      <c r="J21" s="230"/>
      <c r="K21" s="235" t="s">
        <v>273</v>
      </c>
      <c r="L21" s="24">
        <f>$R$1*100</f>
        <v>1000</v>
      </c>
      <c r="M21" s="231"/>
      <c r="N21" s="231"/>
      <c r="O21" s="366"/>
    </row>
    <row r="22" spans="1:15" x14ac:dyDescent="0.25">
      <c r="A22" s="228" t="s">
        <v>17</v>
      </c>
      <c r="B22" s="235">
        <f>B21+1</f>
        <v>5</v>
      </c>
      <c r="C22" s="230" t="s">
        <v>1890</v>
      </c>
      <c r="D22" s="230"/>
      <c r="E22" s="230"/>
      <c r="F22" s="230"/>
      <c r="G22" s="230"/>
      <c r="H22" s="230"/>
      <c r="I22" s="230"/>
      <c r="J22" s="230"/>
      <c r="K22" s="235" t="s">
        <v>273</v>
      </c>
      <c r="L22" s="24">
        <f>$R$1*10</f>
        <v>100</v>
      </c>
      <c r="M22" s="231"/>
      <c r="N22" s="231"/>
      <c r="O22" s="366"/>
    </row>
    <row r="23" spans="1:15" x14ac:dyDescent="0.25">
      <c r="A23" s="228" t="s">
        <v>17</v>
      </c>
      <c r="B23" s="235">
        <f>B22+1</f>
        <v>6</v>
      </c>
      <c r="C23" s="230" t="s">
        <v>1891</v>
      </c>
      <c r="D23" s="230"/>
      <c r="E23" s="230"/>
      <c r="F23" s="230"/>
      <c r="G23" s="230"/>
      <c r="H23" s="230"/>
      <c r="I23" s="230"/>
      <c r="J23" s="230"/>
      <c r="K23" s="235" t="s">
        <v>273</v>
      </c>
      <c r="L23" s="24">
        <f>$R$1*10</f>
        <v>100</v>
      </c>
      <c r="M23" s="231"/>
      <c r="N23" s="231"/>
      <c r="O23" s="366"/>
    </row>
    <row r="24" spans="1:15" x14ac:dyDescent="0.25">
      <c r="A24" s="228"/>
      <c r="B24" s="235"/>
      <c r="C24" s="230"/>
      <c r="D24" s="230"/>
      <c r="E24" s="230"/>
      <c r="F24" s="230"/>
      <c r="G24" s="230"/>
      <c r="H24" s="230"/>
      <c r="I24" s="230"/>
      <c r="J24" s="230"/>
      <c r="K24" s="235"/>
      <c r="L24" s="236"/>
      <c r="M24" s="231"/>
      <c r="N24" s="231"/>
      <c r="O24" s="366"/>
    </row>
    <row r="25" spans="1:15" x14ac:dyDescent="0.25">
      <c r="A25" s="228"/>
      <c r="B25" s="235"/>
      <c r="C25" s="324" t="s">
        <v>579</v>
      </c>
      <c r="D25" s="230"/>
      <c r="E25" s="230"/>
      <c r="F25" s="230"/>
      <c r="G25" s="230"/>
      <c r="H25" s="230"/>
      <c r="I25" s="230"/>
      <c r="J25" s="230"/>
      <c r="K25" s="235"/>
      <c r="L25" s="236"/>
      <c r="M25" s="231"/>
      <c r="N25" s="231"/>
      <c r="O25" s="366"/>
    </row>
    <row r="26" spans="1:15" x14ac:dyDescent="0.25">
      <c r="A26" s="228"/>
      <c r="B26" s="229"/>
      <c r="C26" s="230" t="s">
        <v>580</v>
      </c>
      <c r="D26" s="230"/>
      <c r="E26" s="230"/>
      <c r="F26" s="230"/>
      <c r="G26" s="230"/>
      <c r="H26" s="230"/>
      <c r="I26" s="230"/>
      <c r="J26" s="230"/>
      <c r="K26" s="229"/>
      <c r="L26" s="230"/>
      <c r="M26" s="231"/>
      <c r="N26" s="231"/>
      <c r="O26" s="366"/>
    </row>
    <row r="27" spans="1:15" x14ac:dyDescent="0.25">
      <c r="A27" s="228"/>
      <c r="B27" s="235"/>
      <c r="C27" s="230" t="s">
        <v>581</v>
      </c>
      <c r="D27" s="230"/>
      <c r="E27" s="230"/>
      <c r="F27" s="230"/>
      <c r="G27" s="230"/>
      <c r="H27" s="230"/>
      <c r="I27" s="230"/>
      <c r="J27" s="230"/>
      <c r="K27" s="235"/>
      <c r="L27" s="236"/>
      <c r="M27" s="231"/>
      <c r="N27" s="231"/>
      <c r="O27" s="366"/>
    </row>
    <row r="28" spans="1:15" x14ac:dyDescent="0.25">
      <c r="A28" s="228"/>
      <c r="B28" s="235"/>
      <c r="C28" s="230" t="s">
        <v>582</v>
      </c>
      <c r="D28" s="230"/>
      <c r="E28" s="230"/>
      <c r="F28" s="230"/>
      <c r="G28" s="230"/>
      <c r="H28" s="230"/>
      <c r="I28" s="230"/>
      <c r="J28" s="230"/>
      <c r="K28" s="235"/>
      <c r="L28" s="236"/>
      <c r="M28" s="231"/>
      <c r="N28" s="231"/>
      <c r="O28" s="366"/>
    </row>
    <row r="29" spans="1:15" x14ac:dyDescent="0.25">
      <c r="A29" s="228"/>
      <c r="B29" s="235"/>
      <c r="C29" s="230" t="s">
        <v>583</v>
      </c>
      <c r="D29" s="230"/>
      <c r="E29" s="230"/>
      <c r="F29" s="230"/>
      <c r="G29" s="230"/>
      <c r="H29" s="230"/>
      <c r="I29" s="230"/>
      <c r="J29" s="230"/>
      <c r="K29" s="235"/>
      <c r="L29" s="236"/>
      <c r="M29" s="231"/>
      <c r="N29" s="231"/>
      <c r="O29" s="366"/>
    </row>
    <row r="30" spans="1:15" x14ac:dyDescent="0.25">
      <c r="A30" s="228"/>
      <c r="B30" s="235"/>
      <c r="C30" s="230" t="s">
        <v>584</v>
      </c>
      <c r="D30" s="230"/>
      <c r="E30" s="230"/>
      <c r="F30" s="230"/>
      <c r="G30" s="230"/>
      <c r="H30" s="230"/>
      <c r="I30" s="230"/>
      <c r="J30" s="230"/>
      <c r="K30" s="235"/>
      <c r="L30" s="236"/>
      <c r="M30" s="231"/>
      <c r="N30" s="231"/>
      <c r="O30" s="366"/>
    </row>
    <row r="31" spans="1:15" x14ac:dyDescent="0.25">
      <c r="A31" s="228"/>
      <c r="B31" s="229"/>
      <c r="C31" s="230" t="s">
        <v>585</v>
      </c>
      <c r="D31" s="230"/>
      <c r="E31" s="230"/>
      <c r="F31" s="230"/>
      <c r="G31" s="230"/>
      <c r="H31" s="230"/>
      <c r="I31" s="230"/>
      <c r="J31" s="230"/>
      <c r="K31" s="229"/>
      <c r="L31" s="230"/>
      <c r="M31" s="231"/>
      <c r="N31" s="231"/>
      <c r="O31" s="366"/>
    </row>
    <row r="32" spans="1:15" x14ac:dyDescent="0.25">
      <c r="A32" s="228"/>
      <c r="B32" s="229"/>
      <c r="C32" s="230" t="s">
        <v>586</v>
      </c>
      <c r="D32" s="230"/>
      <c r="E32" s="230"/>
      <c r="F32" s="230"/>
      <c r="G32" s="230"/>
      <c r="H32" s="230"/>
      <c r="I32" s="230"/>
      <c r="J32" s="230"/>
      <c r="K32" s="229"/>
      <c r="L32" s="230"/>
      <c r="M32" s="231"/>
      <c r="N32" s="231"/>
      <c r="O32" s="366"/>
    </row>
    <row r="33" spans="1:15" x14ac:dyDescent="0.25">
      <c r="A33" s="228"/>
      <c r="B33" s="229"/>
      <c r="C33" s="230"/>
      <c r="D33" s="230"/>
      <c r="E33" s="230"/>
      <c r="F33" s="230"/>
      <c r="G33" s="230"/>
      <c r="H33" s="230"/>
      <c r="I33" s="230"/>
      <c r="J33" s="230"/>
      <c r="K33" s="229"/>
      <c r="L33" s="230"/>
      <c r="M33" s="231"/>
      <c r="N33" s="231"/>
      <c r="O33" s="366"/>
    </row>
    <row r="34" spans="1:15" x14ac:dyDescent="0.25">
      <c r="A34" s="228"/>
      <c r="B34" s="235"/>
      <c r="C34" s="324" t="s">
        <v>373</v>
      </c>
      <c r="D34" s="230"/>
      <c r="E34" s="230"/>
      <c r="F34" s="230"/>
      <c r="G34" s="230"/>
      <c r="H34" s="230"/>
      <c r="I34" s="230"/>
      <c r="J34" s="230"/>
      <c r="K34" s="235"/>
      <c r="L34" s="236"/>
      <c r="M34" s="231"/>
      <c r="N34" s="231"/>
      <c r="O34" s="366"/>
    </row>
    <row r="35" spans="1:15" x14ac:dyDescent="0.25">
      <c r="A35" s="228" t="s">
        <v>17</v>
      </c>
      <c r="B35" s="235">
        <f>B23+1</f>
        <v>7</v>
      </c>
      <c r="C35" s="230" t="s">
        <v>1886</v>
      </c>
      <c r="D35" s="230"/>
      <c r="E35" s="230"/>
      <c r="F35" s="230"/>
      <c r="G35" s="230"/>
      <c r="H35" s="230"/>
      <c r="I35" s="230"/>
      <c r="J35" s="230"/>
      <c r="K35" s="235" t="s">
        <v>273</v>
      </c>
      <c r="L35" s="24">
        <f t="shared" ref="L35:L37" si="1">$R$1*1000</f>
        <v>10000</v>
      </c>
      <c r="M35" s="231"/>
      <c r="N35" s="231"/>
      <c r="O35" s="366"/>
    </row>
    <row r="36" spans="1:15" x14ac:dyDescent="0.25">
      <c r="A36" s="228" t="s">
        <v>17</v>
      </c>
      <c r="B36" s="235">
        <f>B35+1</f>
        <v>8</v>
      </c>
      <c r="C36" s="230" t="s">
        <v>1887</v>
      </c>
      <c r="D36" s="230"/>
      <c r="E36" s="230"/>
      <c r="F36" s="230"/>
      <c r="G36" s="230"/>
      <c r="H36" s="230"/>
      <c r="I36" s="230"/>
      <c r="J36" s="230"/>
      <c r="K36" s="235" t="s">
        <v>273</v>
      </c>
      <c r="L36" s="24">
        <f t="shared" si="1"/>
        <v>10000</v>
      </c>
      <c r="M36" s="231"/>
      <c r="N36" s="231"/>
      <c r="O36" s="366"/>
    </row>
    <row r="37" spans="1:15" x14ac:dyDescent="0.25">
      <c r="A37" s="228" t="s">
        <v>17</v>
      </c>
      <c r="B37" s="235">
        <f>B36+1</f>
        <v>9</v>
      </c>
      <c r="C37" s="230" t="s">
        <v>1888</v>
      </c>
      <c r="D37" s="230"/>
      <c r="E37" s="230"/>
      <c r="F37" s="230"/>
      <c r="G37" s="230"/>
      <c r="H37" s="230"/>
      <c r="I37" s="230"/>
      <c r="J37" s="230"/>
      <c r="K37" s="235" t="s">
        <v>273</v>
      </c>
      <c r="L37" s="24">
        <f t="shared" si="1"/>
        <v>10000</v>
      </c>
      <c r="M37" s="231"/>
      <c r="N37" s="231"/>
      <c r="O37" s="366"/>
    </row>
    <row r="38" spans="1:15" x14ac:dyDescent="0.25">
      <c r="A38" s="228" t="s">
        <v>17</v>
      </c>
      <c r="B38" s="235">
        <f>B37+1</f>
        <v>10</v>
      </c>
      <c r="C38" s="230" t="s">
        <v>1889</v>
      </c>
      <c r="D38" s="230"/>
      <c r="E38" s="230"/>
      <c r="F38" s="230"/>
      <c r="G38" s="230"/>
      <c r="H38" s="230"/>
      <c r="I38" s="230"/>
      <c r="J38" s="230"/>
      <c r="K38" s="235" t="s">
        <v>273</v>
      </c>
      <c r="L38" s="24">
        <f>$R$1*100</f>
        <v>1000</v>
      </c>
      <c r="M38" s="231"/>
      <c r="N38" s="231"/>
      <c r="O38" s="366"/>
    </row>
    <row r="39" spans="1:15" x14ac:dyDescent="0.25">
      <c r="A39" s="228"/>
      <c r="B39" s="235"/>
      <c r="C39" s="230"/>
      <c r="D39" s="230"/>
      <c r="E39" s="230"/>
      <c r="F39" s="230"/>
      <c r="G39" s="230"/>
      <c r="H39" s="230"/>
      <c r="I39" s="230"/>
      <c r="J39" s="230"/>
      <c r="K39" s="235"/>
      <c r="L39" s="236"/>
      <c r="M39" s="231"/>
      <c r="N39" s="231"/>
      <c r="O39" s="366"/>
    </row>
    <row r="40" spans="1:15" x14ac:dyDescent="0.25">
      <c r="A40" s="224"/>
      <c r="B40" s="238"/>
      <c r="C40" s="239" t="s">
        <v>1879</v>
      </c>
      <c r="D40" s="240"/>
      <c r="E40" s="240"/>
      <c r="F40" s="240"/>
      <c r="G40" s="240"/>
      <c r="H40" s="240"/>
      <c r="I40" s="240"/>
      <c r="J40" s="240"/>
      <c r="K40" s="238"/>
      <c r="L40" s="240"/>
      <c r="M40" s="241"/>
      <c r="N40" s="241"/>
      <c r="O40" s="367"/>
    </row>
    <row r="41" spans="1:15" ht="36" x14ac:dyDescent="0.25">
      <c r="A41" s="224"/>
      <c r="B41" s="225" t="s">
        <v>1</v>
      </c>
      <c r="C41" s="314" t="s">
        <v>2</v>
      </c>
      <c r="D41" s="314"/>
      <c r="E41" s="314"/>
      <c r="F41" s="314"/>
      <c r="G41" s="314"/>
      <c r="H41" s="314"/>
      <c r="I41" s="314"/>
      <c r="J41" s="314"/>
      <c r="K41" s="225" t="s">
        <v>45</v>
      </c>
      <c r="L41" s="314" t="s">
        <v>46</v>
      </c>
      <c r="M41" s="361" t="s">
        <v>47</v>
      </c>
      <c r="N41" s="227" t="s">
        <v>73</v>
      </c>
      <c r="O41" s="363" t="s">
        <v>120</v>
      </c>
    </row>
    <row r="42" spans="1:15" x14ac:dyDescent="0.25">
      <c r="A42" s="228" t="s">
        <v>17</v>
      </c>
      <c r="B42" s="235">
        <f>B38+1</f>
        <v>11</v>
      </c>
      <c r="C42" s="230" t="s">
        <v>1890</v>
      </c>
      <c r="D42" s="230"/>
      <c r="E42" s="230"/>
      <c r="F42" s="230"/>
      <c r="G42" s="230"/>
      <c r="H42" s="230"/>
      <c r="I42" s="230"/>
      <c r="J42" s="230"/>
      <c r="K42" s="235" t="s">
        <v>273</v>
      </c>
      <c r="L42" s="24">
        <f t="shared" ref="L42:L43" si="2">$R$1*10</f>
        <v>100</v>
      </c>
      <c r="M42" s="231"/>
      <c r="N42" s="231"/>
      <c r="O42" s="366"/>
    </row>
    <row r="43" spans="1:15" x14ac:dyDescent="0.25">
      <c r="A43" s="228" t="s">
        <v>17</v>
      </c>
      <c r="B43" s="235">
        <f>B42+1</f>
        <v>12</v>
      </c>
      <c r="C43" s="230" t="s">
        <v>1891</v>
      </c>
      <c r="D43" s="230"/>
      <c r="E43" s="230"/>
      <c r="F43" s="230"/>
      <c r="G43" s="230"/>
      <c r="H43" s="230"/>
      <c r="I43" s="230"/>
      <c r="J43" s="230"/>
      <c r="K43" s="235" t="s">
        <v>273</v>
      </c>
      <c r="L43" s="24">
        <f t="shared" si="2"/>
        <v>100</v>
      </c>
      <c r="M43" s="231"/>
      <c r="N43" s="231"/>
      <c r="O43" s="366"/>
    </row>
    <row r="44" spans="1:15" x14ac:dyDescent="0.25">
      <c r="A44" s="228"/>
      <c r="B44" s="235"/>
      <c r="C44" s="230"/>
      <c r="D44" s="230"/>
      <c r="E44" s="230"/>
      <c r="F44" s="230"/>
      <c r="G44" s="230"/>
      <c r="H44" s="230"/>
      <c r="I44" s="230"/>
      <c r="J44" s="230"/>
      <c r="K44" s="235"/>
      <c r="L44" s="236"/>
      <c r="M44" s="231"/>
      <c r="N44" s="231"/>
      <c r="O44" s="366"/>
    </row>
    <row r="45" spans="1:15" x14ac:dyDescent="0.25">
      <c r="A45" s="228"/>
      <c r="B45" s="235"/>
      <c r="C45" s="324" t="s">
        <v>374</v>
      </c>
      <c r="D45" s="230"/>
      <c r="E45" s="230"/>
      <c r="F45" s="230"/>
      <c r="G45" s="230"/>
      <c r="H45" s="230"/>
      <c r="I45" s="230"/>
      <c r="J45" s="230"/>
      <c r="K45" s="235"/>
      <c r="L45" s="236"/>
      <c r="M45" s="231"/>
      <c r="N45" s="231"/>
      <c r="O45" s="366"/>
    </row>
    <row r="46" spans="1:15" x14ac:dyDescent="0.25">
      <c r="A46" s="228" t="s">
        <v>17</v>
      </c>
      <c r="B46" s="235">
        <f>B43+1</f>
        <v>13</v>
      </c>
      <c r="C46" s="230" t="s">
        <v>1886</v>
      </c>
      <c r="D46" s="230"/>
      <c r="E46" s="230"/>
      <c r="F46" s="230"/>
      <c r="G46" s="230"/>
      <c r="H46" s="230"/>
      <c r="I46" s="230"/>
      <c r="J46" s="230"/>
      <c r="K46" s="235" t="s">
        <v>273</v>
      </c>
      <c r="L46" s="24">
        <f t="shared" ref="L46:L49" si="3">$R$1*100</f>
        <v>1000</v>
      </c>
      <c r="M46" s="231"/>
      <c r="N46" s="231"/>
      <c r="O46" s="366"/>
    </row>
    <row r="47" spans="1:15" x14ac:dyDescent="0.25">
      <c r="A47" s="228" t="s">
        <v>17</v>
      </c>
      <c r="B47" s="235">
        <f>B46+1</f>
        <v>14</v>
      </c>
      <c r="C47" s="230" t="s">
        <v>1887</v>
      </c>
      <c r="D47" s="230"/>
      <c r="E47" s="230"/>
      <c r="F47" s="230"/>
      <c r="G47" s="230"/>
      <c r="H47" s="230"/>
      <c r="I47" s="230"/>
      <c r="J47" s="230"/>
      <c r="K47" s="235" t="s">
        <v>273</v>
      </c>
      <c r="L47" s="24">
        <f t="shared" si="3"/>
        <v>1000</v>
      </c>
      <c r="M47" s="231"/>
      <c r="N47" s="231"/>
      <c r="O47" s="366"/>
    </row>
    <row r="48" spans="1:15" x14ac:dyDescent="0.25">
      <c r="A48" s="228" t="s">
        <v>17</v>
      </c>
      <c r="B48" s="235">
        <f>B47+1</f>
        <v>15</v>
      </c>
      <c r="C48" s="230" t="s">
        <v>1888</v>
      </c>
      <c r="D48" s="230"/>
      <c r="E48" s="230"/>
      <c r="F48" s="230"/>
      <c r="G48" s="230"/>
      <c r="H48" s="230"/>
      <c r="I48" s="230"/>
      <c r="J48" s="230"/>
      <c r="K48" s="235" t="s">
        <v>273</v>
      </c>
      <c r="L48" s="24">
        <f t="shared" si="3"/>
        <v>1000</v>
      </c>
      <c r="M48" s="231"/>
      <c r="N48" s="231"/>
      <c r="O48" s="366"/>
    </row>
    <row r="49" spans="1:15" x14ac:dyDescent="0.25">
      <c r="A49" s="228" t="s">
        <v>17</v>
      </c>
      <c r="B49" s="235">
        <f>B48+1</f>
        <v>16</v>
      </c>
      <c r="C49" s="230" t="s">
        <v>1889</v>
      </c>
      <c r="D49" s="230"/>
      <c r="E49" s="230"/>
      <c r="F49" s="230"/>
      <c r="G49" s="230"/>
      <c r="H49" s="230"/>
      <c r="I49" s="230"/>
      <c r="J49" s="230"/>
      <c r="K49" s="235" t="s">
        <v>273</v>
      </c>
      <c r="L49" s="24">
        <f t="shared" si="3"/>
        <v>1000</v>
      </c>
      <c r="M49" s="231"/>
      <c r="N49" s="231"/>
      <c r="O49" s="366"/>
    </row>
    <row r="50" spans="1:15" x14ac:dyDescent="0.25">
      <c r="A50" s="228"/>
      <c r="B50" s="235"/>
      <c r="C50" s="230"/>
      <c r="D50" s="230"/>
      <c r="E50" s="230"/>
      <c r="F50" s="230"/>
      <c r="G50" s="230"/>
      <c r="H50" s="230"/>
      <c r="I50" s="230"/>
      <c r="J50" s="230"/>
      <c r="K50" s="235"/>
      <c r="L50" s="236"/>
      <c r="M50" s="231"/>
      <c r="N50" s="231"/>
      <c r="O50" s="366"/>
    </row>
    <row r="51" spans="1:15" x14ac:dyDescent="0.25">
      <c r="A51" s="228"/>
      <c r="B51" s="235"/>
      <c r="C51" s="324" t="s">
        <v>377</v>
      </c>
      <c r="D51" s="230"/>
      <c r="E51" s="230"/>
      <c r="F51" s="230"/>
      <c r="G51" s="230"/>
      <c r="H51" s="230"/>
      <c r="I51" s="230"/>
      <c r="J51" s="230"/>
      <c r="K51" s="235"/>
      <c r="L51" s="236"/>
      <c r="M51" s="231"/>
      <c r="N51" s="231"/>
      <c r="O51" s="366"/>
    </row>
    <row r="52" spans="1:15" x14ac:dyDescent="0.25">
      <c r="A52" s="228" t="s">
        <v>17</v>
      </c>
      <c r="B52" s="235">
        <f>B49+1</f>
        <v>17</v>
      </c>
      <c r="C52" s="230" t="s">
        <v>1886</v>
      </c>
      <c r="D52" s="230"/>
      <c r="E52" s="230"/>
      <c r="F52" s="230"/>
      <c r="G52" s="230"/>
      <c r="H52" s="230"/>
      <c r="I52" s="230"/>
      <c r="J52" s="230"/>
      <c r="K52" s="235" t="s">
        <v>273</v>
      </c>
      <c r="L52" s="24">
        <f t="shared" ref="L52:L55" si="4">$R$1*10</f>
        <v>100</v>
      </c>
      <c r="M52" s="231"/>
      <c r="N52" s="231"/>
      <c r="O52" s="366"/>
    </row>
    <row r="53" spans="1:15" x14ac:dyDescent="0.25">
      <c r="A53" s="228" t="s">
        <v>17</v>
      </c>
      <c r="B53" s="235">
        <f>B52+1</f>
        <v>18</v>
      </c>
      <c r="C53" s="230" t="s">
        <v>1887</v>
      </c>
      <c r="D53" s="230"/>
      <c r="E53" s="230"/>
      <c r="F53" s="230"/>
      <c r="G53" s="230"/>
      <c r="H53" s="230"/>
      <c r="I53" s="230"/>
      <c r="J53" s="230"/>
      <c r="K53" s="235" t="s">
        <v>273</v>
      </c>
      <c r="L53" s="24">
        <f t="shared" si="4"/>
        <v>100</v>
      </c>
      <c r="M53" s="231"/>
      <c r="N53" s="231"/>
      <c r="O53" s="366"/>
    </row>
    <row r="54" spans="1:15" x14ac:dyDescent="0.25">
      <c r="A54" s="228" t="s">
        <v>17</v>
      </c>
      <c r="B54" s="235">
        <f>B53+1</f>
        <v>19</v>
      </c>
      <c r="C54" s="230" t="s">
        <v>1888</v>
      </c>
      <c r="D54" s="230"/>
      <c r="E54" s="230"/>
      <c r="F54" s="230"/>
      <c r="G54" s="230"/>
      <c r="H54" s="230"/>
      <c r="I54" s="230"/>
      <c r="J54" s="230"/>
      <c r="K54" s="235" t="s">
        <v>273</v>
      </c>
      <c r="L54" s="24">
        <f t="shared" si="4"/>
        <v>100</v>
      </c>
      <c r="M54" s="231"/>
      <c r="N54" s="231"/>
      <c r="O54" s="366"/>
    </row>
    <row r="55" spans="1:15" x14ac:dyDescent="0.25">
      <c r="A55" s="228" t="s">
        <v>17</v>
      </c>
      <c r="B55" s="235">
        <f>B54+1</f>
        <v>20</v>
      </c>
      <c r="C55" s="230" t="s">
        <v>1889</v>
      </c>
      <c r="D55" s="230"/>
      <c r="E55" s="230"/>
      <c r="F55" s="230"/>
      <c r="G55" s="230"/>
      <c r="H55" s="230"/>
      <c r="I55" s="230"/>
      <c r="J55" s="230"/>
      <c r="K55" s="235" t="s">
        <v>273</v>
      </c>
      <c r="L55" s="24">
        <f t="shared" si="4"/>
        <v>100</v>
      </c>
      <c r="M55" s="231"/>
      <c r="N55" s="231"/>
      <c r="O55" s="366"/>
    </row>
    <row r="56" spans="1:15" x14ac:dyDescent="0.25">
      <c r="A56" s="228"/>
      <c r="B56" s="235"/>
      <c r="C56" s="230"/>
      <c r="D56" s="230"/>
      <c r="E56" s="230"/>
      <c r="F56" s="230"/>
      <c r="G56" s="230"/>
      <c r="H56" s="230"/>
      <c r="I56" s="230"/>
      <c r="J56" s="230"/>
      <c r="K56" s="235"/>
      <c r="L56" s="236"/>
      <c r="M56" s="231"/>
      <c r="N56" s="231"/>
      <c r="O56" s="366"/>
    </row>
    <row r="57" spans="1:15" x14ac:dyDescent="0.25">
      <c r="A57" s="228"/>
      <c r="B57" s="229"/>
      <c r="C57" s="324" t="s">
        <v>588</v>
      </c>
      <c r="D57" s="230"/>
      <c r="E57" s="230"/>
      <c r="F57" s="230"/>
      <c r="G57" s="230"/>
      <c r="H57" s="230"/>
      <c r="I57" s="230"/>
      <c r="J57" s="230"/>
      <c r="K57" s="229"/>
      <c r="L57" s="230"/>
      <c r="M57" s="231"/>
      <c r="N57" s="231"/>
      <c r="O57" s="366"/>
    </row>
    <row r="58" spans="1:15" x14ac:dyDescent="0.25">
      <c r="A58" s="228"/>
      <c r="B58" s="229"/>
      <c r="C58" s="230" t="s">
        <v>580</v>
      </c>
      <c r="D58" s="230"/>
      <c r="E58" s="230"/>
      <c r="F58" s="230"/>
      <c r="G58" s="230"/>
      <c r="H58" s="230"/>
      <c r="I58" s="230"/>
      <c r="J58" s="230"/>
      <c r="K58" s="229"/>
      <c r="L58" s="230"/>
      <c r="M58" s="231"/>
      <c r="N58" s="231"/>
      <c r="O58" s="366"/>
    </row>
    <row r="59" spans="1:15" x14ac:dyDescent="0.25">
      <c r="A59" s="228"/>
      <c r="B59" s="229"/>
      <c r="C59" s="230" t="s">
        <v>581</v>
      </c>
      <c r="D59" s="230"/>
      <c r="E59" s="230"/>
      <c r="F59" s="230"/>
      <c r="G59" s="230"/>
      <c r="H59" s="230"/>
      <c r="I59" s="230"/>
      <c r="J59" s="230"/>
      <c r="K59" s="229"/>
      <c r="L59" s="230"/>
      <c r="M59" s="231"/>
      <c r="N59" s="231"/>
      <c r="O59" s="366"/>
    </row>
    <row r="60" spans="1:15" x14ac:dyDescent="0.25">
      <c r="A60" s="228"/>
      <c r="B60" s="229"/>
      <c r="C60" s="230" t="s">
        <v>589</v>
      </c>
      <c r="D60" s="230"/>
      <c r="E60" s="230"/>
      <c r="F60" s="230"/>
      <c r="G60" s="230"/>
      <c r="H60" s="230"/>
      <c r="I60" s="230"/>
      <c r="J60" s="230"/>
      <c r="K60" s="229"/>
      <c r="L60" s="230"/>
      <c r="M60" s="231"/>
      <c r="N60" s="231"/>
      <c r="O60" s="366"/>
    </row>
    <row r="61" spans="1:15" x14ac:dyDescent="0.25">
      <c r="A61" s="228"/>
      <c r="B61" s="229"/>
      <c r="C61" s="230" t="s">
        <v>590</v>
      </c>
      <c r="D61" s="230"/>
      <c r="E61" s="230"/>
      <c r="F61" s="230"/>
      <c r="G61" s="230"/>
      <c r="H61" s="230"/>
      <c r="I61" s="230"/>
      <c r="J61" s="230"/>
      <c r="K61" s="229"/>
      <c r="L61" s="230"/>
      <c r="M61" s="231"/>
      <c r="N61" s="231"/>
      <c r="O61" s="366"/>
    </row>
    <row r="62" spans="1:15" x14ac:dyDescent="0.25">
      <c r="A62" s="228"/>
      <c r="B62" s="229"/>
      <c r="C62" s="230" t="s">
        <v>591</v>
      </c>
      <c r="D62" s="230"/>
      <c r="E62" s="230"/>
      <c r="F62" s="230"/>
      <c r="G62" s="230"/>
      <c r="H62" s="230"/>
      <c r="I62" s="230"/>
      <c r="J62" s="230"/>
      <c r="K62" s="229"/>
      <c r="L62" s="230"/>
      <c r="M62" s="231"/>
      <c r="N62" s="231"/>
      <c r="O62" s="366"/>
    </row>
    <row r="63" spans="1:15" x14ac:dyDescent="0.25">
      <c r="A63" s="228"/>
      <c r="B63" s="229"/>
      <c r="C63" s="230" t="s">
        <v>578</v>
      </c>
      <c r="D63" s="230"/>
      <c r="E63" s="230"/>
      <c r="F63" s="230"/>
      <c r="G63" s="230"/>
      <c r="H63" s="230"/>
      <c r="I63" s="230"/>
      <c r="J63" s="230"/>
      <c r="K63" s="229"/>
      <c r="L63" s="230"/>
      <c r="M63" s="231"/>
      <c r="N63" s="231"/>
      <c r="O63" s="366"/>
    </row>
    <row r="64" spans="1:15" x14ac:dyDescent="0.25">
      <c r="A64" s="228"/>
      <c r="B64" s="235"/>
      <c r="C64" s="324" t="s">
        <v>373</v>
      </c>
      <c r="D64" s="230"/>
      <c r="E64" s="230"/>
      <c r="F64" s="230"/>
      <c r="G64" s="230"/>
      <c r="H64" s="230"/>
      <c r="I64" s="230"/>
      <c r="J64" s="230"/>
      <c r="K64" s="235"/>
      <c r="L64" s="236"/>
      <c r="M64" s="231"/>
      <c r="N64" s="231"/>
      <c r="O64" s="366"/>
    </row>
    <row r="65" spans="1:15" x14ac:dyDescent="0.25">
      <c r="A65" s="228" t="s">
        <v>17</v>
      </c>
      <c r="B65" s="235">
        <f>B55+1</f>
        <v>21</v>
      </c>
      <c r="C65" s="230" t="s">
        <v>1886</v>
      </c>
      <c r="D65" s="230"/>
      <c r="E65" s="230"/>
      <c r="F65" s="230"/>
      <c r="G65" s="230"/>
      <c r="H65" s="230"/>
      <c r="I65" s="230"/>
      <c r="J65" s="230"/>
      <c r="K65" s="235" t="s">
        <v>273</v>
      </c>
      <c r="L65" s="24">
        <f t="shared" ref="L65:L68" si="5">$R$1*100</f>
        <v>1000</v>
      </c>
      <c r="M65" s="231"/>
      <c r="N65" s="231"/>
      <c r="O65" s="366"/>
    </row>
    <row r="66" spans="1:15" x14ac:dyDescent="0.25">
      <c r="A66" s="228" t="s">
        <v>17</v>
      </c>
      <c r="B66" s="235">
        <f>B65+1</f>
        <v>22</v>
      </c>
      <c r="C66" s="230" t="s">
        <v>1887</v>
      </c>
      <c r="D66" s="230"/>
      <c r="E66" s="230"/>
      <c r="F66" s="230"/>
      <c r="G66" s="230"/>
      <c r="H66" s="230"/>
      <c r="I66" s="230"/>
      <c r="J66" s="230"/>
      <c r="K66" s="235" t="s">
        <v>273</v>
      </c>
      <c r="L66" s="24">
        <f t="shared" si="5"/>
        <v>1000</v>
      </c>
      <c r="M66" s="231"/>
      <c r="N66" s="231"/>
      <c r="O66" s="366"/>
    </row>
    <row r="67" spans="1:15" x14ac:dyDescent="0.25">
      <c r="A67" s="228" t="s">
        <v>17</v>
      </c>
      <c r="B67" s="235">
        <f>B66+1</f>
        <v>23</v>
      </c>
      <c r="C67" s="230" t="s">
        <v>1888</v>
      </c>
      <c r="D67" s="230"/>
      <c r="E67" s="230"/>
      <c r="F67" s="230"/>
      <c r="G67" s="230"/>
      <c r="H67" s="230"/>
      <c r="I67" s="230"/>
      <c r="J67" s="230"/>
      <c r="K67" s="235" t="s">
        <v>273</v>
      </c>
      <c r="L67" s="24">
        <f t="shared" si="5"/>
        <v>1000</v>
      </c>
      <c r="M67" s="231"/>
      <c r="N67" s="231"/>
      <c r="O67" s="366"/>
    </row>
    <row r="68" spans="1:15" x14ac:dyDescent="0.25">
      <c r="A68" s="228" t="s">
        <v>17</v>
      </c>
      <c r="B68" s="235">
        <f>B67+1</f>
        <v>24</v>
      </c>
      <c r="C68" s="230" t="s">
        <v>1889</v>
      </c>
      <c r="D68" s="230"/>
      <c r="E68" s="230"/>
      <c r="F68" s="230"/>
      <c r="G68" s="230"/>
      <c r="H68" s="230"/>
      <c r="I68" s="230"/>
      <c r="J68" s="230"/>
      <c r="K68" s="235" t="s">
        <v>273</v>
      </c>
      <c r="L68" s="24">
        <f t="shared" si="5"/>
        <v>1000</v>
      </c>
      <c r="M68" s="231"/>
      <c r="N68" s="231"/>
      <c r="O68" s="366"/>
    </row>
    <row r="69" spans="1:15" x14ac:dyDescent="0.25">
      <c r="A69" s="228" t="s">
        <v>17</v>
      </c>
      <c r="B69" s="235">
        <f>B68+1</f>
        <v>25</v>
      </c>
      <c r="C69" s="230" t="s">
        <v>1890</v>
      </c>
      <c r="D69" s="230"/>
      <c r="E69" s="230"/>
      <c r="F69" s="230"/>
      <c r="G69" s="230"/>
      <c r="H69" s="230"/>
      <c r="I69" s="230"/>
      <c r="J69" s="230"/>
      <c r="K69" s="235" t="s">
        <v>273</v>
      </c>
      <c r="L69" s="24">
        <f t="shared" ref="L69:L70" si="6">$R$1*10</f>
        <v>100</v>
      </c>
      <c r="M69" s="231"/>
      <c r="N69" s="231"/>
      <c r="O69" s="366"/>
    </row>
    <row r="70" spans="1:15" x14ac:dyDescent="0.25">
      <c r="A70" s="228" t="s">
        <v>17</v>
      </c>
      <c r="B70" s="235">
        <f>B69+1</f>
        <v>26</v>
      </c>
      <c r="C70" s="230" t="s">
        <v>1891</v>
      </c>
      <c r="D70" s="230"/>
      <c r="E70" s="230"/>
      <c r="F70" s="230"/>
      <c r="G70" s="230"/>
      <c r="H70" s="230"/>
      <c r="I70" s="230"/>
      <c r="J70" s="230"/>
      <c r="K70" s="235" t="s">
        <v>273</v>
      </c>
      <c r="L70" s="24">
        <f t="shared" si="6"/>
        <v>100</v>
      </c>
      <c r="M70" s="231"/>
      <c r="N70" s="231"/>
      <c r="O70" s="366"/>
    </row>
    <row r="71" spans="1:15" x14ac:dyDescent="0.25">
      <c r="A71" s="228"/>
      <c r="B71" s="235"/>
      <c r="C71" s="230"/>
      <c r="D71" s="230"/>
      <c r="E71" s="230"/>
      <c r="F71" s="230"/>
      <c r="G71" s="230"/>
      <c r="H71" s="230"/>
      <c r="I71" s="230"/>
      <c r="J71" s="230"/>
      <c r="K71" s="235"/>
      <c r="L71" s="236"/>
      <c r="M71" s="231"/>
      <c r="N71" s="231"/>
      <c r="O71" s="366"/>
    </row>
    <row r="72" spans="1:15" x14ac:dyDescent="0.25">
      <c r="A72" s="228"/>
      <c r="B72" s="235"/>
      <c r="C72" s="324" t="s">
        <v>374</v>
      </c>
      <c r="D72" s="230"/>
      <c r="E72" s="230"/>
      <c r="F72" s="230"/>
      <c r="G72" s="230"/>
      <c r="H72" s="230"/>
      <c r="I72" s="230"/>
      <c r="J72" s="230"/>
      <c r="K72" s="235"/>
      <c r="L72" s="236"/>
      <c r="M72" s="231"/>
      <c r="N72" s="231"/>
      <c r="O72" s="366"/>
    </row>
    <row r="73" spans="1:15" x14ac:dyDescent="0.25">
      <c r="A73" s="228" t="s">
        <v>17</v>
      </c>
      <c r="B73" s="235">
        <f>B70+1</f>
        <v>27</v>
      </c>
      <c r="C73" s="230" t="s">
        <v>1886</v>
      </c>
      <c r="D73" s="230"/>
      <c r="E73" s="230"/>
      <c r="F73" s="230"/>
      <c r="G73" s="230"/>
      <c r="H73" s="230"/>
      <c r="I73" s="230"/>
      <c r="J73" s="230"/>
      <c r="K73" s="235" t="s">
        <v>273</v>
      </c>
      <c r="L73" s="24">
        <f t="shared" ref="L73:L75" si="7">$R$1*10</f>
        <v>100</v>
      </c>
      <c r="M73" s="231"/>
      <c r="N73" s="231"/>
      <c r="O73" s="366"/>
    </row>
    <row r="74" spans="1:15" x14ac:dyDescent="0.25">
      <c r="A74" s="228" t="s">
        <v>17</v>
      </c>
      <c r="B74" s="235">
        <f>B73+1</f>
        <v>28</v>
      </c>
      <c r="C74" s="230" t="s">
        <v>1887</v>
      </c>
      <c r="D74" s="230"/>
      <c r="E74" s="230"/>
      <c r="F74" s="230"/>
      <c r="G74" s="230"/>
      <c r="H74" s="230"/>
      <c r="I74" s="230"/>
      <c r="J74" s="230"/>
      <c r="K74" s="235" t="s">
        <v>273</v>
      </c>
      <c r="L74" s="24">
        <f t="shared" si="7"/>
        <v>100</v>
      </c>
      <c r="M74" s="231"/>
      <c r="N74" s="231"/>
      <c r="O74" s="366"/>
    </row>
    <row r="75" spans="1:15" x14ac:dyDescent="0.25">
      <c r="A75" s="228" t="s">
        <v>17</v>
      </c>
      <c r="B75" s="235">
        <f>B74+1</f>
        <v>29</v>
      </c>
      <c r="C75" s="230" t="s">
        <v>1888</v>
      </c>
      <c r="D75" s="230"/>
      <c r="E75" s="230"/>
      <c r="F75" s="230"/>
      <c r="G75" s="230"/>
      <c r="H75" s="230"/>
      <c r="I75" s="230"/>
      <c r="J75" s="230"/>
      <c r="K75" s="235" t="s">
        <v>273</v>
      </c>
      <c r="L75" s="24">
        <f t="shared" si="7"/>
        <v>100</v>
      </c>
      <c r="M75" s="231"/>
      <c r="N75" s="231"/>
      <c r="O75" s="366"/>
    </row>
    <row r="76" spans="1:15" x14ac:dyDescent="0.25">
      <c r="A76" s="228"/>
      <c r="B76" s="235"/>
      <c r="C76" s="230"/>
      <c r="D76" s="230"/>
      <c r="E76" s="230"/>
      <c r="F76" s="230"/>
      <c r="G76" s="230"/>
      <c r="H76" s="230"/>
      <c r="I76" s="230"/>
      <c r="J76" s="230"/>
      <c r="K76" s="235"/>
      <c r="L76" s="236"/>
      <c r="M76" s="231"/>
      <c r="N76" s="231"/>
      <c r="O76" s="366"/>
    </row>
    <row r="77" spans="1:15" x14ac:dyDescent="0.25">
      <c r="A77" s="228"/>
      <c r="B77" s="235"/>
      <c r="C77" s="324" t="s">
        <v>377</v>
      </c>
      <c r="D77" s="230"/>
      <c r="E77" s="230"/>
      <c r="F77" s="230"/>
      <c r="G77" s="230"/>
      <c r="H77" s="230"/>
      <c r="I77" s="230"/>
      <c r="J77" s="230"/>
      <c r="K77" s="235"/>
      <c r="L77" s="236"/>
      <c r="M77" s="231"/>
      <c r="N77" s="231"/>
      <c r="O77" s="366"/>
    </row>
    <row r="78" spans="1:15" x14ac:dyDescent="0.25">
      <c r="A78" s="228" t="s">
        <v>17</v>
      </c>
      <c r="B78" s="235">
        <f>B75+1</f>
        <v>30</v>
      </c>
      <c r="C78" s="230" t="s">
        <v>1886</v>
      </c>
      <c r="D78" s="230"/>
      <c r="E78" s="230"/>
      <c r="F78" s="230"/>
      <c r="G78" s="230"/>
      <c r="H78" s="230"/>
      <c r="I78" s="230"/>
      <c r="J78" s="230"/>
      <c r="K78" s="235" t="s">
        <v>273</v>
      </c>
      <c r="L78" s="24">
        <f>$R$1*5</f>
        <v>50</v>
      </c>
      <c r="M78" s="231"/>
      <c r="N78" s="231"/>
      <c r="O78" s="366"/>
    </row>
    <row r="79" spans="1:15" x14ac:dyDescent="0.25">
      <c r="A79" s="228" t="s">
        <v>17</v>
      </c>
      <c r="B79" s="235">
        <f>B78+1</f>
        <v>31</v>
      </c>
      <c r="C79" s="230" t="s">
        <v>1887</v>
      </c>
      <c r="D79" s="230"/>
      <c r="E79" s="230"/>
      <c r="F79" s="230"/>
      <c r="G79" s="230"/>
      <c r="H79" s="230"/>
      <c r="I79" s="230"/>
      <c r="J79" s="230"/>
      <c r="K79" s="235" t="s">
        <v>273</v>
      </c>
      <c r="L79" s="24">
        <f t="shared" ref="L79:L80" si="8">$R$1*5</f>
        <v>50</v>
      </c>
      <c r="M79" s="231"/>
      <c r="N79" s="231"/>
      <c r="O79" s="366"/>
    </row>
    <row r="80" spans="1:15" x14ac:dyDescent="0.25">
      <c r="A80" s="228" t="s">
        <v>17</v>
      </c>
      <c r="B80" s="235">
        <f>B79+1</f>
        <v>32</v>
      </c>
      <c r="C80" s="230" t="s">
        <v>1888</v>
      </c>
      <c r="D80" s="230"/>
      <c r="E80" s="230"/>
      <c r="F80" s="230"/>
      <c r="G80" s="230"/>
      <c r="H80" s="230"/>
      <c r="I80" s="230"/>
      <c r="J80" s="230"/>
      <c r="K80" s="235" t="s">
        <v>273</v>
      </c>
      <c r="L80" s="24">
        <f t="shared" si="8"/>
        <v>50</v>
      </c>
      <c r="M80" s="231"/>
      <c r="N80" s="231"/>
      <c r="O80" s="366"/>
    </row>
    <row r="81" spans="1:15" x14ac:dyDescent="0.25">
      <c r="A81" s="250"/>
      <c r="B81" s="251"/>
      <c r="C81" s="239" t="s">
        <v>587</v>
      </c>
      <c r="D81" s="239"/>
      <c r="E81" s="239"/>
      <c r="F81" s="239"/>
      <c r="G81" s="239"/>
      <c r="H81" s="239"/>
      <c r="I81" s="239"/>
      <c r="J81" s="239"/>
      <c r="K81" s="251"/>
      <c r="L81" s="239"/>
      <c r="M81" s="241"/>
      <c r="N81" s="241"/>
      <c r="O81" s="367"/>
    </row>
    <row r="82" spans="1:15" ht="36" x14ac:dyDescent="0.25">
      <c r="A82" s="224"/>
      <c r="B82" s="225" t="s">
        <v>1</v>
      </c>
      <c r="C82" s="314" t="s">
        <v>2</v>
      </c>
      <c r="D82" s="314"/>
      <c r="E82" s="314"/>
      <c r="F82" s="314"/>
      <c r="G82" s="314"/>
      <c r="H82" s="314"/>
      <c r="I82" s="314"/>
      <c r="J82" s="314"/>
      <c r="K82" s="225" t="s">
        <v>45</v>
      </c>
      <c r="L82" s="314" t="s">
        <v>46</v>
      </c>
      <c r="M82" s="361" t="s">
        <v>47</v>
      </c>
      <c r="N82" s="227" t="s">
        <v>73</v>
      </c>
      <c r="O82" s="363" t="s">
        <v>120</v>
      </c>
    </row>
    <row r="83" spans="1:15" x14ac:dyDescent="0.25">
      <c r="A83" s="228"/>
      <c r="B83" s="235"/>
      <c r="C83" s="324" t="s">
        <v>592</v>
      </c>
      <c r="D83" s="230"/>
      <c r="E83" s="230"/>
      <c r="F83" s="230"/>
      <c r="G83" s="230"/>
      <c r="H83" s="230"/>
      <c r="I83" s="230"/>
      <c r="J83" s="230"/>
      <c r="K83" s="235"/>
      <c r="L83" s="236"/>
      <c r="M83" s="231"/>
      <c r="N83" s="231"/>
      <c r="O83" s="366"/>
    </row>
    <row r="84" spans="1:15" x14ac:dyDescent="0.25">
      <c r="A84" s="228"/>
      <c r="B84" s="235"/>
      <c r="C84" s="230" t="s">
        <v>593</v>
      </c>
      <c r="D84" s="230"/>
      <c r="E84" s="230"/>
      <c r="F84" s="230"/>
      <c r="G84" s="230"/>
      <c r="H84" s="230"/>
      <c r="I84" s="230"/>
      <c r="J84" s="230"/>
      <c r="K84" s="229"/>
      <c r="L84" s="230"/>
      <c r="M84" s="231"/>
      <c r="N84" s="231"/>
      <c r="O84" s="366"/>
    </row>
    <row r="85" spans="1:15" x14ac:dyDescent="0.25">
      <c r="A85" s="228"/>
      <c r="B85" s="235"/>
      <c r="C85" s="230" t="s">
        <v>594</v>
      </c>
      <c r="D85" s="230"/>
      <c r="E85" s="230"/>
      <c r="F85" s="230"/>
      <c r="G85" s="230"/>
      <c r="H85" s="230"/>
      <c r="I85" s="230"/>
      <c r="J85" s="230"/>
      <c r="K85" s="235"/>
      <c r="L85" s="236"/>
      <c r="M85" s="231"/>
      <c r="N85" s="231"/>
      <c r="O85" s="366"/>
    </row>
    <row r="86" spans="1:15" x14ac:dyDescent="0.25">
      <c r="A86" s="228"/>
      <c r="B86" s="235"/>
      <c r="C86" s="230" t="s">
        <v>595</v>
      </c>
      <c r="D86" s="230"/>
      <c r="E86" s="230"/>
      <c r="F86" s="230"/>
      <c r="G86" s="230"/>
      <c r="H86" s="230"/>
      <c r="I86" s="230"/>
      <c r="J86" s="230"/>
      <c r="K86" s="229"/>
      <c r="L86" s="230"/>
      <c r="M86" s="231"/>
      <c r="N86" s="231"/>
      <c r="O86" s="366"/>
    </row>
    <row r="87" spans="1:15" x14ac:dyDescent="0.25">
      <c r="A87" s="228"/>
      <c r="B87" s="235"/>
      <c r="C87" s="230" t="s">
        <v>596</v>
      </c>
      <c r="D87" s="230"/>
      <c r="E87" s="230"/>
      <c r="F87" s="230"/>
      <c r="G87" s="230"/>
      <c r="H87" s="230"/>
      <c r="I87" s="230"/>
      <c r="J87" s="230"/>
      <c r="K87" s="229"/>
      <c r="L87" s="230"/>
      <c r="M87" s="231"/>
      <c r="N87" s="231"/>
      <c r="O87" s="366"/>
    </row>
    <row r="88" spans="1:15" x14ac:dyDescent="0.25">
      <c r="A88" s="228"/>
      <c r="B88" s="235"/>
      <c r="C88" s="230" t="s">
        <v>597</v>
      </c>
      <c r="D88" s="230"/>
      <c r="E88" s="230"/>
      <c r="F88" s="230"/>
      <c r="G88" s="230"/>
      <c r="H88" s="230"/>
      <c r="I88" s="230"/>
      <c r="J88" s="230"/>
      <c r="K88" s="229"/>
      <c r="L88" s="230"/>
      <c r="M88" s="231"/>
      <c r="N88" s="231"/>
      <c r="O88" s="366"/>
    </row>
    <row r="89" spans="1:15" x14ac:dyDescent="0.25">
      <c r="A89" s="228"/>
      <c r="B89" s="235"/>
      <c r="C89" s="230" t="s">
        <v>578</v>
      </c>
      <c r="D89" s="230"/>
      <c r="E89" s="230"/>
      <c r="F89" s="230"/>
      <c r="G89" s="230"/>
      <c r="H89" s="230"/>
      <c r="I89" s="230"/>
      <c r="J89" s="230"/>
      <c r="K89" s="229"/>
      <c r="L89" s="230"/>
      <c r="M89" s="231"/>
      <c r="N89" s="231"/>
      <c r="O89" s="366"/>
    </row>
    <row r="90" spans="1:15" x14ac:dyDescent="0.25">
      <c r="A90" s="228"/>
      <c r="B90" s="235"/>
      <c r="C90" s="230"/>
      <c r="D90" s="230"/>
      <c r="E90" s="230"/>
      <c r="F90" s="230"/>
      <c r="G90" s="230"/>
      <c r="H90" s="230"/>
      <c r="I90" s="230"/>
      <c r="J90" s="230"/>
      <c r="K90" s="229"/>
      <c r="L90" s="230"/>
      <c r="M90" s="231"/>
      <c r="N90" s="231"/>
      <c r="O90" s="366"/>
    </row>
    <row r="91" spans="1:15" x14ac:dyDescent="0.25">
      <c r="A91" s="228"/>
      <c r="B91" s="235"/>
      <c r="C91" s="324" t="s">
        <v>374</v>
      </c>
      <c r="D91" s="230"/>
      <c r="E91" s="230"/>
      <c r="F91" s="230"/>
      <c r="G91" s="230"/>
      <c r="H91" s="230"/>
      <c r="I91" s="230"/>
      <c r="J91" s="230"/>
      <c r="K91" s="235"/>
      <c r="L91" s="236"/>
      <c r="M91" s="231"/>
      <c r="N91" s="231"/>
      <c r="O91" s="366"/>
    </row>
    <row r="92" spans="1:15" x14ac:dyDescent="0.25">
      <c r="A92" s="228" t="s">
        <v>17</v>
      </c>
      <c r="B92" s="235">
        <f>B80+1</f>
        <v>33</v>
      </c>
      <c r="C92" s="230" t="s">
        <v>1886</v>
      </c>
      <c r="D92" s="230"/>
      <c r="E92" s="230"/>
      <c r="F92" s="230"/>
      <c r="G92" s="230"/>
      <c r="H92" s="230"/>
      <c r="I92" s="230"/>
      <c r="J92" s="230"/>
      <c r="K92" s="235" t="s">
        <v>273</v>
      </c>
      <c r="L92" s="24">
        <f t="shared" ref="L92:L93" si="9">$R$1*1000</f>
        <v>10000</v>
      </c>
      <c r="M92" s="231"/>
      <c r="N92" s="231"/>
      <c r="O92" s="366"/>
    </row>
    <row r="93" spans="1:15" x14ac:dyDescent="0.25">
      <c r="A93" s="228" t="s">
        <v>17</v>
      </c>
      <c r="B93" s="235">
        <f>B92+1</f>
        <v>34</v>
      </c>
      <c r="C93" s="230" t="s">
        <v>1887</v>
      </c>
      <c r="D93" s="230"/>
      <c r="E93" s="230"/>
      <c r="F93" s="230"/>
      <c r="G93" s="230"/>
      <c r="H93" s="230"/>
      <c r="I93" s="230"/>
      <c r="J93" s="230"/>
      <c r="K93" s="235" t="s">
        <v>273</v>
      </c>
      <c r="L93" s="24">
        <f t="shared" si="9"/>
        <v>10000</v>
      </c>
      <c r="M93" s="231"/>
      <c r="N93" s="231"/>
      <c r="O93" s="366"/>
    </row>
    <row r="94" spans="1:15" x14ac:dyDescent="0.25">
      <c r="A94" s="228" t="s">
        <v>17</v>
      </c>
      <c r="B94" s="235">
        <f>B93+1</f>
        <v>35</v>
      </c>
      <c r="C94" s="230" t="s">
        <v>1888</v>
      </c>
      <c r="D94" s="230"/>
      <c r="E94" s="230"/>
      <c r="F94" s="230"/>
      <c r="G94" s="230"/>
      <c r="H94" s="230"/>
      <c r="I94" s="230"/>
      <c r="J94" s="230"/>
      <c r="K94" s="235" t="s">
        <v>273</v>
      </c>
      <c r="L94" s="236">
        <v>500</v>
      </c>
      <c r="M94" s="231"/>
      <c r="N94" s="231"/>
      <c r="O94" s="366"/>
    </row>
    <row r="95" spans="1:15" x14ac:dyDescent="0.25">
      <c r="A95" s="228"/>
      <c r="B95" s="235"/>
      <c r="C95" s="230"/>
      <c r="D95" s="230"/>
      <c r="E95" s="230"/>
      <c r="F95" s="230"/>
      <c r="G95" s="230"/>
      <c r="H95" s="230"/>
      <c r="I95" s="230"/>
      <c r="J95" s="230"/>
      <c r="K95" s="235"/>
      <c r="L95" s="236"/>
      <c r="M95" s="231"/>
      <c r="N95" s="231"/>
      <c r="O95" s="366"/>
    </row>
    <row r="96" spans="1:15" x14ac:dyDescent="0.25">
      <c r="A96" s="228"/>
      <c r="B96" s="235"/>
      <c r="C96" s="324" t="s">
        <v>377</v>
      </c>
      <c r="D96" s="230"/>
      <c r="E96" s="230"/>
      <c r="F96" s="230"/>
      <c r="G96" s="230"/>
      <c r="H96" s="230"/>
      <c r="I96" s="230"/>
      <c r="J96" s="230"/>
      <c r="K96" s="235"/>
      <c r="L96" s="236"/>
      <c r="M96" s="231"/>
      <c r="N96" s="231"/>
      <c r="O96" s="366"/>
    </row>
    <row r="97" spans="1:15" x14ac:dyDescent="0.25">
      <c r="A97" s="228" t="s">
        <v>17</v>
      </c>
      <c r="B97" s="235">
        <f>B94+1</f>
        <v>36</v>
      </c>
      <c r="C97" s="230" t="s">
        <v>1886</v>
      </c>
      <c r="D97" s="230"/>
      <c r="E97" s="230"/>
      <c r="F97" s="230"/>
      <c r="G97" s="230"/>
      <c r="H97" s="230"/>
      <c r="I97" s="230"/>
      <c r="J97" s="230"/>
      <c r="K97" s="235" t="s">
        <v>273</v>
      </c>
      <c r="L97" s="24">
        <f t="shared" ref="L97:L99" si="10">$R$1*5</f>
        <v>50</v>
      </c>
      <c r="M97" s="231"/>
      <c r="N97" s="231"/>
      <c r="O97" s="366"/>
    </row>
    <row r="98" spans="1:15" x14ac:dyDescent="0.25">
      <c r="A98" s="228" t="s">
        <v>17</v>
      </c>
      <c r="B98" s="235">
        <f>B97+1</f>
        <v>37</v>
      </c>
      <c r="C98" s="230" t="s">
        <v>1887</v>
      </c>
      <c r="D98" s="230"/>
      <c r="E98" s="230"/>
      <c r="F98" s="230"/>
      <c r="G98" s="230"/>
      <c r="H98" s="230"/>
      <c r="I98" s="230"/>
      <c r="J98" s="230"/>
      <c r="K98" s="235" t="s">
        <v>273</v>
      </c>
      <c r="L98" s="24">
        <f t="shared" si="10"/>
        <v>50</v>
      </c>
      <c r="M98" s="231"/>
      <c r="N98" s="231"/>
      <c r="O98" s="366"/>
    </row>
    <row r="99" spans="1:15" x14ac:dyDescent="0.25">
      <c r="A99" s="228" t="s">
        <v>17</v>
      </c>
      <c r="B99" s="235">
        <f>B98+1</f>
        <v>38</v>
      </c>
      <c r="C99" s="230" t="s">
        <v>1888</v>
      </c>
      <c r="D99" s="230"/>
      <c r="E99" s="230"/>
      <c r="F99" s="230"/>
      <c r="G99" s="230"/>
      <c r="H99" s="230"/>
      <c r="I99" s="230"/>
      <c r="J99" s="230"/>
      <c r="K99" s="235" t="s">
        <v>273</v>
      </c>
      <c r="L99" s="24">
        <f t="shared" si="10"/>
        <v>50</v>
      </c>
      <c r="M99" s="231"/>
      <c r="N99" s="231"/>
      <c r="O99" s="366"/>
    </row>
    <row r="100" spans="1:15" x14ac:dyDescent="0.25">
      <c r="A100" s="228"/>
      <c r="B100" s="235"/>
      <c r="C100" s="230"/>
      <c r="D100" s="230"/>
      <c r="E100" s="230"/>
      <c r="F100" s="230"/>
      <c r="G100" s="230"/>
      <c r="H100" s="230"/>
      <c r="I100" s="230"/>
      <c r="J100" s="230"/>
      <c r="K100" s="235"/>
      <c r="L100" s="236"/>
      <c r="M100" s="231"/>
      <c r="N100" s="231"/>
      <c r="O100" s="366"/>
    </row>
    <row r="101" spans="1:15" x14ac:dyDescent="0.25">
      <c r="A101" s="228"/>
      <c r="B101" s="235"/>
      <c r="C101" s="324" t="s">
        <v>598</v>
      </c>
      <c r="D101" s="230"/>
      <c r="E101" s="230"/>
      <c r="F101" s="230"/>
      <c r="G101" s="230"/>
      <c r="H101" s="230"/>
      <c r="I101" s="230"/>
      <c r="J101" s="230"/>
      <c r="K101" s="235"/>
      <c r="L101" s="236"/>
      <c r="M101" s="231"/>
      <c r="N101" s="231"/>
      <c r="O101" s="366"/>
    </row>
    <row r="102" spans="1:15" x14ac:dyDescent="0.25">
      <c r="A102" s="228"/>
      <c r="B102" s="235"/>
      <c r="C102" s="230" t="s">
        <v>599</v>
      </c>
      <c r="D102" s="230"/>
      <c r="E102" s="230"/>
      <c r="F102" s="230"/>
      <c r="G102" s="230"/>
      <c r="H102" s="230"/>
      <c r="I102" s="230"/>
      <c r="J102" s="230"/>
      <c r="K102" s="229"/>
      <c r="L102" s="230"/>
      <c r="M102" s="231"/>
      <c r="N102" s="231"/>
      <c r="O102" s="366"/>
    </row>
    <row r="103" spans="1:15" x14ac:dyDescent="0.25">
      <c r="A103" s="228"/>
      <c r="B103" s="235"/>
      <c r="C103" s="230" t="s">
        <v>600</v>
      </c>
      <c r="D103" s="230"/>
      <c r="E103" s="230"/>
      <c r="F103" s="230"/>
      <c r="G103" s="230"/>
      <c r="H103" s="230"/>
      <c r="I103" s="230"/>
      <c r="J103" s="230"/>
      <c r="K103" s="235"/>
      <c r="L103" s="236"/>
      <c r="M103" s="231"/>
      <c r="N103" s="231"/>
      <c r="O103" s="366"/>
    </row>
    <row r="104" spans="1:15" x14ac:dyDescent="0.25">
      <c r="A104" s="228"/>
      <c r="B104" s="235"/>
      <c r="C104" s="230" t="s">
        <v>601</v>
      </c>
      <c r="D104" s="230"/>
      <c r="E104" s="230"/>
      <c r="F104" s="230"/>
      <c r="G104" s="230"/>
      <c r="H104" s="230"/>
      <c r="I104" s="230"/>
      <c r="J104" s="230"/>
      <c r="K104" s="229"/>
      <c r="L104" s="230"/>
      <c r="M104" s="231"/>
      <c r="N104" s="231"/>
      <c r="O104" s="366"/>
    </row>
    <row r="105" spans="1:15" x14ac:dyDescent="0.25">
      <c r="A105" s="228" t="s">
        <v>17</v>
      </c>
      <c r="B105" s="235">
        <f>B99+1</f>
        <v>39</v>
      </c>
      <c r="C105" s="230" t="s">
        <v>1886</v>
      </c>
      <c r="D105" s="230"/>
      <c r="E105" s="230"/>
      <c r="F105" s="230"/>
      <c r="G105" s="230"/>
      <c r="H105" s="230"/>
      <c r="I105" s="230"/>
      <c r="J105" s="230"/>
      <c r="K105" s="235" t="s">
        <v>273</v>
      </c>
      <c r="L105" s="236">
        <v>200</v>
      </c>
      <c r="M105" s="231"/>
      <c r="N105" s="231"/>
      <c r="O105" s="366"/>
    </row>
    <row r="106" spans="1:15" x14ac:dyDescent="0.25">
      <c r="A106" s="228" t="s">
        <v>17</v>
      </c>
      <c r="B106" s="235">
        <f>B105+1</f>
        <v>40</v>
      </c>
      <c r="C106" s="230" t="s">
        <v>1887</v>
      </c>
      <c r="D106" s="230"/>
      <c r="E106" s="230"/>
      <c r="F106" s="230"/>
      <c r="G106" s="230"/>
      <c r="H106" s="230"/>
      <c r="I106" s="230"/>
      <c r="J106" s="230"/>
      <c r="K106" s="235" t="s">
        <v>273</v>
      </c>
      <c r="L106" s="236">
        <v>200</v>
      </c>
      <c r="M106" s="231"/>
      <c r="N106" s="231"/>
      <c r="O106" s="366"/>
    </row>
    <row r="107" spans="1:15" x14ac:dyDescent="0.25">
      <c r="A107" s="228" t="s">
        <v>17</v>
      </c>
      <c r="B107" s="235">
        <f>B106+1</f>
        <v>41</v>
      </c>
      <c r="C107" s="230" t="s">
        <v>1888</v>
      </c>
      <c r="D107" s="230"/>
      <c r="E107" s="230"/>
      <c r="F107" s="230"/>
      <c r="G107" s="230"/>
      <c r="H107" s="230"/>
      <c r="I107" s="230"/>
      <c r="J107" s="230"/>
      <c r="K107" s="235" t="s">
        <v>273</v>
      </c>
      <c r="L107" s="24">
        <f t="shared" ref="L107:L108" si="11">$R$1*100</f>
        <v>1000</v>
      </c>
      <c r="M107" s="231"/>
      <c r="N107" s="231"/>
      <c r="O107" s="366"/>
    </row>
    <row r="108" spans="1:15" x14ac:dyDescent="0.25">
      <c r="A108" s="228" t="s">
        <v>17</v>
      </c>
      <c r="B108" s="235">
        <f>B107+1</f>
        <v>42</v>
      </c>
      <c r="C108" s="230" t="s">
        <v>1889</v>
      </c>
      <c r="D108" s="230"/>
      <c r="E108" s="230"/>
      <c r="F108" s="230"/>
      <c r="G108" s="230"/>
      <c r="H108" s="230"/>
      <c r="I108" s="230"/>
      <c r="J108" s="230"/>
      <c r="K108" s="235" t="s">
        <v>273</v>
      </c>
      <c r="L108" s="24">
        <f t="shared" si="11"/>
        <v>1000</v>
      </c>
      <c r="M108" s="231"/>
      <c r="N108" s="231"/>
      <c r="O108" s="366"/>
    </row>
    <row r="109" spans="1:15" x14ac:dyDescent="0.25">
      <c r="A109" s="228" t="s">
        <v>17</v>
      </c>
      <c r="B109" s="235">
        <f>B108+1</f>
        <v>43</v>
      </c>
      <c r="C109" s="230" t="s">
        <v>1890</v>
      </c>
      <c r="D109" s="230"/>
      <c r="E109" s="230"/>
      <c r="F109" s="230"/>
      <c r="G109" s="230"/>
      <c r="H109" s="230"/>
      <c r="I109" s="230"/>
      <c r="J109" s="230"/>
      <c r="K109" s="235" t="s">
        <v>273</v>
      </c>
      <c r="L109" s="24">
        <f t="shared" ref="L109:L110" si="12">$R$1*10</f>
        <v>100</v>
      </c>
      <c r="M109" s="231"/>
      <c r="N109" s="231"/>
      <c r="O109" s="366"/>
    </row>
    <row r="110" spans="1:15" x14ac:dyDescent="0.25">
      <c r="A110" s="228" t="s">
        <v>17</v>
      </c>
      <c r="B110" s="235">
        <f>B109+1</f>
        <v>44</v>
      </c>
      <c r="C110" s="230" t="s">
        <v>1891</v>
      </c>
      <c r="D110" s="230"/>
      <c r="E110" s="230"/>
      <c r="F110" s="230"/>
      <c r="G110" s="230"/>
      <c r="H110" s="230"/>
      <c r="I110" s="230"/>
      <c r="J110" s="230"/>
      <c r="K110" s="235" t="s">
        <v>273</v>
      </c>
      <c r="L110" s="24">
        <f t="shared" si="12"/>
        <v>100</v>
      </c>
      <c r="M110" s="231"/>
      <c r="N110" s="231"/>
      <c r="O110" s="366"/>
    </row>
    <row r="111" spans="1:15" x14ac:dyDescent="0.25">
      <c r="A111" s="228"/>
      <c r="B111" s="235"/>
      <c r="C111" s="230"/>
      <c r="D111" s="230"/>
      <c r="E111" s="230"/>
      <c r="F111" s="230"/>
      <c r="G111" s="230"/>
      <c r="H111" s="230"/>
      <c r="I111" s="230"/>
      <c r="J111" s="230"/>
      <c r="K111" s="235"/>
      <c r="L111" s="236"/>
      <c r="M111" s="231"/>
      <c r="N111" s="231"/>
      <c r="O111" s="366"/>
    </row>
    <row r="112" spans="1:15" x14ac:dyDescent="0.25">
      <c r="A112" s="228"/>
      <c r="B112" s="235"/>
      <c r="C112" s="230"/>
      <c r="D112" s="230"/>
      <c r="E112" s="230"/>
      <c r="F112" s="230"/>
      <c r="G112" s="230"/>
      <c r="H112" s="230"/>
      <c r="I112" s="230"/>
      <c r="J112" s="230"/>
      <c r="K112" s="235"/>
      <c r="L112" s="236"/>
      <c r="M112" s="231"/>
      <c r="N112" s="231"/>
      <c r="O112" s="366"/>
    </row>
    <row r="113" spans="1:15" x14ac:dyDescent="0.25">
      <c r="A113" s="228"/>
      <c r="B113" s="235"/>
      <c r="C113" s="230"/>
      <c r="D113" s="230"/>
      <c r="E113" s="230"/>
      <c r="F113" s="230"/>
      <c r="G113" s="230"/>
      <c r="H113" s="230"/>
      <c r="I113" s="230"/>
      <c r="J113" s="230"/>
      <c r="K113" s="235"/>
      <c r="L113" s="236"/>
      <c r="M113" s="231"/>
      <c r="N113" s="231"/>
      <c r="O113" s="366"/>
    </row>
    <row r="114" spans="1:15" x14ac:dyDescent="0.25">
      <c r="A114" s="228"/>
      <c r="B114" s="235"/>
      <c r="C114" s="230"/>
      <c r="D114" s="230"/>
      <c r="E114" s="230"/>
      <c r="F114" s="230"/>
      <c r="G114" s="230"/>
      <c r="H114" s="230"/>
      <c r="I114" s="230"/>
      <c r="J114" s="230"/>
      <c r="K114" s="235"/>
      <c r="L114" s="236"/>
      <c r="M114" s="231"/>
      <c r="N114" s="231"/>
      <c r="O114" s="366"/>
    </row>
    <row r="115" spans="1:15" x14ac:dyDescent="0.25">
      <c r="A115" s="224"/>
      <c r="B115" s="238"/>
      <c r="C115" s="239" t="s">
        <v>587</v>
      </c>
      <c r="D115" s="240"/>
      <c r="E115" s="240"/>
      <c r="F115" s="240"/>
      <c r="G115" s="240"/>
      <c r="H115" s="240"/>
      <c r="I115" s="240"/>
      <c r="J115" s="240"/>
      <c r="K115" s="238"/>
      <c r="L115" s="240"/>
      <c r="M115" s="241"/>
      <c r="N115" s="241"/>
      <c r="O115" s="367"/>
    </row>
    <row r="116" spans="1:15" ht="36" x14ac:dyDescent="0.25">
      <c r="A116" s="224"/>
      <c r="B116" s="225" t="s">
        <v>1</v>
      </c>
      <c r="C116" s="314" t="s">
        <v>2</v>
      </c>
      <c r="D116" s="314"/>
      <c r="E116" s="314"/>
      <c r="F116" s="314"/>
      <c r="G116" s="314"/>
      <c r="H116" s="314"/>
      <c r="I116" s="314"/>
      <c r="J116" s="314"/>
      <c r="K116" s="225" t="s">
        <v>45</v>
      </c>
      <c r="L116" s="314" t="s">
        <v>46</v>
      </c>
      <c r="M116" s="361" t="s">
        <v>47</v>
      </c>
      <c r="N116" s="227" t="s">
        <v>73</v>
      </c>
      <c r="O116" s="363" t="s">
        <v>120</v>
      </c>
    </row>
    <row r="117" spans="1:15" x14ac:dyDescent="0.25">
      <c r="A117" s="228"/>
      <c r="B117" s="229"/>
      <c r="C117" s="324" t="s">
        <v>49</v>
      </c>
      <c r="D117" s="230"/>
      <c r="E117" s="230"/>
      <c r="F117" s="230"/>
      <c r="G117" s="230"/>
      <c r="H117" s="230"/>
      <c r="I117" s="230"/>
      <c r="J117" s="230"/>
      <c r="K117" s="229"/>
      <c r="L117" s="230"/>
      <c r="M117" s="231"/>
      <c r="N117" s="231"/>
      <c r="O117" s="366"/>
    </row>
    <row r="118" spans="1:15" x14ac:dyDescent="0.25">
      <c r="A118" s="228"/>
      <c r="B118" s="229"/>
      <c r="C118" s="324" t="s">
        <v>565</v>
      </c>
      <c r="D118" s="230"/>
      <c r="E118" s="230"/>
      <c r="F118" s="230"/>
      <c r="G118" s="230"/>
      <c r="H118" s="230"/>
      <c r="I118" s="230"/>
      <c r="J118" s="230"/>
      <c r="K118" s="229"/>
      <c r="L118" s="230"/>
      <c r="M118" s="231"/>
      <c r="N118" s="231"/>
      <c r="O118" s="366"/>
    </row>
    <row r="119" spans="1:15" x14ac:dyDescent="0.25">
      <c r="A119" s="228"/>
      <c r="B119" s="229"/>
      <c r="C119" s="324"/>
      <c r="D119" s="230"/>
      <c r="E119" s="230"/>
      <c r="F119" s="230"/>
      <c r="G119" s="230"/>
      <c r="H119" s="230"/>
      <c r="I119" s="230"/>
      <c r="J119" s="230"/>
      <c r="K119" s="229"/>
      <c r="L119" s="230"/>
      <c r="M119" s="231"/>
      <c r="N119" s="231"/>
      <c r="O119" s="366"/>
    </row>
    <row r="120" spans="1:15" x14ac:dyDescent="0.25">
      <c r="A120" s="228"/>
      <c r="B120" s="229"/>
      <c r="C120" s="316" t="s">
        <v>307</v>
      </c>
      <c r="D120" s="317"/>
      <c r="E120" s="317"/>
      <c r="F120" s="317"/>
      <c r="G120" s="317"/>
      <c r="H120" s="317"/>
      <c r="I120" s="317"/>
      <c r="J120" s="318"/>
      <c r="K120" s="229"/>
      <c r="L120" s="230"/>
      <c r="M120" s="231"/>
      <c r="N120" s="231"/>
      <c r="O120" s="366"/>
    </row>
    <row r="121" spans="1:15" x14ac:dyDescent="0.25">
      <c r="A121" s="228"/>
      <c r="B121" s="229"/>
      <c r="C121" s="316" t="s">
        <v>566</v>
      </c>
      <c r="D121" s="317"/>
      <c r="E121" s="317"/>
      <c r="F121" s="317"/>
      <c r="G121" s="317"/>
      <c r="H121" s="317"/>
      <c r="I121" s="317"/>
      <c r="J121" s="318"/>
      <c r="K121" s="229"/>
      <c r="L121" s="230"/>
      <c r="M121" s="231"/>
      <c r="N121" s="231"/>
      <c r="O121" s="366"/>
    </row>
    <row r="122" spans="1:15" x14ac:dyDescent="0.25">
      <c r="A122" s="228"/>
      <c r="B122" s="229"/>
      <c r="C122" s="317"/>
      <c r="D122" s="317"/>
      <c r="E122" s="317"/>
      <c r="F122" s="317"/>
      <c r="G122" s="317"/>
      <c r="H122" s="317"/>
      <c r="I122" s="317"/>
      <c r="J122" s="317"/>
      <c r="K122" s="229"/>
      <c r="L122" s="230"/>
      <c r="M122" s="231"/>
      <c r="N122" s="231"/>
      <c r="O122" s="366"/>
    </row>
    <row r="123" spans="1:15" x14ac:dyDescent="0.25">
      <c r="A123" s="228"/>
      <c r="B123" s="229"/>
      <c r="C123" s="230" t="s">
        <v>1880</v>
      </c>
      <c r="D123" s="230"/>
      <c r="E123" s="230"/>
      <c r="F123" s="230"/>
      <c r="G123" s="230"/>
      <c r="H123" s="230"/>
      <c r="I123" s="230"/>
      <c r="J123" s="230"/>
      <c r="K123" s="229"/>
      <c r="L123" s="230"/>
      <c r="M123" s="231"/>
      <c r="N123" s="231"/>
      <c r="O123" s="366"/>
    </row>
    <row r="124" spans="1:15" x14ac:dyDescent="0.25">
      <c r="A124" s="228"/>
      <c r="B124" s="229"/>
      <c r="C124" s="230" t="s">
        <v>1881</v>
      </c>
      <c r="D124" s="230"/>
      <c r="E124" s="230"/>
      <c r="F124" s="230"/>
      <c r="G124" s="230"/>
      <c r="H124" s="230"/>
      <c r="I124" s="230"/>
      <c r="J124" s="230"/>
      <c r="K124" s="229"/>
      <c r="L124" s="230"/>
      <c r="M124" s="231"/>
      <c r="N124" s="231"/>
      <c r="O124" s="366"/>
    </row>
    <row r="125" spans="1:15" x14ac:dyDescent="0.25">
      <c r="A125" s="228"/>
      <c r="B125" s="229"/>
      <c r="C125" s="230" t="s">
        <v>1882</v>
      </c>
      <c r="D125" s="230"/>
      <c r="E125" s="230"/>
      <c r="F125" s="230"/>
      <c r="G125" s="230"/>
      <c r="H125" s="230"/>
      <c r="I125" s="230"/>
      <c r="J125" s="230"/>
      <c r="K125" s="229"/>
      <c r="L125" s="230"/>
      <c r="M125" s="231"/>
      <c r="N125" s="231"/>
      <c r="O125" s="366"/>
    </row>
    <row r="126" spans="1:15" x14ac:dyDescent="0.25">
      <c r="A126" s="228"/>
      <c r="B126" s="229"/>
      <c r="C126" s="230"/>
      <c r="D126" s="230"/>
      <c r="E126" s="230"/>
      <c r="F126" s="230"/>
      <c r="G126" s="230"/>
      <c r="H126" s="230"/>
      <c r="I126" s="230"/>
      <c r="J126" s="230"/>
      <c r="K126" s="229"/>
      <c r="L126" s="230"/>
      <c r="M126" s="231"/>
      <c r="N126" s="231"/>
      <c r="O126" s="366"/>
    </row>
    <row r="127" spans="1:15" x14ac:dyDescent="0.25">
      <c r="A127" s="228"/>
      <c r="B127" s="229"/>
      <c r="C127" s="230"/>
      <c r="D127" s="230"/>
      <c r="E127" s="230"/>
      <c r="F127" s="230"/>
      <c r="G127" s="230"/>
      <c r="H127" s="230"/>
      <c r="I127" s="230"/>
      <c r="J127" s="230"/>
      <c r="K127" s="229"/>
      <c r="L127" s="230"/>
      <c r="M127" s="231"/>
      <c r="N127" s="231"/>
      <c r="O127" s="366"/>
    </row>
    <row r="128" spans="1:15" x14ac:dyDescent="0.25">
      <c r="A128" s="228"/>
      <c r="B128" s="229"/>
      <c r="C128" s="230"/>
      <c r="D128" s="230"/>
      <c r="E128" s="230"/>
      <c r="F128" s="230"/>
      <c r="G128" s="230"/>
      <c r="H128" s="230"/>
      <c r="I128" s="230"/>
      <c r="J128" s="230"/>
      <c r="K128" s="229"/>
      <c r="L128" s="230"/>
      <c r="M128" s="231"/>
      <c r="N128" s="231"/>
      <c r="O128" s="366"/>
    </row>
    <row r="129" spans="1:15" x14ac:dyDescent="0.25">
      <c r="A129" s="228"/>
      <c r="B129" s="229"/>
      <c r="C129" s="230"/>
      <c r="D129" s="230"/>
      <c r="E129" s="230"/>
      <c r="F129" s="230"/>
      <c r="G129" s="230"/>
      <c r="H129" s="230"/>
      <c r="I129" s="230"/>
      <c r="J129" s="230"/>
      <c r="K129" s="229"/>
      <c r="L129" s="230"/>
      <c r="M129" s="231"/>
      <c r="N129" s="231"/>
      <c r="O129" s="366"/>
    </row>
    <row r="130" spans="1:15" x14ac:dyDescent="0.25">
      <c r="A130" s="228"/>
      <c r="B130" s="229"/>
      <c r="C130" s="230"/>
      <c r="D130" s="230"/>
      <c r="E130" s="230"/>
      <c r="F130" s="230"/>
      <c r="G130" s="230"/>
      <c r="H130" s="230"/>
      <c r="I130" s="230"/>
      <c r="J130" s="230"/>
      <c r="K130" s="229"/>
      <c r="L130" s="230"/>
      <c r="M130" s="231"/>
      <c r="N130" s="231"/>
      <c r="O130" s="366"/>
    </row>
    <row r="131" spans="1:15" x14ac:dyDescent="0.25">
      <c r="A131" s="228"/>
      <c r="B131" s="229"/>
      <c r="C131" s="230"/>
      <c r="D131" s="230"/>
      <c r="E131" s="230"/>
      <c r="F131" s="230"/>
      <c r="G131" s="230"/>
      <c r="H131" s="230"/>
      <c r="I131" s="230"/>
      <c r="J131" s="230"/>
      <c r="K131" s="229"/>
      <c r="L131" s="230"/>
      <c r="M131" s="231"/>
      <c r="N131" s="231"/>
      <c r="O131" s="366"/>
    </row>
    <row r="132" spans="1:15" x14ac:dyDescent="0.25">
      <c r="A132" s="228"/>
      <c r="B132" s="229"/>
      <c r="C132" s="230"/>
      <c r="D132" s="230"/>
      <c r="E132" s="230"/>
      <c r="F132" s="230"/>
      <c r="G132" s="230"/>
      <c r="H132" s="230"/>
      <c r="I132" s="230"/>
      <c r="J132" s="230"/>
      <c r="K132" s="229"/>
      <c r="L132" s="230"/>
      <c r="M132" s="231"/>
      <c r="N132" s="231"/>
      <c r="O132" s="366"/>
    </row>
    <row r="133" spans="1:15" x14ac:dyDescent="0.25">
      <c r="A133" s="228"/>
      <c r="B133" s="229"/>
      <c r="C133" s="230"/>
      <c r="D133" s="230"/>
      <c r="E133" s="230"/>
      <c r="F133" s="230"/>
      <c r="G133" s="230"/>
      <c r="H133" s="230"/>
      <c r="I133" s="230"/>
      <c r="J133" s="230"/>
      <c r="K133" s="229"/>
      <c r="L133" s="230"/>
      <c r="M133" s="231"/>
      <c r="N133" s="231"/>
      <c r="O133" s="366"/>
    </row>
    <row r="134" spans="1:15" x14ac:dyDescent="0.25">
      <c r="A134" s="228"/>
      <c r="B134" s="229"/>
      <c r="C134" s="230"/>
      <c r="D134" s="230"/>
      <c r="E134" s="230"/>
      <c r="F134" s="230"/>
      <c r="G134" s="230"/>
      <c r="H134" s="230"/>
      <c r="I134" s="230"/>
      <c r="J134" s="230"/>
      <c r="K134" s="229"/>
      <c r="L134" s="230"/>
      <c r="M134" s="231"/>
      <c r="N134" s="231"/>
      <c r="O134" s="366"/>
    </row>
    <row r="135" spans="1:15" x14ac:dyDescent="0.25">
      <c r="A135" s="228"/>
      <c r="B135" s="229"/>
      <c r="C135" s="230"/>
      <c r="D135" s="230"/>
      <c r="E135" s="230"/>
      <c r="F135" s="230"/>
      <c r="G135" s="230"/>
      <c r="H135" s="230"/>
      <c r="I135" s="230"/>
      <c r="J135" s="230"/>
      <c r="K135" s="229"/>
      <c r="L135" s="230"/>
      <c r="M135" s="231"/>
      <c r="N135" s="231"/>
      <c r="O135" s="366"/>
    </row>
    <row r="136" spans="1:15" x14ac:dyDescent="0.25">
      <c r="A136" s="228"/>
      <c r="B136" s="229"/>
      <c r="C136" s="230"/>
      <c r="D136" s="230"/>
      <c r="E136" s="230"/>
      <c r="F136" s="230"/>
      <c r="G136" s="230"/>
      <c r="H136" s="230"/>
      <c r="I136" s="230"/>
      <c r="J136" s="230"/>
      <c r="K136" s="229"/>
      <c r="L136" s="230"/>
      <c r="M136" s="231"/>
      <c r="N136" s="231"/>
      <c r="O136" s="366"/>
    </row>
    <row r="137" spans="1:15" x14ac:dyDescent="0.25">
      <c r="A137" s="228"/>
      <c r="B137" s="229"/>
      <c r="C137" s="230"/>
      <c r="D137" s="230"/>
      <c r="E137" s="230"/>
      <c r="F137" s="230"/>
      <c r="G137" s="230"/>
      <c r="H137" s="230"/>
      <c r="I137" s="230"/>
      <c r="J137" s="230"/>
      <c r="K137" s="229"/>
      <c r="L137" s="230"/>
      <c r="M137" s="231"/>
      <c r="N137" s="231"/>
      <c r="O137" s="366"/>
    </row>
    <row r="138" spans="1:15" x14ac:dyDescent="0.25">
      <c r="A138" s="228"/>
      <c r="B138" s="229"/>
      <c r="C138" s="230"/>
      <c r="D138" s="230"/>
      <c r="E138" s="230"/>
      <c r="F138" s="230"/>
      <c r="G138" s="230"/>
      <c r="H138" s="230"/>
      <c r="I138" s="230"/>
      <c r="J138" s="230"/>
      <c r="K138" s="229"/>
      <c r="L138" s="230"/>
      <c r="M138" s="231"/>
      <c r="N138" s="231"/>
      <c r="O138" s="366"/>
    </row>
    <row r="139" spans="1:15" x14ac:dyDescent="0.25">
      <c r="A139" s="228"/>
      <c r="B139" s="229"/>
      <c r="C139" s="230"/>
      <c r="D139" s="230"/>
      <c r="E139" s="230"/>
      <c r="F139" s="230"/>
      <c r="G139" s="230"/>
      <c r="H139" s="230"/>
      <c r="I139" s="230"/>
      <c r="J139" s="230"/>
      <c r="K139" s="229"/>
      <c r="L139" s="230"/>
      <c r="M139" s="231"/>
      <c r="N139" s="231"/>
      <c r="O139" s="366"/>
    </row>
    <row r="140" spans="1:15" x14ac:dyDescent="0.25">
      <c r="A140" s="228"/>
      <c r="B140" s="229"/>
      <c r="C140" s="230"/>
      <c r="D140" s="230"/>
      <c r="E140" s="230"/>
      <c r="F140" s="230"/>
      <c r="G140" s="230"/>
      <c r="H140" s="230"/>
      <c r="I140" s="230"/>
      <c r="J140" s="230"/>
      <c r="K140" s="229"/>
      <c r="L140" s="230"/>
      <c r="M140" s="231"/>
      <c r="N140" s="231"/>
      <c r="O140" s="366"/>
    </row>
    <row r="141" spans="1:15" x14ac:dyDescent="0.25">
      <c r="A141" s="228"/>
      <c r="B141" s="229"/>
      <c r="C141" s="230"/>
      <c r="D141" s="230"/>
      <c r="E141" s="230"/>
      <c r="F141" s="230"/>
      <c r="G141" s="230"/>
      <c r="H141" s="230"/>
      <c r="I141" s="230"/>
      <c r="J141" s="230"/>
      <c r="K141" s="229"/>
      <c r="L141" s="230"/>
      <c r="M141" s="231"/>
      <c r="N141" s="231"/>
      <c r="O141" s="366"/>
    </row>
    <row r="142" spans="1:15" x14ac:dyDescent="0.25">
      <c r="A142" s="228"/>
      <c r="B142" s="229"/>
      <c r="C142" s="230"/>
      <c r="D142" s="230"/>
      <c r="E142" s="230"/>
      <c r="F142" s="230"/>
      <c r="G142" s="230"/>
      <c r="H142" s="230"/>
      <c r="I142" s="230"/>
      <c r="J142" s="230"/>
      <c r="K142" s="229"/>
      <c r="L142" s="230"/>
      <c r="M142" s="231"/>
      <c r="N142" s="231"/>
      <c r="O142" s="366"/>
    </row>
    <row r="143" spans="1:15" x14ac:dyDescent="0.25">
      <c r="A143" s="228"/>
      <c r="B143" s="229"/>
      <c r="C143" s="230"/>
      <c r="D143" s="230"/>
      <c r="E143" s="230"/>
      <c r="F143" s="230"/>
      <c r="G143" s="230"/>
      <c r="H143" s="230"/>
      <c r="I143" s="230"/>
      <c r="J143" s="230"/>
      <c r="K143" s="229"/>
      <c r="L143" s="230"/>
      <c r="M143" s="231"/>
      <c r="N143" s="231"/>
      <c r="O143" s="366"/>
    </row>
    <row r="144" spans="1:15" x14ac:dyDescent="0.25">
      <c r="A144" s="228"/>
      <c r="B144" s="229"/>
      <c r="C144" s="311" t="s">
        <v>566</v>
      </c>
      <c r="D144" s="312"/>
      <c r="E144" s="312"/>
      <c r="F144" s="312"/>
      <c r="G144" s="312"/>
      <c r="H144" s="312"/>
      <c r="I144" s="312"/>
      <c r="J144" s="313"/>
      <c r="K144" s="229"/>
      <c r="L144" s="230"/>
      <c r="M144" s="231"/>
      <c r="N144" s="231"/>
      <c r="O144" s="366"/>
    </row>
    <row r="145" spans="1:15" x14ac:dyDescent="0.25">
      <c r="A145" s="224"/>
      <c r="B145" s="238"/>
      <c r="C145" s="239" t="s">
        <v>72</v>
      </c>
      <c r="D145" s="240"/>
      <c r="E145" s="240"/>
      <c r="F145" s="240"/>
      <c r="G145" s="240"/>
      <c r="H145" s="240"/>
      <c r="I145" s="240"/>
      <c r="J145" s="240"/>
      <c r="K145" s="238"/>
      <c r="L145" s="240"/>
      <c r="M145" s="241"/>
      <c r="N145" s="241"/>
      <c r="O145" s="367"/>
    </row>
    <row r="146" spans="1:15" x14ac:dyDescent="0.25">
      <c r="M146" s="333"/>
      <c r="N146" s="333"/>
    </row>
    <row r="147" spans="1:15" x14ac:dyDescent="0.25">
      <c r="M147" s="333"/>
      <c r="N147" s="333"/>
    </row>
    <row r="148" spans="1:15" x14ac:dyDescent="0.25">
      <c r="M148" s="333"/>
      <c r="N148" s="333"/>
    </row>
    <row r="149" spans="1:15" x14ac:dyDescent="0.25">
      <c r="M149" s="333"/>
      <c r="N149" s="333"/>
    </row>
    <row r="150" spans="1:15" x14ac:dyDescent="0.25">
      <c r="M150" s="333"/>
      <c r="N150" s="333"/>
    </row>
    <row r="151" spans="1:15" x14ac:dyDescent="0.25">
      <c r="M151" s="333"/>
      <c r="N151" s="333"/>
    </row>
    <row r="152" spans="1:15" x14ac:dyDescent="0.25">
      <c r="M152" s="333"/>
      <c r="N152" s="333"/>
    </row>
    <row r="153" spans="1:15" x14ac:dyDescent="0.25">
      <c r="M153" s="333"/>
      <c r="N153" s="333"/>
    </row>
    <row r="154" spans="1:15" x14ac:dyDescent="0.25">
      <c r="M154" s="333"/>
      <c r="N154" s="333"/>
    </row>
    <row r="155" spans="1:15" x14ac:dyDescent="0.25">
      <c r="M155" s="333"/>
      <c r="N155" s="333"/>
    </row>
    <row r="156" spans="1:15" x14ac:dyDescent="0.25">
      <c r="M156" s="333"/>
      <c r="N156" s="333"/>
    </row>
    <row r="157" spans="1:15" x14ac:dyDescent="0.25">
      <c r="M157" s="333"/>
      <c r="N157" s="333"/>
    </row>
    <row r="158" spans="1:15" x14ac:dyDescent="0.25">
      <c r="M158" s="333"/>
      <c r="N158" s="333"/>
    </row>
    <row r="159" spans="1:15" x14ac:dyDescent="0.25">
      <c r="M159" s="333"/>
      <c r="N159" s="333"/>
    </row>
    <row r="160" spans="1:15" x14ac:dyDescent="0.25">
      <c r="M160" s="333"/>
      <c r="N160" s="333"/>
    </row>
    <row r="161" spans="13:14" x14ac:dyDescent="0.25">
      <c r="M161" s="333"/>
      <c r="N161" s="333"/>
    </row>
    <row r="162" spans="13:14" x14ac:dyDescent="0.25">
      <c r="M162" s="333"/>
      <c r="N162" s="333"/>
    </row>
    <row r="163" spans="13:14" x14ac:dyDescent="0.25">
      <c r="M163" s="333"/>
      <c r="N163" s="333"/>
    </row>
    <row r="164" spans="13:14" x14ac:dyDescent="0.25">
      <c r="M164" s="333"/>
      <c r="N164" s="333"/>
    </row>
    <row r="165" spans="13:14" x14ac:dyDescent="0.25">
      <c r="M165" s="333"/>
      <c r="N165" s="333"/>
    </row>
    <row r="166" spans="13:14" x14ac:dyDescent="0.25">
      <c r="M166" s="333"/>
      <c r="N166" s="333"/>
    </row>
    <row r="167" spans="13:14" x14ac:dyDescent="0.25">
      <c r="M167" s="333"/>
      <c r="N167" s="333"/>
    </row>
    <row r="168" spans="13:14" x14ac:dyDescent="0.25">
      <c r="M168" s="333"/>
      <c r="N168" s="333"/>
    </row>
    <row r="169" spans="13:14" x14ac:dyDescent="0.25">
      <c r="M169" s="333"/>
      <c r="N169" s="333"/>
    </row>
    <row r="170" spans="13:14" x14ac:dyDescent="0.25">
      <c r="M170" s="333"/>
      <c r="N170" s="333"/>
    </row>
    <row r="171" spans="13:14" x14ac:dyDescent="0.25">
      <c r="M171" s="333"/>
      <c r="N171" s="333"/>
    </row>
    <row r="172" spans="13:14" x14ac:dyDescent="0.25">
      <c r="M172" s="333"/>
      <c r="N172" s="333"/>
    </row>
    <row r="173" spans="13:14" x14ac:dyDescent="0.25">
      <c r="M173" s="333"/>
      <c r="N173" s="333"/>
    </row>
    <row r="174" spans="13:14" x14ac:dyDescent="0.25">
      <c r="M174" s="333"/>
      <c r="N174" s="333"/>
    </row>
    <row r="175" spans="13:14" x14ac:dyDescent="0.25">
      <c r="M175" s="333"/>
      <c r="N175" s="333"/>
    </row>
    <row r="176" spans="13:14" x14ac:dyDescent="0.25">
      <c r="M176" s="333"/>
      <c r="N176" s="333"/>
    </row>
    <row r="177" spans="13:14" x14ac:dyDescent="0.25">
      <c r="M177" s="333"/>
      <c r="N177" s="333"/>
    </row>
    <row r="178" spans="13:14" x14ac:dyDescent="0.25">
      <c r="M178" s="333"/>
      <c r="N178" s="333"/>
    </row>
    <row r="179" spans="13:14" x14ac:dyDescent="0.25">
      <c r="M179" s="333"/>
      <c r="N179" s="333"/>
    </row>
    <row r="180" spans="13:14" x14ac:dyDescent="0.25">
      <c r="M180" s="333"/>
      <c r="N180" s="333"/>
    </row>
    <row r="181" spans="13:14" x14ac:dyDescent="0.25">
      <c r="M181" s="333"/>
      <c r="N181" s="333"/>
    </row>
    <row r="182" spans="13:14" x14ac:dyDescent="0.25">
      <c r="M182" s="333"/>
      <c r="N182" s="333"/>
    </row>
    <row r="183" spans="13:14" x14ac:dyDescent="0.25">
      <c r="M183" s="333"/>
      <c r="N183" s="333"/>
    </row>
    <row r="184" spans="13:14" x14ac:dyDescent="0.25">
      <c r="M184" s="333"/>
      <c r="N184" s="333"/>
    </row>
    <row r="185" spans="13:14" x14ac:dyDescent="0.25">
      <c r="M185" s="333"/>
      <c r="N185" s="333"/>
    </row>
    <row r="186" spans="13:14" x14ac:dyDescent="0.25">
      <c r="M186" s="333"/>
      <c r="N186" s="333"/>
    </row>
    <row r="187" spans="13:14" x14ac:dyDescent="0.25">
      <c r="M187" s="333"/>
      <c r="N187" s="333"/>
    </row>
    <row r="188" spans="13:14" x14ac:dyDescent="0.25">
      <c r="M188" s="333"/>
      <c r="N188" s="333"/>
    </row>
    <row r="189" spans="13:14" x14ac:dyDescent="0.25">
      <c r="M189" s="333"/>
      <c r="N189" s="333"/>
    </row>
    <row r="190" spans="13:14" x14ac:dyDescent="0.25">
      <c r="M190" s="333"/>
      <c r="N190" s="333"/>
    </row>
    <row r="191" spans="13:14" x14ac:dyDescent="0.25">
      <c r="M191" s="333"/>
      <c r="N191" s="333"/>
    </row>
    <row r="192" spans="13:14" x14ac:dyDescent="0.25">
      <c r="M192" s="333"/>
      <c r="N192" s="333"/>
    </row>
    <row r="193" spans="13:14" x14ac:dyDescent="0.25">
      <c r="M193" s="333"/>
      <c r="N193" s="333"/>
    </row>
    <row r="194" spans="13:14" x14ac:dyDescent="0.25">
      <c r="M194" s="333"/>
      <c r="N194" s="333"/>
    </row>
    <row r="195" spans="13:14" x14ac:dyDescent="0.25">
      <c r="M195" s="333"/>
      <c r="N195" s="333"/>
    </row>
    <row r="196" spans="13:14" x14ac:dyDescent="0.25">
      <c r="M196" s="333"/>
      <c r="N196" s="333"/>
    </row>
    <row r="197" spans="13:14" x14ac:dyDescent="0.25">
      <c r="M197" s="333"/>
      <c r="N197" s="333"/>
    </row>
    <row r="198" spans="13:14" x14ac:dyDescent="0.25">
      <c r="M198" s="333"/>
      <c r="N198" s="333"/>
    </row>
    <row r="199" spans="13:14" x14ac:dyDescent="0.25">
      <c r="M199" s="333"/>
      <c r="N199" s="333"/>
    </row>
    <row r="200" spans="13:14" x14ac:dyDescent="0.25">
      <c r="M200" s="333"/>
      <c r="N200" s="333"/>
    </row>
    <row r="201" spans="13:14" x14ac:dyDescent="0.25">
      <c r="M201" s="333"/>
      <c r="N201" s="333"/>
    </row>
    <row r="202" spans="13:14" x14ac:dyDescent="0.25">
      <c r="M202" s="333"/>
      <c r="N202" s="333"/>
    </row>
    <row r="203" spans="13:14" x14ac:dyDescent="0.25">
      <c r="M203" s="333"/>
      <c r="N203" s="333"/>
    </row>
    <row r="204" spans="13:14" x14ac:dyDescent="0.25">
      <c r="M204" s="333"/>
      <c r="N204" s="333"/>
    </row>
    <row r="205" spans="13:14" x14ac:dyDescent="0.25">
      <c r="M205" s="333"/>
      <c r="N205" s="333"/>
    </row>
    <row r="206" spans="13:14" x14ac:dyDescent="0.25">
      <c r="M206" s="333"/>
      <c r="N206" s="333"/>
    </row>
    <row r="207" spans="13:14" x14ac:dyDescent="0.25">
      <c r="M207" s="333"/>
      <c r="N207" s="333"/>
    </row>
    <row r="208" spans="13:14" x14ac:dyDescent="0.25">
      <c r="M208" s="333"/>
      <c r="N208" s="333"/>
    </row>
    <row r="209" spans="13:14" x14ac:dyDescent="0.25">
      <c r="M209" s="333"/>
      <c r="N209" s="333"/>
    </row>
    <row r="210" spans="13:14" x14ac:dyDescent="0.25">
      <c r="M210" s="333"/>
      <c r="N210" s="333"/>
    </row>
    <row r="211" spans="13:14" x14ac:dyDescent="0.25">
      <c r="M211" s="333"/>
      <c r="N211" s="333"/>
    </row>
    <row r="212" spans="13:14" x14ac:dyDescent="0.25">
      <c r="M212" s="333"/>
      <c r="N212" s="333"/>
    </row>
    <row r="213" spans="13:14" x14ac:dyDescent="0.25">
      <c r="M213" s="333"/>
      <c r="N213" s="333"/>
    </row>
    <row r="214" spans="13:14" x14ac:dyDescent="0.25">
      <c r="M214" s="333"/>
      <c r="N214" s="333"/>
    </row>
    <row r="215" spans="13:14" x14ac:dyDescent="0.25">
      <c r="M215" s="333"/>
      <c r="N215" s="333"/>
    </row>
    <row r="216" spans="13:14" x14ac:dyDescent="0.25">
      <c r="M216" s="333"/>
      <c r="N216" s="333"/>
    </row>
    <row r="217" spans="13:14" x14ac:dyDescent="0.25">
      <c r="M217" s="333"/>
      <c r="N217" s="333"/>
    </row>
    <row r="218" spans="13:14" x14ac:dyDescent="0.25">
      <c r="M218" s="333"/>
      <c r="N218" s="333"/>
    </row>
    <row r="219" spans="13:14" x14ac:dyDescent="0.25">
      <c r="M219" s="333"/>
      <c r="N219" s="333"/>
    </row>
    <row r="220" spans="13:14" x14ac:dyDescent="0.25">
      <c r="M220" s="333"/>
      <c r="N220" s="333"/>
    </row>
    <row r="221" spans="13:14" x14ac:dyDescent="0.25">
      <c r="M221" s="333"/>
      <c r="N221" s="333"/>
    </row>
    <row r="222" spans="13:14" x14ac:dyDescent="0.25">
      <c r="M222" s="333"/>
      <c r="N222" s="333"/>
    </row>
    <row r="223" spans="13:14" x14ac:dyDescent="0.25">
      <c r="M223" s="333"/>
      <c r="N223" s="333"/>
    </row>
    <row r="224" spans="13:14" x14ac:dyDescent="0.25">
      <c r="M224" s="333"/>
      <c r="N224" s="333"/>
    </row>
    <row r="225" spans="13:14" x14ac:dyDescent="0.25">
      <c r="M225" s="333"/>
      <c r="N225" s="333"/>
    </row>
    <row r="226" spans="13:14" x14ac:dyDescent="0.25">
      <c r="M226" s="333"/>
      <c r="N226" s="333"/>
    </row>
    <row r="227" spans="13:14" x14ac:dyDescent="0.25">
      <c r="M227" s="333"/>
      <c r="N227" s="333"/>
    </row>
    <row r="228" spans="13:14" x14ac:dyDescent="0.25">
      <c r="M228" s="333"/>
      <c r="N228" s="333"/>
    </row>
    <row r="229" spans="13:14" x14ac:dyDescent="0.25">
      <c r="M229" s="333"/>
      <c r="N229" s="333"/>
    </row>
    <row r="230" spans="13:14" x14ac:dyDescent="0.25">
      <c r="M230" s="333"/>
      <c r="N230" s="333"/>
    </row>
    <row r="231" spans="13:14" x14ac:dyDescent="0.25">
      <c r="M231" s="333"/>
      <c r="N231" s="333"/>
    </row>
    <row r="232" spans="13:14" x14ac:dyDescent="0.25">
      <c r="M232" s="333"/>
      <c r="N232" s="333"/>
    </row>
    <row r="233" spans="13:14" x14ac:dyDescent="0.25">
      <c r="M233" s="333"/>
      <c r="N233" s="333"/>
    </row>
    <row r="234" spans="13:14" x14ac:dyDescent="0.25">
      <c r="M234" s="333"/>
      <c r="N234" s="333"/>
    </row>
    <row r="235" spans="13:14" x14ac:dyDescent="0.25">
      <c r="M235" s="333"/>
      <c r="N235" s="333"/>
    </row>
    <row r="236" spans="13:14" x14ac:dyDescent="0.25">
      <c r="M236" s="333"/>
      <c r="N236" s="333"/>
    </row>
    <row r="237" spans="13:14" x14ac:dyDescent="0.25">
      <c r="M237" s="333"/>
      <c r="N237" s="333"/>
    </row>
    <row r="238" spans="13:14" x14ac:dyDescent="0.25">
      <c r="M238" s="333"/>
      <c r="N238" s="333"/>
    </row>
    <row r="239" spans="13:14" x14ac:dyDescent="0.25">
      <c r="M239" s="333"/>
      <c r="N239" s="333"/>
    </row>
    <row r="240" spans="13:14" x14ac:dyDescent="0.25">
      <c r="M240" s="333"/>
      <c r="N240" s="333"/>
    </row>
    <row r="241" spans="13:14" x14ac:dyDescent="0.25">
      <c r="M241" s="333"/>
      <c r="N241" s="333"/>
    </row>
    <row r="242" spans="13:14" x14ac:dyDescent="0.25">
      <c r="M242" s="333"/>
      <c r="N242" s="333"/>
    </row>
    <row r="243" spans="13:14" x14ac:dyDescent="0.25">
      <c r="M243" s="333"/>
      <c r="N243" s="333"/>
    </row>
    <row r="244" spans="13:14" x14ac:dyDescent="0.25">
      <c r="M244" s="333"/>
      <c r="N244" s="333"/>
    </row>
    <row r="245" spans="13:14" x14ac:dyDescent="0.25">
      <c r="M245" s="333"/>
      <c r="N245" s="333"/>
    </row>
    <row r="246" spans="13:14" x14ac:dyDescent="0.25">
      <c r="M246" s="333"/>
      <c r="N246" s="333"/>
    </row>
    <row r="247" spans="13:14" x14ac:dyDescent="0.25">
      <c r="M247" s="333"/>
      <c r="N247" s="333"/>
    </row>
    <row r="248" spans="13:14" x14ac:dyDescent="0.25">
      <c r="M248" s="333"/>
      <c r="N248" s="333"/>
    </row>
    <row r="249" spans="13:14" x14ac:dyDescent="0.25">
      <c r="M249" s="333"/>
      <c r="N249" s="333"/>
    </row>
    <row r="250" spans="13:14" x14ac:dyDescent="0.25">
      <c r="M250" s="333"/>
      <c r="N250" s="333"/>
    </row>
    <row r="251" spans="13:14" x14ac:dyDescent="0.25">
      <c r="M251" s="333"/>
      <c r="N251" s="333"/>
    </row>
    <row r="252" spans="13:14" x14ac:dyDescent="0.25">
      <c r="M252" s="333"/>
      <c r="N252" s="333"/>
    </row>
    <row r="253" spans="13:14" x14ac:dyDescent="0.25">
      <c r="M253" s="333"/>
      <c r="N253" s="333"/>
    </row>
    <row r="254" spans="13:14" x14ac:dyDescent="0.25">
      <c r="M254" s="333"/>
      <c r="N254" s="333"/>
    </row>
    <row r="255" spans="13:14" x14ac:dyDescent="0.25">
      <c r="M255" s="333"/>
      <c r="N255" s="333"/>
    </row>
    <row r="256" spans="13:14" x14ac:dyDescent="0.25">
      <c r="M256" s="333"/>
      <c r="N256" s="333"/>
    </row>
    <row r="257" spans="13:14" x14ac:dyDescent="0.25">
      <c r="M257" s="333"/>
      <c r="N257" s="333"/>
    </row>
    <row r="258" spans="13:14" x14ac:dyDescent="0.25">
      <c r="M258" s="333"/>
      <c r="N258" s="333"/>
    </row>
    <row r="259" spans="13:14" x14ac:dyDescent="0.25">
      <c r="M259" s="333"/>
      <c r="N259" s="333"/>
    </row>
    <row r="260" spans="13:14" x14ac:dyDescent="0.25">
      <c r="M260" s="333"/>
      <c r="N260" s="333"/>
    </row>
    <row r="261" spans="13:14" x14ac:dyDescent="0.25">
      <c r="M261" s="333"/>
      <c r="N261" s="333"/>
    </row>
    <row r="262" spans="13:14" x14ac:dyDescent="0.25">
      <c r="M262" s="333"/>
      <c r="N262" s="333"/>
    </row>
    <row r="263" spans="13:14" x14ac:dyDescent="0.25">
      <c r="M263" s="333"/>
      <c r="N263" s="333"/>
    </row>
    <row r="264" spans="13:14" x14ac:dyDescent="0.25">
      <c r="M264" s="333"/>
      <c r="N264" s="333"/>
    </row>
    <row r="265" spans="13:14" x14ac:dyDescent="0.25">
      <c r="M265" s="333"/>
      <c r="N265" s="333"/>
    </row>
    <row r="266" spans="13:14" x14ac:dyDescent="0.25">
      <c r="M266" s="333"/>
      <c r="N266" s="333"/>
    </row>
    <row r="267" spans="13:14" x14ac:dyDescent="0.25">
      <c r="M267" s="333"/>
      <c r="N267" s="333"/>
    </row>
    <row r="268" spans="13:14" x14ac:dyDescent="0.25">
      <c r="M268" s="333"/>
      <c r="N268" s="333"/>
    </row>
    <row r="269" spans="13:14" x14ac:dyDescent="0.25">
      <c r="M269" s="333"/>
      <c r="N269" s="333"/>
    </row>
    <row r="270" spans="13:14" x14ac:dyDescent="0.25">
      <c r="M270" s="333"/>
      <c r="N270" s="333"/>
    </row>
    <row r="271" spans="13:14" x14ac:dyDescent="0.25">
      <c r="M271" s="333"/>
      <c r="N271" s="333"/>
    </row>
    <row r="272" spans="13:14" x14ac:dyDescent="0.25">
      <c r="M272" s="333"/>
      <c r="N272" s="333"/>
    </row>
    <row r="273" spans="13:14" x14ac:dyDescent="0.25">
      <c r="M273" s="333"/>
      <c r="N273" s="333"/>
    </row>
    <row r="274" spans="13:14" x14ac:dyDescent="0.25">
      <c r="M274" s="333"/>
      <c r="N274" s="333"/>
    </row>
    <row r="275" spans="13:14" x14ac:dyDescent="0.25">
      <c r="M275" s="333"/>
      <c r="N275" s="333"/>
    </row>
    <row r="276" spans="13:14" x14ac:dyDescent="0.25">
      <c r="M276" s="333"/>
      <c r="N276" s="333"/>
    </row>
    <row r="277" spans="13:14" x14ac:dyDescent="0.25">
      <c r="M277" s="333"/>
      <c r="N277" s="333"/>
    </row>
    <row r="278" spans="13:14" x14ac:dyDescent="0.25">
      <c r="M278" s="333"/>
      <c r="N278" s="333"/>
    </row>
    <row r="279" spans="13:14" x14ac:dyDescent="0.25">
      <c r="M279" s="333"/>
      <c r="N279" s="333"/>
    </row>
    <row r="280" spans="13:14" x14ac:dyDescent="0.25">
      <c r="M280" s="333"/>
      <c r="N280" s="333"/>
    </row>
    <row r="281" spans="13:14" x14ac:dyDescent="0.25">
      <c r="M281" s="333"/>
      <c r="N281" s="333"/>
    </row>
    <row r="282" spans="13:14" x14ac:dyDescent="0.25">
      <c r="M282" s="333"/>
      <c r="N282" s="333"/>
    </row>
    <row r="283" spans="13:14" x14ac:dyDescent="0.25">
      <c r="M283" s="333"/>
      <c r="N283" s="333"/>
    </row>
    <row r="284" spans="13:14" x14ac:dyDescent="0.25">
      <c r="M284" s="333"/>
      <c r="N284" s="333"/>
    </row>
    <row r="285" spans="13:14" x14ac:dyDescent="0.25">
      <c r="M285" s="333"/>
      <c r="N285" s="333"/>
    </row>
    <row r="286" spans="13:14" x14ac:dyDescent="0.25">
      <c r="M286" s="333"/>
      <c r="N286" s="333"/>
    </row>
    <row r="287" spans="13:14" x14ac:dyDescent="0.25">
      <c r="M287" s="333"/>
      <c r="N287" s="333"/>
    </row>
    <row r="288" spans="13:14" x14ac:dyDescent="0.25">
      <c r="M288" s="333"/>
      <c r="N288" s="333"/>
    </row>
    <row r="289" spans="13:14" x14ac:dyDescent="0.25">
      <c r="M289" s="333"/>
      <c r="N289" s="333"/>
    </row>
    <row r="290" spans="13:14" x14ac:dyDescent="0.25">
      <c r="M290" s="333"/>
      <c r="N290" s="333"/>
    </row>
    <row r="291" spans="13:14" x14ac:dyDescent="0.25">
      <c r="M291" s="333"/>
      <c r="N291" s="333"/>
    </row>
    <row r="292" spans="13:14" x14ac:dyDescent="0.25">
      <c r="M292" s="333"/>
      <c r="N292" s="333"/>
    </row>
    <row r="293" spans="13:14" x14ac:dyDescent="0.25">
      <c r="M293" s="333"/>
      <c r="N293" s="333"/>
    </row>
    <row r="294" spans="13:14" x14ac:dyDescent="0.25">
      <c r="M294" s="333"/>
      <c r="N294" s="333"/>
    </row>
    <row r="295" spans="13:14" x14ac:dyDescent="0.25">
      <c r="M295" s="333"/>
      <c r="N295" s="333"/>
    </row>
    <row r="296" spans="13:14" x14ac:dyDescent="0.25">
      <c r="M296" s="333"/>
      <c r="N296" s="333"/>
    </row>
    <row r="297" spans="13:14" x14ac:dyDescent="0.25">
      <c r="M297" s="333"/>
      <c r="N297" s="333"/>
    </row>
    <row r="298" spans="13:14" x14ac:dyDescent="0.25">
      <c r="M298" s="333"/>
      <c r="N298" s="333"/>
    </row>
    <row r="299" spans="13:14" x14ac:dyDescent="0.25">
      <c r="M299" s="333"/>
      <c r="N299" s="333"/>
    </row>
    <row r="300" spans="13:14" x14ac:dyDescent="0.25">
      <c r="M300" s="333"/>
      <c r="N300" s="333"/>
    </row>
    <row r="301" spans="13:14" x14ac:dyDescent="0.25">
      <c r="M301" s="333"/>
      <c r="N301" s="333"/>
    </row>
    <row r="302" spans="13:14" x14ac:dyDescent="0.25">
      <c r="M302" s="333"/>
      <c r="N302" s="333"/>
    </row>
    <row r="303" spans="13:14" x14ac:dyDescent="0.25">
      <c r="M303" s="333"/>
      <c r="N303" s="333"/>
    </row>
    <row r="304" spans="13:14" x14ac:dyDescent="0.25">
      <c r="M304" s="333"/>
      <c r="N304" s="333"/>
    </row>
    <row r="305" spans="13:14" x14ac:dyDescent="0.25">
      <c r="M305" s="333"/>
      <c r="N305" s="333"/>
    </row>
    <row r="306" spans="13:14" x14ac:dyDescent="0.25">
      <c r="M306" s="333"/>
      <c r="N306" s="333"/>
    </row>
    <row r="307" spans="13:14" x14ac:dyDescent="0.25">
      <c r="M307" s="333"/>
      <c r="N307" s="333"/>
    </row>
    <row r="308" spans="13:14" x14ac:dyDescent="0.25">
      <c r="M308" s="333"/>
      <c r="N308" s="333"/>
    </row>
    <row r="309" spans="13:14" x14ac:dyDescent="0.25">
      <c r="M309" s="333"/>
      <c r="N309" s="333"/>
    </row>
    <row r="310" spans="13:14" x14ac:dyDescent="0.25">
      <c r="M310" s="333"/>
      <c r="N310" s="333"/>
    </row>
    <row r="311" spans="13:14" x14ac:dyDescent="0.25">
      <c r="M311" s="333"/>
      <c r="N311" s="333"/>
    </row>
    <row r="312" spans="13:14" x14ac:dyDescent="0.25">
      <c r="M312" s="333"/>
      <c r="N312" s="333"/>
    </row>
    <row r="313" spans="13:14" x14ac:dyDescent="0.25">
      <c r="M313" s="333"/>
      <c r="N313" s="333"/>
    </row>
    <row r="314" spans="13:14" x14ac:dyDescent="0.25">
      <c r="M314" s="333"/>
      <c r="N314" s="333"/>
    </row>
    <row r="315" spans="13:14" x14ac:dyDescent="0.25">
      <c r="M315" s="333"/>
      <c r="N315" s="333"/>
    </row>
    <row r="316" spans="13:14" x14ac:dyDescent="0.25">
      <c r="M316" s="333"/>
      <c r="N316" s="333"/>
    </row>
    <row r="317" spans="13:14" x14ac:dyDescent="0.25">
      <c r="M317" s="333"/>
      <c r="N317" s="333"/>
    </row>
    <row r="318" spans="13:14" x14ac:dyDescent="0.25">
      <c r="M318" s="333"/>
      <c r="N318" s="333"/>
    </row>
    <row r="319" spans="13:14" x14ac:dyDescent="0.25">
      <c r="M319" s="333"/>
      <c r="N319" s="333"/>
    </row>
    <row r="320" spans="13:14" x14ac:dyDescent="0.25">
      <c r="M320" s="333"/>
      <c r="N320" s="333"/>
    </row>
    <row r="321" spans="13:14" x14ac:dyDescent="0.25">
      <c r="M321" s="333"/>
      <c r="N321" s="333"/>
    </row>
    <row r="322" spans="13:14" x14ac:dyDescent="0.25">
      <c r="M322" s="333"/>
      <c r="N322" s="333"/>
    </row>
    <row r="323" spans="13:14" x14ac:dyDescent="0.25">
      <c r="M323" s="333"/>
      <c r="N323" s="333"/>
    </row>
    <row r="324" spans="13:14" x14ac:dyDescent="0.25">
      <c r="M324" s="333"/>
      <c r="N324" s="333"/>
    </row>
    <row r="325" spans="13:14" x14ac:dyDescent="0.25">
      <c r="M325" s="333"/>
      <c r="N325" s="333"/>
    </row>
    <row r="326" spans="13:14" x14ac:dyDescent="0.25">
      <c r="M326" s="333"/>
      <c r="N326" s="333"/>
    </row>
    <row r="327" spans="13:14" x14ac:dyDescent="0.25">
      <c r="M327" s="333"/>
      <c r="N327" s="333"/>
    </row>
    <row r="328" spans="13:14" x14ac:dyDescent="0.25">
      <c r="M328" s="333"/>
      <c r="N328" s="333"/>
    </row>
    <row r="329" spans="13:14" x14ac:dyDescent="0.25">
      <c r="M329" s="333"/>
      <c r="N329" s="333"/>
    </row>
    <row r="330" spans="13:14" x14ac:dyDescent="0.25">
      <c r="M330" s="333"/>
      <c r="N330" s="333"/>
    </row>
    <row r="331" spans="13:14" x14ac:dyDescent="0.25">
      <c r="M331" s="333"/>
      <c r="N331" s="333"/>
    </row>
    <row r="332" spans="13:14" x14ac:dyDescent="0.25">
      <c r="M332" s="333"/>
      <c r="N332" s="333"/>
    </row>
    <row r="333" spans="13:14" x14ac:dyDescent="0.25">
      <c r="M333" s="333"/>
      <c r="N333" s="333"/>
    </row>
    <row r="334" spans="13:14" x14ac:dyDescent="0.25">
      <c r="M334" s="333"/>
      <c r="N334" s="333"/>
    </row>
    <row r="335" spans="13:14" x14ac:dyDescent="0.25">
      <c r="M335" s="333"/>
      <c r="N335" s="333"/>
    </row>
    <row r="336" spans="13:14" x14ac:dyDescent="0.25">
      <c r="M336" s="333"/>
      <c r="N336" s="333"/>
    </row>
    <row r="337" spans="13:14" x14ac:dyDescent="0.25">
      <c r="M337" s="333"/>
      <c r="N337" s="333"/>
    </row>
    <row r="338" spans="13:14" x14ac:dyDescent="0.25">
      <c r="M338" s="333"/>
      <c r="N338" s="333"/>
    </row>
    <row r="339" spans="13:14" x14ac:dyDescent="0.25">
      <c r="M339" s="333"/>
      <c r="N339" s="333"/>
    </row>
    <row r="340" spans="13:14" x14ac:dyDescent="0.25">
      <c r="M340" s="333"/>
      <c r="N340" s="333"/>
    </row>
    <row r="341" spans="13:14" x14ac:dyDescent="0.25">
      <c r="M341" s="333"/>
      <c r="N341" s="333"/>
    </row>
    <row r="342" spans="13:14" x14ac:dyDescent="0.25">
      <c r="M342" s="333"/>
      <c r="N342" s="333"/>
    </row>
    <row r="343" spans="13:14" x14ac:dyDescent="0.25">
      <c r="M343" s="333"/>
      <c r="N343" s="333"/>
    </row>
    <row r="344" spans="13:14" x14ac:dyDescent="0.25">
      <c r="M344" s="333"/>
      <c r="N344" s="333"/>
    </row>
    <row r="345" spans="13:14" x14ac:dyDescent="0.25">
      <c r="M345" s="333"/>
      <c r="N345" s="333"/>
    </row>
    <row r="346" spans="13:14" x14ac:dyDescent="0.25">
      <c r="M346" s="333"/>
      <c r="N346" s="333"/>
    </row>
    <row r="347" spans="13:14" x14ac:dyDescent="0.25">
      <c r="M347" s="333"/>
      <c r="N347" s="333"/>
    </row>
    <row r="348" spans="13:14" x14ac:dyDescent="0.25">
      <c r="M348" s="333"/>
      <c r="N348" s="333"/>
    </row>
    <row r="349" spans="13:14" x14ac:dyDescent="0.25">
      <c r="M349" s="333"/>
      <c r="N349" s="333"/>
    </row>
    <row r="350" spans="13:14" x14ac:dyDescent="0.25">
      <c r="M350" s="333"/>
      <c r="N350" s="333"/>
    </row>
    <row r="351" spans="13:14" x14ac:dyDescent="0.25">
      <c r="M351" s="333"/>
      <c r="N351" s="333"/>
    </row>
    <row r="352" spans="13:14" x14ac:dyDescent="0.25">
      <c r="M352" s="333"/>
      <c r="N352" s="333"/>
    </row>
    <row r="353" spans="13:14" x14ac:dyDescent="0.25">
      <c r="M353" s="333"/>
      <c r="N353" s="333"/>
    </row>
    <row r="354" spans="13:14" x14ac:dyDescent="0.25">
      <c r="M354" s="333"/>
      <c r="N354" s="333"/>
    </row>
    <row r="355" spans="13:14" x14ac:dyDescent="0.25">
      <c r="M355" s="333"/>
      <c r="N355" s="333"/>
    </row>
    <row r="356" spans="13:14" x14ac:dyDescent="0.25">
      <c r="M356" s="333"/>
      <c r="N356" s="333"/>
    </row>
    <row r="357" spans="13:14" x14ac:dyDescent="0.25">
      <c r="M357" s="333"/>
      <c r="N357" s="333"/>
    </row>
    <row r="358" spans="13:14" x14ac:dyDescent="0.25">
      <c r="M358" s="333"/>
      <c r="N358" s="333"/>
    </row>
    <row r="359" spans="13:14" x14ac:dyDescent="0.25">
      <c r="M359" s="333"/>
      <c r="N359" s="333"/>
    </row>
    <row r="360" spans="13:14" x14ac:dyDescent="0.25">
      <c r="M360" s="333"/>
      <c r="N360" s="333"/>
    </row>
    <row r="361" spans="13:14" x14ac:dyDescent="0.25">
      <c r="M361" s="333"/>
      <c r="N361" s="333"/>
    </row>
    <row r="362" spans="13:14" x14ac:dyDescent="0.25">
      <c r="M362" s="333"/>
      <c r="N362" s="333"/>
    </row>
    <row r="363" spans="13:14" x14ac:dyDescent="0.25">
      <c r="M363" s="333"/>
      <c r="N363" s="333"/>
    </row>
    <row r="364" spans="13:14" x14ac:dyDescent="0.25">
      <c r="M364" s="333"/>
      <c r="N364" s="333"/>
    </row>
    <row r="365" spans="13:14" x14ac:dyDescent="0.25">
      <c r="M365" s="333"/>
      <c r="N365" s="333"/>
    </row>
    <row r="366" spans="13:14" x14ac:dyDescent="0.25">
      <c r="M366" s="333"/>
      <c r="N366" s="333"/>
    </row>
    <row r="367" spans="13:14" x14ac:dyDescent="0.25">
      <c r="M367" s="333"/>
      <c r="N367" s="333"/>
    </row>
    <row r="368" spans="13:14" x14ac:dyDescent="0.25">
      <c r="M368" s="333"/>
      <c r="N368" s="333"/>
    </row>
    <row r="369" spans="13:14" x14ac:dyDescent="0.25">
      <c r="M369" s="333"/>
      <c r="N369" s="333"/>
    </row>
    <row r="370" spans="13:14" x14ac:dyDescent="0.25">
      <c r="M370" s="333"/>
      <c r="N370" s="333"/>
    </row>
    <row r="371" spans="13:14" x14ac:dyDescent="0.25">
      <c r="M371" s="333"/>
      <c r="N371" s="333"/>
    </row>
    <row r="372" spans="13:14" x14ac:dyDescent="0.25">
      <c r="M372" s="333"/>
      <c r="N372" s="333"/>
    </row>
    <row r="373" spans="13:14" x14ac:dyDescent="0.25">
      <c r="M373" s="333"/>
      <c r="N373" s="333"/>
    </row>
    <row r="374" spans="13:14" x14ac:dyDescent="0.25">
      <c r="M374" s="333"/>
      <c r="N374" s="333"/>
    </row>
    <row r="375" spans="13:14" x14ac:dyDescent="0.25">
      <c r="M375" s="333"/>
      <c r="N375" s="333"/>
    </row>
    <row r="376" spans="13:14" x14ac:dyDescent="0.25">
      <c r="M376" s="333"/>
      <c r="N376" s="333"/>
    </row>
    <row r="377" spans="13:14" x14ac:dyDescent="0.25">
      <c r="M377" s="333"/>
      <c r="N377" s="333"/>
    </row>
    <row r="378" spans="13:14" x14ac:dyDescent="0.25">
      <c r="M378" s="333"/>
      <c r="N378" s="333"/>
    </row>
    <row r="379" spans="13:14" x14ac:dyDescent="0.25">
      <c r="M379" s="333"/>
      <c r="N379" s="333"/>
    </row>
    <row r="380" spans="13:14" x14ac:dyDescent="0.25">
      <c r="M380" s="333"/>
      <c r="N380" s="333"/>
    </row>
    <row r="381" spans="13:14" x14ac:dyDescent="0.25">
      <c r="M381" s="333"/>
      <c r="N381" s="333"/>
    </row>
    <row r="382" spans="13:14" x14ac:dyDescent="0.25">
      <c r="M382" s="333"/>
      <c r="N382" s="333"/>
    </row>
    <row r="383" spans="13:14" x14ac:dyDescent="0.25">
      <c r="M383" s="333"/>
      <c r="N383" s="333"/>
    </row>
    <row r="384" spans="13:14" x14ac:dyDescent="0.25">
      <c r="M384" s="333"/>
      <c r="N384" s="333"/>
    </row>
    <row r="385" spans="13:14" x14ac:dyDescent="0.25">
      <c r="M385" s="333"/>
      <c r="N385" s="333"/>
    </row>
    <row r="386" spans="13:14" x14ac:dyDescent="0.25">
      <c r="M386" s="333"/>
      <c r="N386" s="333"/>
    </row>
    <row r="387" spans="13:14" x14ac:dyDescent="0.25">
      <c r="M387" s="333"/>
      <c r="N387" s="333"/>
    </row>
    <row r="388" spans="13:14" x14ac:dyDescent="0.25">
      <c r="M388" s="333"/>
      <c r="N388" s="333"/>
    </row>
    <row r="389" spans="13:14" x14ac:dyDescent="0.25">
      <c r="M389" s="333"/>
      <c r="N389" s="333"/>
    </row>
    <row r="390" spans="13:14" x14ac:dyDescent="0.25">
      <c r="M390" s="333"/>
      <c r="N390" s="333"/>
    </row>
    <row r="391" spans="13:14" x14ac:dyDescent="0.25">
      <c r="M391" s="333"/>
      <c r="N391" s="333"/>
    </row>
    <row r="392" spans="13:14" x14ac:dyDescent="0.25">
      <c r="M392" s="333"/>
      <c r="N392" s="333"/>
    </row>
    <row r="393" spans="13:14" x14ac:dyDescent="0.25">
      <c r="M393" s="333"/>
      <c r="N393" s="333"/>
    </row>
    <row r="394" spans="13:14" x14ac:dyDescent="0.25">
      <c r="M394" s="333"/>
      <c r="N394" s="333"/>
    </row>
    <row r="395" spans="13:14" x14ac:dyDescent="0.25">
      <c r="M395" s="333"/>
      <c r="N395" s="333"/>
    </row>
    <row r="396" spans="13:14" x14ac:dyDescent="0.25">
      <c r="M396" s="333"/>
      <c r="N396" s="333"/>
    </row>
    <row r="397" spans="13:14" x14ac:dyDescent="0.25">
      <c r="M397" s="333"/>
      <c r="N397" s="333"/>
    </row>
    <row r="398" spans="13:14" x14ac:dyDescent="0.25">
      <c r="M398" s="333"/>
      <c r="N398" s="333"/>
    </row>
    <row r="399" spans="13:14" x14ac:dyDescent="0.25">
      <c r="M399" s="333"/>
      <c r="N399" s="333"/>
    </row>
    <row r="400" spans="13:14" x14ac:dyDescent="0.25">
      <c r="M400" s="333"/>
      <c r="N400" s="333"/>
    </row>
    <row r="401" spans="13:14" x14ac:dyDescent="0.25">
      <c r="M401" s="333"/>
      <c r="N401" s="333"/>
    </row>
    <row r="402" spans="13:14" x14ac:dyDescent="0.25">
      <c r="M402" s="333"/>
      <c r="N402" s="333"/>
    </row>
    <row r="403" spans="13:14" x14ac:dyDescent="0.25">
      <c r="M403" s="333"/>
      <c r="N403" s="333"/>
    </row>
    <row r="404" spans="13:14" x14ac:dyDescent="0.25">
      <c r="M404" s="333"/>
      <c r="N404" s="333"/>
    </row>
    <row r="405" spans="13:14" x14ac:dyDescent="0.25">
      <c r="M405" s="333"/>
      <c r="N405" s="333"/>
    </row>
    <row r="406" spans="13:14" x14ac:dyDescent="0.25">
      <c r="M406" s="333"/>
      <c r="N406" s="333"/>
    </row>
    <row r="407" spans="13:14" x14ac:dyDescent="0.25">
      <c r="M407" s="333"/>
      <c r="N407" s="333"/>
    </row>
    <row r="408" spans="13:14" x14ac:dyDescent="0.25">
      <c r="M408" s="333"/>
      <c r="N408" s="333"/>
    </row>
    <row r="409" spans="13:14" x14ac:dyDescent="0.25">
      <c r="M409" s="333"/>
      <c r="N409" s="333"/>
    </row>
    <row r="410" spans="13:14" x14ac:dyDescent="0.25">
      <c r="M410" s="333"/>
      <c r="N410" s="333"/>
    </row>
    <row r="411" spans="13:14" x14ac:dyDescent="0.25">
      <c r="M411" s="333"/>
      <c r="N411" s="333"/>
    </row>
    <row r="412" spans="13:14" x14ac:dyDescent="0.25">
      <c r="M412" s="333"/>
      <c r="N412" s="333"/>
    </row>
    <row r="413" spans="13:14" x14ac:dyDescent="0.25">
      <c r="M413" s="333"/>
      <c r="N413" s="333"/>
    </row>
    <row r="414" spans="13:14" x14ac:dyDescent="0.25">
      <c r="M414" s="333"/>
      <c r="N414" s="333"/>
    </row>
    <row r="415" spans="13:14" x14ac:dyDescent="0.25">
      <c r="M415" s="333"/>
      <c r="N415" s="333"/>
    </row>
    <row r="416" spans="13:14" x14ac:dyDescent="0.25">
      <c r="M416" s="333"/>
      <c r="N416" s="333"/>
    </row>
    <row r="417" spans="13:14" x14ac:dyDescent="0.25">
      <c r="M417" s="333"/>
      <c r="N417" s="333"/>
    </row>
    <row r="418" spans="13:14" x14ac:dyDescent="0.25">
      <c r="M418" s="333"/>
      <c r="N418" s="333"/>
    </row>
    <row r="419" spans="13:14" x14ac:dyDescent="0.25">
      <c r="M419" s="333"/>
      <c r="N419" s="333"/>
    </row>
    <row r="420" spans="13:14" x14ac:dyDescent="0.25">
      <c r="M420" s="333"/>
      <c r="N420" s="333"/>
    </row>
    <row r="421" spans="13:14" x14ac:dyDescent="0.25">
      <c r="M421" s="333"/>
      <c r="N421" s="333"/>
    </row>
    <row r="422" spans="13:14" x14ac:dyDescent="0.25">
      <c r="M422" s="333"/>
      <c r="N422" s="333"/>
    </row>
    <row r="423" spans="13:14" x14ac:dyDescent="0.25">
      <c r="M423" s="333"/>
      <c r="N423" s="333"/>
    </row>
    <row r="424" spans="13:14" x14ac:dyDescent="0.25">
      <c r="M424" s="333"/>
      <c r="N424" s="333"/>
    </row>
    <row r="425" spans="13:14" x14ac:dyDescent="0.25">
      <c r="M425" s="333"/>
      <c r="N425" s="333"/>
    </row>
    <row r="426" spans="13:14" x14ac:dyDescent="0.25">
      <c r="M426" s="333"/>
      <c r="N426" s="333"/>
    </row>
    <row r="427" spans="13:14" x14ac:dyDescent="0.25">
      <c r="M427" s="333"/>
      <c r="N427" s="333"/>
    </row>
    <row r="428" spans="13:14" x14ac:dyDescent="0.25">
      <c r="M428" s="333"/>
      <c r="N428" s="333"/>
    </row>
    <row r="429" spans="13:14" x14ac:dyDescent="0.25">
      <c r="M429" s="333"/>
      <c r="N429" s="333"/>
    </row>
    <row r="430" spans="13:14" x14ac:dyDescent="0.25">
      <c r="M430" s="333"/>
      <c r="N430" s="333"/>
    </row>
    <row r="431" spans="13:14" x14ac:dyDescent="0.25">
      <c r="M431" s="333"/>
      <c r="N431" s="333"/>
    </row>
    <row r="432" spans="13:14" x14ac:dyDescent="0.25">
      <c r="M432" s="333"/>
      <c r="N432" s="333"/>
    </row>
    <row r="433" spans="13:14" x14ac:dyDescent="0.25">
      <c r="M433" s="333"/>
      <c r="N433" s="333"/>
    </row>
    <row r="434" spans="13:14" x14ac:dyDescent="0.25">
      <c r="M434" s="333"/>
      <c r="N434" s="333"/>
    </row>
    <row r="435" spans="13:14" x14ac:dyDescent="0.25">
      <c r="M435" s="333"/>
      <c r="N435" s="333"/>
    </row>
    <row r="436" spans="13:14" x14ac:dyDescent="0.25">
      <c r="M436" s="333"/>
      <c r="N436" s="333"/>
    </row>
    <row r="437" spans="13:14" x14ac:dyDescent="0.25">
      <c r="M437" s="333"/>
      <c r="N437" s="333"/>
    </row>
    <row r="438" spans="13:14" x14ac:dyDescent="0.25">
      <c r="M438" s="333"/>
      <c r="N438" s="333"/>
    </row>
    <row r="439" spans="13:14" x14ac:dyDescent="0.25">
      <c r="M439" s="333"/>
      <c r="N439" s="333"/>
    </row>
    <row r="440" spans="13:14" x14ac:dyDescent="0.25">
      <c r="M440" s="333"/>
      <c r="N440" s="333"/>
    </row>
    <row r="441" spans="13:14" x14ac:dyDescent="0.25">
      <c r="M441" s="333"/>
      <c r="N441" s="333"/>
    </row>
    <row r="442" spans="13:14" x14ac:dyDescent="0.25">
      <c r="M442" s="333"/>
      <c r="N442" s="333"/>
    </row>
    <row r="443" spans="13:14" x14ac:dyDescent="0.25">
      <c r="M443" s="333"/>
      <c r="N443" s="333"/>
    </row>
    <row r="444" spans="13:14" x14ac:dyDescent="0.25">
      <c r="M444" s="333"/>
      <c r="N444" s="333"/>
    </row>
    <row r="445" spans="13:14" x14ac:dyDescent="0.25">
      <c r="M445" s="333"/>
      <c r="N445" s="333"/>
    </row>
    <row r="446" spans="13:14" x14ac:dyDescent="0.25">
      <c r="M446" s="333"/>
      <c r="N446" s="333"/>
    </row>
    <row r="447" spans="13:14" x14ac:dyDescent="0.25">
      <c r="M447" s="333"/>
      <c r="N447" s="333"/>
    </row>
    <row r="448" spans="13:14" x14ac:dyDescent="0.25">
      <c r="M448" s="333"/>
      <c r="N448" s="333"/>
    </row>
    <row r="449" spans="13:14" x14ac:dyDescent="0.25">
      <c r="M449" s="333"/>
      <c r="N449" s="333"/>
    </row>
    <row r="450" spans="13:14" x14ac:dyDescent="0.25">
      <c r="M450" s="333"/>
      <c r="N450" s="333"/>
    </row>
    <row r="451" spans="13:14" x14ac:dyDescent="0.25">
      <c r="M451" s="333"/>
      <c r="N451" s="333"/>
    </row>
    <row r="452" spans="13:14" x14ac:dyDescent="0.25">
      <c r="M452" s="333"/>
      <c r="N452" s="333"/>
    </row>
    <row r="453" spans="13:14" x14ac:dyDescent="0.25">
      <c r="M453" s="333"/>
      <c r="N453" s="333"/>
    </row>
    <row r="454" spans="13:14" x14ac:dyDescent="0.25">
      <c r="M454" s="333"/>
      <c r="N454" s="333"/>
    </row>
    <row r="455" spans="13:14" x14ac:dyDescent="0.25">
      <c r="M455" s="333"/>
      <c r="N455" s="333"/>
    </row>
    <row r="456" spans="13:14" x14ac:dyDescent="0.25">
      <c r="M456" s="333"/>
      <c r="N456" s="333"/>
    </row>
    <row r="457" spans="13:14" x14ac:dyDescent="0.25">
      <c r="M457" s="333"/>
      <c r="N457" s="333"/>
    </row>
    <row r="458" spans="13:14" x14ac:dyDescent="0.25">
      <c r="M458" s="333"/>
      <c r="N458" s="333"/>
    </row>
    <row r="459" spans="13:14" x14ac:dyDescent="0.25">
      <c r="M459" s="333"/>
      <c r="N459" s="333"/>
    </row>
    <row r="460" spans="13:14" x14ac:dyDescent="0.25">
      <c r="M460" s="333"/>
      <c r="N460" s="333"/>
    </row>
    <row r="461" spans="13:14" x14ac:dyDescent="0.25">
      <c r="M461" s="333"/>
      <c r="N461" s="333"/>
    </row>
    <row r="462" spans="13:14" x14ac:dyDescent="0.25">
      <c r="M462" s="333"/>
      <c r="N462" s="333"/>
    </row>
    <row r="463" spans="13:14" x14ac:dyDescent="0.25">
      <c r="M463" s="333"/>
      <c r="N463" s="333"/>
    </row>
    <row r="464" spans="13:14" x14ac:dyDescent="0.25">
      <c r="M464" s="333"/>
      <c r="N464" s="333"/>
    </row>
    <row r="465" spans="13:14" x14ac:dyDescent="0.25">
      <c r="M465" s="333"/>
      <c r="N465" s="333"/>
    </row>
    <row r="466" spans="13:14" x14ac:dyDescent="0.25">
      <c r="M466" s="333"/>
      <c r="N466" s="333"/>
    </row>
    <row r="467" spans="13:14" x14ac:dyDescent="0.25">
      <c r="M467" s="333"/>
      <c r="N467" s="333"/>
    </row>
    <row r="468" spans="13:14" x14ac:dyDescent="0.25">
      <c r="M468" s="333"/>
      <c r="N468" s="333"/>
    </row>
    <row r="469" spans="13:14" x14ac:dyDescent="0.25">
      <c r="M469" s="333"/>
      <c r="N469" s="333"/>
    </row>
    <row r="470" spans="13:14" x14ac:dyDescent="0.25">
      <c r="M470" s="333"/>
      <c r="N470" s="333"/>
    </row>
    <row r="471" spans="13:14" x14ac:dyDescent="0.25">
      <c r="M471" s="333"/>
      <c r="N471" s="333"/>
    </row>
    <row r="472" spans="13:14" x14ac:dyDescent="0.25">
      <c r="M472" s="333"/>
      <c r="N472" s="333"/>
    </row>
    <row r="473" spans="13:14" x14ac:dyDescent="0.25">
      <c r="M473" s="333"/>
      <c r="N473" s="333"/>
    </row>
    <row r="474" spans="13:14" x14ac:dyDescent="0.25">
      <c r="M474" s="333"/>
      <c r="N474" s="333"/>
    </row>
    <row r="475" spans="13:14" x14ac:dyDescent="0.25">
      <c r="M475" s="333"/>
      <c r="N475" s="333"/>
    </row>
    <row r="476" spans="13:14" x14ac:dyDescent="0.25">
      <c r="M476" s="333"/>
      <c r="N476" s="333"/>
    </row>
    <row r="477" spans="13:14" x14ac:dyDescent="0.25">
      <c r="M477" s="333"/>
      <c r="N477" s="333"/>
    </row>
    <row r="478" spans="13:14" x14ac:dyDescent="0.25">
      <c r="M478" s="333"/>
      <c r="N478" s="333"/>
    </row>
    <row r="479" spans="13:14" x14ac:dyDescent="0.25">
      <c r="M479" s="333"/>
      <c r="N479" s="333"/>
    </row>
    <row r="480" spans="13:14" x14ac:dyDescent="0.25">
      <c r="M480" s="333"/>
      <c r="N480" s="333"/>
    </row>
    <row r="481" spans="13:14" x14ac:dyDescent="0.25">
      <c r="M481" s="333"/>
      <c r="N481" s="333"/>
    </row>
    <row r="482" spans="13:14" x14ac:dyDescent="0.25">
      <c r="M482" s="333"/>
      <c r="N482" s="333"/>
    </row>
    <row r="483" spans="13:14" x14ac:dyDescent="0.25">
      <c r="M483" s="333"/>
      <c r="N483" s="333"/>
    </row>
    <row r="484" spans="13:14" x14ac:dyDescent="0.25">
      <c r="M484" s="333"/>
      <c r="N484" s="333"/>
    </row>
    <row r="485" spans="13:14" x14ac:dyDescent="0.25">
      <c r="M485" s="333"/>
      <c r="N485" s="333"/>
    </row>
    <row r="486" spans="13:14" x14ac:dyDescent="0.25">
      <c r="M486" s="333"/>
      <c r="N486" s="333"/>
    </row>
    <row r="487" spans="13:14" x14ac:dyDescent="0.25">
      <c r="M487" s="333"/>
      <c r="N487" s="333"/>
    </row>
    <row r="488" spans="13:14" x14ac:dyDescent="0.25">
      <c r="M488" s="333"/>
      <c r="N488" s="333"/>
    </row>
    <row r="489" spans="13:14" x14ac:dyDescent="0.25">
      <c r="M489" s="333"/>
      <c r="N489" s="333"/>
    </row>
    <row r="490" spans="13:14" x14ac:dyDescent="0.25">
      <c r="M490" s="333"/>
      <c r="N490" s="333"/>
    </row>
    <row r="491" spans="13:14" x14ac:dyDescent="0.25">
      <c r="M491" s="333"/>
      <c r="N491" s="333"/>
    </row>
    <row r="492" spans="13:14" x14ac:dyDescent="0.25">
      <c r="M492" s="333"/>
      <c r="N492" s="333"/>
    </row>
    <row r="493" spans="13:14" x14ac:dyDescent="0.25">
      <c r="M493" s="333"/>
      <c r="N493" s="333"/>
    </row>
    <row r="494" spans="13:14" x14ac:dyDescent="0.25">
      <c r="M494" s="333"/>
      <c r="N494" s="333"/>
    </row>
    <row r="495" spans="13:14" x14ac:dyDescent="0.25">
      <c r="M495" s="333"/>
      <c r="N495" s="333"/>
    </row>
    <row r="496" spans="13:14" x14ac:dyDescent="0.25">
      <c r="M496" s="333"/>
      <c r="N496" s="333"/>
    </row>
    <row r="497" spans="13:14" x14ac:dyDescent="0.25">
      <c r="M497" s="333"/>
      <c r="N497" s="333"/>
    </row>
    <row r="498" spans="13:14" x14ac:dyDescent="0.25">
      <c r="M498" s="333"/>
      <c r="N498" s="333"/>
    </row>
    <row r="499" spans="13:14" x14ac:dyDescent="0.25">
      <c r="M499" s="333"/>
      <c r="N499" s="333"/>
    </row>
    <row r="500" spans="13:14" x14ac:dyDescent="0.25">
      <c r="M500" s="333"/>
      <c r="N500" s="333"/>
    </row>
    <row r="501" spans="13:14" x14ac:dyDescent="0.25">
      <c r="M501" s="333"/>
      <c r="N501" s="333"/>
    </row>
    <row r="502" spans="13:14" x14ac:dyDescent="0.25">
      <c r="M502" s="333"/>
      <c r="N502" s="333"/>
    </row>
    <row r="503" spans="13:14" x14ac:dyDescent="0.25">
      <c r="M503" s="333"/>
      <c r="N503" s="333"/>
    </row>
    <row r="504" spans="13:14" x14ac:dyDescent="0.25">
      <c r="M504" s="333"/>
      <c r="N504" s="333"/>
    </row>
    <row r="505" spans="13:14" x14ac:dyDescent="0.25">
      <c r="M505" s="333"/>
      <c r="N505" s="333"/>
    </row>
    <row r="506" spans="13:14" x14ac:dyDescent="0.25">
      <c r="M506" s="333"/>
      <c r="N506" s="333"/>
    </row>
    <row r="507" spans="13:14" x14ac:dyDescent="0.25">
      <c r="M507" s="333"/>
      <c r="N507" s="333"/>
    </row>
    <row r="508" spans="13:14" x14ac:dyDescent="0.25">
      <c r="M508" s="333"/>
      <c r="N508" s="333"/>
    </row>
    <row r="509" spans="13:14" x14ac:dyDescent="0.25">
      <c r="M509" s="333"/>
      <c r="N509" s="333"/>
    </row>
    <row r="510" spans="13:14" x14ac:dyDescent="0.25">
      <c r="M510" s="333"/>
      <c r="N510" s="333"/>
    </row>
    <row r="511" spans="13:14" x14ac:dyDescent="0.25">
      <c r="M511" s="333"/>
      <c r="N511" s="333"/>
    </row>
    <row r="512" spans="13:14" x14ac:dyDescent="0.25">
      <c r="M512" s="333"/>
      <c r="N512" s="333"/>
    </row>
    <row r="513" spans="13:14" x14ac:dyDescent="0.25">
      <c r="M513" s="333"/>
      <c r="N513" s="333"/>
    </row>
    <row r="514" spans="13:14" x14ac:dyDescent="0.25">
      <c r="M514" s="333"/>
      <c r="N514" s="333"/>
    </row>
    <row r="515" spans="13:14" x14ac:dyDescent="0.25">
      <c r="M515" s="333"/>
      <c r="N515" s="333"/>
    </row>
    <row r="516" spans="13:14" x14ac:dyDescent="0.25">
      <c r="M516" s="333"/>
      <c r="N516" s="333"/>
    </row>
    <row r="517" spans="13:14" x14ac:dyDescent="0.25">
      <c r="M517" s="333"/>
      <c r="N517" s="333"/>
    </row>
    <row r="518" spans="13:14" x14ac:dyDescent="0.25">
      <c r="M518" s="333"/>
      <c r="N518" s="333"/>
    </row>
    <row r="519" spans="13:14" x14ac:dyDescent="0.25">
      <c r="M519" s="333"/>
      <c r="N519" s="333"/>
    </row>
    <row r="520" spans="13:14" x14ac:dyDescent="0.25">
      <c r="M520" s="333"/>
      <c r="N520" s="333"/>
    </row>
    <row r="521" spans="13:14" x14ac:dyDescent="0.25">
      <c r="M521" s="333"/>
      <c r="N521" s="333"/>
    </row>
    <row r="522" spans="13:14" x14ac:dyDescent="0.25">
      <c r="M522" s="333"/>
      <c r="N522" s="333"/>
    </row>
    <row r="523" spans="13:14" x14ac:dyDescent="0.25">
      <c r="M523" s="333"/>
      <c r="N523" s="333"/>
    </row>
    <row r="524" spans="13:14" x14ac:dyDescent="0.25">
      <c r="M524" s="333"/>
      <c r="N524" s="333"/>
    </row>
    <row r="525" spans="13:14" x14ac:dyDescent="0.25">
      <c r="M525" s="333"/>
      <c r="N525" s="333"/>
    </row>
    <row r="526" spans="13:14" x14ac:dyDescent="0.25">
      <c r="M526" s="333"/>
      <c r="N526" s="333"/>
    </row>
    <row r="527" spans="13:14" x14ac:dyDescent="0.25">
      <c r="M527" s="333"/>
      <c r="N527" s="333"/>
    </row>
    <row r="528" spans="13:14" x14ac:dyDescent="0.25">
      <c r="M528" s="333"/>
      <c r="N528" s="333"/>
    </row>
    <row r="529" spans="13:14" x14ac:dyDescent="0.25">
      <c r="M529" s="333"/>
      <c r="N529" s="333"/>
    </row>
    <row r="530" spans="13:14" x14ac:dyDescent="0.25">
      <c r="M530" s="333"/>
      <c r="N530" s="333"/>
    </row>
    <row r="531" spans="13:14" x14ac:dyDescent="0.25">
      <c r="M531" s="333"/>
      <c r="N531" s="333"/>
    </row>
    <row r="532" spans="13:14" x14ac:dyDescent="0.25">
      <c r="M532" s="333"/>
      <c r="N532" s="333"/>
    </row>
    <row r="533" spans="13:14" x14ac:dyDescent="0.25">
      <c r="M533" s="333"/>
      <c r="N533" s="333"/>
    </row>
    <row r="534" spans="13:14" x14ac:dyDescent="0.25">
      <c r="M534" s="333"/>
      <c r="N534" s="333"/>
    </row>
    <row r="535" spans="13:14" x14ac:dyDescent="0.25">
      <c r="M535" s="333"/>
      <c r="N535" s="333"/>
    </row>
    <row r="536" spans="13:14" x14ac:dyDescent="0.25">
      <c r="M536" s="333"/>
      <c r="N536" s="333"/>
    </row>
    <row r="537" spans="13:14" x14ac:dyDescent="0.25">
      <c r="M537" s="333"/>
      <c r="N537" s="333"/>
    </row>
    <row r="538" spans="13:14" x14ac:dyDescent="0.25">
      <c r="M538" s="333"/>
      <c r="N538" s="333"/>
    </row>
    <row r="539" spans="13:14" x14ac:dyDescent="0.25">
      <c r="M539" s="333"/>
      <c r="N539" s="333"/>
    </row>
    <row r="540" spans="13:14" x14ac:dyDescent="0.25">
      <c r="M540" s="333"/>
      <c r="N540" s="333"/>
    </row>
    <row r="541" spans="13:14" x14ac:dyDescent="0.25">
      <c r="M541" s="333"/>
      <c r="N541" s="333"/>
    </row>
    <row r="542" spans="13:14" x14ac:dyDescent="0.25">
      <c r="M542" s="333"/>
      <c r="N542" s="333"/>
    </row>
    <row r="543" spans="13:14" x14ac:dyDescent="0.25">
      <c r="M543" s="333"/>
      <c r="N543" s="333"/>
    </row>
    <row r="544" spans="13:14" x14ac:dyDescent="0.25">
      <c r="M544" s="333"/>
      <c r="N544" s="333"/>
    </row>
    <row r="545" spans="13:14" x14ac:dyDescent="0.25">
      <c r="M545" s="333"/>
      <c r="N545" s="333"/>
    </row>
    <row r="546" spans="13:14" x14ac:dyDescent="0.25">
      <c r="M546" s="333"/>
      <c r="N546" s="333"/>
    </row>
    <row r="547" spans="13:14" x14ac:dyDescent="0.25">
      <c r="M547" s="333"/>
      <c r="N547" s="333"/>
    </row>
    <row r="548" spans="13:14" x14ac:dyDescent="0.25">
      <c r="M548" s="333"/>
      <c r="N548" s="333"/>
    </row>
    <row r="549" spans="13:14" x14ac:dyDescent="0.25">
      <c r="M549" s="333"/>
      <c r="N549" s="333"/>
    </row>
    <row r="550" spans="13:14" x14ac:dyDescent="0.25">
      <c r="M550" s="333"/>
      <c r="N550" s="333"/>
    </row>
    <row r="551" spans="13:14" x14ac:dyDescent="0.25">
      <c r="M551" s="333"/>
      <c r="N551" s="333"/>
    </row>
    <row r="552" spans="13:14" x14ac:dyDescent="0.25">
      <c r="M552" s="333"/>
      <c r="N552" s="333"/>
    </row>
    <row r="553" spans="13:14" x14ac:dyDescent="0.25">
      <c r="M553" s="333"/>
      <c r="N553" s="333"/>
    </row>
    <row r="554" spans="13:14" x14ac:dyDescent="0.25">
      <c r="M554" s="333"/>
      <c r="N554" s="333"/>
    </row>
    <row r="555" spans="13:14" x14ac:dyDescent="0.25">
      <c r="M555" s="333"/>
      <c r="N555" s="333"/>
    </row>
    <row r="556" spans="13:14" x14ac:dyDescent="0.25">
      <c r="M556" s="333"/>
      <c r="N556" s="333"/>
    </row>
    <row r="557" spans="13:14" x14ac:dyDescent="0.25">
      <c r="M557" s="333"/>
      <c r="N557" s="333"/>
    </row>
    <row r="558" spans="13:14" x14ac:dyDescent="0.25">
      <c r="M558" s="333"/>
      <c r="N558" s="333"/>
    </row>
    <row r="559" spans="13:14" x14ac:dyDescent="0.25">
      <c r="M559" s="333"/>
      <c r="N559" s="333"/>
    </row>
    <row r="560" spans="13:14" x14ac:dyDescent="0.25">
      <c r="M560" s="333"/>
      <c r="N560" s="333"/>
    </row>
    <row r="561" spans="13:14" x14ac:dyDescent="0.25">
      <c r="M561" s="333"/>
      <c r="N561" s="333"/>
    </row>
    <row r="562" spans="13:14" x14ac:dyDescent="0.25">
      <c r="M562" s="333"/>
      <c r="N562" s="333"/>
    </row>
    <row r="563" spans="13:14" x14ac:dyDescent="0.25">
      <c r="M563" s="333"/>
      <c r="N563" s="333"/>
    </row>
    <row r="564" spans="13:14" x14ac:dyDescent="0.25">
      <c r="M564" s="333"/>
      <c r="N564" s="333"/>
    </row>
    <row r="565" spans="13:14" x14ac:dyDescent="0.25">
      <c r="M565" s="333"/>
      <c r="N565" s="333"/>
    </row>
    <row r="566" spans="13:14" x14ac:dyDescent="0.25">
      <c r="M566" s="333"/>
      <c r="N566" s="333"/>
    </row>
    <row r="567" spans="13:14" x14ac:dyDescent="0.25">
      <c r="M567" s="333"/>
      <c r="N567" s="333"/>
    </row>
    <row r="568" spans="13:14" x14ac:dyDescent="0.25">
      <c r="M568" s="333"/>
      <c r="N568" s="333"/>
    </row>
    <row r="569" spans="13:14" x14ac:dyDescent="0.25">
      <c r="M569" s="333"/>
      <c r="N569" s="333"/>
    </row>
    <row r="570" spans="13:14" x14ac:dyDescent="0.25">
      <c r="M570" s="333"/>
      <c r="N570" s="333"/>
    </row>
    <row r="571" spans="13:14" x14ac:dyDescent="0.25">
      <c r="M571" s="333"/>
      <c r="N571" s="333"/>
    </row>
    <row r="572" spans="13:14" x14ac:dyDescent="0.25">
      <c r="M572" s="333"/>
      <c r="N572" s="333"/>
    </row>
    <row r="573" spans="13:14" x14ac:dyDescent="0.25">
      <c r="M573" s="333"/>
      <c r="N573" s="333"/>
    </row>
    <row r="574" spans="13:14" x14ac:dyDescent="0.25">
      <c r="M574" s="333"/>
      <c r="N574" s="333"/>
    </row>
    <row r="575" spans="13:14" x14ac:dyDescent="0.25">
      <c r="M575" s="333"/>
      <c r="N575" s="333"/>
    </row>
    <row r="576" spans="13:14" x14ac:dyDescent="0.25">
      <c r="M576" s="333"/>
      <c r="N576" s="333"/>
    </row>
    <row r="577" spans="13:14" x14ac:dyDescent="0.25">
      <c r="M577" s="333"/>
      <c r="N577" s="333"/>
    </row>
    <row r="578" spans="13:14" x14ac:dyDescent="0.25">
      <c r="M578" s="333"/>
      <c r="N578" s="333"/>
    </row>
    <row r="579" spans="13:14" x14ac:dyDescent="0.25">
      <c r="M579" s="333"/>
      <c r="N579" s="333"/>
    </row>
    <row r="580" spans="13:14" x14ac:dyDescent="0.25">
      <c r="M580" s="333"/>
      <c r="N580" s="333"/>
    </row>
    <row r="581" spans="13:14" x14ac:dyDescent="0.25">
      <c r="M581" s="333"/>
      <c r="N581" s="333"/>
    </row>
    <row r="582" spans="13:14" x14ac:dyDescent="0.25">
      <c r="M582" s="333"/>
      <c r="N582" s="333"/>
    </row>
    <row r="583" spans="13:14" x14ac:dyDescent="0.25">
      <c r="M583" s="333"/>
      <c r="N583" s="333"/>
    </row>
    <row r="584" spans="13:14" x14ac:dyDescent="0.25">
      <c r="M584" s="333"/>
      <c r="N584" s="333"/>
    </row>
    <row r="585" spans="13:14" x14ac:dyDescent="0.25">
      <c r="M585" s="333"/>
      <c r="N585" s="333"/>
    </row>
    <row r="586" spans="13:14" x14ac:dyDescent="0.25">
      <c r="M586" s="333"/>
      <c r="N586" s="333"/>
    </row>
    <row r="587" spans="13:14" x14ac:dyDescent="0.25">
      <c r="M587" s="333"/>
      <c r="N587" s="333"/>
    </row>
    <row r="588" spans="13:14" x14ac:dyDescent="0.25">
      <c r="M588" s="333"/>
      <c r="N588" s="333"/>
    </row>
    <row r="589" spans="13:14" x14ac:dyDescent="0.25">
      <c r="M589" s="333"/>
      <c r="N589" s="333"/>
    </row>
    <row r="590" spans="13:14" x14ac:dyDescent="0.25">
      <c r="M590" s="333"/>
      <c r="N590" s="333"/>
    </row>
    <row r="591" spans="13:14" x14ac:dyDescent="0.25">
      <c r="M591" s="333"/>
      <c r="N591" s="333"/>
    </row>
    <row r="592" spans="13:14" x14ac:dyDescent="0.25">
      <c r="M592" s="333"/>
      <c r="N592" s="333"/>
    </row>
    <row r="593" spans="13:14" x14ac:dyDescent="0.25">
      <c r="M593" s="333"/>
      <c r="N593" s="333"/>
    </row>
    <row r="594" spans="13:14" x14ac:dyDescent="0.25">
      <c r="M594" s="333"/>
      <c r="N594" s="333"/>
    </row>
    <row r="595" spans="13:14" x14ac:dyDescent="0.25">
      <c r="M595" s="333"/>
      <c r="N595" s="333"/>
    </row>
    <row r="596" spans="13:14" x14ac:dyDescent="0.25">
      <c r="M596" s="333"/>
      <c r="N596" s="333"/>
    </row>
    <row r="597" spans="13:14" x14ac:dyDescent="0.25">
      <c r="M597" s="333"/>
      <c r="N597" s="333"/>
    </row>
    <row r="598" spans="13:14" x14ac:dyDescent="0.25">
      <c r="M598" s="333"/>
      <c r="N598" s="333"/>
    </row>
    <row r="599" spans="13:14" x14ac:dyDescent="0.25">
      <c r="M599" s="333"/>
      <c r="N599" s="333"/>
    </row>
    <row r="600" spans="13:14" x14ac:dyDescent="0.25">
      <c r="M600" s="333"/>
      <c r="N600" s="333"/>
    </row>
    <row r="601" spans="13:14" x14ac:dyDescent="0.25">
      <c r="M601" s="333"/>
      <c r="N601" s="333"/>
    </row>
    <row r="602" spans="13:14" x14ac:dyDescent="0.25">
      <c r="M602" s="333"/>
      <c r="N602" s="333"/>
    </row>
    <row r="603" spans="13:14" x14ac:dyDescent="0.25">
      <c r="M603" s="333"/>
      <c r="N603" s="333"/>
    </row>
    <row r="604" spans="13:14" x14ac:dyDescent="0.25">
      <c r="M604" s="333"/>
      <c r="N604" s="333"/>
    </row>
    <row r="605" spans="13:14" x14ac:dyDescent="0.25">
      <c r="M605" s="333"/>
      <c r="N605" s="333"/>
    </row>
    <row r="606" spans="13:14" x14ac:dyDescent="0.25">
      <c r="M606" s="333"/>
      <c r="N606" s="333"/>
    </row>
    <row r="607" spans="13:14" x14ac:dyDescent="0.25">
      <c r="M607" s="333"/>
      <c r="N607" s="333"/>
    </row>
    <row r="608" spans="13:14" x14ac:dyDescent="0.25">
      <c r="M608" s="333"/>
      <c r="N608" s="333"/>
    </row>
    <row r="609" spans="13:14" x14ac:dyDescent="0.25">
      <c r="M609" s="333"/>
      <c r="N609" s="333"/>
    </row>
    <row r="610" spans="13:14" x14ac:dyDescent="0.25">
      <c r="M610" s="333"/>
      <c r="N610" s="333"/>
    </row>
    <row r="611" spans="13:14" x14ac:dyDescent="0.25">
      <c r="M611" s="333"/>
      <c r="N611" s="333"/>
    </row>
    <row r="612" spans="13:14" x14ac:dyDescent="0.25">
      <c r="M612" s="333"/>
      <c r="N612" s="333"/>
    </row>
    <row r="613" spans="13:14" x14ac:dyDescent="0.25">
      <c r="M613" s="333"/>
      <c r="N613" s="333"/>
    </row>
    <row r="614" spans="13:14" x14ac:dyDescent="0.25">
      <c r="M614" s="333"/>
      <c r="N614" s="333"/>
    </row>
    <row r="615" spans="13:14" x14ac:dyDescent="0.25">
      <c r="M615" s="333"/>
      <c r="N615" s="333"/>
    </row>
    <row r="616" spans="13:14" x14ac:dyDescent="0.25">
      <c r="M616" s="333"/>
      <c r="N616" s="333"/>
    </row>
    <row r="617" spans="13:14" x14ac:dyDescent="0.25">
      <c r="M617" s="333"/>
      <c r="N617" s="333"/>
    </row>
    <row r="618" spans="13:14" x14ac:dyDescent="0.25">
      <c r="M618" s="333"/>
      <c r="N618" s="333"/>
    </row>
    <row r="619" spans="13:14" x14ac:dyDescent="0.25">
      <c r="M619" s="333"/>
      <c r="N619" s="333"/>
    </row>
    <row r="620" spans="13:14" x14ac:dyDescent="0.25">
      <c r="M620" s="333"/>
      <c r="N620" s="333"/>
    </row>
    <row r="621" spans="13:14" x14ac:dyDescent="0.25">
      <c r="M621" s="333"/>
      <c r="N621" s="333"/>
    </row>
    <row r="622" spans="13:14" x14ac:dyDescent="0.25">
      <c r="M622" s="333"/>
      <c r="N622" s="333"/>
    </row>
    <row r="623" spans="13:14" x14ac:dyDescent="0.25">
      <c r="M623" s="333"/>
      <c r="N623" s="333"/>
    </row>
    <row r="624" spans="13:14" x14ac:dyDescent="0.25">
      <c r="M624" s="333"/>
      <c r="N624" s="333"/>
    </row>
    <row r="625" spans="13:14" x14ac:dyDescent="0.25">
      <c r="M625" s="333"/>
      <c r="N625" s="333"/>
    </row>
    <row r="626" spans="13:14" x14ac:dyDescent="0.25">
      <c r="M626" s="333"/>
      <c r="N626" s="333"/>
    </row>
    <row r="627" spans="13:14" x14ac:dyDescent="0.25">
      <c r="M627" s="333"/>
      <c r="N627" s="333"/>
    </row>
    <row r="628" spans="13:14" x14ac:dyDescent="0.25">
      <c r="M628" s="333"/>
      <c r="N628" s="333"/>
    </row>
    <row r="629" spans="13:14" x14ac:dyDescent="0.25">
      <c r="M629" s="333"/>
      <c r="N629" s="333"/>
    </row>
    <row r="630" spans="13:14" x14ac:dyDescent="0.25">
      <c r="M630" s="333"/>
      <c r="N630" s="333"/>
    </row>
    <row r="631" spans="13:14" x14ac:dyDescent="0.25">
      <c r="M631" s="333"/>
      <c r="N631" s="333"/>
    </row>
    <row r="632" spans="13:14" x14ac:dyDescent="0.25">
      <c r="M632" s="333"/>
      <c r="N632" s="333"/>
    </row>
    <row r="633" spans="13:14" x14ac:dyDescent="0.25">
      <c r="M633" s="333"/>
      <c r="N633" s="333"/>
    </row>
    <row r="634" spans="13:14" x14ac:dyDescent="0.25">
      <c r="M634" s="333"/>
      <c r="N634" s="333"/>
    </row>
    <row r="635" spans="13:14" x14ac:dyDescent="0.25">
      <c r="M635" s="333"/>
      <c r="N635" s="333"/>
    </row>
    <row r="636" spans="13:14" x14ac:dyDescent="0.25">
      <c r="M636" s="333"/>
      <c r="N636" s="333"/>
    </row>
    <row r="637" spans="13:14" x14ac:dyDescent="0.25">
      <c r="M637" s="333"/>
      <c r="N637" s="333"/>
    </row>
    <row r="638" spans="13:14" x14ac:dyDescent="0.25">
      <c r="M638" s="333"/>
      <c r="N638" s="333"/>
    </row>
    <row r="639" spans="13:14" x14ac:dyDescent="0.25">
      <c r="M639" s="333"/>
      <c r="N639" s="333"/>
    </row>
    <row r="640" spans="13:14" x14ac:dyDescent="0.25">
      <c r="M640" s="333"/>
      <c r="N640" s="333"/>
    </row>
    <row r="641" spans="13:14" x14ac:dyDescent="0.25">
      <c r="M641" s="333"/>
      <c r="N641" s="333"/>
    </row>
    <row r="642" spans="13:14" x14ac:dyDescent="0.25">
      <c r="M642" s="333"/>
      <c r="N642" s="333"/>
    </row>
    <row r="643" spans="13:14" x14ac:dyDescent="0.25">
      <c r="M643" s="333"/>
      <c r="N643" s="333"/>
    </row>
    <row r="644" spans="13:14" x14ac:dyDescent="0.25">
      <c r="M644" s="333"/>
      <c r="N644" s="333"/>
    </row>
    <row r="645" spans="13:14" x14ac:dyDescent="0.25">
      <c r="M645" s="333"/>
      <c r="N645" s="333"/>
    </row>
    <row r="646" spans="13:14" x14ac:dyDescent="0.25">
      <c r="M646" s="333"/>
      <c r="N646" s="333"/>
    </row>
    <row r="647" spans="13:14" x14ac:dyDescent="0.25">
      <c r="M647" s="333"/>
      <c r="N647" s="333"/>
    </row>
    <row r="648" spans="13:14" x14ac:dyDescent="0.25">
      <c r="M648" s="333"/>
      <c r="N648" s="333"/>
    </row>
    <row r="649" spans="13:14" x14ac:dyDescent="0.25">
      <c r="M649" s="333"/>
      <c r="N649" s="333"/>
    </row>
    <row r="650" spans="13:14" x14ac:dyDescent="0.25">
      <c r="M650" s="333"/>
      <c r="N650" s="333"/>
    </row>
    <row r="651" spans="13:14" x14ac:dyDescent="0.25">
      <c r="M651" s="333"/>
      <c r="N651" s="333"/>
    </row>
    <row r="652" spans="13:14" x14ac:dyDescent="0.25">
      <c r="M652" s="333"/>
      <c r="N652" s="333"/>
    </row>
    <row r="653" spans="13:14" x14ac:dyDescent="0.25">
      <c r="M653" s="333"/>
      <c r="N653" s="333"/>
    </row>
    <row r="654" spans="13:14" x14ac:dyDescent="0.25">
      <c r="M654" s="333"/>
      <c r="N654" s="333"/>
    </row>
    <row r="655" spans="13:14" x14ac:dyDescent="0.25">
      <c r="M655" s="333"/>
      <c r="N655" s="333"/>
    </row>
    <row r="656" spans="13:14" x14ac:dyDescent="0.25">
      <c r="M656" s="333"/>
      <c r="N656" s="333"/>
    </row>
    <row r="657" spans="13:14" x14ac:dyDescent="0.25">
      <c r="M657" s="333"/>
      <c r="N657" s="333"/>
    </row>
    <row r="658" spans="13:14" x14ac:dyDescent="0.25">
      <c r="M658" s="333"/>
      <c r="N658" s="333"/>
    </row>
    <row r="659" spans="13:14" x14ac:dyDescent="0.25">
      <c r="M659" s="333"/>
      <c r="N659" s="333"/>
    </row>
    <row r="660" spans="13:14" x14ac:dyDescent="0.25">
      <c r="M660" s="333"/>
      <c r="N660" s="333"/>
    </row>
    <row r="661" spans="13:14" x14ac:dyDescent="0.25">
      <c r="M661" s="333"/>
      <c r="N661" s="333"/>
    </row>
    <row r="662" spans="13:14" x14ac:dyDescent="0.25">
      <c r="M662" s="333"/>
      <c r="N662" s="333"/>
    </row>
    <row r="663" spans="13:14" x14ac:dyDescent="0.25">
      <c r="M663" s="333"/>
      <c r="N663" s="333"/>
    </row>
    <row r="664" spans="13:14" x14ac:dyDescent="0.25">
      <c r="M664" s="333"/>
      <c r="N664" s="333"/>
    </row>
    <row r="665" spans="13:14" x14ac:dyDescent="0.25">
      <c r="M665" s="333"/>
      <c r="N665" s="333"/>
    </row>
    <row r="666" spans="13:14" x14ac:dyDescent="0.25">
      <c r="M666" s="333"/>
      <c r="N666" s="333"/>
    </row>
    <row r="667" spans="13:14" x14ac:dyDescent="0.25">
      <c r="M667" s="333"/>
      <c r="N667" s="333"/>
    </row>
    <row r="668" spans="13:14" x14ac:dyDescent="0.25">
      <c r="M668" s="333"/>
      <c r="N668" s="333"/>
    </row>
    <row r="669" spans="13:14" x14ac:dyDescent="0.25">
      <c r="M669" s="333"/>
      <c r="N669" s="333"/>
    </row>
    <row r="670" spans="13:14" x14ac:dyDescent="0.25">
      <c r="M670" s="333"/>
      <c r="N670" s="333"/>
    </row>
    <row r="671" spans="13:14" x14ac:dyDescent="0.25">
      <c r="M671" s="333"/>
      <c r="N671" s="333"/>
    </row>
    <row r="672" spans="13:14" x14ac:dyDescent="0.25">
      <c r="M672" s="333"/>
      <c r="N672" s="333"/>
    </row>
    <row r="673" spans="13:14" x14ac:dyDescent="0.25">
      <c r="M673" s="333"/>
      <c r="N673" s="333"/>
    </row>
    <row r="674" spans="13:14" x14ac:dyDescent="0.25">
      <c r="M674" s="333"/>
      <c r="N674" s="333"/>
    </row>
    <row r="675" spans="13:14" x14ac:dyDescent="0.25">
      <c r="M675" s="333"/>
      <c r="N675" s="333"/>
    </row>
    <row r="676" spans="13:14" x14ac:dyDescent="0.25">
      <c r="M676" s="333"/>
      <c r="N676" s="333"/>
    </row>
    <row r="677" spans="13:14" x14ac:dyDescent="0.25">
      <c r="M677" s="333"/>
      <c r="N677" s="333"/>
    </row>
    <row r="678" spans="13:14" x14ac:dyDescent="0.25">
      <c r="M678" s="333"/>
      <c r="N678" s="333"/>
    </row>
    <row r="679" spans="13:14" x14ac:dyDescent="0.25">
      <c r="M679" s="333"/>
      <c r="N679" s="333"/>
    </row>
    <row r="680" spans="13:14" x14ac:dyDescent="0.25">
      <c r="M680" s="333"/>
      <c r="N680" s="333"/>
    </row>
    <row r="681" spans="13:14" x14ac:dyDescent="0.25">
      <c r="M681" s="333"/>
      <c r="N681" s="333"/>
    </row>
    <row r="682" spans="13:14" x14ac:dyDescent="0.25">
      <c r="M682" s="333"/>
      <c r="N682" s="333"/>
    </row>
    <row r="683" spans="13:14" x14ac:dyDescent="0.25">
      <c r="M683" s="333"/>
      <c r="N683" s="333"/>
    </row>
    <row r="684" spans="13:14" x14ac:dyDescent="0.25">
      <c r="M684" s="333"/>
      <c r="N684" s="333"/>
    </row>
    <row r="685" spans="13:14" x14ac:dyDescent="0.25">
      <c r="M685" s="333"/>
      <c r="N685" s="333"/>
    </row>
    <row r="686" spans="13:14" x14ac:dyDescent="0.25">
      <c r="M686" s="333"/>
      <c r="N686" s="333"/>
    </row>
    <row r="687" spans="13:14" x14ac:dyDescent="0.25">
      <c r="M687" s="333"/>
      <c r="N687" s="333"/>
    </row>
    <row r="688" spans="13:14" x14ac:dyDescent="0.25">
      <c r="M688" s="333"/>
      <c r="N688" s="333"/>
    </row>
    <row r="689" spans="13:14" x14ac:dyDescent="0.25">
      <c r="M689" s="333"/>
      <c r="N689" s="333"/>
    </row>
    <row r="690" spans="13:14" x14ac:dyDescent="0.25">
      <c r="M690" s="333"/>
      <c r="N690" s="333"/>
    </row>
    <row r="691" spans="13:14" x14ac:dyDescent="0.25">
      <c r="M691" s="333"/>
      <c r="N691" s="333"/>
    </row>
    <row r="692" spans="13:14" x14ac:dyDescent="0.25">
      <c r="M692" s="333"/>
      <c r="N692" s="333"/>
    </row>
    <row r="693" spans="13:14" x14ac:dyDescent="0.25">
      <c r="M693" s="333"/>
      <c r="N693" s="333"/>
    </row>
    <row r="694" spans="13:14" x14ac:dyDescent="0.25">
      <c r="M694" s="333"/>
      <c r="N694" s="333"/>
    </row>
    <row r="695" spans="13:14" x14ac:dyDescent="0.25">
      <c r="M695" s="333"/>
      <c r="N695" s="333"/>
    </row>
    <row r="696" spans="13:14" x14ac:dyDescent="0.25">
      <c r="M696" s="333"/>
      <c r="N696" s="333"/>
    </row>
    <row r="697" spans="13:14" x14ac:dyDescent="0.25">
      <c r="M697" s="333"/>
      <c r="N697" s="333"/>
    </row>
    <row r="698" spans="13:14" x14ac:dyDescent="0.25">
      <c r="M698" s="333"/>
      <c r="N698" s="333"/>
    </row>
    <row r="699" spans="13:14" x14ac:dyDescent="0.25">
      <c r="M699" s="333"/>
      <c r="N699" s="333"/>
    </row>
    <row r="700" spans="13:14" x14ac:dyDescent="0.25">
      <c r="M700" s="333"/>
      <c r="N700" s="333"/>
    </row>
    <row r="701" spans="13:14" x14ac:dyDescent="0.25">
      <c r="M701" s="333"/>
      <c r="N701" s="333"/>
    </row>
    <row r="702" spans="13:14" x14ac:dyDescent="0.25">
      <c r="M702" s="333"/>
      <c r="N702" s="333"/>
    </row>
    <row r="703" spans="13:14" x14ac:dyDescent="0.25">
      <c r="M703" s="333"/>
      <c r="N703" s="333"/>
    </row>
    <row r="704" spans="13:14" x14ac:dyDescent="0.25">
      <c r="M704" s="333"/>
      <c r="N704" s="333"/>
    </row>
    <row r="705" spans="13:14" x14ac:dyDescent="0.25">
      <c r="M705" s="333"/>
      <c r="N705" s="333"/>
    </row>
    <row r="706" spans="13:14" x14ac:dyDescent="0.25">
      <c r="M706" s="333"/>
      <c r="N706" s="333"/>
    </row>
    <row r="707" spans="13:14" x14ac:dyDescent="0.25">
      <c r="M707" s="333"/>
      <c r="N707" s="333"/>
    </row>
    <row r="708" spans="13:14" x14ac:dyDescent="0.25">
      <c r="M708" s="333"/>
      <c r="N708" s="333"/>
    </row>
    <row r="709" spans="13:14" x14ac:dyDescent="0.25">
      <c r="M709" s="333"/>
      <c r="N709" s="333"/>
    </row>
    <row r="710" spans="13:14" x14ac:dyDescent="0.25">
      <c r="M710" s="333"/>
      <c r="N710" s="333"/>
    </row>
    <row r="711" spans="13:14" x14ac:dyDescent="0.25">
      <c r="M711" s="333"/>
      <c r="N711" s="333"/>
    </row>
    <row r="712" spans="13:14" x14ac:dyDescent="0.25">
      <c r="M712" s="333"/>
      <c r="N712" s="333"/>
    </row>
    <row r="713" spans="13:14" x14ac:dyDescent="0.25">
      <c r="M713" s="333"/>
      <c r="N713" s="333"/>
    </row>
    <row r="714" spans="13:14" x14ac:dyDescent="0.25">
      <c r="M714" s="333"/>
      <c r="N714" s="333"/>
    </row>
    <row r="715" spans="13:14" x14ac:dyDescent="0.25">
      <c r="M715" s="333"/>
      <c r="N715" s="333"/>
    </row>
    <row r="716" spans="13:14" x14ac:dyDescent="0.25">
      <c r="M716" s="333"/>
      <c r="N716" s="333"/>
    </row>
    <row r="717" spans="13:14" x14ac:dyDescent="0.25">
      <c r="M717" s="333"/>
      <c r="N717" s="333"/>
    </row>
    <row r="718" spans="13:14" x14ac:dyDescent="0.25">
      <c r="M718" s="333"/>
      <c r="N718" s="333"/>
    </row>
    <row r="719" spans="13:14" x14ac:dyDescent="0.25">
      <c r="M719" s="333"/>
      <c r="N719" s="333"/>
    </row>
    <row r="720" spans="13:14" x14ac:dyDescent="0.25">
      <c r="M720" s="333"/>
      <c r="N720" s="333"/>
    </row>
    <row r="721" spans="13:14" x14ac:dyDescent="0.25">
      <c r="M721" s="333"/>
      <c r="N721" s="333"/>
    </row>
    <row r="722" spans="13:14" x14ac:dyDescent="0.25">
      <c r="M722" s="333"/>
      <c r="N722" s="333"/>
    </row>
    <row r="723" spans="13:14" x14ac:dyDescent="0.25">
      <c r="M723" s="333"/>
      <c r="N723" s="333"/>
    </row>
    <row r="724" spans="13:14" x14ac:dyDescent="0.25">
      <c r="M724" s="333"/>
      <c r="N724" s="333"/>
    </row>
    <row r="725" spans="13:14" x14ac:dyDescent="0.25">
      <c r="M725" s="333"/>
      <c r="N725" s="333"/>
    </row>
    <row r="726" spans="13:14" x14ac:dyDescent="0.25">
      <c r="M726" s="333"/>
      <c r="N726" s="333"/>
    </row>
    <row r="727" spans="13:14" x14ac:dyDescent="0.25">
      <c r="M727" s="333"/>
      <c r="N727" s="333"/>
    </row>
    <row r="728" spans="13:14" x14ac:dyDescent="0.25">
      <c r="M728" s="333"/>
      <c r="N728" s="333"/>
    </row>
    <row r="729" spans="13:14" x14ac:dyDescent="0.25">
      <c r="M729" s="333"/>
      <c r="N729" s="333"/>
    </row>
    <row r="730" spans="13:14" x14ac:dyDescent="0.25">
      <c r="M730" s="333"/>
      <c r="N730" s="333"/>
    </row>
    <row r="731" spans="13:14" x14ac:dyDescent="0.25">
      <c r="M731" s="333"/>
      <c r="N731" s="333"/>
    </row>
    <row r="732" spans="13:14" x14ac:dyDescent="0.25">
      <c r="M732" s="333"/>
      <c r="N732" s="333"/>
    </row>
    <row r="733" spans="13:14" x14ac:dyDescent="0.25">
      <c r="M733" s="333"/>
      <c r="N733" s="333"/>
    </row>
    <row r="734" spans="13:14" x14ac:dyDescent="0.25">
      <c r="M734" s="333"/>
      <c r="N734" s="333"/>
    </row>
    <row r="735" spans="13:14" x14ac:dyDescent="0.25">
      <c r="M735" s="333"/>
      <c r="N735" s="333"/>
    </row>
    <row r="736" spans="13:14" x14ac:dyDescent="0.25">
      <c r="M736" s="333"/>
      <c r="N736" s="333"/>
    </row>
    <row r="737" spans="13:14" x14ac:dyDescent="0.25">
      <c r="M737" s="333"/>
      <c r="N737" s="333"/>
    </row>
    <row r="738" spans="13:14" x14ac:dyDescent="0.25">
      <c r="M738" s="333"/>
      <c r="N738" s="333"/>
    </row>
    <row r="739" spans="13:14" x14ac:dyDescent="0.25">
      <c r="M739" s="333"/>
      <c r="N739" s="333"/>
    </row>
    <row r="740" spans="13:14" x14ac:dyDescent="0.25">
      <c r="M740" s="333"/>
      <c r="N740" s="333"/>
    </row>
    <row r="741" spans="13:14" x14ac:dyDescent="0.25">
      <c r="M741" s="333"/>
      <c r="N741" s="333"/>
    </row>
    <row r="742" spans="13:14" x14ac:dyDescent="0.25">
      <c r="M742" s="333"/>
      <c r="N742" s="333"/>
    </row>
    <row r="743" spans="13:14" x14ac:dyDescent="0.25">
      <c r="M743" s="333"/>
      <c r="N743" s="333"/>
    </row>
    <row r="744" spans="13:14" x14ac:dyDescent="0.25">
      <c r="M744" s="333"/>
      <c r="N744" s="333"/>
    </row>
    <row r="745" spans="13:14" x14ac:dyDescent="0.25">
      <c r="M745" s="333"/>
      <c r="N745" s="333"/>
    </row>
    <row r="746" spans="13:14" x14ac:dyDescent="0.25">
      <c r="M746" s="333"/>
      <c r="N746" s="333"/>
    </row>
    <row r="747" spans="13:14" x14ac:dyDescent="0.25">
      <c r="M747" s="333"/>
      <c r="N747" s="333"/>
    </row>
    <row r="748" spans="13:14" x14ac:dyDescent="0.25">
      <c r="M748" s="333"/>
      <c r="N748" s="333"/>
    </row>
    <row r="749" spans="13:14" x14ac:dyDescent="0.25">
      <c r="M749" s="333"/>
      <c r="N749" s="333"/>
    </row>
    <row r="750" spans="13:14" x14ac:dyDescent="0.25">
      <c r="M750" s="333"/>
      <c r="N750" s="333"/>
    </row>
    <row r="751" spans="13:14" x14ac:dyDescent="0.25">
      <c r="M751" s="333"/>
      <c r="N751" s="333"/>
    </row>
    <row r="752" spans="13:14" x14ac:dyDescent="0.25">
      <c r="M752" s="333"/>
      <c r="N752" s="333"/>
    </row>
    <row r="753" spans="13:14" x14ac:dyDescent="0.25">
      <c r="M753" s="333"/>
      <c r="N753" s="333"/>
    </row>
    <row r="754" spans="13:14" x14ac:dyDescent="0.25">
      <c r="M754" s="333"/>
      <c r="N754" s="333"/>
    </row>
    <row r="755" spans="13:14" x14ac:dyDescent="0.25">
      <c r="M755" s="333"/>
      <c r="N755" s="333"/>
    </row>
    <row r="756" spans="13:14" x14ac:dyDescent="0.25">
      <c r="M756" s="333"/>
      <c r="N756" s="333"/>
    </row>
    <row r="757" spans="13:14" x14ac:dyDescent="0.25">
      <c r="M757" s="333"/>
      <c r="N757" s="333"/>
    </row>
    <row r="758" spans="13:14" x14ac:dyDescent="0.25">
      <c r="M758" s="333"/>
      <c r="N758" s="333"/>
    </row>
    <row r="759" spans="13:14" x14ac:dyDescent="0.25">
      <c r="M759" s="333"/>
      <c r="N759" s="333"/>
    </row>
    <row r="760" spans="13:14" x14ac:dyDescent="0.25">
      <c r="M760" s="333"/>
      <c r="N760" s="333"/>
    </row>
    <row r="761" spans="13:14" x14ac:dyDescent="0.25">
      <c r="M761" s="333"/>
      <c r="N761" s="333"/>
    </row>
    <row r="762" spans="13:14" x14ac:dyDescent="0.25">
      <c r="M762" s="333"/>
      <c r="N762" s="333"/>
    </row>
    <row r="763" spans="13:14" x14ac:dyDescent="0.25">
      <c r="M763" s="333"/>
      <c r="N763" s="333"/>
    </row>
    <row r="764" spans="13:14" x14ac:dyDescent="0.25">
      <c r="M764" s="333"/>
      <c r="N764" s="333"/>
    </row>
    <row r="765" spans="13:14" x14ac:dyDescent="0.25">
      <c r="M765" s="333"/>
      <c r="N765" s="333"/>
    </row>
    <row r="766" spans="13:14" x14ac:dyDescent="0.25">
      <c r="M766" s="333"/>
      <c r="N766" s="333"/>
    </row>
    <row r="767" spans="13:14" x14ac:dyDescent="0.25">
      <c r="M767" s="333"/>
      <c r="N767" s="333"/>
    </row>
    <row r="768" spans="13:14" x14ac:dyDescent="0.25">
      <c r="M768" s="333"/>
      <c r="N768" s="333"/>
    </row>
    <row r="769" spans="13:14" x14ac:dyDescent="0.25">
      <c r="M769" s="333"/>
      <c r="N769" s="333"/>
    </row>
    <row r="770" spans="13:14" x14ac:dyDescent="0.25">
      <c r="M770" s="333"/>
      <c r="N770" s="333"/>
    </row>
    <row r="771" spans="13:14" x14ac:dyDescent="0.25">
      <c r="M771" s="333"/>
      <c r="N771" s="333"/>
    </row>
    <row r="772" spans="13:14" x14ac:dyDescent="0.25">
      <c r="M772" s="333"/>
      <c r="N772" s="333"/>
    </row>
    <row r="773" spans="13:14" x14ac:dyDescent="0.25">
      <c r="M773" s="333"/>
      <c r="N773" s="333"/>
    </row>
    <row r="774" spans="13:14" x14ac:dyDescent="0.25">
      <c r="M774" s="333"/>
      <c r="N774" s="333"/>
    </row>
    <row r="775" spans="13:14" x14ac:dyDescent="0.25">
      <c r="M775" s="333"/>
      <c r="N775" s="333"/>
    </row>
    <row r="776" spans="13:14" x14ac:dyDescent="0.25">
      <c r="M776" s="333"/>
      <c r="N776" s="333"/>
    </row>
    <row r="777" spans="13:14" x14ac:dyDescent="0.25">
      <c r="M777" s="333"/>
      <c r="N777" s="333"/>
    </row>
    <row r="778" spans="13:14" x14ac:dyDescent="0.25">
      <c r="M778" s="333"/>
      <c r="N778" s="333"/>
    </row>
    <row r="779" spans="13:14" x14ac:dyDescent="0.25">
      <c r="M779" s="333"/>
      <c r="N779" s="333"/>
    </row>
    <row r="780" spans="13:14" x14ac:dyDescent="0.25">
      <c r="M780" s="333"/>
      <c r="N780" s="333"/>
    </row>
    <row r="781" spans="13:14" x14ac:dyDescent="0.25">
      <c r="M781" s="333"/>
      <c r="N781" s="333"/>
    </row>
    <row r="782" spans="13:14" x14ac:dyDescent="0.25">
      <c r="M782" s="333"/>
      <c r="N782" s="333"/>
    </row>
    <row r="783" spans="13:14" x14ac:dyDescent="0.25">
      <c r="M783" s="333"/>
      <c r="N783" s="333"/>
    </row>
    <row r="784" spans="13:14" x14ac:dyDescent="0.25">
      <c r="M784" s="333"/>
      <c r="N784" s="333"/>
    </row>
    <row r="785" spans="13:14" x14ac:dyDescent="0.25">
      <c r="M785" s="333"/>
      <c r="N785" s="333"/>
    </row>
    <row r="786" spans="13:14" x14ac:dyDescent="0.25">
      <c r="M786" s="333"/>
      <c r="N786" s="333"/>
    </row>
    <row r="787" spans="13:14" x14ac:dyDescent="0.25">
      <c r="M787" s="333"/>
      <c r="N787" s="333"/>
    </row>
    <row r="788" spans="13:14" x14ac:dyDescent="0.25">
      <c r="M788" s="333"/>
      <c r="N788" s="333"/>
    </row>
    <row r="789" spans="13:14" x14ac:dyDescent="0.25">
      <c r="M789" s="333"/>
      <c r="N789" s="333"/>
    </row>
    <row r="790" spans="13:14" x14ac:dyDescent="0.25">
      <c r="M790" s="333"/>
      <c r="N790" s="333"/>
    </row>
    <row r="791" spans="13:14" x14ac:dyDescent="0.25">
      <c r="M791" s="333"/>
      <c r="N791" s="333"/>
    </row>
    <row r="792" spans="13:14" x14ac:dyDescent="0.25">
      <c r="M792" s="333"/>
      <c r="N792" s="333"/>
    </row>
    <row r="793" spans="13:14" x14ac:dyDescent="0.25">
      <c r="M793" s="333"/>
      <c r="N793" s="333"/>
    </row>
    <row r="794" spans="13:14" x14ac:dyDescent="0.25">
      <c r="M794" s="333"/>
      <c r="N794" s="333"/>
    </row>
    <row r="795" spans="13:14" x14ac:dyDescent="0.25">
      <c r="M795" s="333"/>
      <c r="N795" s="333"/>
    </row>
    <row r="796" spans="13:14" x14ac:dyDescent="0.25">
      <c r="M796" s="333"/>
      <c r="N796" s="333"/>
    </row>
    <row r="797" spans="13:14" x14ac:dyDescent="0.25">
      <c r="M797" s="333"/>
      <c r="N797" s="333"/>
    </row>
    <row r="798" spans="13:14" x14ac:dyDescent="0.25">
      <c r="M798" s="333"/>
      <c r="N798" s="333"/>
    </row>
    <row r="799" spans="13:14" x14ac:dyDescent="0.25">
      <c r="M799" s="333"/>
      <c r="N799" s="333"/>
    </row>
    <row r="800" spans="13:14" x14ac:dyDescent="0.25">
      <c r="M800" s="333"/>
      <c r="N800" s="333"/>
    </row>
    <row r="801" spans="13:14" x14ac:dyDescent="0.25">
      <c r="M801" s="333"/>
      <c r="N801" s="333"/>
    </row>
    <row r="802" spans="13:14" x14ac:dyDescent="0.25">
      <c r="M802" s="333"/>
      <c r="N802" s="333"/>
    </row>
    <row r="803" spans="13:14" x14ac:dyDescent="0.25">
      <c r="M803" s="333"/>
      <c r="N803" s="333"/>
    </row>
    <row r="804" spans="13:14" x14ac:dyDescent="0.25">
      <c r="M804" s="333"/>
      <c r="N804" s="333"/>
    </row>
    <row r="805" spans="13:14" x14ac:dyDescent="0.25">
      <c r="M805" s="333"/>
      <c r="N805" s="333"/>
    </row>
    <row r="806" spans="13:14" x14ac:dyDescent="0.25">
      <c r="M806" s="333"/>
      <c r="N806" s="333"/>
    </row>
    <row r="807" spans="13:14" x14ac:dyDescent="0.25">
      <c r="M807" s="333"/>
      <c r="N807" s="333"/>
    </row>
    <row r="808" spans="13:14" x14ac:dyDescent="0.25">
      <c r="M808" s="333"/>
      <c r="N808" s="333"/>
    </row>
    <row r="809" spans="13:14" x14ac:dyDescent="0.25">
      <c r="M809" s="333"/>
      <c r="N809" s="333"/>
    </row>
    <row r="810" spans="13:14" x14ac:dyDescent="0.25">
      <c r="M810" s="333"/>
      <c r="N810" s="333"/>
    </row>
    <row r="811" spans="13:14" x14ac:dyDescent="0.25">
      <c r="M811" s="333"/>
      <c r="N811" s="333"/>
    </row>
    <row r="812" spans="13:14" x14ac:dyDescent="0.25">
      <c r="M812" s="333"/>
      <c r="N812" s="333"/>
    </row>
    <row r="813" spans="13:14" x14ac:dyDescent="0.25">
      <c r="M813" s="333"/>
      <c r="N813" s="333"/>
    </row>
    <row r="814" spans="13:14" x14ac:dyDescent="0.25">
      <c r="M814" s="333"/>
      <c r="N814" s="333"/>
    </row>
    <row r="815" spans="13:14" x14ac:dyDescent="0.25">
      <c r="M815" s="333"/>
      <c r="N815" s="333"/>
    </row>
    <row r="816" spans="13:14" x14ac:dyDescent="0.25">
      <c r="M816" s="333"/>
      <c r="N816" s="333"/>
    </row>
    <row r="817" spans="13:14" x14ac:dyDescent="0.25">
      <c r="M817" s="333"/>
      <c r="N817" s="333"/>
    </row>
    <row r="818" spans="13:14" x14ac:dyDescent="0.25">
      <c r="M818" s="333"/>
      <c r="N818" s="333"/>
    </row>
    <row r="819" spans="13:14" x14ac:dyDescent="0.25">
      <c r="M819" s="333"/>
      <c r="N819" s="333"/>
    </row>
    <row r="820" spans="13:14" x14ac:dyDescent="0.25">
      <c r="M820" s="333"/>
      <c r="N820" s="333"/>
    </row>
    <row r="821" spans="13:14" x14ac:dyDescent="0.25">
      <c r="M821" s="333"/>
      <c r="N821" s="333"/>
    </row>
    <row r="822" spans="13:14" x14ac:dyDescent="0.25">
      <c r="M822" s="333"/>
      <c r="N822" s="333"/>
    </row>
    <row r="823" spans="13:14" x14ac:dyDescent="0.25">
      <c r="M823" s="333"/>
      <c r="N823" s="333"/>
    </row>
    <row r="824" spans="13:14" x14ac:dyDescent="0.25">
      <c r="M824" s="333"/>
      <c r="N824" s="333"/>
    </row>
    <row r="825" spans="13:14" x14ac:dyDescent="0.25">
      <c r="M825" s="333"/>
      <c r="N825" s="333"/>
    </row>
    <row r="826" spans="13:14" x14ac:dyDescent="0.25">
      <c r="M826" s="333"/>
      <c r="N826" s="333"/>
    </row>
    <row r="827" spans="13:14" x14ac:dyDescent="0.25">
      <c r="M827" s="333"/>
      <c r="N827" s="333"/>
    </row>
    <row r="828" spans="13:14" x14ac:dyDescent="0.25">
      <c r="M828" s="333"/>
      <c r="N828" s="333"/>
    </row>
    <row r="829" spans="13:14" x14ac:dyDescent="0.25">
      <c r="M829" s="333"/>
      <c r="N829" s="333"/>
    </row>
    <row r="830" spans="13:14" x14ac:dyDescent="0.25">
      <c r="M830" s="333"/>
      <c r="N830" s="333"/>
    </row>
    <row r="831" spans="13:14" x14ac:dyDescent="0.25">
      <c r="M831" s="333"/>
      <c r="N831" s="333"/>
    </row>
    <row r="832" spans="13:14" x14ac:dyDescent="0.25">
      <c r="M832" s="333"/>
      <c r="N832" s="333"/>
    </row>
    <row r="833" spans="13:14" x14ac:dyDescent="0.25">
      <c r="M833" s="333"/>
      <c r="N833" s="333"/>
    </row>
    <row r="834" spans="13:14" x14ac:dyDescent="0.25">
      <c r="M834" s="333"/>
      <c r="N834" s="333"/>
    </row>
    <row r="835" spans="13:14" x14ac:dyDescent="0.25">
      <c r="M835" s="333"/>
      <c r="N835" s="333"/>
    </row>
    <row r="836" spans="13:14" x14ac:dyDescent="0.25">
      <c r="M836" s="333"/>
      <c r="N836" s="333"/>
    </row>
    <row r="837" spans="13:14" x14ac:dyDescent="0.25">
      <c r="M837" s="333"/>
      <c r="N837" s="333"/>
    </row>
    <row r="838" spans="13:14" x14ac:dyDescent="0.25">
      <c r="M838" s="333"/>
      <c r="N838" s="333"/>
    </row>
    <row r="839" spans="13:14" x14ac:dyDescent="0.25">
      <c r="M839" s="333"/>
      <c r="N839" s="333"/>
    </row>
    <row r="840" spans="13:14" x14ac:dyDescent="0.25">
      <c r="M840" s="333"/>
      <c r="N840" s="333"/>
    </row>
    <row r="841" spans="13:14" x14ac:dyDescent="0.25">
      <c r="M841" s="333"/>
      <c r="N841" s="333"/>
    </row>
    <row r="842" spans="13:14" x14ac:dyDescent="0.25">
      <c r="M842" s="333"/>
      <c r="N842" s="333"/>
    </row>
    <row r="843" spans="13:14" x14ac:dyDescent="0.25">
      <c r="M843" s="333"/>
      <c r="N843" s="333"/>
    </row>
    <row r="844" spans="13:14" x14ac:dyDescent="0.25">
      <c r="M844" s="333"/>
      <c r="N844" s="333"/>
    </row>
    <row r="845" spans="13:14" x14ac:dyDescent="0.25">
      <c r="M845" s="333"/>
      <c r="N845" s="333"/>
    </row>
    <row r="846" spans="13:14" x14ac:dyDescent="0.25">
      <c r="M846" s="333"/>
      <c r="N846" s="333"/>
    </row>
    <row r="847" spans="13:14" x14ac:dyDescent="0.25">
      <c r="M847" s="333"/>
      <c r="N847" s="333"/>
    </row>
    <row r="848" spans="13:14" x14ac:dyDescent="0.25">
      <c r="M848" s="333"/>
      <c r="N848" s="333"/>
    </row>
    <row r="849" spans="13:14" x14ac:dyDescent="0.25">
      <c r="M849" s="333"/>
      <c r="N849" s="333"/>
    </row>
    <row r="850" spans="13:14" x14ac:dyDescent="0.25">
      <c r="M850" s="333"/>
      <c r="N850" s="333"/>
    </row>
    <row r="851" spans="13:14" x14ac:dyDescent="0.25">
      <c r="M851" s="333"/>
      <c r="N851" s="333"/>
    </row>
    <row r="852" spans="13:14" x14ac:dyDescent="0.25">
      <c r="M852" s="333"/>
      <c r="N852" s="333"/>
    </row>
    <row r="853" spans="13:14" x14ac:dyDescent="0.25">
      <c r="M853" s="333"/>
      <c r="N853" s="333"/>
    </row>
    <row r="854" spans="13:14" x14ac:dyDescent="0.25">
      <c r="M854" s="333"/>
      <c r="N854" s="333"/>
    </row>
    <row r="855" spans="13:14" x14ac:dyDescent="0.25">
      <c r="M855" s="333"/>
      <c r="N855" s="333"/>
    </row>
    <row r="856" spans="13:14" x14ac:dyDescent="0.25">
      <c r="M856" s="333"/>
      <c r="N856" s="333"/>
    </row>
    <row r="857" spans="13:14" x14ac:dyDescent="0.25">
      <c r="M857" s="333"/>
      <c r="N857" s="333"/>
    </row>
    <row r="858" spans="13:14" x14ac:dyDescent="0.25">
      <c r="M858" s="333"/>
      <c r="N858" s="333"/>
    </row>
    <row r="859" spans="13:14" x14ac:dyDescent="0.25">
      <c r="M859" s="333"/>
      <c r="N859" s="333"/>
    </row>
    <row r="860" spans="13:14" x14ac:dyDescent="0.25">
      <c r="M860" s="333"/>
      <c r="N860" s="333"/>
    </row>
    <row r="861" spans="13:14" x14ac:dyDescent="0.25">
      <c r="M861" s="333"/>
      <c r="N861" s="333"/>
    </row>
    <row r="862" spans="13:14" x14ac:dyDescent="0.25">
      <c r="M862" s="333"/>
      <c r="N862" s="333"/>
    </row>
    <row r="863" spans="13:14" x14ac:dyDescent="0.25">
      <c r="M863" s="333"/>
      <c r="N863" s="333"/>
    </row>
    <row r="864" spans="13:14" x14ac:dyDescent="0.25">
      <c r="M864" s="333"/>
      <c r="N864" s="333"/>
    </row>
    <row r="865" spans="13:14" x14ac:dyDescent="0.25">
      <c r="M865" s="333"/>
      <c r="N865" s="333"/>
    </row>
    <row r="866" spans="13:14" x14ac:dyDescent="0.25">
      <c r="M866" s="333"/>
      <c r="N866" s="333"/>
    </row>
    <row r="867" spans="13:14" x14ac:dyDescent="0.25">
      <c r="M867" s="333"/>
      <c r="N867" s="333"/>
    </row>
    <row r="868" spans="13:14" x14ac:dyDescent="0.25">
      <c r="M868" s="333"/>
      <c r="N868" s="333"/>
    </row>
    <row r="869" spans="13:14" x14ac:dyDescent="0.25">
      <c r="M869" s="333"/>
      <c r="N869" s="333"/>
    </row>
    <row r="870" spans="13:14" x14ac:dyDescent="0.25">
      <c r="M870" s="333"/>
      <c r="N870" s="333"/>
    </row>
    <row r="871" spans="13:14" x14ac:dyDescent="0.25">
      <c r="M871" s="333"/>
      <c r="N871" s="333"/>
    </row>
    <row r="872" spans="13:14" x14ac:dyDescent="0.25">
      <c r="M872" s="333"/>
      <c r="N872" s="333"/>
    </row>
    <row r="873" spans="13:14" x14ac:dyDescent="0.25">
      <c r="M873" s="333"/>
      <c r="N873" s="333"/>
    </row>
    <row r="874" spans="13:14" x14ac:dyDescent="0.25">
      <c r="M874" s="333"/>
      <c r="N874" s="333"/>
    </row>
    <row r="875" spans="13:14" x14ac:dyDescent="0.25">
      <c r="M875" s="333"/>
      <c r="N875" s="333"/>
    </row>
    <row r="876" spans="13:14" x14ac:dyDescent="0.25">
      <c r="M876" s="333"/>
      <c r="N876" s="333"/>
    </row>
    <row r="877" spans="13:14" x14ac:dyDescent="0.25">
      <c r="M877" s="333"/>
      <c r="N877" s="333"/>
    </row>
    <row r="878" spans="13:14" x14ac:dyDescent="0.25">
      <c r="M878" s="333"/>
      <c r="N878" s="333"/>
    </row>
    <row r="879" spans="13:14" x14ac:dyDescent="0.25">
      <c r="M879" s="333"/>
      <c r="N879" s="333"/>
    </row>
    <row r="880" spans="13:14" x14ac:dyDescent="0.25">
      <c r="M880" s="333"/>
      <c r="N880" s="333"/>
    </row>
    <row r="881" spans="13:14" x14ac:dyDescent="0.25">
      <c r="M881" s="333"/>
      <c r="N881" s="333"/>
    </row>
    <row r="882" spans="13:14" x14ac:dyDescent="0.25">
      <c r="M882" s="333"/>
      <c r="N882" s="333"/>
    </row>
    <row r="883" spans="13:14" x14ac:dyDescent="0.25">
      <c r="M883" s="333"/>
      <c r="N883" s="333"/>
    </row>
    <row r="884" spans="13:14" x14ac:dyDescent="0.25">
      <c r="M884" s="333"/>
      <c r="N884" s="333"/>
    </row>
    <row r="885" spans="13:14" x14ac:dyDescent="0.25">
      <c r="M885" s="333"/>
      <c r="N885" s="333"/>
    </row>
    <row r="886" spans="13:14" x14ac:dyDescent="0.25">
      <c r="M886" s="333"/>
      <c r="N886" s="333"/>
    </row>
    <row r="887" spans="13:14" x14ac:dyDescent="0.25">
      <c r="M887" s="333"/>
      <c r="N887" s="333"/>
    </row>
    <row r="888" spans="13:14" x14ac:dyDescent="0.25">
      <c r="M888" s="333"/>
      <c r="N888" s="333"/>
    </row>
    <row r="889" spans="13:14" x14ac:dyDescent="0.25">
      <c r="M889" s="333"/>
      <c r="N889" s="333"/>
    </row>
    <row r="890" spans="13:14" x14ac:dyDescent="0.25">
      <c r="M890" s="333"/>
      <c r="N890" s="333"/>
    </row>
    <row r="891" spans="13:14" x14ac:dyDescent="0.25">
      <c r="M891" s="333"/>
      <c r="N891" s="333"/>
    </row>
    <row r="892" spans="13:14" x14ac:dyDescent="0.25">
      <c r="M892" s="333"/>
      <c r="N892" s="333"/>
    </row>
    <row r="893" spans="13:14" x14ac:dyDescent="0.25">
      <c r="M893" s="333"/>
      <c r="N893" s="333"/>
    </row>
    <row r="894" spans="13:14" x14ac:dyDescent="0.25">
      <c r="M894" s="333"/>
      <c r="N894" s="333"/>
    </row>
    <row r="895" spans="13:14" x14ac:dyDescent="0.25">
      <c r="M895" s="333"/>
      <c r="N895" s="333"/>
    </row>
    <row r="896" spans="13:14" x14ac:dyDescent="0.25">
      <c r="M896" s="333"/>
      <c r="N896" s="333"/>
    </row>
    <row r="897" spans="13:14" x14ac:dyDescent="0.25">
      <c r="M897" s="333"/>
      <c r="N897" s="333"/>
    </row>
    <row r="898" spans="13:14" x14ac:dyDescent="0.25">
      <c r="M898" s="333"/>
      <c r="N898" s="333"/>
    </row>
    <row r="899" spans="13:14" x14ac:dyDescent="0.25">
      <c r="M899" s="333"/>
      <c r="N899" s="333"/>
    </row>
    <row r="900" spans="13:14" x14ac:dyDescent="0.25">
      <c r="M900" s="333"/>
      <c r="N900" s="333"/>
    </row>
    <row r="901" spans="13:14" x14ac:dyDescent="0.25">
      <c r="M901" s="333"/>
      <c r="N901" s="333"/>
    </row>
    <row r="902" spans="13:14" x14ac:dyDescent="0.25">
      <c r="M902" s="333"/>
      <c r="N902" s="333"/>
    </row>
    <row r="903" spans="13:14" x14ac:dyDescent="0.25">
      <c r="M903" s="333"/>
      <c r="N903" s="333"/>
    </row>
    <row r="904" spans="13:14" x14ac:dyDescent="0.25">
      <c r="M904" s="333"/>
      <c r="N904" s="333"/>
    </row>
    <row r="905" spans="13:14" x14ac:dyDescent="0.25">
      <c r="M905" s="333"/>
      <c r="N905" s="333"/>
    </row>
    <row r="906" spans="13:14" x14ac:dyDescent="0.25">
      <c r="M906" s="333"/>
      <c r="N906" s="333"/>
    </row>
    <row r="907" spans="13:14" x14ac:dyDescent="0.25">
      <c r="M907" s="333"/>
      <c r="N907" s="333"/>
    </row>
    <row r="908" spans="13:14" x14ac:dyDescent="0.25">
      <c r="M908" s="333"/>
      <c r="N908" s="333"/>
    </row>
    <row r="909" spans="13:14" x14ac:dyDescent="0.25">
      <c r="M909" s="333"/>
      <c r="N909" s="333"/>
    </row>
    <row r="910" spans="13:14" x14ac:dyDescent="0.25">
      <c r="M910" s="333"/>
      <c r="N910" s="333"/>
    </row>
    <row r="911" spans="13:14" x14ac:dyDescent="0.25">
      <c r="M911" s="333"/>
      <c r="N911" s="333"/>
    </row>
    <row r="912" spans="13:14" x14ac:dyDescent="0.25">
      <c r="M912" s="333"/>
      <c r="N912" s="333"/>
    </row>
    <row r="913" spans="13:14" x14ac:dyDescent="0.25">
      <c r="M913" s="333"/>
      <c r="N913" s="333"/>
    </row>
    <row r="914" spans="13:14" x14ac:dyDescent="0.25">
      <c r="M914" s="333"/>
      <c r="N914" s="333"/>
    </row>
    <row r="915" spans="13:14" x14ac:dyDescent="0.25">
      <c r="M915" s="333"/>
      <c r="N915" s="333"/>
    </row>
    <row r="916" spans="13:14" x14ac:dyDescent="0.25">
      <c r="M916" s="333"/>
      <c r="N916" s="333"/>
    </row>
    <row r="917" spans="13:14" x14ac:dyDescent="0.25">
      <c r="M917" s="333"/>
      <c r="N917" s="333"/>
    </row>
    <row r="918" spans="13:14" x14ac:dyDescent="0.25">
      <c r="M918" s="333"/>
      <c r="N918" s="333"/>
    </row>
    <row r="919" spans="13:14" x14ac:dyDescent="0.25">
      <c r="M919" s="333"/>
      <c r="N919" s="333"/>
    </row>
    <row r="920" spans="13:14" x14ac:dyDescent="0.25">
      <c r="M920" s="333"/>
      <c r="N920" s="333"/>
    </row>
    <row r="921" spans="13:14" x14ac:dyDescent="0.25">
      <c r="M921" s="333"/>
      <c r="N921" s="333"/>
    </row>
    <row r="922" spans="13:14" x14ac:dyDescent="0.25">
      <c r="M922" s="333"/>
      <c r="N922" s="333"/>
    </row>
    <row r="923" spans="13:14" x14ac:dyDescent="0.25">
      <c r="M923" s="333"/>
      <c r="N923" s="333"/>
    </row>
    <row r="924" spans="13:14" x14ac:dyDescent="0.25">
      <c r="M924" s="333"/>
      <c r="N924" s="333"/>
    </row>
    <row r="925" spans="13:14" x14ac:dyDescent="0.25">
      <c r="M925" s="333"/>
      <c r="N925" s="333"/>
    </row>
    <row r="926" spans="13:14" x14ac:dyDescent="0.25">
      <c r="M926" s="333"/>
      <c r="N926" s="333"/>
    </row>
    <row r="927" spans="13:14" x14ac:dyDescent="0.25">
      <c r="M927" s="333"/>
      <c r="N927" s="333"/>
    </row>
    <row r="928" spans="13:14" x14ac:dyDescent="0.25">
      <c r="M928" s="333"/>
      <c r="N928" s="333"/>
    </row>
    <row r="929" spans="13:14" x14ac:dyDescent="0.25">
      <c r="M929" s="333"/>
      <c r="N929" s="333"/>
    </row>
    <row r="930" spans="13:14" x14ac:dyDescent="0.25">
      <c r="M930" s="333"/>
      <c r="N930" s="333"/>
    </row>
    <row r="931" spans="13:14" x14ac:dyDescent="0.25">
      <c r="M931" s="333"/>
      <c r="N931" s="333"/>
    </row>
    <row r="932" spans="13:14" x14ac:dyDescent="0.25">
      <c r="M932" s="333"/>
      <c r="N932" s="333"/>
    </row>
    <row r="933" spans="13:14" x14ac:dyDescent="0.25">
      <c r="M933" s="333"/>
      <c r="N933" s="333"/>
    </row>
    <row r="934" spans="13:14" x14ac:dyDescent="0.25">
      <c r="M934" s="333"/>
      <c r="N934" s="333"/>
    </row>
    <row r="935" spans="13:14" x14ac:dyDescent="0.25">
      <c r="M935" s="333"/>
      <c r="N935" s="333"/>
    </row>
    <row r="936" spans="13:14" x14ac:dyDescent="0.25">
      <c r="M936" s="333"/>
      <c r="N936" s="333"/>
    </row>
    <row r="937" spans="13:14" x14ac:dyDescent="0.25">
      <c r="M937" s="333"/>
      <c r="N937" s="333"/>
    </row>
    <row r="938" spans="13:14" x14ac:dyDescent="0.25">
      <c r="M938" s="333"/>
      <c r="N938" s="333"/>
    </row>
    <row r="939" spans="13:14" x14ac:dyDescent="0.25">
      <c r="M939" s="333"/>
      <c r="N939" s="333"/>
    </row>
    <row r="940" spans="13:14" x14ac:dyDescent="0.25">
      <c r="M940" s="333"/>
      <c r="N940" s="333"/>
    </row>
    <row r="941" spans="13:14" x14ac:dyDescent="0.25">
      <c r="M941" s="333"/>
      <c r="N941" s="333"/>
    </row>
    <row r="942" spans="13:14" x14ac:dyDescent="0.25">
      <c r="M942" s="333"/>
      <c r="N942" s="333"/>
    </row>
    <row r="943" spans="13:14" x14ac:dyDescent="0.25">
      <c r="M943" s="333"/>
      <c r="N943" s="333"/>
    </row>
    <row r="944" spans="13:14" x14ac:dyDescent="0.25">
      <c r="M944" s="333"/>
      <c r="N944" s="333"/>
    </row>
    <row r="945" spans="13:14" x14ac:dyDescent="0.25">
      <c r="M945" s="333"/>
      <c r="N945" s="333"/>
    </row>
    <row r="946" spans="13:14" x14ac:dyDescent="0.25">
      <c r="M946" s="333"/>
      <c r="N946" s="333"/>
    </row>
    <row r="947" spans="13:14" x14ac:dyDescent="0.25">
      <c r="M947" s="333"/>
      <c r="N947" s="333"/>
    </row>
    <row r="948" spans="13:14" x14ac:dyDescent="0.25">
      <c r="M948" s="333"/>
      <c r="N948" s="333"/>
    </row>
    <row r="949" spans="13:14" x14ac:dyDescent="0.25">
      <c r="M949" s="333"/>
      <c r="N949" s="333"/>
    </row>
    <row r="950" spans="13:14" x14ac:dyDescent="0.25">
      <c r="M950" s="333"/>
      <c r="N950" s="333"/>
    </row>
    <row r="951" spans="13:14" x14ac:dyDescent="0.25">
      <c r="M951" s="333"/>
      <c r="N951" s="333"/>
    </row>
    <row r="952" spans="13:14" x14ac:dyDescent="0.25">
      <c r="M952" s="333"/>
      <c r="N952" s="333"/>
    </row>
    <row r="953" spans="13:14" x14ac:dyDescent="0.25">
      <c r="M953" s="333"/>
      <c r="N953" s="333"/>
    </row>
    <row r="954" spans="13:14" x14ac:dyDescent="0.25">
      <c r="M954" s="333"/>
      <c r="N954" s="333"/>
    </row>
    <row r="955" spans="13:14" x14ac:dyDescent="0.25">
      <c r="M955" s="333"/>
      <c r="N955" s="333"/>
    </row>
    <row r="956" spans="13:14" x14ac:dyDescent="0.25">
      <c r="M956" s="333"/>
      <c r="N956" s="333"/>
    </row>
    <row r="957" spans="13:14" x14ac:dyDescent="0.25">
      <c r="M957" s="333"/>
      <c r="N957" s="333"/>
    </row>
    <row r="958" spans="13:14" x14ac:dyDescent="0.25">
      <c r="M958" s="333"/>
      <c r="N958" s="333"/>
    </row>
    <row r="959" spans="13:14" x14ac:dyDescent="0.25">
      <c r="M959" s="333"/>
      <c r="N959" s="333"/>
    </row>
    <row r="960" spans="13:14" x14ac:dyDescent="0.25">
      <c r="M960" s="333"/>
      <c r="N960" s="333"/>
    </row>
    <row r="961" spans="13:14" x14ac:dyDescent="0.25">
      <c r="M961" s="333"/>
      <c r="N961" s="333"/>
    </row>
    <row r="962" spans="13:14" x14ac:dyDescent="0.25">
      <c r="M962" s="333"/>
      <c r="N962" s="333"/>
    </row>
    <row r="963" spans="13:14" x14ac:dyDescent="0.25">
      <c r="M963" s="333"/>
      <c r="N963" s="333"/>
    </row>
    <row r="964" spans="13:14" x14ac:dyDescent="0.25">
      <c r="M964" s="333"/>
      <c r="N964" s="333"/>
    </row>
    <row r="965" spans="13:14" x14ac:dyDescent="0.25">
      <c r="M965" s="333"/>
      <c r="N965" s="333"/>
    </row>
    <row r="966" spans="13:14" x14ac:dyDescent="0.25">
      <c r="M966" s="333"/>
      <c r="N966" s="333"/>
    </row>
    <row r="967" spans="13:14" x14ac:dyDescent="0.25">
      <c r="M967" s="333"/>
      <c r="N967" s="333"/>
    </row>
    <row r="968" spans="13:14" x14ac:dyDescent="0.25">
      <c r="M968" s="333"/>
      <c r="N968" s="333"/>
    </row>
    <row r="969" spans="13:14" x14ac:dyDescent="0.25">
      <c r="M969" s="333"/>
      <c r="N969" s="333"/>
    </row>
    <row r="970" spans="13:14" x14ac:dyDescent="0.25">
      <c r="M970" s="333"/>
      <c r="N970" s="333"/>
    </row>
    <row r="971" spans="13:14" x14ac:dyDescent="0.25">
      <c r="M971" s="333"/>
      <c r="N971" s="333"/>
    </row>
    <row r="972" spans="13:14" x14ac:dyDescent="0.25">
      <c r="M972" s="333"/>
      <c r="N972" s="333"/>
    </row>
    <row r="973" spans="13:14" x14ac:dyDescent="0.25">
      <c r="M973" s="333"/>
      <c r="N973" s="333"/>
    </row>
    <row r="974" spans="13:14" x14ac:dyDescent="0.25">
      <c r="M974" s="333"/>
      <c r="N974" s="333"/>
    </row>
    <row r="975" spans="13:14" x14ac:dyDescent="0.25">
      <c r="M975" s="333"/>
      <c r="N975" s="333"/>
    </row>
    <row r="976" spans="13:14" x14ac:dyDescent="0.25">
      <c r="M976" s="333"/>
      <c r="N976" s="333"/>
    </row>
    <row r="977" spans="13:14" x14ac:dyDescent="0.25">
      <c r="M977" s="333"/>
      <c r="N977" s="333"/>
    </row>
    <row r="978" spans="13:14" x14ac:dyDescent="0.25">
      <c r="M978" s="333"/>
      <c r="N978" s="333"/>
    </row>
    <row r="979" spans="13:14" x14ac:dyDescent="0.25">
      <c r="M979" s="333"/>
      <c r="N979" s="333"/>
    </row>
    <row r="980" spans="13:14" x14ac:dyDescent="0.25">
      <c r="M980" s="333"/>
      <c r="N980" s="333"/>
    </row>
    <row r="981" spans="13:14" x14ac:dyDescent="0.25">
      <c r="M981" s="333"/>
      <c r="N981" s="333"/>
    </row>
    <row r="982" spans="13:14" x14ac:dyDescent="0.25">
      <c r="M982" s="333"/>
      <c r="N982" s="333"/>
    </row>
    <row r="983" spans="13:14" x14ac:dyDescent="0.25">
      <c r="M983" s="333"/>
      <c r="N983" s="333"/>
    </row>
    <row r="984" spans="13:14" x14ac:dyDescent="0.25">
      <c r="M984" s="333"/>
      <c r="N984" s="333"/>
    </row>
    <row r="985" spans="13:14" x14ac:dyDescent="0.25">
      <c r="M985" s="333"/>
      <c r="N985" s="333"/>
    </row>
    <row r="986" spans="13:14" x14ac:dyDescent="0.25">
      <c r="M986" s="333"/>
      <c r="N986" s="333"/>
    </row>
    <row r="987" spans="13:14" x14ac:dyDescent="0.25">
      <c r="M987" s="333"/>
      <c r="N987" s="333"/>
    </row>
    <row r="988" spans="13:14" x14ac:dyDescent="0.25">
      <c r="M988" s="333"/>
      <c r="N988" s="333"/>
    </row>
    <row r="989" spans="13:14" x14ac:dyDescent="0.25">
      <c r="M989" s="333"/>
      <c r="N989" s="333"/>
    </row>
    <row r="990" spans="13:14" x14ac:dyDescent="0.25">
      <c r="M990" s="333"/>
      <c r="N990" s="333"/>
    </row>
    <row r="991" spans="13:14" x14ac:dyDescent="0.25">
      <c r="M991" s="333"/>
      <c r="N991" s="333"/>
    </row>
    <row r="992" spans="13:14" x14ac:dyDescent="0.25">
      <c r="M992" s="333"/>
      <c r="N992" s="333"/>
    </row>
    <row r="993" spans="13:14" x14ac:dyDescent="0.25">
      <c r="M993" s="333"/>
      <c r="N993" s="333"/>
    </row>
    <row r="994" spans="13:14" x14ac:dyDescent="0.25">
      <c r="M994" s="333"/>
      <c r="N994" s="333"/>
    </row>
    <row r="995" spans="13:14" x14ac:dyDescent="0.25">
      <c r="M995" s="333"/>
      <c r="N995" s="333"/>
    </row>
    <row r="996" spans="13:14" x14ac:dyDescent="0.25">
      <c r="M996" s="333"/>
      <c r="N996" s="333"/>
    </row>
    <row r="997" spans="13:14" x14ac:dyDescent="0.25">
      <c r="M997" s="333"/>
      <c r="N997" s="333"/>
    </row>
    <row r="998" spans="13:14" x14ac:dyDescent="0.25">
      <c r="M998" s="333"/>
      <c r="N998" s="333"/>
    </row>
    <row r="999" spans="13:14" x14ac:dyDescent="0.25">
      <c r="M999" s="333"/>
      <c r="N999" s="333"/>
    </row>
    <row r="1000" spans="13:14" x14ac:dyDescent="0.25">
      <c r="M1000" s="333"/>
      <c r="N1000" s="333"/>
    </row>
    <row r="1001" spans="13:14" x14ac:dyDescent="0.25">
      <c r="M1001" s="333"/>
      <c r="N1001" s="333"/>
    </row>
    <row r="1002" spans="13:14" x14ac:dyDescent="0.25">
      <c r="M1002" s="333"/>
      <c r="N1002" s="333"/>
    </row>
    <row r="1003" spans="13:14" x14ac:dyDescent="0.25">
      <c r="M1003" s="333"/>
      <c r="N1003" s="333"/>
    </row>
    <row r="1004" spans="13:14" x14ac:dyDescent="0.25">
      <c r="M1004" s="333"/>
      <c r="N1004" s="333"/>
    </row>
    <row r="1005" spans="13:14" x14ac:dyDescent="0.25">
      <c r="M1005" s="333"/>
      <c r="N1005" s="333"/>
    </row>
    <row r="1006" spans="13:14" x14ac:dyDescent="0.25">
      <c r="M1006" s="333"/>
      <c r="N1006" s="333"/>
    </row>
    <row r="1007" spans="13:14" x14ac:dyDescent="0.25">
      <c r="M1007" s="333"/>
      <c r="N1007" s="333"/>
    </row>
    <row r="1008" spans="13:14" x14ac:dyDescent="0.25">
      <c r="M1008" s="333"/>
      <c r="N1008" s="333"/>
    </row>
    <row r="1009" spans="13:14" x14ac:dyDescent="0.25">
      <c r="M1009" s="333"/>
      <c r="N1009" s="333"/>
    </row>
    <row r="1010" spans="13:14" x14ac:dyDescent="0.25">
      <c r="M1010" s="333"/>
      <c r="N1010" s="333"/>
    </row>
    <row r="1011" spans="13:14" x14ac:dyDescent="0.25">
      <c r="M1011" s="333"/>
      <c r="N1011" s="333"/>
    </row>
    <row r="1012" spans="13:14" x14ac:dyDescent="0.25">
      <c r="M1012" s="333"/>
      <c r="N1012" s="333"/>
    </row>
    <row r="1013" spans="13:14" x14ac:dyDescent="0.25">
      <c r="M1013" s="333"/>
      <c r="N1013" s="333"/>
    </row>
    <row r="1014" spans="13:14" x14ac:dyDescent="0.25">
      <c r="M1014" s="333"/>
      <c r="N1014" s="333"/>
    </row>
    <row r="1015" spans="13:14" x14ac:dyDescent="0.25">
      <c r="M1015" s="333"/>
      <c r="N1015" s="333"/>
    </row>
    <row r="1016" spans="13:14" x14ac:dyDescent="0.25">
      <c r="M1016" s="333"/>
      <c r="N1016" s="333"/>
    </row>
    <row r="1017" spans="13:14" x14ac:dyDescent="0.25">
      <c r="M1017" s="333"/>
      <c r="N1017" s="333"/>
    </row>
    <row r="1018" spans="13:14" x14ac:dyDescent="0.25">
      <c r="M1018" s="333"/>
      <c r="N1018" s="333"/>
    </row>
    <row r="1019" spans="13:14" x14ac:dyDescent="0.25">
      <c r="M1019" s="333"/>
      <c r="N1019" s="333"/>
    </row>
    <row r="1020" spans="13:14" x14ac:dyDescent="0.25">
      <c r="M1020" s="333"/>
      <c r="N1020" s="333"/>
    </row>
    <row r="1021" spans="13:14" x14ac:dyDescent="0.25">
      <c r="M1021" s="333"/>
      <c r="N1021" s="333"/>
    </row>
    <row r="1022" spans="13:14" x14ac:dyDescent="0.25">
      <c r="M1022" s="333"/>
      <c r="N1022" s="333"/>
    </row>
    <row r="1023" spans="13:14" x14ac:dyDescent="0.25">
      <c r="M1023" s="333"/>
      <c r="N1023" s="333"/>
    </row>
    <row r="1024" spans="13:14" x14ac:dyDescent="0.25">
      <c r="M1024" s="333"/>
      <c r="N1024" s="333"/>
    </row>
    <row r="1025" spans="13:14" x14ac:dyDescent="0.25">
      <c r="M1025" s="333"/>
      <c r="N1025" s="333"/>
    </row>
    <row r="1026" spans="13:14" x14ac:dyDescent="0.25">
      <c r="M1026" s="333"/>
      <c r="N1026" s="333"/>
    </row>
    <row r="1027" spans="13:14" x14ac:dyDescent="0.25">
      <c r="M1027" s="333"/>
      <c r="N1027" s="333"/>
    </row>
    <row r="1028" spans="13:14" x14ac:dyDescent="0.25">
      <c r="M1028" s="333"/>
      <c r="N1028" s="333"/>
    </row>
    <row r="1029" spans="13:14" x14ac:dyDescent="0.25">
      <c r="M1029" s="333"/>
      <c r="N1029" s="333"/>
    </row>
    <row r="1030" spans="13:14" x14ac:dyDescent="0.25">
      <c r="M1030" s="333"/>
      <c r="N1030" s="333"/>
    </row>
    <row r="1031" spans="13:14" x14ac:dyDescent="0.25">
      <c r="M1031" s="333"/>
      <c r="N1031" s="333"/>
    </row>
    <row r="1032" spans="13:14" x14ac:dyDescent="0.25">
      <c r="M1032" s="333"/>
      <c r="N1032" s="333"/>
    </row>
    <row r="1033" spans="13:14" x14ac:dyDescent="0.25">
      <c r="M1033" s="333"/>
      <c r="N1033" s="333"/>
    </row>
    <row r="1034" spans="13:14" x14ac:dyDescent="0.25">
      <c r="M1034" s="333"/>
      <c r="N1034" s="333"/>
    </row>
    <row r="1035" spans="13:14" x14ac:dyDescent="0.25">
      <c r="M1035" s="333"/>
      <c r="N1035" s="333"/>
    </row>
    <row r="1036" spans="13:14" x14ac:dyDescent="0.25">
      <c r="M1036" s="333"/>
      <c r="N1036" s="333"/>
    </row>
    <row r="1037" spans="13:14" x14ac:dyDescent="0.25">
      <c r="M1037" s="333"/>
      <c r="N1037" s="333"/>
    </row>
    <row r="1038" spans="13:14" x14ac:dyDescent="0.25">
      <c r="M1038" s="333"/>
      <c r="N1038" s="333"/>
    </row>
    <row r="1039" spans="13:14" x14ac:dyDescent="0.25">
      <c r="M1039" s="333"/>
      <c r="N1039" s="333"/>
    </row>
    <row r="1040" spans="13:14" x14ac:dyDescent="0.25">
      <c r="M1040" s="333"/>
      <c r="N1040" s="333"/>
    </row>
    <row r="1041" spans="13:14" x14ac:dyDescent="0.25">
      <c r="M1041" s="333"/>
      <c r="N1041" s="333"/>
    </row>
    <row r="1042" spans="13:14" x14ac:dyDescent="0.25">
      <c r="M1042" s="333"/>
      <c r="N1042" s="333"/>
    </row>
    <row r="1043" spans="13:14" x14ac:dyDescent="0.25">
      <c r="M1043" s="333"/>
      <c r="N1043" s="333"/>
    </row>
    <row r="1044" spans="13:14" x14ac:dyDescent="0.25">
      <c r="M1044" s="333"/>
      <c r="N1044" s="333"/>
    </row>
    <row r="1045" spans="13:14" x14ac:dyDescent="0.25">
      <c r="M1045" s="333"/>
      <c r="N1045" s="333"/>
    </row>
    <row r="1046" spans="13:14" x14ac:dyDescent="0.25">
      <c r="M1046" s="333"/>
      <c r="N1046" s="333"/>
    </row>
    <row r="1047" spans="13:14" x14ac:dyDescent="0.25">
      <c r="M1047" s="333"/>
      <c r="N1047" s="333"/>
    </row>
    <row r="1048" spans="13:14" x14ac:dyDescent="0.25">
      <c r="M1048" s="333"/>
      <c r="N1048" s="333"/>
    </row>
    <row r="1049" spans="13:14" x14ac:dyDescent="0.25">
      <c r="M1049" s="333"/>
      <c r="N1049" s="333"/>
    </row>
    <row r="1050" spans="13:14" x14ac:dyDescent="0.25">
      <c r="M1050" s="333"/>
      <c r="N1050" s="333"/>
    </row>
    <row r="1051" spans="13:14" x14ac:dyDescent="0.25">
      <c r="M1051" s="333"/>
      <c r="N1051" s="333"/>
    </row>
    <row r="1052" spans="13:14" x14ac:dyDescent="0.25">
      <c r="M1052" s="333"/>
      <c r="N1052" s="333"/>
    </row>
    <row r="1053" spans="13:14" x14ac:dyDescent="0.25">
      <c r="M1053" s="333"/>
      <c r="N1053" s="333"/>
    </row>
    <row r="1054" spans="13:14" x14ac:dyDescent="0.25">
      <c r="M1054" s="333"/>
      <c r="N1054" s="333"/>
    </row>
    <row r="1055" spans="13:14" x14ac:dyDescent="0.25">
      <c r="M1055" s="333"/>
      <c r="N1055" s="333"/>
    </row>
    <row r="1056" spans="13:14" x14ac:dyDescent="0.25">
      <c r="M1056" s="333"/>
      <c r="N1056" s="333"/>
    </row>
    <row r="1057" spans="13:14" x14ac:dyDescent="0.25">
      <c r="M1057" s="333"/>
      <c r="N1057" s="333"/>
    </row>
    <row r="1058" spans="13:14" x14ac:dyDescent="0.25">
      <c r="M1058" s="333"/>
      <c r="N1058" s="333"/>
    </row>
    <row r="1059" spans="13:14" x14ac:dyDescent="0.25">
      <c r="M1059" s="333"/>
      <c r="N1059" s="333"/>
    </row>
    <row r="1060" spans="13:14" x14ac:dyDescent="0.25">
      <c r="M1060" s="333"/>
      <c r="N1060" s="333"/>
    </row>
    <row r="1061" spans="13:14" x14ac:dyDescent="0.25">
      <c r="M1061" s="333"/>
      <c r="N1061" s="333"/>
    </row>
    <row r="1062" spans="13:14" x14ac:dyDescent="0.25">
      <c r="M1062" s="333"/>
      <c r="N1062" s="333"/>
    </row>
    <row r="1063" spans="13:14" x14ac:dyDescent="0.25">
      <c r="M1063" s="333"/>
      <c r="N1063" s="333"/>
    </row>
    <row r="1064" spans="13:14" x14ac:dyDescent="0.25">
      <c r="M1064" s="333"/>
      <c r="N1064" s="333"/>
    </row>
    <row r="1065" spans="13:14" x14ac:dyDescent="0.25">
      <c r="M1065" s="333"/>
      <c r="N1065" s="333"/>
    </row>
    <row r="1066" spans="13:14" x14ac:dyDescent="0.25">
      <c r="M1066" s="333"/>
      <c r="N1066" s="333"/>
    </row>
    <row r="1067" spans="13:14" x14ac:dyDescent="0.25">
      <c r="M1067" s="333"/>
      <c r="N1067" s="333"/>
    </row>
    <row r="1068" spans="13:14" x14ac:dyDescent="0.25">
      <c r="M1068" s="333"/>
      <c r="N1068" s="333"/>
    </row>
    <row r="1069" spans="13:14" x14ac:dyDescent="0.25">
      <c r="M1069" s="333"/>
      <c r="N1069" s="333"/>
    </row>
    <row r="1070" spans="13:14" x14ac:dyDescent="0.25">
      <c r="M1070" s="333"/>
      <c r="N1070" s="333"/>
    </row>
    <row r="1071" spans="13:14" x14ac:dyDescent="0.25">
      <c r="M1071" s="333"/>
      <c r="N1071" s="333"/>
    </row>
    <row r="1072" spans="13:14" x14ac:dyDescent="0.25">
      <c r="M1072" s="333"/>
      <c r="N1072" s="333"/>
    </row>
    <row r="1073" spans="13:14" x14ac:dyDescent="0.25">
      <c r="M1073" s="333"/>
      <c r="N1073" s="333"/>
    </row>
    <row r="1074" spans="13:14" x14ac:dyDescent="0.25">
      <c r="M1074" s="333"/>
      <c r="N1074" s="333"/>
    </row>
    <row r="1075" spans="13:14" x14ac:dyDescent="0.25">
      <c r="M1075" s="333"/>
      <c r="N1075" s="333"/>
    </row>
    <row r="1076" spans="13:14" x14ac:dyDescent="0.25">
      <c r="M1076" s="333"/>
      <c r="N1076" s="333"/>
    </row>
    <row r="1077" spans="13:14" x14ac:dyDescent="0.25">
      <c r="M1077" s="333"/>
      <c r="N1077" s="333"/>
    </row>
    <row r="1078" spans="13:14" x14ac:dyDescent="0.25">
      <c r="M1078" s="333"/>
      <c r="N1078" s="333"/>
    </row>
    <row r="1079" spans="13:14" x14ac:dyDescent="0.25">
      <c r="M1079" s="333"/>
      <c r="N1079" s="333"/>
    </row>
    <row r="1080" spans="13:14" x14ac:dyDescent="0.25">
      <c r="M1080" s="333"/>
      <c r="N1080" s="333"/>
    </row>
    <row r="1081" spans="13:14" x14ac:dyDescent="0.25">
      <c r="M1081" s="333"/>
      <c r="N1081" s="333"/>
    </row>
    <row r="1082" spans="13:14" x14ac:dyDescent="0.25">
      <c r="M1082" s="333"/>
      <c r="N1082" s="333"/>
    </row>
    <row r="1083" spans="13:14" x14ac:dyDescent="0.25">
      <c r="M1083" s="333"/>
      <c r="N1083" s="333"/>
    </row>
    <row r="1084" spans="13:14" x14ac:dyDescent="0.25">
      <c r="M1084" s="333"/>
      <c r="N1084" s="333"/>
    </row>
    <row r="1085" spans="13:14" x14ac:dyDescent="0.25">
      <c r="M1085" s="333"/>
      <c r="N1085" s="333"/>
    </row>
    <row r="1086" spans="13:14" x14ac:dyDescent="0.25">
      <c r="M1086" s="333"/>
      <c r="N1086" s="333"/>
    </row>
    <row r="1087" spans="13:14" x14ac:dyDescent="0.25">
      <c r="M1087" s="333"/>
      <c r="N1087" s="333"/>
    </row>
    <row r="1088" spans="13:14" x14ac:dyDescent="0.25">
      <c r="M1088" s="333"/>
      <c r="N1088" s="333"/>
    </row>
    <row r="1089" spans="13:14" x14ac:dyDescent="0.25">
      <c r="M1089" s="333"/>
      <c r="N1089" s="333"/>
    </row>
    <row r="1090" spans="13:14" x14ac:dyDescent="0.25">
      <c r="M1090" s="333"/>
      <c r="N1090" s="333"/>
    </row>
    <row r="1091" spans="13:14" x14ac:dyDescent="0.25">
      <c r="M1091" s="333"/>
      <c r="N1091" s="333"/>
    </row>
    <row r="1092" spans="13:14" x14ac:dyDescent="0.25">
      <c r="M1092" s="333"/>
      <c r="N1092" s="333"/>
    </row>
    <row r="1093" spans="13:14" x14ac:dyDescent="0.25">
      <c r="M1093" s="333"/>
      <c r="N1093" s="333"/>
    </row>
    <row r="1094" spans="13:14" x14ac:dyDescent="0.25">
      <c r="M1094" s="333"/>
      <c r="N1094" s="333"/>
    </row>
    <row r="1095" spans="13:14" x14ac:dyDescent="0.25">
      <c r="M1095" s="333"/>
      <c r="N1095" s="333"/>
    </row>
    <row r="1096" spans="13:14" x14ac:dyDescent="0.25">
      <c r="M1096" s="333"/>
      <c r="N1096" s="333"/>
    </row>
    <row r="1097" spans="13:14" x14ac:dyDescent="0.25">
      <c r="M1097" s="333"/>
      <c r="N1097" s="333"/>
    </row>
    <row r="1098" spans="13:14" x14ac:dyDescent="0.25">
      <c r="M1098" s="333"/>
      <c r="N1098" s="333"/>
    </row>
    <row r="1099" spans="13:14" x14ac:dyDescent="0.25">
      <c r="M1099" s="333"/>
      <c r="N1099" s="333"/>
    </row>
    <row r="1100" spans="13:14" x14ac:dyDescent="0.25">
      <c r="M1100" s="333"/>
      <c r="N1100" s="333"/>
    </row>
    <row r="1101" spans="13:14" x14ac:dyDescent="0.25">
      <c r="M1101" s="333"/>
      <c r="N1101" s="333"/>
    </row>
    <row r="1102" spans="13:14" x14ac:dyDescent="0.25">
      <c r="M1102" s="333"/>
      <c r="N1102" s="333"/>
    </row>
    <row r="1103" spans="13:14" x14ac:dyDescent="0.25">
      <c r="M1103" s="333"/>
      <c r="N1103" s="333"/>
    </row>
    <row r="1104" spans="13:14" x14ac:dyDescent="0.25">
      <c r="M1104" s="333"/>
      <c r="N1104" s="333"/>
    </row>
    <row r="1105" spans="13:14" x14ac:dyDescent="0.25">
      <c r="M1105" s="333"/>
      <c r="N1105" s="333"/>
    </row>
    <row r="1106" spans="13:14" x14ac:dyDescent="0.25">
      <c r="M1106" s="333"/>
      <c r="N1106" s="333"/>
    </row>
    <row r="1107" spans="13:14" x14ac:dyDescent="0.25">
      <c r="M1107" s="333"/>
      <c r="N1107" s="333"/>
    </row>
    <row r="1108" spans="13:14" x14ac:dyDescent="0.25">
      <c r="M1108" s="333"/>
      <c r="N1108" s="333"/>
    </row>
    <row r="1109" spans="13:14" x14ac:dyDescent="0.25">
      <c r="M1109" s="333"/>
      <c r="N1109" s="333"/>
    </row>
    <row r="1110" spans="13:14" x14ac:dyDescent="0.25">
      <c r="M1110" s="333"/>
      <c r="N1110" s="333"/>
    </row>
    <row r="1111" spans="13:14" x14ac:dyDescent="0.25">
      <c r="M1111" s="333"/>
      <c r="N1111" s="333"/>
    </row>
    <row r="1112" spans="13:14" x14ac:dyDescent="0.25">
      <c r="M1112" s="333"/>
      <c r="N1112" s="333"/>
    </row>
    <row r="1113" spans="13:14" x14ac:dyDescent="0.25">
      <c r="M1113" s="333"/>
      <c r="N1113" s="333"/>
    </row>
    <row r="1114" spans="13:14" x14ac:dyDescent="0.25">
      <c r="M1114" s="333"/>
      <c r="N1114" s="333"/>
    </row>
    <row r="1115" spans="13:14" x14ac:dyDescent="0.25">
      <c r="M1115" s="333"/>
      <c r="N1115" s="333"/>
    </row>
    <row r="1116" spans="13:14" x14ac:dyDescent="0.25">
      <c r="M1116" s="333"/>
      <c r="N1116" s="333"/>
    </row>
    <row r="1117" spans="13:14" x14ac:dyDescent="0.25">
      <c r="M1117" s="333"/>
      <c r="N1117" s="333"/>
    </row>
    <row r="1118" spans="13:14" x14ac:dyDescent="0.25">
      <c r="M1118" s="333"/>
      <c r="N1118" s="333"/>
    </row>
    <row r="1119" spans="13:14" x14ac:dyDescent="0.25">
      <c r="M1119" s="333"/>
      <c r="N1119" s="333"/>
    </row>
    <row r="1120" spans="13:14" x14ac:dyDescent="0.25">
      <c r="M1120" s="333"/>
      <c r="N1120" s="333"/>
    </row>
    <row r="1121" spans="13:14" x14ac:dyDescent="0.25">
      <c r="M1121" s="333"/>
      <c r="N1121" s="333"/>
    </row>
    <row r="1122" spans="13:14" x14ac:dyDescent="0.25">
      <c r="M1122" s="333"/>
      <c r="N1122" s="333"/>
    </row>
    <row r="1123" spans="13:14" x14ac:dyDescent="0.25">
      <c r="M1123" s="333"/>
      <c r="N1123" s="333"/>
    </row>
    <row r="1124" spans="13:14" x14ac:dyDescent="0.25">
      <c r="M1124" s="333"/>
      <c r="N1124" s="333"/>
    </row>
    <row r="1125" spans="13:14" x14ac:dyDescent="0.25">
      <c r="M1125" s="333"/>
      <c r="N1125" s="333"/>
    </row>
    <row r="1126" spans="13:14" x14ac:dyDescent="0.25">
      <c r="M1126" s="333"/>
      <c r="N1126" s="333"/>
    </row>
    <row r="1127" spans="13:14" x14ac:dyDescent="0.25">
      <c r="M1127" s="333"/>
      <c r="N1127" s="333"/>
    </row>
    <row r="1128" spans="13:14" x14ac:dyDescent="0.25">
      <c r="M1128" s="333"/>
      <c r="N1128" s="333"/>
    </row>
    <row r="1129" spans="13:14" x14ac:dyDescent="0.25">
      <c r="M1129" s="333"/>
      <c r="N1129" s="333"/>
    </row>
    <row r="1130" spans="13:14" x14ac:dyDescent="0.25">
      <c r="M1130" s="333"/>
      <c r="N1130" s="333"/>
    </row>
    <row r="1131" spans="13:14" x14ac:dyDescent="0.25">
      <c r="M1131" s="333"/>
      <c r="N1131" s="333"/>
    </row>
    <row r="1132" spans="13:14" x14ac:dyDescent="0.25">
      <c r="M1132" s="333"/>
      <c r="N1132" s="333"/>
    </row>
    <row r="1133" spans="13:14" x14ac:dyDescent="0.25">
      <c r="M1133" s="333"/>
      <c r="N1133" s="333"/>
    </row>
    <row r="1134" spans="13:14" x14ac:dyDescent="0.25">
      <c r="M1134" s="333"/>
      <c r="N1134" s="333"/>
    </row>
    <row r="1135" spans="13:14" x14ac:dyDescent="0.25">
      <c r="M1135" s="333"/>
      <c r="N1135" s="333"/>
    </row>
    <row r="1136" spans="13:14" x14ac:dyDescent="0.25">
      <c r="M1136" s="333"/>
      <c r="N1136" s="333"/>
    </row>
    <row r="1137" spans="13:14" x14ac:dyDescent="0.25">
      <c r="M1137" s="333"/>
      <c r="N1137" s="333"/>
    </row>
    <row r="1138" spans="13:14" x14ac:dyDescent="0.25">
      <c r="M1138" s="333"/>
      <c r="N1138" s="333"/>
    </row>
    <row r="1139" spans="13:14" x14ac:dyDescent="0.25">
      <c r="M1139" s="333"/>
      <c r="N1139" s="333"/>
    </row>
    <row r="1140" spans="13:14" x14ac:dyDescent="0.25">
      <c r="M1140" s="333"/>
      <c r="N1140" s="333"/>
    </row>
    <row r="1141" spans="13:14" x14ac:dyDescent="0.25">
      <c r="M1141" s="333"/>
      <c r="N1141" s="333"/>
    </row>
    <row r="1142" spans="13:14" x14ac:dyDescent="0.25">
      <c r="M1142" s="333"/>
      <c r="N1142" s="333"/>
    </row>
    <row r="1143" spans="13:14" x14ac:dyDescent="0.25">
      <c r="M1143" s="333"/>
      <c r="N1143" s="333"/>
    </row>
    <row r="1144" spans="13:14" x14ac:dyDescent="0.25">
      <c r="M1144" s="333"/>
      <c r="N1144" s="333"/>
    </row>
    <row r="1145" spans="13:14" x14ac:dyDescent="0.25">
      <c r="M1145" s="333"/>
      <c r="N1145" s="333"/>
    </row>
    <row r="1146" spans="13:14" x14ac:dyDescent="0.25">
      <c r="M1146" s="333"/>
      <c r="N1146" s="333"/>
    </row>
    <row r="1147" spans="13:14" x14ac:dyDescent="0.25">
      <c r="M1147" s="333"/>
      <c r="N1147" s="333"/>
    </row>
    <row r="1148" spans="13:14" x14ac:dyDescent="0.25">
      <c r="M1148" s="333"/>
      <c r="N1148" s="333"/>
    </row>
    <row r="1149" spans="13:14" x14ac:dyDescent="0.25">
      <c r="M1149" s="333"/>
      <c r="N1149" s="333"/>
    </row>
    <row r="1150" spans="13:14" x14ac:dyDescent="0.25">
      <c r="M1150" s="333"/>
      <c r="N1150" s="333"/>
    </row>
    <row r="1151" spans="13:14" x14ac:dyDescent="0.25">
      <c r="M1151" s="333"/>
      <c r="N1151" s="333"/>
    </row>
    <row r="1152" spans="13:14" x14ac:dyDescent="0.25">
      <c r="M1152" s="333"/>
      <c r="N1152" s="333"/>
    </row>
    <row r="1153" spans="13:14" x14ac:dyDescent="0.25">
      <c r="M1153" s="333"/>
      <c r="N1153" s="333"/>
    </row>
    <row r="1154" spans="13:14" x14ac:dyDescent="0.25">
      <c r="M1154" s="333"/>
      <c r="N1154" s="333"/>
    </row>
    <row r="1155" spans="13:14" x14ac:dyDescent="0.25">
      <c r="M1155" s="333"/>
      <c r="N1155" s="333"/>
    </row>
    <row r="1156" spans="13:14" x14ac:dyDescent="0.25">
      <c r="M1156" s="333"/>
      <c r="N1156" s="333"/>
    </row>
    <row r="1157" spans="13:14" x14ac:dyDescent="0.25">
      <c r="M1157" s="333"/>
      <c r="N1157" s="333"/>
    </row>
    <row r="1158" spans="13:14" x14ac:dyDescent="0.25">
      <c r="M1158" s="333"/>
      <c r="N1158" s="333"/>
    </row>
    <row r="1159" spans="13:14" x14ac:dyDescent="0.25">
      <c r="M1159" s="333"/>
      <c r="N1159" s="333"/>
    </row>
    <row r="1160" spans="13:14" x14ac:dyDescent="0.25">
      <c r="M1160" s="333"/>
      <c r="N1160" s="333"/>
    </row>
    <row r="1161" spans="13:14" x14ac:dyDescent="0.25">
      <c r="M1161" s="333"/>
      <c r="N1161" s="333"/>
    </row>
    <row r="1162" spans="13:14" x14ac:dyDescent="0.25">
      <c r="M1162" s="333"/>
      <c r="N1162" s="333"/>
    </row>
    <row r="1163" spans="13:14" x14ac:dyDescent="0.25">
      <c r="M1163" s="333"/>
      <c r="N1163" s="333"/>
    </row>
    <row r="1164" spans="13:14" x14ac:dyDescent="0.25">
      <c r="M1164" s="333"/>
      <c r="N1164" s="333"/>
    </row>
    <row r="1165" spans="13:14" x14ac:dyDescent="0.25">
      <c r="M1165" s="333"/>
      <c r="N1165" s="333"/>
    </row>
    <row r="1166" spans="13:14" x14ac:dyDescent="0.25">
      <c r="M1166" s="333"/>
      <c r="N1166" s="333"/>
    </row>
    <row r="1167" spans="13:14" x14ac:dyDescent="0.25">
      <c r="M1167" s="333"/>
      <c r="N1167" s="333"/>
    </row>
    <row r="1168" spans="13:14" x14ac:dyDescent="0.25">
      <c r="M1168" s="333"/>
      <c r="N1168" s="333"/>
    </row>
    <row r="1169" spans="13:14" x14ac:dyDescent="0.25">
      <c r="M1169" s="333"/>
      <c r="N1169" s="333"/>
    </row>
    <row r="1170" spans="13:14" x14ac:dyDescent="0.25">
      <c r="M1170" s="333"/>
      <c r="N1170" s="333"/>
    </row>
    <row r="1171" spans="13:14" x14ac:dyDescent="0.25">
      <c r="M1171" s="333"/>
      <c r="N1171" s="333"/>
    </row>
    <row r="1172" spans="13:14" x14ac:dyDescent="0.25">
      <c r="M1172" s="333"/>
      <c r="N1172" s="333"/>
    </row>
    <row r="1173" spans="13:14" x14ac:dyDescent="0.25">
      <c r="M1173" s="333"/>
      <c r="N1173" s="333"/>
    </row>
    <row r="1174" spans="13:14" x14ac:dyDescent="0.25">
      <c r="M1174" s="333"/>
      <c r="N1174" s="333"/>
    </row>
    <row r="1175" spans="13:14" x14ac:dyDescent="0.25">
      <c r="M1175" s="333"/>
      <c r="N1175" s="333"/>
    </row>
    <row r="1176" spans="13:14" x14ac:dyDescent="0.25">
      <c r="M1176" s="333"/>
      <c r="N1176" s="333"/>
    </row>
    <row r="1177" spans="13:14" x14ac:dyDescent="0.25">
      <c r="M1177" s="333"/>
      <c r="N1177" s="333"/>
    </row>
    <row r="1178" spans="13:14" x14ac:dyDescent="0.25">
      <c r="M1178" s="333"/>
      <c r="N1178" s="333"/>
    </row>
    <row r="1179" spans="13:14" x14ac:dyDescent="0.25">
      <c r="M1179" s="333"/>
      <c r="N1179" s="333"/>
    </row>
    <row r="1180" spans="13:14" x14ac:dyDescent="0.25">
      <c r="M1180" s="333"/>
      <c r="N1180" s="333"/>
    </row>
    <row r="1181" spans="13:14" x14ac:dyDescent="0.25">
      <c r="M1181" s="333"/>
      <c r="N1181" s="333"/>
    </row>
    <row r="1182" spans="13:14" x14ac:dyDescent="0.25">
      <c r="M1182" s="333"/>
      <c r="N1182" s="333"/>
    </row>
    <row r="1183" spans="13:14" x14ac:dyDescent="0.25">
      <c r="M1183" s="333"/>
      <c r="N1183" s="333"/>
    </row>
    <row r="1184" spans="13:14" x14ac:dyDescent="0.25">
      <c r="M1184" s="333"/>
      <c r="N1184" s="333"/>
    </row>
    <row r="1185" spans="13:14" x14ac:dyDescent="0.25">
      <c r="M1185" s="333"/>
      <c r="N1185" s="333"/>
    </row>
    <row r="1186" spans="13:14" x14ac:dyDescent="0.25">
      <c r="M1186" s="333"/>
      <c r="N1186" s="333"/>
    </row>
    <row r="1187" spans="13:14" x14ac:dyDescent="0.25">
      <c r="M1187" s="333"/>
      <c r="N1187" s="333"/>
    </row>
    <row r="1188" spans="13:14" x14ac:dyDescent="0.25">
      <c r="M1188" s="333"/>
      <c r="N1188" s="333"/>
    </row>
    <row r="1189" spans="13:14" x14ac:dyDescent="0.25">
      <c r="M1189" s="333"/>
      <c r="N1189" s="333"/>
    </row>
    <row r="1190" spans="13:14" x14ac:dyDescent="0.25">
      <c r="M1190" s="333"/>
      <c r="N1190" s="333"/>
    </row>
    <row r="1191" spans="13:14" x14ac:dyDescent="0.25">
      <c r="M1191" s="333"/>
      <c r="N1191" s="333"/>
    </row>
    <row r="1192" spans="13:14" x14ac:dyDescent="0.25">
      <c r="M1192" s="333"/>
      <c r="N1192" s="333"/>
    </row>
    <row r="1193" spans="13:14" x14ac:dyDescent="0.25">
      <c r="M1193" s="333"/>
      <c r="N1193" s="333"/>
    </row>
    <row r="1194" spans="13:14" x14ac:dyDescent="0.25">
      <c r="M1194" s="333"/>
      <c r="N1194" s="333"/>
    </row>
    <row r="1195" spans="13:14" x14ac:dyDescent="0.25">
      <c r="M1195" s="333"/>
      <c r="N1195" s="333"/>
    </row>
    <row r="1196" spans="13:14" x14ac:dyDescent="0.25">
      <c r="M1196" s="333"/>
      <c r="N1196" s="333"/>
    </row>
    <row r="1197" spans="13:14" x14ac:dyDescent="0.25">
      <c r="M1197" s="333"/>
      <c r="N1197" s="333"/>
    </row>
    <row r="1198" spans="13:14" x14ac:dyDescent="0.25">
      <c r="M1198" s="333"/>
      <c r="N1198" s="333"/>
    </row>
    <row r="1199" spans="13:14" x14ac:dyDescent="0.25">
      <c r="M1199" s="333"/>
      <c r="N1199" s="333"/>
    </row>
    <row r="1200" spans="13:14" x14ac:dyDescent="0.25">
      <c r="M1200" s="333"/>
      <c r="N1200" s="333"/>
    </row>
    <row r="1201" spans="13:14" x14ac:dyDescent="0.25">
      <c r="M1201" s="333"/>
      <c r="N1201" s="333"/>
    </row>
    <row r="1202" spans="13:14" x14ac:dyDescent="0.25">
      <c r="M1202" s="333"/>
      <c r="N1202" s="333"/>
    </row>
    <row r="1203" spans="13:14" x14ac:dyDescent="0.25">
      <c r="M1203" s="333"/>
      <c r="N1203" s="333"/>
    </row>
    <row r="1204" spans="13:14" x14ac:dyDescent="0.25">
      <c r="M1204" s="333"/>
      <c r="N1204" s="333"/>
    </row>
    <row r="1205" spans="13:14" x14ac:dyDescent="0.25">
      <c r="M1205" s="333"/>
      <c r="N1205" s="333"/>
    </row>
    <row r="1206" spans="13:14" x14ac:dyDescent="0.25">
      <c r="M1206" s="333"/>
      <c r="N1206" s="333"/>
    </row>
    <row r="1207" spans="13:14" x14ac:dyDescent="0.25">
      <c r="M1207" s="333"/>
      <c r="N1207" s="333"/>
    </row>
    <row r="1208" spans="13:14" x14ac:dyDescent="0.25">
      <c r="M1208" s="333"/>
      <c r="N1208" s="333"/>
    </row>
    <row r="1209" spans="13:14" x14ac:dyDescent="0.25">
      <c r="M1209" s="333"/>
      <c r="N1209" s="333"/>
    </row>
    <row r="1210" spans="13:14" x14ac:dyDescent="0.25">
      <c r="M1210" s="333"/>
      <c r="N1210" s="333"/>
    </row>
    <row r="1211" spans="13:14" x14ac:dyDescent="0.25">
      <c r="M1211" s="333"/>
      <c r="N1211" s="333"/>
    </row>
    <row r="1212" spans="13:14" x14ac:dyDescent="0.25">
      <c r="M1212" s="333"/>
      <c r="N1212" s="333"/>
    </row>
    <row r="1213" spans="13:14" x14ac:dyDescent="0.25">
      <c r="M1213" s="333"/>
      <c r="N1213" s="333"/>
    </row>
    <row r="1214" spans="13:14" x14ac:dyDescent="0.25">
      <c r="M1214" s="333"/>
      <c r="N1214" s="333"/>
    </row>
    <row r="1215" spans="13:14" x14ac:dyDescent="0.25">
      <c r="M1215" s="333"/>
      <c r="N1215" s="333"/>
    </row>
    <row r="1216" spans="13:14" x14ac:dyDescent="0.25">
      <c r="M1216" s="333"/>
      <c r="N1216" s="333"/>
    </row>
    <row r="1217" spans="13:14" x14ac:dyDescent="0.25">
      <c r="M1217" s="333"/>
      <c r="N1217" s="333"/>
    </row>
    <row r="1218" spans="13:14" x14ac:dyDescent="0.25">
      <c r="M1218" s="333"/>
      <c r="N1218" s="333"/>
    </row>
    <row r="1219" spans="13:14" x14ac:dyDescent="0.25">
      <c r="M1219" s="333"/>
      <c r="N1219" s="333"/>
    </row>
    <row r="1220" spans="13:14" x14ac:dyDescent="0.25">
      <c r="M1220" s="333"/>
      <c r="N1220" s="333"/>
    </row>
    <row r="1221" spans="13:14" x14ac:dyDescent="0.25">
      <c r="M1221" s="333"/>
      <c r="N1221" s="333"/>
    </row>
    <row r="1222" spans="13:14" x14ac:dyDescent="0.25">
      <c r="M1222" s="333"/>
      <c r="N1222" s="333"/>
    </row>
    <row r="1223" spans="13:14" x14ac:dyDescent="0.25">
      <c r="M1223" s="333"/>
      <c r="N1223" s="333"/>
    </row>
    <row r="1224" spans="13:14" x14ac:dyDescent="0.25">
      <c r="M1224" s="333"/>
      <c r="N1224" s="333"/>
    </row>
    <row r="1225" spans="13:14" x14ac:dyDescent="0.25">
      <c r="M1225" s="333"/>
      <c r="N1225" s="333"/>
    </row>
    <row r="1226" spans="13:14" x14ac:dyDescent="0.25">
      <c r="M1226" s="333"/>
      <c r="N1226" s="333"/>
    </row>
    <row r="1227" spans="13:14" x14ac:dyDescent="0.25">
      <c r="M1227" s="333"/>
      <c r="N1227" s="333"/>
    </row>
    <row r="1228" spans="13:14" x14ac:dyDescent="0.25">
      <c r="M1228" s="333"/>
      <c r="N1228" s="333"/>
    </row>
    <row r="1229" spans="13:14" x14ac:dyDescent="0.25">
      <c r="M1229" s="333"/>
      <c r="N1229" s="333"/>
    </row>
    <row r="1230" spans="13:14" x14ac:dyDescent="0.25">
      <c r="M1230" s="333"/>
      <c r="N1230" s="333"/>
    </row>
    <row r="1231" spans="13:14" x14ac:dyDescent="0.25">
      <c r="M1231" s="333"/>
      <c r="N1231" s="333"/>
    </row>
    <row r="1232" spans="13:14" x14ac:dyDescent="0.25">
      <c r="M1232" s="333"/>
      <c r="N1232" s="333"/>
    </row>
    <row r="1233" spans="13:14" x14ac:dyDescent="0.25">
      <c r="M1233" s="333"/>
      <c r="N1233" s="333"/>
    </row>
    <row r="1234" spans="13:14" x14ac:dyDescent="0.25">
      <c r="M1234" s="333"/>
      <c r="N1234" s="333"/>
    </row>
    <row r="1235" spans="13:14" x14ac:dyDescent="0.25">
      <c r="M1235" s="333"/>
      <c r="N1235" s="333"/>
    </row>
    <row r="1236" spans="13:14" x14ac:dyDescent="0.25">
      <c r="M1236" s="333"/>
      <c r="N1236" s="333"/>
    </row>
    <row r="1237" spans="13:14" x14ac:dyDescent="0.25">
      <c r="M1237" s="333"/>
      <c r="N1237" s="333"/>
    </row>
    <row r="1238" spans="13:14" x14ac:dyDescent="0.25">
      <c r="M1238" s="333"/>
      <c r="N1238" s="333"/>
    </row>
    <row r="1239" spans="13:14" x14ac:dyDescent="0.25">
      <c r="M1239" s="333"/>
      <c r="N1239" s="333"/>
    </row>
    <row r="1240" spans="13:14" x14ac:dyDescent="0.25">
      <c r="M1240" s="333"/>
      <c r="N1240" s="333"/>
    </row>
    <row r="1241" spans="13:14" x14ac:dyDescent="0.25">
      <c r="M1241" s="333"/>
      <c r="N1241" s="333"/>
    </row>
    <row r="1242" spans="13:14" x14ac:dyDescent="0.25">
      <c r="M1242" s="333"/>
      <c r="N1242" s="333"/>
    </row>
    <row r="1243" spans="13:14" x14ac:dyDescent="0.25">
      <c r="M1243" s="333"/>
      <c r="N1243" s="333"/>
    </row>
    <row r="1244" spans="13:14" x14ac:dyDescent="0.25">
      <c r="M1244" s="333"/>
      <c r="N1244" s="333"/>
    </row>
    <row r="1245" spans="13:14" x14ac:dyDescent="0.25">
      <c r="M1245" s="333"/>
      <c r="N1245" s="333"/>
    </row>
    <row r="1246" spans="13:14" x14ac:dyDescent="0.25">
      <c r="M1246" s="333"/>
      <c r="N1246" s="333"/>
    </row>
    <row r="1247" spans="13:14" x14ac:dyDescent="0.25">
      <c r="M1247" s="333"/>
      <c r="N1247" s="333"/>
    </row>
    <row r="1248" spans="13:14" x14ac:dyDescent="0.25">
      <c r="M1248" s="333"/>
      <c r="N1248" s="333"/>
    </row>
    <row r="1249" spans="13:14" x14ac:dyDescent="0.25">
      <c r="M1249" s="333"/>
      <c r="N1249" s="333"/>
    </row>
    <row r="1250" spans="13:14" x14ac:dyDescent="0.25">
      <c r="M1250" s="333"/>
      <c r="N1250" s="333"/>
    </row>
    <row r="1251" spans="13:14" x14ac:dyDescent="0.25">
      <c r="M1251" s="333"/>
      <c r="N1251" s="333"/>
    </row>
    <row r="1252" spans="13:14" x14ac:dyDescent="0.25">
      <c r="M1252" s="333"/>
      <c r="N1252" s="333"/>
    </row>
    <row r="1253" spans="13:14" x14ac:dyDescent="0.25">
      <c r="M1253" s="333"/>
      <c r="N1253" s="333"/>
    </row>
    <row r="1254" spans="13:14" x14ac:dyDescent="0.25">
      <c r="M1254" s="333"/>
      <c r="N1254" s="333"/>
    </row>
    <row r="1255" spans="13:14" x14ac:dyDescent="0.25">
      <c r="M1255" s="333"/>
      <c r="N1255" s="333"/>
    </row>
    <row r="1256" spans="13:14" x14ac:dyDescent="0.25">
      <c r="M1256" s="333"/>
      <c r="N1256" s="333"/>
    </row>
    <row r="1257" spans="13:14" x14ac:dyDescent="0.25">
      <c r="M1257" s="333"/>
      <c r="N1257" s="333"/>
    </row>
    <row r="1258" spans="13:14" x14ac:dyDescent="0.25">
      <c r="M1258" s="333"/>
      <c r="N1258" s="333"/>
    </row>
    <row r="1259" spans="13:14" x14ac:dyDescent="0.25">
      <c r="M1259" s="333"/>
      <c r="N1259" s="333"/>
    </row>
    <row r="1260" spans="13:14" x14ac:dyDescent="0.25">
      <c r="M1260" s="333"/>
      <c r="N1260" s="333"/>
    </row>
    <row r="1261" spans="13:14" x14ac:dyDescent="0.25">
      <c r="M1261" s="333"/>
      <c r="N1261" s="333"/>
    </row>
    <row r="1262" spans="13:14" x14ac:dyDescent="0.25">
      <c r="M1262" s="333"/>
      <c r="N1262" s="333"/>
    </row>
    <row r="1263" spans="13:14" x14ac:dyDescent="0.25">
      <c r="M1263" s="333"/>
      <c r="N1263" s="333"/>
    </row>
    <row r="1264" spans="13:14" x14ac:dyDescent="0.25">
      <c r="M1264" s="333"/>
      <c r="N1264" s="333"/>
    </row>
    <row r="1265" spans="13:14" x14ac:dyDescent="0.25">
      <c r="M1265" s="333"/>
      <c r="N1265" s="333"/>
    </row>
    <row r="1266" spans="13:14" x14ac:dyDescent="0.25">
      <c r="M1266" s="333"/>
      <c r="N1266" s="333"/>
    </row>
    <row r="1267" spans="13:14" x14ac:dyDescent="0.25">
      <c r="M1267" s="333"/>
      <c r="N1267" s="333"/>
    </row>
    <row r="1268" spans="13:14" x14ac:dyDescent="0.25">
      <c r="M1268" s="333"/>
      <c r="N1268" s="333"/>
    </row>
    <row r="1269" spans="13:14" x14ac:dyDescent="0.25">
      <c r="M1269" s="333"/>
      <c r="N1269" s="333"/>
    </row>
    <row r="1270" spans="13:14" x14ac:dyDescent="0.25">
      <c r="M1270" s="333"/>
      <c r="N1270" s="333"/>
    </row>
    <row r="1271" spans="13:14" x14ac:dyDescent="0.25">
      <c r="M1271" s="333"/>
      <c r="N1271" s="333"/>
    </row>
    <row r="1272" spans="13:14" x14ac:dyDescent="0.25">
      <c r="M1272" s="333"/>
      <c r="N1272" s="333"/>
    </row>
    <row r="1273" spans="13:14" x14ac:dyDescent="0.25">
      <c r="M1273" s="333"/>
      <c r="N1273" s="333"/>
    </row>
    <row r="1274" spans="13:14" x14ac:dyDescent="0.25">
      <c r="M1274" s="333"/>
      <c r="N1274" s="333"/>
    </row>
    <row r="1275" spans="13:14" x14ac:dyDescent="0.25">
      <c r="M1275" s="333"/>
      <c r="N1275" s="333"/>
    </row>
    <row r="1276" spans="13:14" x14ac:dyDescent="0.25">
      <c r="M1276" s="333"/>
      <c r="N1276" s="333"/>
    </row>
    <row r="1277" spans="13:14" x14ac:dyDescent="0.25">
      <c r="M1277" s="333"/>
      <c r="N1277" s="333"/>
    </row>
    <row r="1278" spans="13:14" x14ac:dyDescent="0.25">
      <c r="M1278" s="333"/>
      <c r="N1278" s="333"/>
    </row>
    <row r="1279" spans="13:14" x14ac:dyDescent="0.25">
      <c r="M1279" s="333"/>
      <c r="N1279" s="333"/>
    </row>
    <row r="1280" spans="13:14" x14ac:dyDescent="0.25">
      <c r="M1280" s="333"/>
      <c r="N1280" s="333"/>
    </row>
    <row r="1281" spans="13:14" x14ac:dyDescent="0.25">
      <c r="M1281" s="333"/>
      <c r="N1281" s="333"/>
    </row>
    <row r="1282" spans="13:14" x14ac:dyDescent="0.25">
      <c r="M1282" s="333"/>
      <c r="N1282" s="333"/>
    </row>
    <row r="1283" spans="13:14" x14ac:dyDescent="0.25">
      <c r="M1283" s="333"/>
      <c r="N1283" s="333"/>
    </row>
    <row r="1284" spans="13:14" x14ac:dyDescent="0.25">
      <c r="M1284" s="333"/>
      <c r="N1284" s="333"/>
    </row>
    <row r="1285" spans="13:14" x14ac:dyDescent="0.25">
      <c r="M1285" s="333"/>
      <c r="N1285" s="333"/>
    </row>
    <row r="1286" spans="13:14" x14ac:dyDescent="0.25">
      <c r="M1286" s="333"/>
      <c r="N1286" s="333"/>
    </row>
    <row r="1287" spans="13:14" x14ac:dyDescent="0.25">
      <c r="M1287" s="333"/>
      <c r="N1287" s="333"/>
    </row>
    <row r="1288" spans="13:14" x14ac:dyDescent="0.25">
      <c r="M1288" s="333"/>
      <c r="N1288" s="333"/>
    </row>
    <row r="1289" spans="13:14" x14ac:dyDescent="0.25">
      <c r="M1289" s="333"/>
      <c r="N1289" s="333"/>
    </row>
    <row r="1290" spans="13:14" x14ac:dyDescent="0.25">
      <c r="M1290" s="333"/>
      <c r="N1290" s="333"/>
    </row>
    <row r="1291" spans="13:14" x14ac:dyDescent="0.25">
      <c r="M1291" s="333"/>
      <c r="N1291" s="333"/>
    </row>
    <row r="1292" spans="13:14" x14ac:dyDescent="0.25">
      <c r="M1292" s="333"/>
      <c r="N1292" s="333"/>
    </row>
    <row r="1293" spans="13:14" x14ac:dyDescent="0.25">
      <c r="M1293" s="333"/>
      <c r="N1293" s="333"/>
    </row>
    <row r="1294" spans="13:14" x14ac:dyDescent="0.25">
      <c r="M1294" s="333"/>
      <c r="N1294" s="333"/>
    </row>
    <row r="1295" spans="13:14" x14ac:dyDescent="0.25">
      <c r="M1295" s="333"/>
      <c r="N1295" s="333"/>
    </row>
    <row r="1296" spans="13:14" x14ac:dyDescent="0.25">
      <c r="M1296" s="333"/>
      <c r="N1296" s="333"/>
    </row>
    <row r="1297" spans="13:14" x14ac:dyDescent="0.25">
      <c r="M1297" s="333"/>
      <c r="N1297" s="333"/>
    </row>
    <row r="1298" spans="13:14" x14ac:dyDescent="0.25">
      <c r="M1298" s="333"/>
      <c r="N1298" s="333"/>
    </row>
    <row r="1299" spans="13:14" x14ac:dyDescent="0.25">
      <c r="M1299" s="333"/>
      <c r="N1299" s="333"/>
    </row>
    <row r="1300" spans="13:14" x14ac:dyDescent="0.25">
      <c r="M1300" s="333"/>
      <c r="N1300" s="333"/>
    </row>
    <row r="1301" spans="13:14" x14ac:dyDescent="0.25">
      <c r="M1301" s="333"/>
      <c r="N1301" s="333"/>
    </row>
    <row r="1302" spans="13:14" x14ac:dyDescent="0.25">
      <c r="M1302" s="333"/>
      <c r="N1302" s="333"/>
    </row>
    <row r="1303" spans="13:14" x14ac:dyDescent="0.25">
      <c r="M1303" s="333"/>
      <c r="N1303" s="333"/>
    </row>
    <row r="1304" spans="13:14" x14ac:dyDescent="0.25">
      <c r="M1304" s="333"/>
      <c r="N1304" s="333"/>
    </row>
    <row r="1305" spans="13:14" x14ac:dyDescent="0.25">
      <c r="M1305" s="333"/>
      <c r="N1305" s="333"/>
    </row>
    <row r="1306" spans="13:14" x14ac:dyDescent="0.25">
      <c r="M1306" s="333"/>
      <c r="N1306" s="333"/>
    </row>
    <row r="1307" spans="13:14" x14ac:dyDescent="0.25">
      <c r="M1307" s="333"/>
      <c r="N1307" s="333"/>
    </row>
    <row r="1308" spans="13:14" x14ac:dyDescent="0.25">
      <c r="M1308" s="333"/>
      <c r="N1308" s="333"/>
    </row>
    <row r="1309" spans="13:14" x14ac:dyDescent="0.25">
      <c r="M1309" s="333"/>
      <c r="N1309" s="333"/>
    </row>
    <row r="1310" spans="13:14" x14ac:dyDescent="0.25">
      <c r="M1310" s="333"/>
      <c r="N1310" s="333"/>
    </row>
    <row r="1311" spans="13:14" x14ac:dyDescent="0.25">
      <c r="M1311" s="333"/>
      <c r="N1311" s="333"/>
    </row>
    <row r="1312" spans="13:14" x14ac:dyDescent="0.25">
      <c r="M1312" s="333"/>
      <c r="N1312" s="333"/>
    </row>
    <row r="1313" spans="13:14" x14ac:dyDescent="0.25">
      <c r="M1313" s="333"/>
      <c r="N1313" s="333"/>
    </row>
    <row r="1314" spans="13:14" x14ac:dyDescent="0.25">
      <c r="M1314" s="333"/>
      <c r="N1314" s="333"/>
    </row>
    <row r="1315" spans="13:14" x14ac:dyDescent="0.25">
      <c r="M1315" s="333"/>
      <c r="N1315" s="333"/>
    </row>
    <row r="1316" spans="13:14" x14ac:dyDescent="0.25">
      <c r="M1316" s="333"/>
      <c r="N1316" s="333"/>
    </row>
    <row r="1317" spans="13:14" x14ac:dyDescent="0.25">
      <c r="M1317" s="333"/>
      <c r="N1317" s="333"/>
    </row>
    <row r="1318" spans="13:14" x14ac:dyDescent="0.25">
      <c r="M1318" s="333"/>
      <c r="N1318" s="333"/>
    </row>
    <row r="1319" spans="13:14" x14ac:dyDescent="0.25">
      <c r="M1319" s="333"/>
      <c r="N1319" s="333"/>
    </row>
    <row r="1320" spans="13:14" x14ac:dyDescent="0.25">
      <c r="M1320" s="333"/>
      <c r="N1320" s="333"/>
    </row>
    <row r="1321" spans="13:14" x14ac:dyDescent="0.25">
      <c r="M1321" s="333"/>
      <c r="N1321" s="333"/>
    </row>
    <row r="1322" spans="13:14" x14ac:dyDescent="0.25">
      <c r="M1322" s="333"/>
      <c r="N1322" s="333"/>
    </row>
    <row r="1323" spans="13:14" x14ac:dyDescent="0.25">
      <c r="M1323" s="333"/>
      <c r="N1323" s="333"/>
    </row>
    <row r="1324" spans="13:14" x14ac:dyDescent="0.25">
      <c r="M1324" s="333"/>
      <c r="N1324" s="333"/>
    </row>
    <row r="1325" spans="13:14" x14ac:dyDescent="0.25">
      <c r="M1325" s="333"/>
      <c r="N1325" s="333"/>
    </row>
    <row r="1326" spans="13:14" x14ac:dyDescent="0.25">
      <c r="M1326" s="333"/>
      <c r="N1326" s="333"/>
    </row>
    <row r="1327" spans="13:14" x14ac:dyDescent="0.25">
      <c r="M1327" s="333"/>
      <c r="N1327" s="333"/>
    </row>
    <row r="1328" spans="13:14" x14ac:dyDescent="0.25">
      <c r="M1328" s="333"/>
      <c r="N1328" s="333"/>
    </row>
    <row r="1329" spans="13:14" x14ac:dyDescent="0.25">
      <c r="M1329" s="333"/>
      <c r="N1329" s="333"/>
    </row>
    <row r="1330" spans="13:14" x14ac:dyDescent="0.25">
      <c r="M1330" s="333"/>
      <c r="N1330" s="333"/>
    </row>
    <row r="1331" spans="13:14" x14ac:dyDescent="0.25">
      <c r="M1331" s="333"/>
      <c r="N1331" s="333"/>
    </row>
    <row r="1332" spans="13:14" x14ac:dyDescent="0.25">
      <c r="M1332" s="333"/>
      <c r="N1332" s="333"/>
    </row>
    <row r="1333" spans="13:14" x14ac:dyDescent="0.25">
      <c r="M1333" s="333"/>
      <c r="N1333" s="333"/>
    </row>
    <row r="1334" spans="13:14" x14ac:dyDescent="0.25">
      <c r="M1334" s="333"/>
      <c r="N1334" s="333"/>
    </row>
    <row r="1335" spans="13:14" x14ac:dyDescent="0.25">
      <c r="M1335" s="333"/>
      <c r="N1335" s="333"/>
    </row>
    <row r="1336" spans="13:14" x14ac:dyDescent="0.25">
      <c r="M1336" s="333"/>
      <c r="N1336" s="333"/>
    </row>
    <row r="1337" spans="13:14" x14ac:dyDescent="0.25">
      <c r="M1337" s="333"/>
      <c r="N1337" s="333"/>
    </row>
    <row r="1338" spans="13:14" x14ac:dyDescent="0.25">
      <c r="M1338" s="333"/>
      <c r="N1338" s="333"/>
    </row>
    <row r="1339" spans="13:14" x14ac:dyDescent="0.25">
      <c r="M1339" s="333"/>
      <c r="N1339" s="333"/>
    </row>
    <row r="1340" spans="13:14" x14ac:dyDescent="0.25">
      <c r="M1340" s="333"/>
      <c r="N1340" s="333"/>
    </row>
    <row r="1341" spans="13:14" x14ac:dyDescent="0.25">
      <c r="M1341" s="333"/>
      <c r="N1341" s="333"/>
    </row>
    <row r="1342" spans="13:14" x14ac:dyDescent="0.25">
      <c r="M1342" s="333"/>
      <c r="N1342" s="333"/>
    </row>
    <row r="1343" spans="13:14" x14ac:dyDescent="0.25">
      <c r="M1343" s="333"/>
      <c r="N1343" s="333"/>
    </row>
    <row r="1344" spans="13:14" x14ac:dyDescent="0.25">
      <c r="M1344" s="333"/>
      <c r="N1344" s="333"/>
    </row>
    <row r="1345" spans="13:14" x14ac:dyDescent="0.25">
      <c r="M1345" s="333"/>
      <c r="N1345" s="333"/>
    </row>
    <row r="1346" spans="13:14" x14ac:dyDescent="0.25">
      <c r="M1346" s="333"/>
      <c r="N1346" s="333"/>
    </row>
    <row r="1347" spans="13:14" x14ac:dyDescent="0.25">
      <c r="M1347" s="333"/>
      <c r="N1347" s="333"/>
    </row>
    <row r="1348" spans="13:14" x14ac:dyDescent="0.25">
      <c r="M1348" s="333"/>
      <c r="N1348" s="333"/>
    </row>
    <row r="1349" spans="13:14" x14ac:dyDescent="0.25">
      <c r="M1349" s="333"/>
      <c r="N1349" s="333"/>
    </row>
    <row r="1350" spans="13:14" x14ac:dyDescent="0.25">
      <c r="M1350" s="333"/>
      <c r="N1350" s="333"/>
    </row>
    <row r="1351" spans="13:14" x14ac:dyDescent="0.25">
      <c r="M1351" s="333"/>
      <c r="N1351" s="333"/>
    </row>
    <row r="1352" spans="13:14" x14ac:dyDescent="0.25">
      <c r="M1352" s="333"/>
      <c r="N1352" s="333"/>
    </row>
    <row r="1353" spans="13:14" x14ac:dyDescent="0.25">
      <c r="M1353" s="333"/>
      <c r="N1353" s="333"/>
    </row>
    <row r="1354" spans="13:14" x14ac:dyDescent="0.25">
      <c r="M1354" s="333"/>
      <c r="N1354" s="333"/>
    </row>
    <row r="1355" spans="13:14" x14ac:dyDescent="0.25">
      <c r="M1355" s="333"/>
      <c r="N1355" s="333"/>
    </row>
    <row r="1356" spans="13:14" x14ac:dyDescent="0.25">
      <c r="M1356" s="333"/>
      <c r="N1356" s="333"/>
    </row>
    <row r="1357" spans="13:14" x14ac:dyDescent="0.25">
      <c r="M1357" s="333"/>
      <c r="N1357" s="333"/>
    </row>
    <row r="1358" spans="13:14" x14ac:dyDescent="0.25">
      <c r="M1358" s="333"/>
      <c r="N1358" s="333"/>
    </row>
    <row r="1359" spans="13:14" x14ac:dyDescent="0.25">
      <c r="M1359" s="333"/>
      <c r="N1359" s="333"/>
    </row>
    <row r="1360" spans="13:14" x14ac:dyDescent="0.25">
      <c r="M1360" s="333"/>
      <c r="N1360" s="333"/>
    </row>
    <row r="1361" spans="13:14" x14ac:dyDescent="0.25">
      <c r="M1361" s="333"/>
      <c r="N1361" s="333"/>
    </row>
    <row r="1362" spans="13:14" x14ac:dyDescent="0.25">
      <c r="M1362" s="333"/>
      <c r="N1362" s="333"/>
    </row>
    <row r="1363" spans="13:14" x14ac:dyDescent="0.25">
      <c r="M1363" s="333"/>
      <c r="N1363" s="333"/>
    </row>
    <row r="1364" spans="13:14" x14ac:dyDescent="0.25">
      <c r="M1364" s="333"/>
      <c r="N1364" s="333"/>
    </row>
    <row r="1365" spans="13:14" x14ac:dyDescent="0.25">
      <c r="M1365" s="333"/>
      <c r="N1365" s="333"/>
    </row>
    <row r="1366" spans="13:14" x14ac:dyDescent="0.25">
      <c r="M1366" s="333"/>
      <c r="N1366" s="333"/>
    </row>
    <row r="1367" spans="13:14" x14ac:dyDescent="0.25">
      <c r="M1367" s="333"/>
      <c r="N1367" s="333"/>
    </row>
    <row r="1368" spans="13:14" x14ac:dyDescent="0.25">
      <c r="M1368" s="333"/>
      <c r="N1368" s="333"/>
    </row>
    <row r="1369" spans="13:14" x14ac:dyDescent="0.25">
      <c r="M1369" s="333"/>
      <c r="N1369" s="333"/>
    </row>
    <row r="1370" spans="13:14" x14ac:dyDescent="0.25">
      <c r="M1370" s="333"/>
      <c r="N1370" s="333"/>
    </row>
    <row r="1371" spans="13:14" x14ac:dyDescent="0.25">
      <c r="M1371" s="333"/>
      <c r="N1371" s="333"/>
    </row>
    <row r="1372" spans="13:14" x14ac:dyDescent="0.25">
      <c r="M1372" s="333"/>
      <c r="N1372" s="333"/>
    </row>
    <row r="1373" spans="13:14" x14ac:dyDescent="0.25">
      <c r="M1373" s="333"/>
      <c r="N1373" s="333"/>
    </row>
    <row r="1374" spans="13:14" x14ac:dyDescent="0.25">
      <c r="M1374" s="333"/>
      <c r="N1374" s="333"/>
    </row>
    <row r="1375" spans="13:14" x14ac:dyDescent="0.25">
      <c r="M1375" s="333"/>
      <c r="N1375" s="333"/>
    </row>
    <row r="1376" spans="13:14" x14ac:dyDescent="0.25">
      <c r="M1376" s="333"/>
      <c r="N1376" s="333"/>
    </row>
    <row r="1377" spans="13:14" x14ac:dyDescent="0.25">
      <c r="M1377" s="333"/>
      <c r="N1377" s="333"/>
    </row>
    <row r="1378" spans="13:14" x14ac:dyDescent="0.25">
      <c r="M1378" s="333"/>
      <c r="N1378" s="333"/>
    </row>
    <row r="1379" spans="13:14" x14ac:dyDescent="0.25">
      <c r="M1379" s="333"/>
      <c r="N1379" s="333"/>
    </row>
    <row r="1380" spans="13:14" x14ac:dyDescent="0.25">
      <c r="M1380" s="333"/>
      <c r="N1380" s="333"/>
    </row>
    <row r="1381" spans="13:14" x14ac:dyDescent="0.25">
      <c r="M1381" s="333"/>
      <c r="N1381" s="333"/>
    </row>
    <row r="1382" spans="13:14" x14ac:dyDescent="0.25">
      <c r="M1382" s="333"/>
      <c r="N1382" s="333"/>
    </row>
    <row r="1383" spans="13:14" x14ac:dyDescent="0.25">
      <c r="M1383" s="333"/>
      <c r="N1383" s="333"/>
    </row>
    <row r="1384" spans="13:14" x14ac:dyDescent="0.25">
      <c r="M1384" s="333"/>
      <c r="N1384" s="333"/>
    </row>
    <row r="1385" spans="13:14" x14ac:dyDescent="0.25">
      <c r="M1385" s="333"/>
      <c r="N1385" s="333"/>
    </row>
    <row r="1386" spans="13:14" x14ac:dyDescent="0.25">
      <c r="M1386" s="333"/>
      <c r="N1386" s="333"/>
    </row>
    <row r="1387" spans="13:14" x14ac:dyDescent="0.25">
      <c r="M1387" s="333"/>
      <c r="N1387" s="333"/>
    </row>
    <row r="1388" spans="13:14" x14ac:dyDescent="0.25">
      <c r="M1388" s="333"/>
      <c r="N1388" s="333"/>
    </row>
    <row r="1389" spans="13:14" x14ac:dyDescent="0.25">
      <c r="M1389" s="333"/>
      <c r="N1389" s="333"/>
    </row>
    <row r="1390" spans="13:14" x14ac:dyDescent="0.25">
      <c r="M1390" s="333"/>
      <c r="N1390" s="333"/>
    </row>
    <row r="1391" spans="13:14" x14ac:dyDescent="0.25">
      <c r="M1391" s="333"/>
      <c r="N1391" s="333"/>
    </row>
    <row r="1392" spans="13:14" x14ac:dyDescent="0.25">
      <c r="M1392" s="333"/>
      <c r="N1392" s="333"/>
    </row>
    <row r="1393" spans="13:14" x14ac:dyDescent="0.25">
      <c r="M1393" s="333"/>
      <c r="N1393" s="333"/>
    </row>
    <row r="1394" spans="13:14" x14ac:dyDescent="0.25">
      <c r="M1394" s="333"/>
      <c r="N1394" s="333"/>
    </row>
    <row r="1395" spans="13:14" x14ac:dyDescent="0.25">
      <c r="M1395" s="333"/>
      <c r="N1395" s="333"/>
    </row>
    <row r="1396" spans="13:14" x14ac:dyDescent="0.25">
      <c r="M1396" s="333"/>
      <c r="N1396" s="333"/>
    </row>
    <row r="1397" spans="13:14" x14ac:dyDescent="0.25">
      <c r="M1397" s="333"/>
      <c r="N1397" s="333"/>
    </row>
    <row r="1398" spans="13:14" x14ac:dyDescent="0.25">
      <c r="M1398" s="333"/>
      <c r="N1398" s="333"/>
    </row>
    <row r="1399" spans="13:14" x14ac:dyDescent="0.25">
      <c r="M1399" s="333"/>
      <c r="N1399" s="333"/>
    </row>
    <row r="1400" spans="13:14" x14ac:dyDescent="0.25">
      <c r="M1400" s="333"/>
      <c r="N1400" s="333"/>
    </row>
    <row r="1401" spans="13:14" x14ac:dyDescent="0.25">
      <c r="M1401" s="333"/>
      <c r="N1401" s="333"/>
    </row>
    <row r="1402" spans="13:14" x14ac:dyDescent="0.25">
      <c r="M1402" s="333"/>
      <c r="N1402" s="333"/>
    </row>
    <row r="1403" spans="13:14" x14ac:dyDescent="0.25">
      <c r="M1403" s="333"/>
      <c r="N1403" s="333"/>
    </row>
    <row r="1404" spans="13:14" x14ac:dyDescent="0.25">
      <c r="M1404" s="333"/>
      <c r="N1404" s="333"/>
    </row>
    <row r="1405" spans="13:14" x14ac:dyDescent="0.25">
      <c r="M1405" s="333"/>
      <c r="N1405" s="333"/>
    </row>
    <row r="1406" spans="13:14" x14ac:dyDescent="0.25">
      <c r="M1406" s="333"/>
      <c r="N1406" s="333"/>
    </row>
    <row r="1407" spans="13:14" x14ac:dyDescent="0.25">
      <c r="M1407" s="333"/>
      <c r="N1407" s="333"/>
    </row>
    <row r="1408" spans="13:14" x14ac:dyDescent="0.25">
      <c r="M1408" s="333"/>
      <c r="N1408" s="333"/>
    </row>
    <row r="1409" spans="13:14" x14ac:dyDescent="0.25">
      <c r="M1409" s="333"/>
      <c r="N1409" s="333"/>
    </row>
    <row r="1410" spans="13:14" x14ac:dyDescent="0.25">
      <c r="M1410" s="333"/>
      <c r="N1410" s="333"/>
    </row>
    <row r="1411" spans="13:14" x14ac:dyDescent="0.25">
      <c r="M1411" s="333"/>
      <c r="N1411" s="333"/>
    </row>
    <row r="1412" spans="13:14" x14ac:dyDescent="0.25">
      <c r="M1412" s="333"/>
      <c r="N1412" s="333"/>
    </row>
    <row r="1413" spans="13:14" x14ac:dyDescent="0.25">
      <c r="M1413" s="333"/>
      <c r="N1413" s="333"/>
    </row>
    <row r="1414" spans="13:14" x14ac:dyDescent="0.25">
      <c r="M1414" s="333"/>
      <c r="N1414" s="333"/>
    </row>
    <row r="1415" spans="13:14" x14ac:dyDescent="0.25">
      <c r="M1415" s="333"/>
      <c r="N1415" s="333"/>
    </row>
    <row r="1416" spans="13:14" x14ac:dyDescent="0.25">
      <c r="M1416" s="333"/>
      <c r="N1416" s="333"/>
    </row>
    <row r="1417" spans="13:14" x14ac:dyDescent="0.25">
      <c r="M1417" s="333"/>
      <c r="N1417" s="333"/>
    </row>
    <row r="1418" spans="13:14" x14ac:dyDescent="0.25">
      <c r="M1418" s="333"/>
      <c r="N1418" s="333"/>
    </row>
    <row r="1419" spans="13:14" x14ac:dyDescent="0.25">
      <c r="M1419" s="333"/>
      <c r="N1419" s="333"/>
    </row>
    <row r="1420" spans="13:14" x14ac:dyDescent="0.25">
      <c r="M1420" s="333"/>
      <c r="N1420" s="333"/>
    </row>
    <row r="1421" spans="13:14" x14ac:dyDescent="0.25">
      <c r="M1421" s="333"/>
      <c r="N1421" s="333"/>
    </row>
    <row r="1422" spans="13:14" x14ac:dyDescent="0.25">
      <c r="M1422" s="333"/>
      <c r="N1422" s="333"/>
    </row>
    <row r="1423" spans="13:14" x14ac:dyDescent="0.25">
      <c r="M1423" s="333"/>
      <c r="N1423" s="333"/>
    </row>
    <row r="1424" spans="13:14" x14ac:dyDescent="0.25">
      <c r="M1424" s="333"/>
      <c r="N1424" s="333"/>
    </row>
    <row r="1425" spans="13:14" x14ac:dyDescent="0.25">
      <c r="M1425" s="333"/>
      <c r="N1425" s="333"/>
    </row>
    <row r="1426" spans="13:14" x14ac:dyDescent="0.25">
      <c r="M1426" s="333"/>
      <c r="N1426" s="333"/>
    </row>
    <row r="1427" spans="13:14" x14ac:dyDescent="0.25">
      <c r="M1427" s="333"/>
      <c r="N1427" s="333"/>
    </row>
    <row r="1428" spans="13:14" x14ac:dyDescent="0.25">
      <c r="M1428" s="333"/>
      <c r="N1428" s="333"/>
    </row>
    <row r="1429" spans="13:14" x14ac:dyDescent="0.25">
      <c r="M1429" s="333"/>
      <c r="N1429" s="333"/>
    </row>
    <row r="1430" spans="13:14" x14ac:dyDescent="0.25">
      <c r="M1430" s="333"/>
      <c r="N1430" s="333"/>
    </row>
    <row r="1431" spans="13:14" x14ac:dyDescent="0.25">
      <c r="M1431" s="333"/>
      <c r="N1431" s="333"/>
    </row>
    <row r="1432" spans="13:14" x14ac:dyDescent="0.25">
      <c r="M1432" s="333"/>
      <c r="N1432" s="333"/>
    </row>
    <row r="1433" spans="13:14" x14ac:dyDescent="0.25">
      <c r="M1433" s="333"/>
      <c r="N1433" s="333"/>
    </row>
    <row r="1434" spans="13:14" x14ac:dyDescent="0.25">
      <c r="M1434" s="333"/>
      <c r="N1434" s="333"/>
    </row>
    <row r="1435" spans="13:14" x14ac:dyDescent="0.25">
      <c r="M1435" s="333"/>
      <c r="N1435" s="333"/>
    </row>
    <row r="1436" spans="13:14" x14ac:dyDescent="0.25">
      <c r="M1436" s="333"/>
      <c r="N1436" s="333"/>
    </row>
    <row r="1437" spans="13:14" x14ac:dyDescent="0.25">
      <c r="M1437" s="333"/>
      <c r="N1437" s="333"/>
    </row>
    <row r="1438" spans="13:14" x14ac:dyDescent="0.25">
      <c r="M1438" s="333"/>
      <c r="N1438" s="333"/>
    </row>
    <row r="1439" spans="13:14" x14ac:dyDescent="0.25">
      <c r="M1439" s="333"/>
      <c r="N1439" s="333"/>
    </row>
    <row r="1440" spans="13:14" x14ac:dyDescent="0.25">
      <c r="M1440" s="333"/>
      <c r="N1440" s="333"/>
    </row>
    <row r="1441" spans="13:14" x14ac:dyDescent="0.25">
      <c r="M1441" s="333"/>
      <c r="N1441" s="333"/>
    </row>
    <row r="1442" spans="13:14" x14ac:dyDescent="0.25">
      <c r="M1442" s="333"/>
      <c r="N1442" s="333"/>
    </row>
    <row r="1443" spans="13:14" x14ac:dyDescent="0.25">
      <c r="M1443" s="333"/>
      <c r="N1443" s="333"/>
    </row>
    <row r="1444" spans="13:14" x14ac:dyDescent="0.25">
      <c r="M1444" s="333"/>
      <c r="N1444" s="333"/>
    </row>
    <row r="1445" spans="13:14" x14ac:dyDescent="0.25">
      <c r="M1445" s="333"/>
      <c r="N1445" s="333"/>
    </row>
    <row r="1446" spans="13:14" x14ac:dyDescent="0.25">
      <c r="M1446" s="333"/>
      <c r="N1446" s="333"/>
    </row>
    <row r="1447" spans="13:14" x14ac:dyDescent="0.25">
      <c r="M1447" s="333"/>
      <c r="N1447" s="333"/>
    </row>
    <row r="1448" spans="13:14" x14ac:dyDescent="0.25">
      <c r="M1448" s="333"/>
      <c r="N1448" s="333"/>
    </row>
    <row r="1449" spans="13:14" x14ac:dyDescent="0.25">
      <c r="M1449" s="333"/>
      <c r="N1449" s="333"/>
    </row>
    <row r="1450" spans="13:14" x14ac:dyDescent="0.25">
      <c r="M1450" s="333"/>
      <c r="N1450" s="333"/>
    </row>
    <row r="1451" spans="13:14" x14ac:dyDescent="0.25">
      <c r="M1451" s="333"/>
      <c r="N1451" s="333"/>
    </row>
    <row r="1452" spans="13:14" x14ac:dyDescent="0.25">
      <c r="M1452" s="333"/>
      <c r="N1452" s="333"/>
    </row>
    <row r="1453" spans="13:14" x14ac:dyDescent="0.25">
      <c r="M1453" s="333"/>
      <c r="N1453" s="333"/>
    </row>
    <row r="1454" spans="13:14" x14ac:dyDescent="0.25">
      <c r="M1454" s="333"/>
      <c r="N1454" s="333"/>
    </row>
    <row r="1455" spans="13:14" x14ac:dyDescent="0.25">
      <c r="M1455" s="333"/>
      <c r="N1455" s="333"/>
    </row>
    <row r="1456" spans="13:14" x14ac:dyDescent="0.25">
      <c r="M1456" s="333"/>
      <c r="N1456" s="333"/>
    </row>
    <row r="1457" spans="13:14" x14ac:dyDescent="0.25">
      <c r="M1457" s="333"/>
      <c r="N1457" s="333"/>
    </row>
    <row r="1458" spans="13:14" x14ac:dyDescent="0.25">
      <c r="M1458" s="333"/>
      <c r="N1458" s="333"/>
    </row>
    <row r="1459" spans="13:14" x14ac:dyDescent="0.25">
      <c r="M1459" s="333"/>
      <c r="N1459" s="333"/>
    </row>
    <row r="1460" spans="13:14" x14ac:dyDescent="0.25">
      <c r="M1460" s="333"/>
      <c r="N1460" s="333"/>
    </row>
    <row r="1461" spans="13:14" x14ac:dyDescent="0.25">
      <c r="M1461" s="333"/>
      <c r="N1461" s="333"/>
    </row>
    <row r="1462" spans="13:14" x14ac:dyDescent="0.25">
      <c r="M1462" s="333"/>
      <c r="N1462" s="333"/>
    </row>
    <row r="1463" spans="13:14" x14ac:dyDescent="0.25">
      <c r="M1463" s="333"/>
      <c r="N1463" s="333"/>
    </row>
    <row r="1464" spans="13:14" x14ac:dyDescent="0.25">
      <c r="M1464" s="333"/>
      <c r="N1464" s="333"/>
    </row>
    <row r="1465" spans="13:14" x14ac:dyDescent="0.25">
      <c r="M1465" s="333"/>
      <c r="N1465" s="333"/>
    </row>
    <row r="1466" spans="13:14" x14ac:dyDescent="0.25">
      <c r="M1466" s="333"/>
      <c r="N1466" s="333"/>
    </row>
    <row r="1467" spans="13:14" x14ac:dyDescent="0.25">
      <c r="M1467" s="333"/>
      <c r="N1467" s="333"/>
    </row>
    <row r="1468" spans="13:14" x14ac:dyDescent="0.25">
      <c r="M1468" s="333"/>
      <c r="N1468" s="333"/>
    </row>
    <row r="1469" spans="13:14" x14ac:dyDescent="0.25">
      <c r="M1469" s="333"/>
      <c r="N1469" s="333"/>
    </row>
    <row r="1470" spans="13:14" x14ac:dyDescent="0.25">
      <c r="M1470" s="333"/>
      <c r="N1470" s="333"/>
    </row>
    <row r="1471" spans="13:14" x14ac:dyDescent="0.25">
      <c r="M1471" s="333"/>
      <c r="N1471" s="333"/>
    </row>
    <row r="1472" spans="13:14" x14ac:dyDescent="0.25">
      <c r="M1472" s="333"/>
      <c r="N1472" s="333"/>
    </row>
    <row r="1473" spans="13:14" x14ac:dyDescent="0.25">
      <c r="M1473" s="333"/>
      <c r="N1473" s="333"/>
    </row>
    <row r="1474" spans="13:14" x14ac:dyDescent="0.25">
      <c r="M1474" s="333"/>
      <c r="N1474" s="333"/>
    </row>
    <row r="1475" spans="13:14" x14ac:dyDescent="0.25">
      <c r="M1475" s="333"/>
      <c r="N1475" s="333"/>
    </row>
    <row r="1476" spans="13:14" x14ac:dyDescent="0.25">
      <c r="M1476" s="333"/>
      <c r="N1476" s="333"/>
    </row>
    <row r="1477" spans="13:14" x14ac:dyDescent="0.25">
      <c r="M1477" s="333"/>
      <c r="N1477" s="333"/>
    </row>
    <row r="1478" spans="13:14" x14ac:dyDescent="0.25">
      <c r="M1478" s="333"/>
      <c r="N1478" s="333"/>
    </row>
    <row r="1479" spans="13:14" x14ac:dyDescent="0.25">
      <c r="M1479" s="333"/>
      <c r="N1479" s="333"/>
    </row>
    <row r="1480" spans="13:14" x14ac:dyDescent="0.25">
      <c r="M1480" s="333"/>
      <c r="N1480" s="333"/>
    </row>
    <row r="1481" spans="13:14" x14ac:dyDescent="0.25">
      <c r="M1481" s="333"/>
      <c r="N1481" s="333"/>
    </row>
    <row r="1482" spans="13:14" x14ac:dyDescent="0.25">
      <c r="M1482" s="333"/>
      <c r="N1482" s="333"/>
    </row>
    <row r="1483" spans="13:14" x14ac:dyDescent="0.25">
      <c r="M1483" s="333"/>
      <c r="N1483" s="333"/>
    </row>
    <row r="1484" spans="13:14" x14ac:dyDescent="0.25">
      <c r="M1484" s="333"/>
      <c r="N1484" s="333"/>
    </row>
    <row r="1485" spans="13:14" x14ac:dyDescent="0.25">
      <c r="M1485" s="333"/>
      <c r="N1485" s="333"/>
    </row>
    <row r="1486" spans="13:14" x14ac:dyDescent="0.25">
      <c r="M1486" s="333"/>
      <c r="N1486" s="333"/>
    </row>
    <row r="1487" spans="13:14" x14ac:dyDescent="0.25">
      <c r="M1487" s="333"/>
      <c r="N1487" s="333"/>
    </row>
    <row r="1488" spans="13:14" x14ac:dyDescent="0.25">
      <c r="M1488" s="333"/>
      <c r="N1488" s="333"/>
    </row>
    <row r="1489" spans="13:14" x14ac:dyDescent="0.25">
      <c r="M1489" s="333"/>
      <c r="N1489" s="333"/>
    </row>
    <row r="1490" spans="13:14" x14ac:dyDescent="0.25">
      <c r="M1490" s="333"/>
      <c r="N1490" s="333"/>
    </row>
    <row r="1491" spans="13:14" x14ac:dyDescent="0.25">
      <c r="M1491" s="333"/>
      <c r="N1491" s="333"/>
    </row>
    <row r="1492" spans="13:14" x14ac:dyDescent="0.25">
      <c r="M1492" s="333"/>
      <c r="N1492" s="333"/>
    </row>
    <row r="1493" spans="13:14" x14ac:dyDescent="0.25">
      <c r="M1493" s="333"/>
      <c r="N1493" s="333"/>
    </row>
    <row r="1494" spans="13:14" x14ac:dyDescent="0.25">
      <c r="M1494" s="333"/>
      <c r="N1494" s="333"/>
    </row>
    <row r="1495" spans="13:14" x14ac:dyDescent="0.25">
      <c r="M1495" s="333"/>
      <c r="N1495" s="333"/>
    </row>
    <row r="1496" spans="13:14" x14ac:dyDescent="0.25">
      <c r="M1496" s="333"/>
      <c r="N1496" s="333"/>
    </row>
    <row r="1497" spans="13:14" x14ac:dyDescent="0.25">
      <c r="M1497" s="333"/>
      <c r="N1497" s="333"/>
    </row>
    <row r="1498" spans="13:14" x14ac:dyDescent="0.25">
      <c r="M1498" s="333"/>
      <c r="N1498" s="333"/>
    </row>
    <row r="1499" spans="13:14" x14ac:dyDescent="0.25">
      <c r="M1499" s="333"/>
      <c r="N1499" s="333"/>
    </row>
    <row r="1500" spans="13:14" x14ac:dyDescent="0.25">
      <c r="M1500" s="333"/>
      <c r="N1500" s="333"/>
    </row>
    <row r="1501" spans="13:14" x14ac:dyDescent="0.25">
      <c r="M1501" s="333"/>
      <c r="N1501" s="333"/>
    </row>
    <row r="1502" spans="13:14" x14ac:dyDescent="0.25">
      <c r="M1502" s="333"/>
      <c r="N1502" s="333"/>
    </row>
    <row r="1503" spans="13:14" x14ac:dyDescent="0.25">
      <c r="M1503" s="333"/>
      <c r="N1503" s="333"/>
    </row>
    <row r="1504" spans="13:14" x14ac:dyDescent="0.25">
      <c r="M1504" s="333"/>
      <c r="N1504" s="333"/>
    </row>
    <row r="1505" spans="13:14" x14ac:dyDescent="0.25">
      <c r="M1505" s="333"/>
      <c r="N1505" s="333"/>
    </row>
    <row r="1506" spans="13:14" x14ac:dyDescent="0.25">
      <c r="M1506" s="333"/>
      <c r="N1506" s="333"/>
    </row>
    <row r="1507" spans="13:14" x14ac:dyDescent="0.25">
      <c r="M1507" s="333"/>
      <c r="N1507" s="333"/>
    </row>
    <row r="1508" spans="13:14" x14ac:dyDescent="0.25">
      <c r="M1508" s="333"/>
      <c r="N1508" s="333"/>
    </row>
    <row r="1509" spans="13:14" x14ac:dyDescent="0.25">
      <c r="M1509" s="333"/>
      <c r="N1509" s="333"/>
    </row>
    <row r="1510" spans="13:14" x14ac:dyDescent="0.25">
      <c r="M1510" s="333"/>
      <c r="N1510" s="333"/>
    </row>
    <row r="1511" spans="13:14" x14ac:dyDescent="0.25">
      <c r="M1511" s="333"/>
      <c r="N1511" s="333"/>
    </row>
    <row r="1512" spans="13:14" x14ac:dyDescent="0.25">
      <c r="M1512" s="333"/>
      <c r="N1512" s="333"/>
    </row>
    <row r="1513" spans="13:14" x14ac:dyDescent="0.25">
      <c r="M1513" s="333"/>
      <c r="N1513" s="333"/>
    </row>
    <row r="1514" spans="13:14" x14ac:dyDescent="0.25">
      <c r="M1514" s="333"/>
      <c r="N1514" s="333"/>
    </row>
    <row r="1515" spans="13:14" x14ac:dyDescent="0.25">
      <c r="M1515" s="333"/>
      <c r="N1515" s="333"/>
    </row>
    <row r="1516" spans="13:14" x14ac:dyDescent="0.25">
      <c r="M1516" s="333"/>
      <c r="N1516" s="333"/>
    </row>
    <row r="1517" spans="13:14" x14ac:dyDescent="0.25">
      <c r="M1517" s="333"/>
      <c r="N1517" s="333"/>
    </row>
    <row r="1518" spans="13:14" x14ac:dyDescent="0.25">
      <c r="M1518" s="333"/>
      <c r="N1518" s="333"/>
    </row>
    <row r="1519" spans="13:14" x14ac:dyDescent="0.25">
      <c r="M1519" s="333"/>
      <c r="N1519" s="333"/>
    </row>
    <row r="1520" spans="13:14" x14ac:dyDescent="0.25">
      <c r="M1520" s="333"/>
      <c r="N1520" s="333"/>
    </row>
    <row r="1521" spans="13:14" x14ac:dyDescent="0.25">
      <c r="M1521" s="333"/>
      <c r="N1521" s="333"/>
    </row>
    <row r="1522" spans="13:14" x14ac:dyDescent="0.25">
      <c r="M1522" s="333"/>
      <c r="N1522" s="333"/>
    </row>
    <row r="1523" spans="13:14" x14ac:dyDescent="0.25">
      <c r="M1523" s="333"/>
      <c r="N1523" s="333"/>
    </row>
    <row r="1524" spans="13:14" x14ac:dyDescent="0.25">
      <c r="M1524" s="333"/>
      <c r="N1524" s="333"/>
    </row>
    <row r="1525" spans="13:14" x14ac:dyDescent="0.25">
      <c r="M1525" s="333"/>
      <c r="N1525" s="333"/>
    </row>
    <row r="1526" spans="13:14" x14ac:dyDescent="0.25">
      <c r="M1526" s="333"/>
      <c r="N1526" s="333"/>
    </row>
    <row r="1527" spans="13:14" x14ac:dyDescent="0.25">
      <c r="M1527" s="333"/>
      <c r="N1527" s="333"/>
    </row>
    <row r="1528" spans="13:14" x14ac:dyDescent="0.25">
      <c r="M1528" s="333"/>
      <c r="N1528" s="333"/>
    </row>
    <row r="1529" spans="13:14" x14ac:dyDescent="0.25">
      <c r="M1529" s="333"/>
      <c r="N1529" s="333"/>
    </row>
    <row r="1530" spans="13:14" x14ac:dyDescent="0.25">
      <c r="M1530" s="333"/>
      <c r="N1530" s="333"/>
    </row>
    <row r="1531" spans="13:14" x14ac:dyDescent="0.25">
      <c r="M1531" s="333"/>
      <c r="N1531" s="333"/>
    </row>
    <row r="1532" spans="13:14" x14ac:dyDescent="0.25">
      <c r="M1532" s="333"/>
      <c r="N1532" s="333"/>
    </row>
    <row r="1533" spans="13:14" x14ac:dyDescent="0.25">
      <c r="M1533" s="333"/>
      <c r="N1533" s="333"/>
    </row>
    <row r="1534" spans="13:14" x14ac:dyDescent="0.25">
      <c r="M1534" s="333"/>
      <c r="N1534" s="333"/>
    </row>
    <row r="1535" spans="13:14" x14ac:dyDescent="0.25">
      <c r="M1535" s="333"/>
      <c r="N1535" s="333"/>
    </row>
    <row r="1536" spans="13:14" x14ac:dyDescent="0.25">
      <c r="M1536" s="333"/>
      <c r="N1536" s="333"/>
    </row>
    <row r="1537" spans="13:14" x14ac:dyDescent="0.25">
      <c r="M1537" s="333"/>
      <c r="N1537" s="333"/>
    </row>
    <row r="1538" spans="13:14" x14ac:dyDescent="0.25">
      <c r="M1538" s="333"/>
      <c r="N1538" s="333"/>
    </row>
    <row r="1539" spans="13:14" x14ac:dyDescent="0.25">
      <c r="M1539" s="333"/>
      <c r="N1539" s="333"/>
    </row>
    <row r="1540" spans="13:14" x14ac:dyDescent="0.25">
      <c r="M1540" s="333"/>
      <c r="N1540" s="333"/>
    </row>
    <row r="1541" spans="13:14" x14ac:dyDescent="0.25">
      <c r="M1541" s="333"/>
      <c r="N1541" s="333"/>
    </row>
    <row r="1542" spans="13:14" x14ac:dyDescent="0.25">
      <c r="M1542" s="333"/>
      <c r="N1542" s="333"/>
    </row>
    <row r="1543" spans="13:14" x14ac:dyDescent="0.25">
      <c r="M1543" s="333"/>
      <c r="N1543" s="333"/>
    </row>
    <row r="1544" spans="13:14" x14ac:dyDescent="0.25">
      <c r="M1544" s="333"/>
      <c r="N1544" s="333"/>
    </row>
    <row r="1545" spans="13:14" x14ac:dyDescent="0.25">
      <c r="M1545" s="333"/>
      <c r="N1545" s="333"/>
    </row>
    <row r="1546" spans="13:14" x14ac:dyDescent="0.25">
      <c r="M1546" s="333"/>
      <c r="N1546" s="333"/>
    </row>
    <row r="1547" spans="13:14" x14ac:dyDescent="0.25">
      <c r="M1547" s="333"/>
      <c r="N1547" s="333"/>
    </row>
    <row r="1548" spans="13:14" x14ac:dyDescent="0.25">
      <c r="M1548" s="333"/>
      <c r="N1548" s="333"/>
    </row>
    <row r="1549" spans="13:14" x14ac:dyDescent="0.25">
      <c r="M1549" s="333"/>
      <c r="N1549" s="333"/>
    </row>
    <row r="1550" spans="13:14" x14ac:dyDescent="0.25">
      <c r="M1550" s="333"/>
      <c r="N1550" s="333"/>
    </row>
    <row r="1551" spans="13:14" x14ac:dyDescent="0.25">
      <c r="M1551" s="333"/>
      <c r="N1551" s="333"/>
    </row>
    <row r="1552" spans="13:14" x14ac:dyDescent="0.25">
      <c r="M1552" s="333"/>
      <c r="N1552" s="333"/>
    </row>
    <row r="1553" spans="13:14" x14ac:dyDescent="0.25">
      <c r="M1553" s="333"/>
      <c r="N1553" s="333"/>
    </row>
    <row r="1554" spans="13:14" x14ac:dyDescent="0.25">
      <c r="M1554" s="333"/>
      <c r="N1554" s="333"/>
    </row>
    <row r="1555" spans="13:14" x14ac:dyDescent="0.25">
      <c r="M1555" s="333"/>
      <c r="N1555" s="333"/>
    </row>
    <row r="1556" spans="13:14" x14ac:dyDescent="0.25">
      <c r="M1556" s="333"/>
      <c r="N1556" s="333"/>
    </row>
    <row r="1557" spans="13:14" x14ac:dyDescent="0.25">
      <c r="M1557" s="333"/>
      <c r="N1557" s="333"/>
    </row>
    <row r="1558" spans="13:14" x14ac:dyDescent="0.25">
      <c r="M1558" s="333"/>
      <c r="N1558" s="333"/>
    </row>
    <row r="1559" spans="13:14" x14ac:dyDescent="0.25">
      <c r="M1559" s="333"/>
      <c r="N1559" s="333"/>
    </row>
    <row r="1560" spans="13:14" x14ac:dyDescent="0.25">
      <c r="M1560" s="333"/>
      <c r="N1560" s="333"/>
    </row>
    <row r="1561" spans="13:14" x14ac:dyDescent="0.25">
      <c r="M1561" s="333"/>
      <c r="N1561" s="333"/>
    </row>
    <row r="1562" spans="13:14" x14ac:dyDescent="0.25">
      <c r="M1562" s="333"/>
      <c r="N1562" s="333"/>
    </row>
    <row r="1563" spans="13:14" x14ac:dyDescent="0.25">
      <c r="M1563" s="333"/>
      <c r="N1563" s="333"/>
    </row>
    <row r="1564" spans="13:14" x14ac:dyDescent="0.25">
      <c r="M1564" s="333"/>
      <c r="N1564" s="333"/>
    </row>
    <row r="1565" spans="13:14" x14ac:dyDescent="0.25">
      <c r="M1565" s="333"/>
      <c r="N1565" s="333"/>
    </row>
    <row r="1566" spans="13:14" x14ac:dyDescent="0.25">
      <c r="M1566" s="333"/>
      <c r="N1566" s="333"/>
    </row>
    <row r="1567" spans="13:14" x14ac:dyDescent="0.25">
      <c r="M1567" s="333"/>
      <c r="N1567" s="333"/>
    </row>
    <row r="1568" spans="13:14" x14ac:dyDescent="0.25">
      <c r="M1568" s="333"/>
      <c r="N1568" s="333"/>
    </row>
    <row r="1569" spans="13:14" x14ac:dyDescent="0.25">
      <c r="M1569" s="333"/>
      <c r="N1569" s="333"/>
    </row>
    <row r="1570" spans="13:14" x14ac:dyDescent="0.25">
      <c r="M1570" s="333"/>
      <c r="N1570" s="333"/>
    </row>
    <row r="1571" spans="13:14" x14ac:dyDescent="0.25">
      <c r="M1571" s="333"/>
      <c r="N1571" s="333"/>
    </row>
    <row r="1572" spans="13:14" x14ac:dyDescent="0.25">
      <c r="M1572" s="333"/>
      <c r="N1572" s="333"/>
    </row>
    <row r="1573" spans="13:14" x14ac:dyDescent="0.25">
      <c r="M1573" s="333"/>
      <c r="N1573" s="333"/>
    </row>
    <row r="1574" spans="13:14" x14ac:dyDescent="0.25">
      <c r="M1574" s="333"/>
      <c r="N1574" s="333"/>
    </row>
    <row r="1575" spans="13:14" x14ac:dyDescent="0.25">
      <c r="M1575" s="333"/>
      <c r="N1575" s="333"/>
    </row>
    <row r="1576" spans="13:14" x14ac:dyDescent="0.25">
      <c r="M1576" s="333"/>
      <c r="N1576" s="333"/>
    </row>
    <row r="1577" spans="13:14" x14ac:dyDescent="0.25">
      <c r="M1577" s="333"/>
      <c r="N1577" s="333"/>
    </row>
    <row r="1578" spans="13:14" x14ac:dyDescent="0.25">
      <c r="M1578" s="333"/>
      <c r="N1578" s="333"/>
    </row>
    <row r="1579" spans="13:14" x14ac:dyDescent="0.25">
      <c r="M1579" s="333"/>
      <c r="N1579" s="333"/>
    </row>
    <row r="1580" spans="13:14" x14ac:dyDescent="0.25">
      <c r="M1580" s="333"/>
      <c r="N1580" s="333"/>
    </row>
    <row r="1581" spans="13:14" x14ac:dyDescent="0.25">
      <c r="M1581" s="333"/>
      <c r="N1581" s="333"/>
    </row>
    <row r="1582" spans="13:14" x14ac:dyDescent="0.25">
      <c r="M1582" s="333"/>
      <c r="N1582" s="333"/>
    </row>
    <row r="1583" spans="13:14" x14ac:dyDescent="0.25">
      <c r="M1583" s="333"/>
      <c r="N1583" s="333"/>
    </row>
    <row r="1584" spans="13:14" x14ac:dyDescent="0.25">
      <c r="M1584" s="333"/>
      <c r="N1584" s="333"/>
    </row>
    <row r="1585" spans="13:14" x14ac:dyDescent="0.25">
      <c r="M1585" s="333"/>
      <c r="N1585" s="333"/>
    </row>
    <row r="1586" spans="13:14" x14ac:dyDescent="0.25">
      <c r="M1586" s="333"/>
      <c r="N1586" s="333"/>
    </row>
    <row r="1587" spans="13:14" x14ac:dyDescent="0.25">
      <c r="M1587" s="333"/>
      <c r="N1587" s="333"/>
    </row>
    <row r="1588" spans="13:14" x14ac:dyDescent="0.25">
      <c r="M1588" s="333"/>
      <c r="N1588" s="333"/>
    </row>
    <row r="1589" spans="13:14" x14ac:dyDescent="0.25">
      <c r="M1589" s="333"/>
      <c r="N1589" s="333"/>
    </row>
    <row r="1590" spans="13:14" x14ac:dyDescent="0.25">
      <c r="M1590" s="333"/>
      <c r="N1590" s="333"/>
    </row>
    <row r="1591" spans="13:14" x14ac:dyDescent="0.25">
      <c r="M1591" s="333"/>
      <c r="N1591" s="333"/>
    </row>
    <row r="1592" spans="13:14" x14ac:dyDescent="0.25">
      <c r="M1592" s="333"/>
      <c r="N1592" s="333"/>
    </row>
    <row r="1593" spans="13:14" x14ac:dyDescent="0.25">
      <c r="M1593" s="333"/>
      <c r="N1593" s="333"/>
    </row>
    <row r="1594" spans="13:14" x14ac:dyDescent="0.25">
      <c r="M1594" s="333"/>
      <c r="N1594" s="333"/>
    </row>
    <row r="1595" spans="13:14" x14ac:dyDescent="0.25">
      <c r="M1595" s="333"/>
      <c r="N1595" s="333"/>
    </row>
    <row r="1596" spans="13:14" x14ac:dyDescent="0.25">
      <c r="M1596" s="333"/>
      <c r="N1596" s="333"/>
    </row>
    <row r="1597" spans="13:14" x14ac:dyDescent="0.25">
      <c r="M1597" s="333"/>
      <c r="N1597" s="333"/>
    </row>
    <row r="1598" spans="13:14" x14ac:dyDescent="0.25">
      <c r="M1598" s="333"/>
      <c r="N1598" s="333"/>
    </row>
    <row r="1599" spans="13:14" x14ac:dyDescent="0.25">
      <c r="M1599" s="333"/>
      <c r="N1599" s="333"/>
    </row>
    <row r="1600" spans="13:14" x14ac:dyDescent="0.25">
      <c r="M1600" s="333"/>
      <c r="N1600" s="333"/>
    </row>
    <row r="1601" spans="13:14" x14ac:dyDescent="0.25">
      <c r="M1601" s="333"/>
      <c r="N1601" s="333"/>
    </row>
    <row r="1602" spans="13:14" x14ac:dyDescent="0.25">
      <c r="M1602" s="333"/>
      <c r="N1602" s="333"/>
    </row>
    <row r="1603" spans="13:14" x14ac:dyDescent="0.25">
      <c r="M1603" s="333"/>
      <c r="N1603" s="333"/>
    </row>
    <row r="1604" spans="13:14" x14ac:dyDescent="0.25">
      <c r="M1604" s="333"/>
      <c r="N1604" s="333"/>
    </row>
    <row r="1605" spans="13:14" x14ac:dyDescent="0.25">
      <c r="M1605" s="333"/>
      <c r="N1605" s="333"/>
    </row>
    <row r="1606" spans="13:14" x14ac:dyDescent="0.25">
      <c r="M1606" s="333"/>
      <c r="N1606" s="333"/>
    </row>
    <row r="1607" spans="13:14" x14ac:dyDescent="0.25">
      <c r="M1607" s="333"/>
      <c r="N1607" s="333"/>
    </row>
    <row r="1608" spans="13:14" x14ac:dyDescent="0.25">
      <c r="M1608" s="333"/>
      <c r="N1608" s="333"/>
    </row>
    <row r="1609" spans="13:14" x14ac:dyDescent="0.25">
      <c r="M1609" s="333"/>
      <c r="N1609" s="333"/>
    </row>
    <row r="1610" spans="13:14" x14ac:dyDescent="0.25">
      <c r="M1610" s="333"/>
      <c r="N1610" s="333"/>
    </row>
    <row r="1611" spans="13:14" x14ac:dyDescent="0.25">
      <c r="M1611" s="333"/>
      <c r="N1611" s="333"/>
    </row>
    <row r="1612" spans="13:14" x14ac:dyDescent="0.25">
      <c r="M1612" s="333"/>
      <c r="N1612" s="333"/>
    </row>
    <row r="1613" spans="13:14" x14ac:dyDescent="0.25">
      <c r="M1613" s="333"/>
      <c r="N1613" s="333"/>
    </row>
    <row r="1614" spans="13:14" x14ac:dyDescent="0.25">
      <c r="M1614" s="333"/>
      <c r="N1614" s="333"/>
    </row>
    <row r="1615" spans="13:14" x14ac:dyDescent="0.25">
      <c r="M1615" s="333"/>
      <c r="N1615" s="333"/>
    </row>
    <row r="1616" spans="13:14" x14ac:dyDescent="0.25">
      <c r="M1616" s="333"/>
      <c r="N1616" s="333"/>
    </row>
    <row r="1617" spans="13:14" x14ac:dyDescent="0.25">
      <c r="M1617" s="333"/>
      <c r="N1617" s="333"/>
    </row>
    <row r="1618" spans="13:14" x14ac:dyDescent="0.25">
      <c r="M1618" s="333"/>
      <c r="N1618" s="333"/>
    </row>
    <row r="1619" spans="13:14" x14ac:dyDescent="0.25">
      <c r="M1619" s="333"/>
      <c r="N1619" s="333"/>
    </row>
    <row r="1620" spans="13:14" x14ac:dyDescent="0.25">
      <c r="M1620" s="333"/>
      <c r="N1620" s="333"/>
    </row>
    <row r="1621" spans="13:14" x14ac:dyDescent="0.25">
      <c r="M1621" s="333"/>
      <c r="N1621" s="333"/>
    </row>
    <row r="1622" spans="13:14" x14ac:dyDescent="0.25">
      <c r="M1622" s="333"/>
      <c r="N1622" s="333"/>
    </row>
    <row r="1623" spans="13:14" x14ac:dyDescent="0.25">
      <c r="M1623" s="333"/>
      <c r="N1623" s="333"/>
    </row>
    <row r="1624" spans="13:14" x14ac:dyDescent="0.25">
      <c r="M1624" s="333"/>
      <c r="N1624" s="333"/>
    </row>
    <row r="1625" spans="13:14" x14ac:dyDescent="0.25">
      <c r="M1625" s="333"/>
      <c r="N1625" s="333"/>
    </row>
    <row r="1626" spans="13:14" x14ac:dyDescent="0.25">
      <c r="M1626" s="333"/>
      <c r="N1626" s="333"/>
    </row>
    <row r="1627" spans="13:14" x14ac:dyDescent="0.25">
      <c r="M1627" s="333"/>
      <c r="N1627" s="333"/>
    </row>
    <row r="1628" spans="13:14" x14ac:dyDescent="0.25">
      <c r="M1628" s="333"/>
      <c r="N1628" s="333"/>
    </row>
    <row r="1629" spans="13:14" x14ac:dyDescent="0.25">
      <c r="M1629" s="333"/>
      <c r="N1629" s="333"/>
    </row>
    <row r="1630" spans="13:14" x14ac:dyDescent="0.25">
      <c r="M1630" s="333"/>
      <c r="N1630" s="333"/>
    </row>
    <row r="1631" spans="13:14" x14ac:dyDescent="0.25">
      <c r="M1631" s="333"/>
      <c r="N1631" s="333"/>
    </row>
    <row r="1632" spans="13:14" x14ac:dyDescent="0.25">
      <c r="M1632" s="333"/>
      <c r="N1632" s="333"/>
    </row>
    <row r="1633" spans="13:14" x14ac:dyDescent="0.25">
      <c r="M1633" s="333"/>
      <c r="N1633" s="333"/>
    </row>
    <row r="1634" spans="13:14" x14ac:dyDescent="0.25">
      <c r="M1634" s="333"/>
      <c r="N1634" s="333"/>
    </row>
    <row r="1635" spans="13:14" x14ac:dyDescent="0.25">
      <c r="M1635" s="333"/>
      <c r="N1635" s="333"/>
    </row>
    <row r="1636" spans="13:14" x14ac:dyDescent="0.25">
      <c r="M1636" s="333"/>
      <c r="N1636" s="333"/>
    </row>
    <row r="1637" spans="13:14" x14ac:dyDescent="0.25">
      <c r="M1637" s="333"/>
      <c r="N1637" s="333"/>
    </row>
    <row r="1638" spans="13:14" x14ac:dyDescent="0.25">
      <c r="M1638" s="333"/>
      <c r="N1638" s="333"/>
    </row>
    <row r="1639" spans="13:14" x14ac:dyDescent="0.25">
      <c r="M1639" s="333"/>
      <c r="N1639" s="333"/>
    </row>
    <row r="1640" spans="13:14" x14ac:dyDescent="0.25">
      <c r="M1640" s="333"/>
      <c r="N1640" s="333"/>
    </row>
    <row r="1641" spans="13:14" x14ac:dyDescent="0.25">
      <c r="M1641" s="333"/>
      <c r="N1641" s="333"/>
    </row>
    <row r="1642" spans="13:14" x14ac:dyDescent="0.25">
      <c r="M1642" s="333"/>
      <c r="N1642" s="333"/>
    </row>
    <row r="1643" spans="13:14" x14ac:dyDescent="0.25">
      <c r="M1643" s="333"/>
      <c r="N1643" s="333"/>
    </row>
    <row r="1644" spans="13:14" x14ac:dyDescent="0.25">
      <c r="M1644" s="333"/>
      <c r="N1644" s="333"/>
    </row>
    <row r="1645" spans="13:14" x14ac:dyDescent="0.25">
      <c r="M1645" s="333"/>
      <c r="N1645" s="333"/>
    </row>
    <row r="1646" spans="13:14" x14ac:dyDescent="0.25">
      <c r="M1646" s="333"/>
      <c r="N1646" s="333"/>
    </row>
    <row r="1647" spans="13:14" x14ac:dyDescent="0.25">
      <c r="M1647" s="333"/>
      <c r="N1647" s="333"/>
    </row>
    <row r="1648" spans="13:14" x14ac:dyDescent="0.25">
      <c r="M1648" s="333"/>
      <c r="N1648" s="333"/>
    </row>
    <row r="1649" spans="13:14" x14ac:dyDescent="0.25">
      <c r="M1649" s="333"/>
      <c r="N1649" s="333"/>
    </row>
    <row r="1650" spans="13:14" x14ac:dyDescent="0.25">
      <c r="M1650" s="333"/>
      <c r="N1650" s="333"/>
    </row>
    <row r="1651" spans="13:14" x14ac:dyDescent="0.25">
      <c r="M1651" s="333"/>
      <c r="N1651" s="333"/>
    </row>
    <row r="1652" spans="13:14" x14ac:dyDescent="0.25">
      <c r="M1652" s="333"/>
      <c r="N1652" s="333"/>
    </row>
    <row r="1653" spans="13:14" x14ac:dyDescent="0.25">
      <c r="M1653" s="333"/>
      <c r="N1653" s="333"/>
    </row>
    <row r="1654" spans="13:14" x14ac:dyDescent="0.25">
      <c r="M1654" s="333"/>
      <c r="N1654" s="333"/>
    </row>
    <row r="1655" spans="13:14" x14ac:dyDescent="0.25">
      <c r="M1655" s="333"/>
      <c r="N1655" s="333"/>
    </row>
    <row r="1656" spans="13:14" x14ac:dyDescent="0.25">
      <c r="M1656" s="333"/>
      <c r="N1656" s="333"/>
    </row>
    <row r="1657" spans="13:14" x14ac:dyDescent="0.25">
      <c r="M1657" s="333"/>
      <c r="N1657" s="333"/>
    </row>
    <row r="1658" spans="13:14" x14ac:dyDescent="0.25">
      <c r="M1658" s="333"/>
      <c r="N1658" s="333"/>
    </row>
    <row r="1659" spans="13:14" x14ac:dyDescent="0.25">
      <c r="M1659" s="333"/>
      <c r="N1659" s="333"/>
    </row>
    <row r="1660" spans="13:14" x14ac:dyDescent="0.25">
      <c r="M1660" s="333"/>
      <c r="N1660" s="333"/>
    </row>
    <row r="1661" spans="13:14" x14ac:dyDescent="0.25">
      <c r="M1661" s="333"/>
      <c r="N1661" s="333"/>
    </row>
    <row r="1662" spans="13:14" x14ac:dyDescent="0.25">
      <c r="M1662" s="333"/>
      <c r="N1662" s="333"/>
    </row>
    <row r="1663" spans="13:14" x14ac:dyDescent="0.25">
      <c r="M1663" s="333"/>
      <c r="N1663" s="333"/>
    </row>
    <row r="1664" spans="13:14" x14ac:dyDescent="0.25">
      <c r="M1664" s="333"/>
      <c r="N1664" s="333"/>
    </row>
    <row r="1665" spans="13:14" x14ac:dyDescent="0.25">
      <c r="M1665" s="333"/>
      <c r="N1665" s="333"/>
    </row>
    <row r="1666" spans="13:14" x14ac:dyDescent="0.25">
      <c r="M1666" s="333"/>
      <c r="N1666" s="333"/>
    </row>
    <row r="1667" spans="13:14" x14ac:dyDescent="0.25">
      <c r="M1667" s="333"/>
      <c r="N1667" s="333"/>
    </row>
    <row r="1668" spans="13:14" x14ac:dyDescent="0.25">
      <c r="M1668" s="333"/>
      <c r="N1668" s="333"/>
    </row>
    <row r="1669" spans="13:14" x14ac:dyDescent="0.25">
      <c r="M1669" s="333"/>
      <c r="N1669" s="333"/>
    </row>
    <row r="1670" spans="13:14" x14ac:dyDescent="0.25">
      <c r="M1670" s="333"/>
      <c r="N1670" s="333"/>
    </row>
    <row r="1671" spans="13:14" x14ac:dyDescent="0.25">
      <c r="M1671" s="333"/>
      <c r="N1671" s="333"/>
    </row>
    <row r="1672" spans="13:14" x14ac:dyDescent="0.25">
      <c r="M1672" s="333"/>
      <c r="N1672" s="333"/>
    </row>
    <row r="1673" spans="13:14" x14ac:dyDescent="0.25">
      <c r="M1673" s="333"/>
      <c r="N1673" s="333"/>
    </row>
    <row r="1674" spans="13:14" x14ac:dyDescent="0.25">
      <c r="M1674" s="333"/>
      <c r="N1674" s="333"/>
    </row>
    <row r="1675" spans="13:14" x14ac:dyDescent="0.25">
      <c r="M1675" s="333"/>
      <c r="N1675" s="333"/>
    </row>
    <row r="1676" spans="13:14" x14ac:dyDescent="0.25">
      <c r="M1676" s="333"/>
      <c r="N1676" s="333"/>
    </row>
    <row r="1677" spans="13:14" x14ac:dyDescent="0.25">
      <c r="M1677" s="333"/>
      <c r="N1677" s="333"/>
    </row>
    <row r="1678" spans="13:14" x14ac:dyDescent="0.25">
      <c r="M1678" s="333"/>
      <c r="N1678" s="333"/>
    </row>
    <row r="1679" spans="13:14" x14ac:dyDescent="0.25">
      <c r="M1679" s="333"/>
      <c r="N1679" s="333"/>
    </row>
    <row r="1680" spans="13:14" x14ac:dyDescent="0.25">
      <c r="M1680" s="333"/>
      <c r="N1680" s="333"/>
    </row>
    <row r="1681" spans="13:14" x14ac:dyDescent="0.25">
      <c r="M1681" s="333"/>
      <c r="N1681" s="333"/>
    </row>
    <row r="1682" spans="13:14" x14ac:dyDescent="0.25">
      <c r="M1682" s="333"/>
      <c r="N1682" s="333"/>
    </row>
    <row r="1683" spans="13:14" x14ac:dyDescent="0.25">
      <c r="M1683" s="333"/>
      <c r="N1683" s="333"/>
    </row>
    <row r="1684" spans="13:14" x14ac:dyDescent="0.25">
      <c r="M1684" s="333"/>
      <c r="N1684" s="333"/>
    </row>
    <row r="1685" spans="13:14" x14ac:dyDescent="0.25">
      <c r="M1685" s="333"/>
      <c r="N1685" s="333"/>
    </row>
    <row r="1686" spans="13:14" x14ac:dyDescent="0.25">
      <c r="M1686" s="333"/>
      <c r="N1686" s="333"/>
    </row>
    <row r="1687" spans="13:14" x14ac:dyDescent="0.25">
      <c r="M1687" s="333"/>
      <c r="N1687" s="333"/>
    </row>
    <row r="1688" spans="13:14" x14ac:dyDescent="0.25">
      <c r="M1688" s="333"/>
      <c r="N1688" s="333"/>
    </row>
    <row r="1689" spans="13:14" x14ac:dyDescent="0.25">
      <c r="M1689" s="333"/>
      <c r="N1689" s="333"/>
    </row>
    <row r="1690" spans="13:14" x14ac:dyDescent="0.25">
      <c r="M1690" s="333"/>
      <c r="N1690" s="333"/>
    </row>
    <row r="1691" spans="13:14" x14ac:dyDescent="0.25">
      <c r="M1691" s="333"/>
      <c r="N1691" s="333"/>
    </row>
    <row r="1692" spans="13:14" x14ac:dyDescent="0.25">
      <c r="M1692" s="333"/>
      <c r="N1692" s="333"/>
    </row>
    <row r="1693" spans="13:14" x14ac:dyDescent="0.25">
      <c r="M1693" s="333"/>
      <c r="N1693" s="333"/>
    </row>
    <row r="1694" spans="13:14" x14ac:dyDescent="0.25">
      <c r="M1694" s="333"/>
      <c r="N1694" s="333"/>
    </row>
    <row r="1695" spans="13:14" x14ac:dyDescent="0.25">
      <c r="M1695" s="333"/>
      <c r="N1695" s="333"/>
    </row>
    <row r="1696" spans="13:14" x14ac:dyDescent="0.25">
      <c r="M1696" s="333"/>
      <c r="N1696" s="333"/>
    </row>
    <row r="1697" spans="13:14" x14ac:dyDescent="0.25">
      <c r="M1697" s="333"/>
      <c r="N1697" s="333"/>
    </row>
    <row r="1698" spans="13:14" x14ac:dyDescent="0.25">
      <c r="M1698" s="333"/>
      <c r="N1698" s="333"/>
    </row>
    <row r="1699" spans="13:14" x14ac:dyDescent="0.25">
      <c r="M1699" s="333"/>
      <c r="N1699" s="333"/>
    </row>
    <row r="1700" spans="13:14" x14ac:dyDescent="0.25">
      <c r="M1700" s="333"/>
      <c r="N1700" s="333"/>
    </row>
    <row r="1701" spans="13:14" x14ac:dyDescent="0.25">
      <c r="M1701" s="333"/>
      <c r="N1701" s="333"/>
    </row>
    <row r="1702" spans="13:14" x14ac:dyDescent="0.25">
      <c r="M1702" s="333"/>
      <c r="N1702" s="333"/>
    </row>
    <row r="1703" spans="13:14" x14ac:dyDescent="0.25">
      <c r="M1703" s="333"/>
      <c r="N1703" s="333"/>
    </row>
    <row r="1704" spans="13:14" x14ac:dyDescent="0.25">
      <c r="M1704" s="333"/>
      <c r="N1704" s="333"/>
    </row>
    <row r="1705" spans="13:14" x14ac:dyDescent="0.25">
      <c r="M1705" s="333"/>
      <c r="N1705" s="333"/>
    </row>
    <row r="1706" spans="13:14" x14ac:dyDescent="0.25">
      <c r="M1706" s="333"/>
      <c r="N1706" s="333"/>
    </row>
    <row r="1707" spans="13:14" x14ac:dyDescent="0.25">
      <c r="M1707" s="333"/>
      <c r="N1707" s="333"/>
    </row>
    <row r="1708" spans="13:14" x14ac:dyDescent="0.25">
      <c r="M1708" s="333"/>
      <c r="N1708" s="333"/>
    </row>
    <row r="1709" spans="13:14" x14ac:dyDescent="0.25">
      <c r="M1709" s="333"/>
      <c r="N1709" s="333"/>
    </row>
    <row r="1710" spans="13:14" x14ac:dyDescent="0.25">
      <c r="M1710" s="333"/>
      <c r="N1710" s="333"/>
    </row>
    <row r="1711" spans="13:14" x14ac:dyDescent="0.25">
      <c r="M1711" s="333"/>
      <c r="N1711" s="333"/>
    </row>
    <row r="1712" spans="13:14" x14ac:dyDescent="0.25">
      <c r="M1712" s="333"/>
      <c r="N1712" s="333"/>
    </row>
    <row r="1713" spans="13:14" x14ac:dyDescent="0.25">
      <c r="M1713" s="333"/>
      <c r="N1713" s="333"/>
    </row>
    <row r="1714" spans="13:14" x14ac:dyDescent="0.25">
      <c r="M1714" s="333"/>
      <c r="N1714" s="333"/>
    </row>
    <row r="1715" spans="13:14" x14ac:dyDescent="0.25">
      <c r="M1715" s="333"/>
      <c r="N1715" s="333"/>
    </row>
    <row r="1716" spans="13:14" x14ac:dyDescent="0.25">
      <c r="M1716" s="333"/>
      <c r="N1716" s="333"/>
    </row>
    <row r="1717" spans="13:14" x14ac:dyDescent="0.25">
      <c r="M1717" s="333"/>
      <c r="N1717" s="333"/>
    </row>
    <row r="1718" spans="13:14" x14ac:dyDescent="0.25">
      <c r="M1718" s="333"/>
      <c r="N1718" s="333"/>
    </row>
    <row r="1719" spans="13:14" x14ac:dyDescent="0.25">
      <c r="M1719" s="333"/>
      <c r="N1719" s="333"/>
    </row>
    <row r="1720" spans="13:14" x14ac:dyDescent="0.25">
      <c r="M1720" s="333"/>
      <c r="N1720" s="333"/>
    </row>
    <row r="1721" spans="13:14" x14ac:dyDescent="0.25">
      <c r="M1721" s="333"/>
      <c r="N1721" s="333"/>
    </row>
    <row r="1722" spans="13:14" x14ac:dyDescent="0.25">
      <c r="M1722" s="333"/>
      <c r="N1722" s="333"/>
    </row>
    <row r="1723" spans="13:14" x14ac:dyDescent="0.25">
      <c r="M1723" s="333"/>
      <c r="N1723" s="333"/>
    </row>
    <row r="1724" spans="13:14" x14ac:dyDescent="0.25">
      <c r="M1724" s="333"/>
      <c r="N1724" s="333"/>
    </row>
    <row r="1725" spans="13:14" x14ac:dyDescent="0.25">
      <c r="M1725" s="333"/>
      <c r="N1725" s="333"/>
    </row>
    <row r="1726" spans="13:14" x14ac:dyDescent="0.25">
      <c r="M1726" s="333"/>
      <c r="N1726" s="333"/>
    </row>
    <row r="1727" spans="13:14" x14ac:dyDescent="0.25">
      <c r="M1727" s="333"/>
      <c r="N1727" s="333"/>
    </row>
    <row r="1728" spans="13:14" x14ac:dyDescent="0.25">
      <c r="M1728" s="333"/>
      <c r="N1728" s="333"/>
    </row>
    <row r="1729" spans="13:14" x14ac:dyDescent="0.25">
      <c r="M1729" s="333"/>
      <c r="N1729" s="333"/>
    </row>
    <row r="1730" spans="13:14" x14ac:dyDescent="0.25">
      <c r="M1730" s="333"/>
      <c r="N1730" s="333"/>
    </row>
    <row r="1731" spans="13:14" x14ac:dyDescent="0.25">
      <c r="M1731" s="333"/>
      <c r="N1731" s="333"/>
    </row>
    <row r="1732" spans="13:14" x14ac:dyDescent="0.25">
      <c r="M1732" s="333"/>
      <c r="N1732" s="333"/>
    </row>
    <row r="1733" spans="13:14" x14ac:dyDescent="0.25">
      <c r="M1733" s="333"/>
      <c r="N1733" s="333"/>
    </row>
    <row r="1734" spans="13:14" x14ac:dyDescent="0.25">
      <c r="M1734" s="333"/>
      <c r="N1734" s="333"/>
    </row>
    <row r="1735" spans="13:14" x14ac:dyDescent="0.25">
      <c r="M1735" s="333"/>
      <c r="N1735" s="333"/>
    </row>
    <row r="1736" spans="13:14" x14ac:dyDescent="0.25">
      <c r="M1736" s="333"/>
      <c r="N1736" s="333"/>
    </row>
    <row r="1737" spans="13:14" x14ac:dyDescent="0.25">
      <c r="M1737" s="333"/>
      <c r="N1737" s="333"/>
    </row>
    <row r="1738" spans="13:14" x14ac:dyDescent="0.25">
      <c r="M1738" s="333"/>
      <c r="N1738" s="333"/>
    </row>
    <row r="1739" spans="13:14" x14ac:dyDescent="0.25">
      <c r="M1739" s="333"/>
      <c r="N1739" s="333"/>
    </row>
    <row r="1740" spans="13:14" x14ac:dyDescent="0.25">
      <c r="M1740" s="333"/>
      <c r="N1740" s="333"/>
    </row>
    <row r="1741" spans="13:14" x14ac:dyDescent="0.25">
      <c r="M1741" s="333"/>
      <c r="N1741" s="333"/>
    </row>
    <row r="1742" spans="13:14" x14ac:dyDescent="0.25">
      <c r="M1742" s="333"/>
      <c r="N1742" s="333"/>
    </row>
    <row r="1743" spans="13:14" x14ac:dyDescent="0.25">
      <c r="M1743" s="333"/>
      <c r="N1743" s="333"/>
    </row>
    <row r="1744" spans="13:14" x14ac:dyDescent="0.25">
      <c r="M1744" s="333"/>
      <c r="N1744" s="333"/>
    </row>
    <row r="1745" spans="13:14" x14ac:dyDescent="0.25">
      <c r="M1745" s="333"/>
      <c r="N1745" s="333"/>
    </row>
    <row r="1746" spans="13:14" x14ac:dyDescent="0.25">
      <c r="M1746" s="333"/>
      <c r="N1746" s="333"/>
    </row>
    <row r="1747" spans="13:14" x14ac:dyDescent="0.25">
      <c r="M1747" s="333"/>
      <c r="N1747" s="333"/>
    </row>
    <row r="1748" spans="13:14" x14ac:dyDescent="0.25">
      <c r="M1748" s="333"/>
      <c r="N1748" s="333"/>
    </row>
    <row r="1749" spans="13:14" x14ac:dyDescent="0.25">
      <c r="M1749" s="333"/>
      <c r="N1749" s="333"/>
    </row>
    <row r="1750" spans="13:14" x14ac:dyDescent="0.25">
      <c r="M1750" s="333"/>
      <c r="N1750" s="333"/>
    </row>
    <row r="1751" spans="13:14" x14ac:dyDescent="0.25">
      <c r="M1751" s="333"/>
      <c r="N1751" s="333"/>
    </row>
    <row r="1752" spans="13:14" x14ac:dyDescent="0.25">
      <c r="M1752" s="333"/>
      <c r="N1752" s="333"/>
    </row>
    <row r="1753" spans="13:14" x14ac:dyDescent="0.25">
      <c r="M1753" s="333"/>
      <c r="N1753" s="333"/>
    </row>
    <row r="1754" spans="13:14" x14ac:dyDescent="0.25">
      <c r="M1754" s="333"/>
      <c r="N1754" s="333"/>
    </row>
    <row r="1755" spans="13:14" x14ac:dyDescent="0.25">
      <c r="M1755" s="333"/>
      <c r="N1755" s="333"/>
    </row>
    <row r="1756" spans="13:14" x14ac:dyDescent="0.25">
      <c r="M1756" s="333"/>
      <c r="N1756" s="333"/>
    </row>
    <row r="1757" spans="13:14" x14ac:dyDescent="0.25">
      <c r="M1757" s="333"/>
      <c r="N1757" s="333"/>
    </row>
    <row r="1758" spans="13:14" x14ac:dyDescent="0.25">
      <c r="M1758" s="333"/>
      <c r="N1758" s="333"/>
    </row>
    <row r="1759" spans="13:14" x14ac:dyDescent="0.25">
      <c r="M1759" s="333"/>
      <c r="N1759" s="333"/>
    </row>
    <row r="1760" spans="13:14" x14ac:dyDescent="0.25">
      <c r="M1760" s="333"/>
      <c r="N1760" s="333"/>
    </row>
    <row r="1761" spans="13:14" x14ac:dyDescent="0.25">
      <c r="M1761" s="333"/>
      <c r="N1761" s="333"/>
    </row>
    <row r="1762" spans="13:14" x14ac:dyDescent="0.25">
      <c r="M1762" s="333"/>
      <c r="N1762" s="333"/>
    </row>
    <row r="1763" spans="13:14" x14ac:dyDescent="0.25">
      <c r="M1763" s="333"/>
      <c r="N1763" s="333"/>
    </row>
    <row r="1764" spans="13:14" x14ac:dyDescent="0.25">
      <c r="M1764" s="333"/>
      <c r="N1764" s="333"/>
    </row>
    <row r="1765" spans="13:14" x14ac:dyDescent="0.25">
      <c r="M1765" s="333"/>
      <c r="N1765" s="333"/>
    </row>
    <row r="1766" spans="13:14" x14ac:dyDescent="0.25">
      <c r="M1766" s="333"/>
      <c r="N1766" s="333"/>
    </row>
    <row r="1767" spans="13:14" x14ac:dyDescent="0.25">
      <c r="M1767" s="333"/>
      <c r="N1767" s="333"/>
    </row>
    <row r="1768" spans="13:14" x14ac:dyDescent="0.25">
      <c r="M1768" s="333"/>
      <c r="N1768" s="333"/>
    </row>
    <row r="1769" spans="13:14" x14ac:dyDescent="0.25">
      <c r="M1769" s="333"/>
      <c r="N1769" s="333"/>
    </row>
    <row r="1770" spans="13:14" x14ac:dyDescent="0.25">
      <c r="M1770" s="333"/>
      <c r="N1770" s="333"/>
    </row>
    <row r="1771" spans="13:14" x14ac:dyDescent="0.25">
      <c r="M1771" s="333"/>
      <c r="N1771" s="333"/>
    </row>
    <row r="1772" spans="13:14" x14ac:dyDescent="0.25">
      <c r="M1772" s="333"/>
      <c r="N1772" s="333"/>
    </row>
    <row r="1773" spans="13:14" x14ac:dyDescent="0.25">
      <c r="M1773" s="333"/>
      <c r="N1773" s="333"/>
    </row>
    <row r="1774" spans="13:14" x14ac:dyDescent="0.25">
      <c r="M1774" s="333"/>
      <c r="N1774" s="333"/>
    </row>
    <row r="1775" spans="13:14" x14ac:dyDescent="0.25">
      <c r="M1775" s="333"/>
      <c r="N1775" s="333"/>
    </row>
    <row r="1776" spans="13:14" x14ac:dyDescent="0.25">
      <c r="M1776" s="333"/>
      <c r="N1776" s="333"/>
    </row>
    <row r="1777" spans="13:14" x14ac:dyDescent="0.25">
      <c r="M1777" s="333"/>
      <c r="N1777" s="333"/>
    </row>
    <row r="1778" spans="13:14" x14ac:dyDescent="0.25">
      <c r="M1778" s="333"/>
      <c r="N1778" s="333"/>
    </row>
    <row r="1779" spans="13:14" x14ac:dyDescent="0.25">
      <c r="M1779" s="333"/>
      <c r="N1779" s="333"/>
    </row>
    <row r="1780" spans="13:14" x14ac:dyDescent="0.25">
      <c r="M1780" s="333"/>
      <c r="N1780" s="333"/>
    </row>
    <row r="1781" spans="13:14" x14ac:dyDescent="0.25">
      <c r="M1781" s="333"/>
      <c r="N1781" s="333"/>
    </row>
    <row r="1782" spans="13:14" x14ac:dyDescent="0.25">
      <c r="M1782" s="333"/>
      <c r="N1782" s="333"/>
    </row>
    <row r="1783" spans="13:14" x14ac:dyDescent="0.25">
      <c r="M1783" s="333"/>
      <c r="N1783" s="333"/>
    </row>
    <row r="1784" spans="13:14" x14ac:dyDescent="0.25">
      <c r="M1784" s="333"/>
      <c r="N1784" s="333"/>
    </row>
    <row r="1785" spans="13:14" x14ac:dyDescent="0.25">
      <c r="M1785" s="333"/>
      <c r="N1785" s="333"/>
    </row>
    <row r="1786" spans="13:14" x14ac:dyDescent="0.25">
      <c r="M1786" s="333"/>
      <c r="N1786" s="333"/>
    </row>
    <row r="1787" spans="13:14" x14ac:dyDescent="0.25">
      <c r="M1787" s="333"/>
      <c r="N1787" s="333"/>
    </row>
    <row r="1788" spans="13:14" x14ac:dyDescent="0.25">
      <c r="M1788" s="333"/>
      <c r="N1788" s="333"/>
    </row>
    <row r="1789" spans="13:14" x14ac:dyDescent="0.25">
      <c r="M1789" s="333"/>
      <c r="N1789" s="333"/>
    </row>
    <row r="1790" spans="13:14" x14ac:dyDescent="0.25">
      <c r="M1790" s="333"/>
      <c r="N1790" s="333"/>
    </row>
    <row r="1791" spans="13:14" x14ac:dyDescent="0.25">
      <c r="M1791" s="333"/>
      <c r="N1791" s="333"/>
    </row>
    <row r="1792" spans="13:14" x14ac:dyDescent="0.25">
      <c r="M1792" s="333"/>
      <c r="N1792" s="333"/>
    </row>
    <row r="1793" spans="13:14" x14ac:dyDescent="0.25">
      <c r="M1793" s="333"/>
      <c r="N1793" s="333"/>
    </row>
    <row r="1794" spans="13:14" x14ac:dyDescent="0.25">
      <c r="M1794" s="333"/>
      <c r="N1794" s="333"/>
    </row>
    <row r="1795" spans="13:14" x14ac:dyDescent="0.25">
      <c r="M1795" s="333"/>
      <c r="N1795" s="333"/>
    </row>
    <row r="1796" spans="13:14" x14ac:dyDescent="0.25">
      <c r="M1796" s="333"/>
      <c r="N1796" s="333"/>
    </row>
    <row r="1797" spans="13:14" x14ac:dyDescent="0.25">
      <c r="M1797" s="333"/>
      <c r="N1797" s="333"/>
    </row>
    <row r="1798" spans="13:14" x14ac:dyDescent="0.25">
      <c r="M1798" s="333"/>
      <c r="N1798" s="333"/>
    </row>
    <row r="1799" spans="13:14" x14ac:dyDescent="0.25">
      <c r="M1799" s="333"/>
      <c r="N1799" s="333"/>
    </row>
    <row r="1800" spans="13:14" x14ac:dyDescent="0.25">
      <c r="M1800" s="333"/>
      <c r="N1800" s="333"/>
    </row>
    <row r="1801" spans="13:14" x14ac:dyDescent="0.25">
      <c r="M1801" s="333"/>
      <c r="N1801" s="333"/>
    </row>
    <row r="1802" spans="13:14" x14ac:dyDescent="0.25">
      <c r="M1802" s="333"/>
      <c r="N1802" s="333"/>
    </row>
    <row r="1803" spans="13:14" x14ac:dyDescent="0.25">
      <c r="M1803" s="333"/>
      <c r="N1803" s="333"/>
    </row>
    <row r="1804" spans="13:14" x14ac:dyDescent="0.25">
      <c r="M1804" s="333"/>
      <c r="N1804" s="333"/>
    </row>
    <row r="1805" spans="13:14" x14ac:dyDescent="0.25">
      <c r="M1805" s="333"/>
      <c r="N1805" s="333"/>
    </row>
    <row r="1806" spans="13:14" x14ac:dyDescent="0.25">
      <c r="M1806" s="333"/>
      <c r="N1806" s="333"/>
    </row>
    <row r="1807" spans="13:14" x14ac:dyDescent="0.25">
      <c r="M1807" s="333"/>
      <c r="N1807" s="333"/>
    </row>
    <row r="1808" spans="13:14" x14ac:dyDescent="0.25">
      <c r="M1808" s="333"/>
      <c r="N1808" s="333"/>
    </row>
    <row r="1809" spans="13:14" x14ac:dyDescent="0.25">
      <c r="M1809" s="333"/>
      <c r="N1809" s="333"/>
    </row>
    <row r="1810" spans="13:14" x14ac:dyDescent="0.25">
      <c r="M1810" s="333"/>
      <c r="N1810" s="333"/>
    </row>
    <row r="1811" spans="13:14" x14ac:dyDescent="0.25">
      <c r="M1811" s="333"/>
      <c r="N1811" s="333"/>
    </row>
    <row r="1812" spans="13:14" x14ac:dyDescent="0.25">
      <c r="M1812" s="333"/>
      <c r="N1812" s="333"/>
    </row>
    <row r="1813" spans="13:14" x14ac:dyDescent="0.25">
      <c r="M1813" s="333"/>
      <c r="N1813" s="333"/>
    </row>
    <row r="1814" spans="13:14" x14ac:dyDescent="0.25">
      <c r="M1814" s="333"/>
      <c r="N1814" s="333"/>
    </row>
    <row r="1815" spans="13:14" x14ac:dyDescent="0.25">
      <c r="M1815" s="333"/>
      <c r="N1815" s="333"/>
    </row>
    <row r="1816" spans="13:14" x14ac:dyDescent="0.25">
      <c r="M1816" s="333"/>
      <c r="N1816" s="333"/>
    </row>
    <row r="1817" spans="13:14" x14ac:dyDescent="0.25">
      <c r="M1817" s="333"/>
      <c r="N1817" s="333"/>
    </row>
    <row r="1818" spans="13:14" x14ac:dyDescent="0.25">
      <c r="M1818" s="333"/>
      <c r="N1818" s="333"/>
    </row>
    <row r="1819" spans="13:14" x14ac:dyDescent="0.25">
      <c r="M1819" s="333"/>
      <c r="N1819" s="333"/>
    </row>
    <row r="1820" spans="13:14" x14ac:dyDescent="0.25">
      <c r="M1820" s="333"/>
      <c r="N1820" s="333"/>
    </row>
    <row r="1821" spans="13:14" x14ac:dyDescent="0.25">
      <c r="M1821" s="333"/>
      <c r="N1821" s="333"/>
    </row>
    <row r="1822" spans="13:14" x14ac:dyDescent="0.25">
      <c r="M1822" s="333"/>
      <c r="N1822" s="333"/>
    </row>
    <row r="1823" spans="13:14" x14ac:dyDescent="0.25">
      <c r="M1823" s="333"/>
      <c r="N1823" s="333"/>
    </row>
    <row r="1824" spans="13:14" x14ac:dyDescent="0.25">
      <c r="M1824" s="333"/>
      <c r="N1824" s="333"/>
    </row>
    <row r="1825" spans="13:14" x14ac:dyDescent="0.25">
      <c r="M1825" s="333"/>
      <c r="N1825" s="333"/>
    </row>
    <row r="1826" spans="13:14" x14ac:dyDescent="0.25">
      <c r="M1826" s="333"/>
      <c r="N1826" s="333"/>
    </row>
    <row r="1827" spans="13:14" x14ac:dyDescent="0.25">
      <c r="M1827" s="333"/>
      <c r="N1827" s="333"/>
    </row>
    <row r="1828" spans="13:14" x14ac:dyDescent="0.25">
      <c r="M1828" s="333"/>
      <c r="N1828" s="333"/>
    </row>
    <row r="1829" spans="13:14" x14ac:dyDescent="0.25">
      <c r="M1829" s="333"/>
      <c r="N1829" s="333"/>
    </row>
    <row r="1830" spans="13:14" x14ac:dyDescent="0.25">
      <c r="M1830" s="333"/>
      <c r="N1830" s="333"/>
    </row>
    <row r="1831" spans="13:14" x14ac:dyDescent="0.25">
      <c r="M1831" s="333"/>
      <c r="N1831" s="333"/>
    </row>
    <row r="1832" spans="13:14" x14ac:dyDescent="0.25">
      <c r="M1832" s="333"/>
      <c r="N1832" s="333"/>
    </row>
    <row r="1833" spans="13:14" x14ac:dyDescent="0.25">
      <c r="M1833" s="333"/>
      <c r="N1833" s="333"/>
    </row>
    <row r="1834" spans="13:14" x14ac:dyDescent="0.25">
      <c r="M1834" s="333"/>
      <c r="N1834" s="333"/>
    </row>
    <row r="1835" spans="13:14" x14ac:dyDescent="0.25">
      <c r="M1835" s="333"/>
      <c r="N1835" s="333"/>
    </row>
    <row r="1836" spans="13:14" x14ac:dyDescent="0.25">
      <c r="M1836" s="333"/>
      <c r="N1836" s="333"/>
    </row>
    <row r="1837" spans="13:14" x14ac:dyDescent="0.25">
      <c r="M1837" s="333"/>
      <c r="N1837" s="333"/>
    </row>
    <row r="1838" spans="13:14" x14ac:dyDescent="0.25">
      <c r="M1838" s="333"/>
      <c r="N1838" s="333"/>
    </row>
    <row r="1839" spans="13:14" x14ac:dyDescent="0.25">
      <c r="M1839" s="333"/>
      <c r="N1839" s="333"/>
    </row>
    <row r="1840" spans="13:14" x14ac:dyDescent="0.25">
      <c r="M1840" s="333"/>
      <c r="N1840" s="333"/>
    </row>
    <row r="1841" spans="13:14" x14ac:dyDescent="0.25">
      <c r="M1841" s="333"/>
      <c r="N1841" s="333"/>
    </row>
    <row r="1842" spans="13:14" x14ac:dyDescent="0.25">
      <c r="M1842" s="333"/>
      <c r="N1842" s="333"/>
    </row>
    <row r="1843" spans="13:14" x14ac:dyDescent="0.25">
      <c r="M1843" s="333"/>
      <c r="N1843" s="333"/>
    </row>
    <row r="1844" spans="13:14" x14ac:dyDescent="0.25">
      <c r="M1844" s="333"/>
      <c r="N1844" s="333"/>
    </row>
    <row r="1845" spans="13:14" x14ac:dyDescent="0.25">
      <c r="M1845" s="333"/>
      <c r="N1845" s="333"/>
    </row>
    <row r="1846" spans="13:14" x14ac:dyDescent="0.25">
      <c r="M1846" s="333"/>
      <c r="N1846" s="333"/>
    </row>
    <row r="1847" spans="13:14" x14ac:dyDescent="0.25">
      <c r="M1847" s="333"/>
      <c r="N1847" s="333"/>
    </row>
    <row r="1848" spans="13:14" x14ac:dyDescent="0.25">
      <c r="M1848" s="333"/>
      <c r="N1848" s="333"/>
    </row>
    <row r="1849" spans="13:14" x14ac:dyDescent="0.25">
      <c r="M1849" s="333"/>
      <c r="N1849" s="333"/>
    </row>
    <row r="1850" spans="13:14" x14ac:dyDescent="0.25">
      <c r="M1850" s="333"/>
      <c r="N1850" s="333"/>
    </row>
    <row r="1851" spans="13:14" x14ac:dyDescent="0.25">
      <c r="M1851" s="333"/>
      <c r="N1851" s="333"/>
    </row>
    <row r="1852" spans="13:14" x14ac:dyDescent="0.25">
      <c r="M1852" s="333"/>
      <c r="N1852" s="333"/>
    </row>
    <row r="1853" spans="13:14" x14ac:dyDescent="0.25">
      <c r="M1853" s="333"/>
      <c r="N1853" s="333"/>
    </row>
    <row r="1854" spans="13:14" x14ac:dyDescent="0.25">
      <c r="M1854" s="333"/>
      <c r="N1854" s="333"/>
    </row>
    <row r="1855" spans="13:14" x14ac:dyDescent="0.25">
      <c r="M1855" s="333"/>
      <c r="N1855" s="333"/>
    </row>
    <row r="1856" spans="13:14" x14ac:dyDescent="0.25">
      <c r="M1856" s="333"/>
      <c r="N1856" s="333"/>
    </row>
    <row r="1857" spans="13:14" x14ac:dyDescent="0.25">
      <c r="M1857" s="333"/>
      <c r="N1857" s="333"/>
    </row>
    <row r="1858" spans="13:14" x14ac:dyDescent="0.25">
      <c r="M1858" s="333"/>
      <c r="N1858" s="333"/>
    </row>
    <row r="1859" spans="13:14" x14ac:dyDescent="0.25">
      <c r="M1859" s="333"/>
      <c r="N1859" s="333"/>
    </row>
    <row r="1860" spans="13:14" x14ac:dyDescent="0.25">
      <c r="M1860" s="333"/>
      <c r="N1860" s="333"/>
    </row>
    <row r="1861" spans="13:14" x14ac:dyDescent="0.25">
      <c r="M1861" s="333"/>
      <c r="N1861" s="333"/>
    </row>
    <row r="1862" spans="13:14" x14ac:dyDescent="0.25">
      <c r="M1862" s="333"/>
      <c r="N1862" s="333"/>
    </row>
    <row r="1863" spans="13:14" x14ac:dyDescent="0.25">
      <c r="M1863" s="333"/>
      <c r="N1863" s="333"/>
    </row>
    <row r="1864" spans="13:14" x14ac:dyDescent="0.25">
      <c r="M1864" s="333"/>
      <c r="N1864" s="333"/>
    </row>
    <row r="1865" spans="13:14" x14ac:dyDescent="0.25">
      <c r="M1865" s="333"/>
      <c r="N1865" s="333"/>
    </row>
    <row r="1866" spans="13:14" x14ac:dyDescent="0.25">
      <c r="M1866" s="333"/>
      <c r="N1866" s="333"/>
    </row>
    <row r="1867" spans="13:14" x14ac:dyDescent="0.25">
      <c r="M1867" s="333"/>
      <c r="N1867" s="333"/>
    </row>
    <row r="1868" spans="13:14" x14ac:dyDescent="0.25">
      <c r="M1868" s="333"/>
      <c r="N1868" s="333"/>
    </row>
    <row r="1869" spans="13:14" x14ac:dyDescent="0.25">
      <c r="M1869" s="333"/>
      <c r="N1869" s="333"/>
    </row>
    <row r="1870" spans="13:14" x14ac:dyDescent="0.25">
      <c r="M1870" s="333"/>
      <c r="N1870" s="333"/>
    </row>
    <row r="1871" spans="13:14" x14ac:dyDescent="0.25">
      <c r="M1871" s="333"/>
      <c r="N1871" s="333"/>
    </row>
    <row r="1872" spans="13:14" x14ac:dyDescent="0.25">
      <c r="M1872" s="333"/>
      <c r="N1872" s="333"/>
    </row>
    <row r="1873" spans="13:14" x14ac:dyDescent="0.25">
      <c r="M1873" s="333"/>
      <c r="N1873" s="333"/>
    </row>
    <row r="1874" spans="13:14" x14ac:dyDescent="0.25">
      <c r="M1874" s="333"/>
      <c r="N1874" s="333"/>
    </row>
    <row r="1875" spans="13:14" x14ac:dyDescent="0.25">
      <c r="M1875" s="333"/>
      <c r="N1875" s="333"/>
    </row>
    <row r="1876" spans="13:14" x14ac:dyDescent="0.25">
      <c r="M1876" s="333"/>
      <c r="N1876" s="333"/>
    </row>
    <row r="1877" spans="13:14" x14ac:dyDescent="0.25">
      <c r="M1877" s="333"/>
      <c r="N1877" s="333"/>
    </row>
    <row r="1878" spans="13:14" x14ac:dyDescent="0.25">
      <c r="M1878" s="333"/>
      <c r="N1878" s="333"/>
    </row>
    <row r="1879" spans="13:14" x14ac:dyDescent="0.25">
      <c r="M1879" s="333"/>
      <c r="N1879" s="333"/>
    </row>
    <row r="1880" spans="13:14" x14ac:dyDescent="0.25">
      <c r="M1880" s="333"/>
      <c r="N1880" s="333"/>
    </row>
    <row r="1881" spans="13:14" x14ac:dyDescent="0.25">
      <c r="M1881" s="333"/>
      <c r="N1881" s="333"/>
    </row>
    <row r="1882" spans="13:14" x14ac:dyDescent="0.25">
      <c r="M1882" s="333"/>
      <c r="N1882" s="333"/>
    </row>
    <row r="1883" spans="13:14" x14ac:dyDescent="0.25">
      <c r="M1883" s="333"/>
      <c r="N1883" s="333"/>
    </row>
    <row r="1884" spans="13:14" x14ac:dyDescent="0.25">
      <c r="M1884" s="333"/>
      <c r="N1884" s="333"/>
    </row>
    <row r="1885" spans="13:14" x14ac:dyDescent="0.25">
      <c r="M1885" s="333"/>
      <c r="N1885" s="333"/>
    </row>
    <row r="1886" spans="13:14" x14ac:dyDescent="0.25">
      <c r="M1886" s="333"/>
      <c r="N1886" s="333"/>
    </row>
    <row r="1887" spans="13:14" x14ac:dyDescent="0.25">
      <c r="M1887" s="333"/>
      <c r="N1887" s="333"/>
    </row>
    <row r="1888" spans="13:14" x14ac:dyDescent="0.25">
      <c r="M1888" s="333"/>
      <c r="N1888" s="333"/>
    </row>
    <row r="1889" spans="13:14" x14ac:dyDescent="0.25">
      <c r="M1889" s="333"/>
      <c r="N1889" s="333"/>
    </row>
    <row r="1890" spans="13:14" x14ac:dyDescent="0.25">
      <c r="M1890" s="333"/>
      <c r="N1890" s="333"/>
    </row>
    <row r="1891" spans="13:14" x14ac:dyDescent="0.25">
      <c r="M1891" s="333"/>
      <c r="N1891" s="333"/>
    </row>
    <row r="1892" spans="13:14" x14ac:dyDescent="0.25">
      <c r="M1892" s="333"/>
      <c r="N1892" s="333"/>
    </row>
    <row r="1893" spans="13:14" x14ac:dyDescent="0.25">
      <c r="M1893" s="333"/>
      <c r="N1893" s="333"/>
    </row>
    <row r="1894" spans="13:14" x14ac:dyDescent="0.25">
      <c r="M1894" s="333"/>
      <c r="N1894" s="333"/>
    </row>
    <row r="1895" spans="13:14" x14ac:dyDescent="0.25">
      <c r="M1895" s="333"/>
      <c r="N1895" s="333"/>
    </row>
    <row r="1896" spans="13:14" x14ac:dyDescent="0.25">
      <c r="M1896" s="333"/>
      <c r="N1896" s="333"/>
    </row>
    <row r="1897" spans="13:14" x14ac:dyDescent="0.25">
      <c r="M1897" s="333"/>
      <c r="N1897" s="333"/>
    </row>
    <row r="1898" spans="13:14" x14ac:dyDescent="0.25">
      <c r="M1898" s="333"/>
      <c r="N1898" s="333"/>
    </row>
    <row r="1899" spans="13:14" x14ac:dyDescent="0.25">
      <c r="M1899" s="333"/>
      <c r="N1899" s="333"/>
    </row>
    <row r="1900" spans="13:14" x14ac:dyDescent="0.25">
      <c r="M1900" s="333"/>
      <c r="N1900" s="333"/>
    </row>
    <row r="1901" spans="13:14" x14ac:dyDescent="0.25">
      <c r="M1901" s="333"/>
      <c r="N1901" s="333"/>
    </row>
    <row r="1902" spans="13:14" x14ac:dyDescent="0.25">
      <c r="M1902" s="333"/>
      <c r="N1902" s="333"/>
    </row>
    <row r="1903" spans="13:14" x14ac:dyDescent="0.25">
      <c r="M1903" s="333"/>
      <c r="N1903" s="333"/>
    </row>
    <row r="1904" spans="13:14" x14ac:dyDescent="0.25">
      <c r="M1904" s="333"/>
      <c r="N1904" s="333"/>
    </row>
    <row r="1905" spans="13:14" x14ac:dyDescent="0.25">
      <c r="M1905" s="333"/>
      <c r="N1905" s="333"/>
    </row>
    <row r="1906" spans="13:14" x14ac:dyDescent="0.25">
      <c r="M1906" s="333"/>
      <c r="N1906" s="333"/>
    </row>
    <row r="1907" spans="13:14" x14ac:dyDescent="0.25">
      <c r="M1907" s="333"/>
      <c r="N1907" s="333"/>
    </row>
    <row r="1908" spans="13:14" x14ac:dyDescent="0.25">
      <c r="M1908" s="333"/>
      <c r="N1908" s="333"/>
    </row>
    <row r="1909" spans="13:14" x14ac:dyDescent="0.25">
      <c r="M1909" s="333"/>
      <c r="N1909" s="333"/>
    </row>
    <row r="1910" spans="13:14" x14ac:dyDescent="0.25">
      <c r="M1910" s="333"/>
      <c r="N1910" s="333"/>
    </row>
    <row r="1911" spans="13:14" x14ac:dyDescent="0.25">
      <c r="M1911" s="333"/>
      <c r="N1911" s="333"/>
    </row>
    <row r="1912" spans="13:14" x14ac:dyDescent="0.25">
      <c r="M1912" s="333"/>
      <c r="N1912" s="333"/>
    </row>
    <row r="1913" spans="13:14" x14ac:dyDescent="0.25">
      <c r="M1913" s="333"/>
      <c r="N1913" s="333"/>
    </row>
    <row r="1914" spans="13:14" x14ac:dyDescent="0.25">
      <c r="M1914" s="333"/>
      <c r="N1914" s="333"/>
    </row>
    <row r="1915" spans="13:14" x14ac:dyDescent="0.25">
      <c r="M1915" s="333"/>
      <c r="N1915" s="333"/>
    </row>
    <row r="1916" spans="13:14" x14ac:dyDescent="0.25">
      <c r="M1916" s="333"/>
      <c r="N1916" s="333"/>
    </row>
    <row r="1917" spans="13:14" x14ac:dyDescent="0.25">
      <c r="M1917" s="333"/>
      <c r="N1917" s="333"/>
    </row>
    <row r="1918" spans="13:14" x14ac:dyDescent="0.25">
      <c r="M1918" s="333"/>
      <c r="N1918" s="333"/>
    </row>
    <row r="1919" spans="13:14" x14ac:dyDescent="0.25">
      <c r="M1919" s="333"/>
      <c r="N1919" s="333"/>
    </row>
    <row r="1920" spans="13:14" x14ac:dyDescent="0.25">
      <c r="M1920" s="333"/>
      <c r="N1920" s="333"/>
    </row>
    <row r="1921" spans="13:14" x14ac:dyDescent="0.25">
      <c r="M1921" s="333"/>
      <c r="N1921" s="333"/>
    </row>
    <row r="1922" spans="13:14" x14ac:dyDescent="0.25">
      <c r="M1922" s="333"/>
      <c r="N1922" s="333"/>
    </row>
    <row r="1923" spans="13:14" x14ac:dyDescent="0.25">
      <c r="M1923" s="333"/>
      <c r="N1923" s="333"/>
    </row>
    <row r="1924" spans="13:14" x14ac:dyDescent="0.25">
      <c r="M1924" s="333"/>
      <c r="N1924" s="333"/>
    </row>
    <row r="1925" spans="13:14" x14ac:dyDescent="0.25">
      <c r="M1925" s="333"/>
      <c r="N1925" s="333"/>
    </row>
    <row r="1926" spans="13:14" x14ac:dyDescent="0.25">
      <c r="M1926" s="333"/>
      <c r="N1926" s="333"/>
    </row>
    <row r="1927" spans="13:14" x14ac:dyDescent="0.25">
      <c r="M1927" s="333"/>
      <c r="N1927" s="333"/>
    </row>
    <row r="1928" spans="13:14" x14ac:dyDescent="0.25">
      <c r="M1928" s="333"/>
      <c r="N1928" s="333"/>
    </row>
    <row r="1929" spans="13:14" x14ac:dyDescent="0.25">
      <c r="M1929" s="333"/>
      <c r="N1929" s="333"/>
    </row>
    <row r="1930" spans="13:14" x14ac:dyDescent="0.25">
      <c r="M1930" s="333"/>
      <c r="N1930" s="333"/>
    </row>
    <row r="1931" spans="13:14" x14ac:dyDescent="0.25">
      <c r="M1931" s="333"/>
      <c r="N1931" s="333"/>
    </row>
    <row r="1932" spans="13:14" x14ac:dyDescent="0.25">
      <c r="M1932" s="333"/>
      <c r="N1932" s="333"/>
    </row>
    <row r="1933" spans="13:14" x14ac:dyDescent="0.25">
      <c r="M1933" s="333"/>
      <c r="N1933" s="333"/>
    </row>
    <row r="1934" spans="13:14" x14ac:dyDescent="0.25">
      <c r="M1934" s="333"/>
      <c r="N1934" s="333"/>
    </row>
    <row r="1935" spans="13:14" x14ac:dyDescent="0.25">
      <c r="M1935" s="333"/>
      <c r="N1935" s="333"/>
    </row>
    <row r="1936" spans="13:14" x14ac:dyDescent="0.25">
      <c r="M1936" s="333"/>
      <c r="N1936" s="333"/>
    </row>
    <row r="1937" spans="13:14" x14ac:dyDescent="0.25">
      <c r="M1937" s="333"/>
      <c r="N1937" s="333"/>
    </row>
    <row r="1938" spans="13:14" x14ac:dyDescent="0.25">
      <c r="M1938" s="333"/>
      <c r="N1938" s="333"/>
    </row>
    <row r="1939" spans="13:14" x14ac:dyDescent="0.25">
      <c r="M1939" s="333"/>
      <c r="N1939" s="333"/>
    </row>
    <row r="1940" spans="13:14" x14ac:dyDescent="0.25">
      <c r="M1940" s="333"/>
      <c r="N1940" s="333"/>
    </row>
    <row r="1941" spans="13:14" x14ac:dyDescent="0.25">
      <c r="M1941" s="333"/>
      <c r="N1941" s="333"/>
    </row>
    <row r="1942" spans="13:14" x14ac:dyDescent="0.25">
      <c r="M1942" s="333"/>
      <c r="N1942" s="333"/>
    </row>
    <row r="1943" spans="13:14" x14ac:dyDescent="0.25">
      <c r="M1943" s="333"/>
      <c r="N1943" s="333"/>
    </row>
    <row r="1944" spans="13:14" x14ac:dyDescent="0.25">
      <c r="M1944" s="333"/>
      <c r="N1944" s="333"/>
    </row>
    <row r="1945" spans="13:14" x14ac:dyDescent="0.25">
      <c r="M1945" s="333"/>
      <c r="N1945" s="333"/>
    </row>
    <row r="1946" spans="13:14" x14ac:dyDescent="0.25">
      <c r="M1946" s="333"/>
      <c r="N1946" s="333"/>
    </row>
    <row r="1947" spans="13:14" x14ac:dyDescent="0.25">
      <c r="M1947" s="333"/>
      <c r="N1947" s="333"/>
    </row>
    <row r="1948" spans="13:14" x14ac:dyDescent="0.25">
      <c r="M1948" s="333"/>
      <c r="N1948" s="333"/>
    </row>
    <row r="1949" spans="13:14" x14ac:dyDescent="0.25">
      <c r="M1949" s="333"/>
      <c r="N1949" s="333"/>
    </row>
    <row r="1950" spans="13:14" x14ac:dyDescent="0.25">
      <c r="M1950" s="333"/>
      <c r="N1950" s="333"/>
    </row>
    <row r="1951" spans="13:14" x14ac:dyDescent="0.25">
      <c r="M1951" s="333"/>
      <c r="N1951" s="333"/>
    </row>
    <row r="1952" spans="13:14" x14ac:dyDescent="0.25">
      <c r="M1952" s="333"/>
      <c r="N1952" s="333"/>
    </row>
    <row r="1953" spans="13:14" x14ac:dyDescent="0.25">
      <c r="M1953" s="333"/>
      <c r="N1953" s="333"/>
    </row>
    <row r="1954" spans="13:14" x14ac:dyDescent="0.25">
      <c r="M1954" s="333"/>
      <c r="N1954" s="333"/>
    </row>
    <row r="1955" spans="13:14" x14ac:dyDescent="0.25">
      <c r="M1955" s="333"/>
      <c r="N1955" s="333"/>
    </row>
    <row r="1956" spans="13:14" x14ac:dyDescent="0.25">
      <c r="M1956" s="333"/>
      <c r="N1956" s="333"/>
    </row>
    <row r="1957" spans="13:14" x14ac:dyDescent="0.25">
      <c r="M1957" s="333"/>
      <c r="N1957" s="333"/>
    </row>
    <row r="1958" spans="13:14" x14ac:dyDescent="0.25">
      <c r="M1958" s="333"/>
      <c r="N1958" s="333"/>
    </row>
    <row r="1959" spans="13:14" x14ac:dyDescent="0.25">
      <c r="M1959" s="333"/>
      <c r="N1959" s="333"/>
    </row>
    <row r="1960" spans="13:14" x14ac:dyDescent="0.25">
      <c r="M1960" s="333"/>
      <c r="N1960" s="333"/>
    </row>
    <row r="1961" spans="13:14" x14ac:dyDescent="0.25">
      <c r="M1961" s="333"/>
      <c r="N1961" s="333"/>
    </row>
    <row r="1962" spans="13:14" x14ac:dyDescent="0.25">
      <c r="M1962" s="333"/>
      <c r="N1962" s="333"/>
    </row>
    <row r="1963" spans="13:14" x14ac:dyDescent="0.25">
      <c r="M1963" s="333"/>
      <c r="N1963" s="333"/>
    </row>
    <row r="1964" spans="13:14" x14ac:dyDescent="0.25">
      <c r="M1964" s="333"/>
      <c r="N1964" s="333"/>
    </row>
    <row r="1965" spans="13:14" x14ac:dyDescent="0.25">
      <c r="M1965" s="333"/>
      <c r="N1965" s="333"/>
    </row>
    <row r="1966" spans="13:14" x14ac:dyDescent="0.25">
      <c r="M1966" s="333"/>
      <c r="N1966" s="333"/>
    </row>
    <row r="1967" spans="13:14" x14ac:dyDescent="0.25">
      <c r="M1967" s="333"/>
      <c r="N1967" s="333"/>
    </row>
    <row r="1968" spans="13:14" x14ac:dyDescent="0.25">
      <c r="M1968" s="333"/>
      <c r="N1968" s="333"/>
    </row>
    <row r="1969" spans="13:14" x14ac:dyDescent="0.25">
      <c r="M1969" s="333"/>
      <c r="N1969" s="333"/>
    </row>
    <row r="1970" spans="13:14" x14ac:dyDescent="0.25">
      <c r="M1970" s="333"/>
      <c r="N1970" s="333"/>
    </row>
    <row r="1971" spans="13:14" x14ac:dyDescent="0.25">
      <c r="M1971" s="333"/>
      <c r="N1971" s="333"/>
    </row>
    <row r="1972" spans="13:14" x14ac:dyDescent="0.25">
      <c r="M1972" s="333"/>
      <c r="N1972" s="333"/>
    </row>
    <row r="1973" spans="13:14" x14ac:dyDescent="0.25">
      <c r="M1973" s="333"/>
      <c r="N1973" s="333"/>
    </row>
    <row r="1974" spans="13:14" x14ac:dyDescent="0.25">
      <c r="M1974" s="333"/>
      <c r="N1974" s="333"/>
    </row>
    <row r="1975" spans="13:14" x14ac:dyDescent="0.25">
      <c r="M1975" s="333"/>
      <c r="N1975" s="333"/>
    </row>
    <row r="1976" spans="13:14" x14ac:dyDescent="0.25">
      <c r="M1976" s="333"/>
      <c r="N1976" s="333"/>
    </row>
    <row r="1977" spans="13:14" x14ac:dyDescent="0.25">
      <c r="M1977" s="333"/>
      <c r="N1977" s="333"/>
    </row>
    <row r="1978" spans="13:14" x14ac:dyDescent="0.25">
      <c r="M1978" s="333"/>
      <c r="N1978" s="333"/>
    </row>
    <row r="1979" spans="13:14" x14ac:dyDescent="0.25">
      <c r="M1979" s="333"/>
      <c r="N1979" s="333"/>
    </row>
    <row r="1980" spans="13:14" x14ac:dyDescent="0.25">
      <c r="M1980" s="333"/>
      <c r="N1980" s="333"/>
    </row>
    <row r="1981" spans="13:14" x14ac:dyDescent="0.25">
      <c r="M1981" s="333"/>
      <c r="N1981" s="333"/>
    </row>
    <row r="1982" spans="13:14" x14ac:dyDescent="0.25">
      <c r="M1982" s="333"/>
      <c r="N1982" s="333"/>
    </row>
    <row r="1983" spans="13:14" x14ac:dyDescent="0.25">
      <c r="M1983" s="333"/>
      <c r="N1983" s="333"/>
    </row>
    <row r="1984" spans="13:14" x14ac:dyDescent="0.25">
      <c r="M1984" s="333"/>
      <c r="N1984" s="333"/>
    </row>
    <row r="1985" spans="13:14" x14ac:dyDescent="0.25">
      <c r="M1985" s="333"/>
      <c r="N1985" s="333"/>
    </row>
    <row r="1986" spans="13:14" x14ac:dyDescent="0.25">
      <c r="M1986" s="333"/>
      <c r="N1986" s="333"/>
    </row>
    <row r="1987" spans="13:14" x14ac:dyDescent="0.25">
      <c r="M1987" s="333"/>
      <c r="N1987" s="333"/>
    </row>
    <row r="1988" spans="13:14" x14ac:dyDescent="0.25">
      <c r="M1988" s="333"/>
      <c r="N1988" s="333"/>
    </row>
    <row r="1989" spans="13:14" x14ac:dyDescent="0.25">
      <c r="M1989" s="333"/>
      <c r="N1989" s="333"/>
    </row>
    <row r="1990" spans="13:14" x14ac:dyDescent="0.25">
      <c r="M1990" s="333"/>
      <c r="N1990" s="333"/>
    </row>
    <row r="1991" spans="13:14" x14ac:dyDescent="0.25">
      <c r="M1991" s="333"/>
      <c r="N1991" s="333"/>
    </row>
    <row r="1992" spans="13:14" x14ac:dyDescent="0.25">
      <c r="M1992" s="333"/>
      <c r="N1992" s="333"/>
    </row>
    <row r="1993" spans="13:14" x14ac:dyDescent="0.25">
      <c r="M1993" s="333"/>
      <c r="N1993" s="333"/>
    </row>
    <row r="1994" spans="13:14" x14ac:dyDescent="0.25">
      <c r="M1994" s="333"/>
      <c r="N1994" s="333"/>
    </row>
    <row r="1995" spans="13:14" x14ac:dyDescent="0.25">
      <c r="M1995" s="333"/>
      <c r="N1995" s="333"/>
    </row>
    <row r="1996" spans="13:14" x14ac:dyDescent="0.25">
      <c r="M1996" s="333"/>
      <c r="N1996" s="333"/>
    </row>
    <row r="1997" spans="13:14" x14ac:dyDescent="0.25">
      <c r="M1997" s="333"/>
      <c r="N1997" s="333"/>
    </row>
    <row r="1998" spans="13:14" x14ac:dyDescent="0.25">
      <c r="M1998" s="333"/>
      <c r="N1998" s="333"/>
    </row>
    <row r="1999" spans="13:14" x14ac:dyDescent="0.25">
      <c r="M1999" s="333"/>
      <c r="N1999" s="333"/>
    </row>
    <row r="2000" spans="13:14" x14ac:dyDescent="0.25">
      <c r="M2000" s="333"/>
      <c r="N2000" s="333"/>
    </row>
    <row r="2001" spans="13:14" x14ac:dyDescent="0.25">
      <c r="M2001" s="333"/>
      <c r="N2001" s="333"/>
    </row>
    <row r="2002" spans="13:14" x14ac:dyDescent="0.25">
      <c r="M2002" s="333"/>
      <c r="N2002" s="333"/>
    </row>
    <row r="2003" spans="13:14" x14ac:dyDescent="0.25">
      <c r="M2003" s="333"/>
      <c r="N2003" s="333"/>
    </row>
    <row r="2004" spans="13:14" x14ac:dyDescent="0.25">
      <c r="M2004" s="333"/>
      <c r="N2004" s="333"/>
    </row>
    <row r="2005" spans="13:14" x14ac:dyDescent="0.25">
      <c r="M2005" s="333"/>
      <c r="N2005" s="333"/>
    </row>
    <row r="2006" spans="13:14" x14ac:dyDescent="0.25">
      <c r="M2006" s="333"/>
      <c r="N2006" s="333"/>
    </row>
    <row r="2007" spans="13:14" x14ac:dyDescent="0.25">
      <c r="M2007" s="333"/>
      <c r="N2007" s="333"/>
    </row>
    <row r="2008" spans="13:14" x14ac:dyDescent="0.25">
      <c r="M2008" s="333"/>
      <c r="N2008" s="333"/>
    </row>
    <row r="2009" spans="13:14" x14ac:dyDescent="0.25">
      <c r="M2009" s="333"/>
      <c r="N2009" s="333"/>
    </row>
    <row r="2010" spans="13:14" x14ac:dyDescent="0.25">
      <c r="M2010" s="333"/>
      <c r="N2010" s="333"/>
    </row>
    <row r="2011" spans="13:14" x14ac:dyDescent="0.25">
      <c r="M2011" s="333"/>
      <c r="N2011" s="333"/>
    </row>
    <row r="2012" spans="13:14" x14ac:dyDescent="0.25">
      <c r="M2012" s="333"/>
      <c r="N2012" s="333"/>
    </row>
    <row r="2013" spans="13:14" x14ac:dyDescent="0.25">
      <c r="M2013" s="333"/>
      <c r="N2013" s="333"/>
    </row>
    <row r="2014" spans="13:14" x14ac:dyDescent="0.25">
      <c r="M2014" s="333"/>
      <c r="N2014" s="333"/>
    </row>
    <row r="2015" spans="13:14" x14ac:dyDescent="0.25">
      <c r="M2015" s="333"/>
      <c r="N2015" s="333"/>
    </row>
    <row r="2016" spans="13:14" x14ac:dyDescent="0.25">
      <c r="M2016" s="333"/>
      <c r="N2016" s="333"/>
    </row>
    <row r="2017" spans="13:14" x14ac:dyDescent="0.25">
      <c r="M2017" s="333"/>
      <c r="N2017" s="333"/>
    </row>
    <row r="2018" spans="13:14" x14ac:dyDescent="0.25">
      <c r="M2018" s="333"/>
      <c r="N2018" s="333"/>
    </row>
    <row r="2019" spans="13:14" x14ac:dyDescent="0.25">
      <c r="M2019" s="333"/>
      <c r="N2019" s="333"/>
    </row>
    <row r="2020" spans="13:14" x14ac:dyDescent="0.25">
      <c r="M2020" s="333"/>
      <c r="N2020" s="333"/>
    </row>
    <row r="2021" spans="13:14" x14ac:dyDescent="0.25">
      <c r="M2021" s="333"/>
      <c r="N2021" s="333"/>
    </row>
    <row r="2022" spans="13:14" x14ac:dyDescent="0.25">
      <c r="M2022" s="333"/>
      <c r="N2022" s="333"/>
    </row>
    <row r="2023" spans="13:14" x14ac:dyDescent="0.25">
      <c r="M2023" s="333"/>
      <c r="N2023" s="333"/>
    </row>
    <row r="2024" spans="13:14" x14ac:dyDescent="0.25">
      <c r="M2024" s="333"/>
      <c r="N2024" s="333"/>
    </row>
    <row r="2025" spans="13:14" x14ac:dyDescent="0.25">
      <c r="M2025" s="333"/>
      <c r="N2025" s="333"/>
    </row>
    <row r="2026" spans="13:14" x14ac:dyDescent="0.25">
      <c r="M2026" s="333"/>
      <c r="N2026" s="333"/>
    </row>
    <row r="2027" spans="13:14" x14ac:dyDescent="0.25">
      <c r="M2027" s="333"/>
      <c r="N2027" s="333"/>
    </row>
    <row r="2028" spans="13:14" x14ac:dyDescent="0.25">
      <c r="M2028" s="333"/>
      <c r="N2028" s="333"/>
    </row>
    <row r="2029" spans="13:14" x14ac:dyDescent="0.25">
      <c r="M2029" s="333"/>
      <c r="N2029" s="333"/>
    </row>
    <row r="2030" spans="13:14" x14ac:dyDescent="0.25">
      <c r="M2030" s="333"/>
      <c r="N2030" s="333"/>
    </row>
    <row r="2031" spans="13:14" x14ac:dyDescent="0.25">
      <c r="M2031" s="333"/>
      <c r="N2031" s="333"/>
    </row>
    <row r="2032" spans="13:14" x14ac:dyDescent="0.25">
      <c r="M2032" s="333"/>
      <c r="N2032" s="333"/>
    </row>
    <row r="2033" spans="13:14" x14ac:dyDescent="0.25">
      <c r="M2033" s="333"/>
      <c r="N2033" s="333"/>
    </row>
    <row r="2034" spans="13:14" x14ac:dyDescent="0.25">
      <c r="M2034" s="333"/>
      <c r="N2034" s="333"/>
    </row>
    <row r="2035" spans="13:14" x14ac:dyDescent="0.25">
      <c r="M2035" s="333"/>
      <c r="N2035" s="333"/>
    </row>
    <row r="2036" spans="13:14" x14ac:dyDescent="0.25">
      <c r="M2036" s="333"/>
      <c r="N2036" s="333"/>
    </row>
    <row r="2037" spans="13:14" x14ac:dyDescent="0.25">
      <c r="M2037" s="333"/>
      <c r="N2037" s="333"/>
    </row>
    <row r="2038" spans="13:14" x14ac:dyDescent="0.25">
      <c r="M2038" s="333"/>
      <c r="N2038" s="333"/>
    </row>
    <row r="2039" spans="13:14" x14ac:dyDescent="0.25">
      <c r="M2039" s="333"/>
      <c r="N2039" s="333"/>
    </row>
    <row r="2040" spans="13:14" x14ac:dyDescent="0.25">
      <c r="M2040" s="333"/>
      <c r="N2040" s="333"/>
    </row>
    <row r="2041" spans="13:14" x14ac:dyDescent="0.25">
      <c r="M2041" s="333"/>
      <c r="N2041" s="333"/>
    </row>
    <row r="2042" spans="13:14" x14ac:dyDescent="0.25">
      <c r="M2042" s="333"/>
      <c r="N2042" s="333"/>
    </row>
    <row r="2043" spans="13:14" x14ac:dyDescent="0.25">
      <c r="M2043" s="333"/>
      <c r="N2043" s="333"/>
    </row>
    <row r="2044" spans="13:14" x14ac:dyDescent="0.25">
      <c r="M2044" s="333"/>
      <c r="N2044" s="333"/>
    </row>
    <row r="2045" spans="13:14" x14ac:dyDescent="0.25">
      <c r="M2045" s="333"/>
      <c r="N2045" s="333"/>
    </row>
    <row r="2046" spans="13:14" x14ac:dyDescent="0.25">
      <c r="M2046" s="333"/>
      <c r="N2046" s="333"/>
    </row>
    <row r="2047" spans="13:14" x14ac:dyDescent="0.25">
      <c r="M2047" s="333"/>
      <c r="N2047" s="333"/>
    </row>
    <row r="2048" spans="13:14" x14ac:dyDescent="0.25">
      <c r="M2048" s="333"/>
      <c r="N2048" s="333"/>
    </row>
    <row r="2049" spans="13:14" x14ac:dyDescent="0.25">
      <c r="M2049" s="333"/>
      <c r="N2049" s="333"/>
    </row>
    <row r="2050" spans="13:14" x14ac:dyDescent="0.25">
      <c r="M2050" s="333"/>
      <c r="N2050" s="333"/>
    </row>
    <row r="2051" spans="13:14" x14ac:dyDescent="0.25">
      <c r="M2051" s="333"/>
      <c r="N2051" s="333"/>
    </row>
    <row r="2052" spans="13:14" x14ac:dyDescent="0.25">
      <c r="M2052" s="333"/>
      <c r="N2052" s="333"/>
    </row>
    <row r="2053" spans="13:14" x14ac:dyDescent="0.25">
      <c r="M2053" s="333"/>
      <c r="N2053" s="333"/>
    </row>
    <row r="2054" spans="13:14" x14ac:dyDescent="0.25">
      <c r="M2054" s="333"/>
      <c r="N2054" s="333"/>
    </row>
    <row r="2055" spans="13:14" x14ac:dyDescent="0.25">
      <c r="M2055" s="333"/>
      <c r="N2055" s="333"/>
    </row>
    <row r="2056" spans="13:14" x14ac:dyDescent="0.25">
      <c r="M2056" s="333"/>
      <c r="N2056" s="333"/>
    </row>
    <row r="2057" spans="13:14" x14ac:dyDescent="0.25">
      <c r="M2057" s="333"/>
      <c r="N2057" s="333"/>
    </row>
    <row r="2058" spans="13:14" x14ac:dyDescent="0.25">
      <c r="M2058" s="333"/>
      <c r="N2058" s="333"/>
    </row>
    <row r="2059" spans="13:14" x14ac:dyDescent="0.25">
      <c r="M2059" s="333"/>
      <c r="N2059" s="333"/>
    </row>
    <row r="2060" spans="13:14" x14ac:dyDescent="0.25">
      <c r="M2060" s="333"/>
      <c r="N2060" s="333"/>
    </row>
    <row r="2061" spans="13:14" x14ac:dyDescent="0.25">
      <c r="M2061" s="333"/>
      <c r="N2061" s="333"/>
    </row>
    <row r="2062" spans="13:14" x14ac:dyDescent="0.25">
      <c r="M2062" s="333"/>
      <c r="N2062" s="333"/>
    </row>
    <row r="2063" spans="13:14" x14ac:dyDescent="0.25">
      <c r="M2063" s="333"/>
      <c r="N2063" s="333"/>
    </row>
    <row r="2064" spans="13:14" x14ac:dyDescent="0.25">
      <c r="M2064" s="333"/>
      <c r="N2064" s="333"/>
    </row>
    <row r="2065" spans="13:14" x14ac:dyDescent="0.25">
      <c r="M2065" s="333"/>
      <c r="N2065" s="333"/>
    </row>
    <row r="2066" spans="13:14" x14ac:dyDescent="0.25">
      <c r="M2066" s="333"/>
      <c r="N2066" s="333"/>
    </row>
    <row r="2067" spans="13:14" x14ac:dyDescent="0.25">
      <c r="M2067" s="333"/>
      <c r="N2067" s="333"/>
    </row>
    <row r="2068" spans="13:14" x14ac:dyDescent="0.25">
      <c r="M2068" s="333"/>
      <c r="N2068" s="333"/>
    </row>
    <row r="2069" spans="13:14" x14ac:dyDescent="0.25">
      <c r="M2069" s="333"/>
      <c r="N2069" s="333"/>
    </row>
    <row r="2070" spans="13:14" x14ac:dyDescent="0.25">
      <c r="M2070" s="333"/>
      <c r="N2070" s="333"/>
    </row>
    <row r="2071" spans="13:14" x14ac:dyDescent="0.25">
      <c r="M2071" s="333"/>
      <c r="N2071" s="333"/>
    </row>
    <row r="2072" spans="13:14" x14ac:dyDescent="0.25">
      <c r="M2072" s="333"/>
      <c r="N2072" s="333"/>
    </row>
    <row r="2073" spans="13:14" x14ac:dyDescent="0.25">
      <c r="M2073" s="333"/>
      <c r="N2073" s="333"/>
    </row>
    <row r="2074" spans="13:14" x14ac:dyDescent="0.25">
      <c r="M2074" s="333"/>
      <c r="N2074" s="333"/>
    </row>
    <row r="2075" spans="13:14" x14ac:dyDescent="0.25">
      <c r="M2075" s="333"/>
      <c r="N2075" s="333"/>
    </row>
    <row r="2076" spans="13:14" x14ac:dyDescent="0.25">
      <c r="M2076" s="333"/>
      <c r="N2076" s="333"/>
    </row>
    <row r="2077" spans="13:14" x14ac:dyDescent="0.25">
      <c r="M2077" s="333"/>
      <c r="N2077" s="333"/>
    </row>
    <row r="2078" spans="13:14" x14ac:dyDescent="0.25">
      <c r="M2078" s="333"/>
      <c r="N2078" s="333"/>
    </row>
    <row r="2079" spans="13:14" x14ac:dyDescent="0.25">
      <c r="M2079" s="333"/>
      <c r="N2079" s="333"/>
    </row>
    <row r="2080" spans="13:14" x14ac:dyDescent="0.25">
      <c r="M2080" s="333"/>
      <c r="N2080" s="333"/>
    </row>
    <row r="2081" spans="13:14" x14ac:dyDescent="0.25">
      <c r="M2081" s="333"/>
      <c r="N2081" s="333"/>
    </row>
    <row r="2082" spans="13:14" x14ac:dyDescent="0.25">
      <c r="M2082" s="333"/>
      <c r="N2082" s="333"/>
    </row>
    <row r="2083" spans="13:14" x14ac:dyDescent="0.25">
      <c r="M2083" s="333"/>
      <c r="N2083" s="333"/>
    </row>
    <row r="2084" spans="13:14" x14ac:dyDescent="0.25">
      <c r="M2084" s="333"/>
      <c r="N2084" s="333"/>
    </row>
    <row r="2085" spans="13:14" x14ac:dyDescent="0.25">
      <c r="M2085" s="333"/>
      <c r="N2085" s="333"/>
    </row>
    <row r="2086" spans="13:14" x14ac:dyDescent="0.25">
      <c r="M2086" s="333"/>
      <c r="N2086" s="333"/>
    </row>
    <row r="2087" spans="13:14" x14ac:dyDescent="0.25">
      <c r="M2087" s="333"/>
      <c r="N2087" s="333"/>
    </row>
    <row r="2088" spans="13:14" x14ac:dyDescent="0.25">
      <c r="M2088" s="333"/>
      <c r="N2088" s="333"/>
    </row>
    <row r="2089" spans="13:14" x14ac:dyDescent="0.25">
      <c r="M2089" s="333"/>
      <c r="N2089" s="333"/>
    </row>
    <row r="2090" spans="13:14" x14ac:dyDescent="0.25">
      <c r="M2090" s="333"/>
      <c r="N2090" s="333"/>
    </row>
    <row r="2091" spans="13:14" x14ac:dyDescent="0.25">
      <c r="M2091" s="333"/>
      <c r="N2091" s="333"/>
    </row>
    <row r="2092" spans="13:14" x14ac:dyDescent="0.25">
      <c r="M2092" s="333"/>
      <c r="N2092" s="333"/>
    </row>
    <row r="2093" spans="13:14" x14ac:dyDescent="0.25">
      <c r="M2093" s="333"/>
      <c r="N2093" s="333"/>
    </row>
    <row r="2094" spans="13:14" x14ac:dyDescent="0.25">
      <c r="M2094" s="333"/>
      <c r="N2094" s="333"/>
    </row>
    <row r="2095" spans="13:14" x14ac:dyDescent="0.25">
      <c r="M2095" s="333"/>
      <c r="N2095" s="333"/>
    </row>
    <row r="2096" spans="13:14" x14ac:dyDescent="0.25">
      <c r="M2096" s="333"/>
      <c r="N2096" s="333"/>
    </row>
    <row r="2097" spans="13:14" x14ac:dyDescent="0.25">
      <c r="M2097" s="333"/>
      <c r="N2097" s="333"/>
    </row>
    <row r="2098" spans="13:14" x14ac:dyDescent="0.25">
      <c r="M2098" s="333"/>
      <c r="N2098" s="333"/>
    </row>
    <row r="2099" spans="13:14" x14ac:dyDescent="0.25">
      <c r="M2099" s="333"/>
      <c r="N2099" s="333"/>
    </row>
    <row r="2100" spans="13:14" x14ac:dyDescent="0.25">
      <c r="M2100" s="333"/>
      <c r="N2100" s="333"/>
    </row>
    <row r="2101" spans="13:14" x14ac:dyDescent="0.25">
      <c r="M2101" s="333"/>
      <c r="N2101" s="333"/>
    </row>
    <row r="2102" spans="13:14" x14ac:dyDescent="0.25">
      <c r="M2102" s="333"/>
      <c r="N2102" s="333"/>
    </row>
    <row r="2103" spans="13:14" x14ac:dyDescent="0.25">
      <c r="M2103" s="333"/>
      <c r="N2103" s="333"/>
    </row>
    <row r="2104" spans="13:14" x14ac:dyDescent="0.25">
      <c r="M2104" s="333"/>
      <c r="N2104" s="333"/>
    </row>
    <row r="2105" spans="13:14" x14ac:dyDescent="0.25">
      <c r="M2105" s="333"/>
      <c r="N2105" s="333"/>
    </row>
    <row r="2106" spans="13:14" x14ac:dyDescent="0.25">
      <c r="M2106" s="333"/>
      <c r="N2106" s="333"/>
    </row>
    <row r="2107" spans="13:14" x14ac:dyDescent="0.25">
      <c r="M2107" s="333"/>
      <c r="N2107" s="333"/>
    </row>
    <row r="2108" spans="13:14" x14ac:dyDescent="0.25">
      <c r="M2108" s="333"/>
      <c r="N2108" s="333"/>
    </row>
    <row r="2109" spans="13:14" x14ac:dyDescent="0.25">
      <c r="M2109" s="333"/>
      <c r="N2109" s="333"/>
    </row>
    <row r="2110" spans="13:14" x14ac:dyDescent="0.25">
      <c r="M2110" s="333"/>
      <c r="N2110" s="333"/>
    </row>
    <row r="2111" spans="13:14" x14ac:dyDescent="0.25">
      <c r="M2111" s="333"/>
      <c r="N2111" s="333"/>
    </row>
    <row r="2112" spans="13:14" x14ac:dyDescent="0.25">
      <c r="M2112" s="333"/>
      <c r="N2112" s="333"/>
    </row>
    <row r="2113" spans="13:14" x14ac:dyDescent="0.25">
      <c r="M2113" s="333"/>
      <c r="N2113" s="333"/>
    </row>
    <row r="2114" spans="13:14" x14ac:dyDescent="0.25">
      <c r="M2114" s="333"/>
      <c r="N2114" s="333"/>
    </row>
    <row r="2115" spans="13:14" x14ac:dyDescent="0.25">
      <c r="M2115" s="333"/>
      <c r="N2115" s="333"/>
    </row>
    <row r="2116" spans="13:14" x14ac:dyDescent="0.25">
      <c r="M2116" s="333"/>
      <c r="N2116" s="333"/>
    </row>
    <row r="2117" spans="13:14" x14ac:dyDescent="0.25">
      <c r="M2117" s="333"/>
      <c r="N2117" s="333"/>
    </row>
    <row r="2118" spans="13:14" x14ac:dyDescent="0.25">
      <c r="M2118" s="333"/>
      <c r="N2118" s="333"/>
    </row>
    <row r="2119" spans="13:14" x14ac:dyDescent="0.25">
      <c r="M2119" s="333"/>
      <c r="N2119" s="333"/>
    </row>
    <row r="2120" spans="13:14" x14ac:dyDescent="0.25">
      <c r="M2120" s="333"/>
      <c r="N2120" s="333"/>
    </row>
    <row r="2121" spans="13:14" x14ac:dyDescent="0.25">
      <c r="M2121" s="333"/>
      <c r="N2121" s="333"/>
    </row>
    <row r="2122" spans="13:14" x14ac:dyDescent="0.25">
      <c r="M2122" s="333"/>
      <c r="N2122" s="333"/>
    </row>
    <row r="2123" spans="13:14" x14ac:dyDescent="0.25">
      <c r="M2123" s="333"/>
      <c r="N2123" s="333"/>
    </row>
    <row r="2124" spans="13:14" x14ac:dyDescent="0.25">
      <c r="M2124" s="333"/>
      <c r="N2124" s="333"/>
    </row>
    <row r="2125" spans="13:14" x14ac:dyDescent="0.25">
      <c r="M2125" s="333"/>
      <c r="N2125" s="333"/>
    </row>
    <row r="2126" spans="13:14" x14ac:dyDescent="0.25">
      <c r="M2126" s="333"/>
      <c r="N2126" s="333"/>
    </row>
    <row r="2127" spans="13:14" x14ac:dyDescent="0.25">
      <c r="M2127" s="333"/>
      <c r="N2127" s="333"/>
    </row>
    <row r="2128" spans="13:14" x14ac:dyDescent="0.25">
      <c r="M2128" s="333"/>
      <c r="N2128" s="333"/>
    </row>
    <row r="2129" spans="13:14" x14ac:dyDescent="0.25">
      <c r="M2129" s="333"/>
      <c r="N2129" s="333"/>
    </row>
    <row r="2130" spans="13:14" x14ac:dyDescent="0.25">
      <c r="M2130" s="333"/>
      <c r="N2130" s="333"/>
    </row>
    <row r="2131" spans="13:14" x14ac:dyDescent="0.25">
      <c r="M2131" s="333"/>
      <c r="N2131" s="333"/>
    </row>
    <row r="2132" spans="13:14" x14ac:dyDescent="0.25">
      <c r="M2132" s="333"/>
      <c r="N2132" s="333"/>
    </row>
    <row r="2133" spans="13:14" x14ac:dyDescent="0.25">
      <c r="M2133" s="333"/>
      <c r="N2133" s="333"/>
    </row>
    <row r="2134" spans="13:14" x14ac:dyDescent="0.25">
      <c r="M2134" s="333"/>
      <c r="N2134" s="333"/>
    </row>
    <row r="2135" spans="13:14" x14ac:dyDescent="0.25">
      <c r="M2135" s="333"/>
      <c r="N2135" s="333"/>
    </row>
    <row r="2136" spans="13:14" x14ac:dyDescent="0.25">
      <c r="M2136" s="333"/>
      <c r="N2136" s="333"/>
    </row>
    <row r="2137" spans="13:14" x14ac:dyDescent="0.25">
      <c r="M2137" s="333"/>
      <c r="N2137" s="333"/>
    </row>
    <row r="2138" spans="13:14" x14ac:dyDescent="0.25">
      <c r="M2138" s="333"/>
      <c r="N2138" s="333"/>
    </row>
    <row r="2139" spans="13:14" x14ac:dyDescent="0.25">
      <c r="M2139" s="333"/>
      <c r="N2139" s="333"/>
    </row>
    <row r="2140" spans="13:14" x14ac:dyDescent="0.25">
      <c r="M2140" s="333"/>
      <c r="N2140" s="333"/>
    </row>
    <row r="2141" spans="13:14" x14ac:dyDescent="0.25">
      <c r="M2141" s="333"/>
      <c r="N2141" s="333"/>
    </row>
    <row r="2142" spans="13:14" x14ac:dyDescent="0.25">
      <c r="M2142" s="333"/>
      <c r="N2142" s="333"/>
    </row>
    <row r="2143" spans="13:14" x14ac:dyDescent="0.25">
      <c r="M2143" s="333"/>
      <c r="N2143" s="333"/>
    </row>
    <row r="2144" spans="13:14" x14ac:dyDescent="0.25">
      <c r="M2144" s="333"/>
      <c r="N2144" s="333"/>
    </row>
    <row r="2145" spans="13:14" x14ac:dyDescent="0.25">
      <c r="M2145" s="333"/>
      <c r="N2145" s="333"/>
    </row>
    <row r="2146" spans="13:14" x14ac:dyDescent="0.25">
      <c r="M2146" s="333"/>
      <c r="N2146" s="333"/>
    </row>
    <row r="2147" spans="13:14" x14ac:dyDescent="0.25">
      <c r="M2147" s="333"/>
      <c r="N2147" s="333"/>
    </row>
    <row r="2148" spans="13:14" x14ac:dyDescent="0.25">
      <c r="M2148" s="333"/>
      <c r="N2148" s="333"/>
    </row>
    <row r="2149" spans="13:14" x14ac:dyDescent="0.25">
      <c r="M2149" s="333"/>
      <c r="N2149" s="333"/>
    </row>
    <row r="2150" spans="13:14" x14ac:dyDescent="0.25">
      <c r="M2150" s="333"/>
      <c r="N2150" s="333"/>
    </row>
    <row r="2151" spans="13:14" x14ac:dyDescent="0.25">
      <c r="M2151" s="333"/>
      <c r="N2151" s="333"/>
    </row>
    <row r="2152" spans="13:14" x14ac:dyDescent="0.25">
      <c r="M2152" s="333"/>
      <c r="N2152" s="333"/>
    </row>
    <row r="2153" spans="13:14" x14ac:dyDescent="0.25">
      <c r="M2153" s="333"/>
      <c r="N2153" s="333"/>
    </row>
    <row r="2154" spans="13:14" x14ac:dyDescent="0.25">
      <c r="M2154" s="333"/>
      <c r="N2154" s="333"/>
    </row>
    <row r="2155" spans="13:14" x14ac:dyDescent="0.25">
      <c r="M2155" s="333"/>
      <c r="N2155" s="333"/>
    </row>
    <row r="2156" spans="13:14" x14ac:dyDescent="0.25">
      <c r="M2156" s="333"/>
      <c r="N2156" s="333"/>
    </row>
    <row r="2157" spans="13:14" x14ac:dyDescent="0.25">
      <c r="M2157" s="333"/>
      <c r="N2157" s="333"/>
    </row>
    <row r="2158" spans="13:14" x14ac:dyDescent="0.25">
      <c r="M2158" s="333"/>
      <c r="N2158" s="333"/>
    </row>
    <row r="2159" spans="13:14" x14ac:dyDescent="0.25">
      <c r="M2159" s="333"/>
      <c r="N2159" s="333"/>
    </row>
    <row r="2160" spans="13:14" x14ac:dyDescent="0.25">
      <c r="M2160" s="333"/>
      <c r="N2160" s="333"/>
    </row>
    <row r="2161" spans="13:14" x14ac:dyDescent="0.25">
      <c r="M2161" s="333"/>
      <c r="N2161" s="333"/>
    </row>
    <row r="2162" spans="13:14" x14ac:dyDescent="0.25">
      <c r="M2162" s="333"/>
      <c r="N2162" s="333"/>
    </row>
    <row r="2163" spans="13:14" x14ac:dyDescent="0.25">
      <c r="M2163" s="333"/>
      <c r="N2163" s="333"/>
    </row>
    <row r="2164" spans="13:14" x14ac:dyDescent="0.25">
      <c r="M2164" s="333"/>
      <c r="N2164" s="333"/>
    </row>
    <row r="2165" spans="13:14" x14ac:dyDescent="0.25">
      <c r="M2165" s="333"/>
      <c r="N2165" s="333"/>
    </row>
    <row r="2166" spans="13:14" x14ac:dyDescent="0.25">
      <c r="M2166" s="333"/>
      <c r="N2166" s="333"/>
    </row>
    <row r="2167" spans="13:14" x14ac:dyDescent="0.25">
      <c r="M2167" s="333"/>
      <c r="N2167" s="333"/>
    </row>
    <row r="2168" spans="13:14" x14ac:dyDescent="0.25">
      <c r="M2168" s="333"/>
      <c r="N2168" s="333"/>
    </row>
    <row r="2169" spans="13:14" x14ac:dyDescent="0.25">
      <c r="M2169" s="333"/>
      <c r="N2169" s="333"/>
    </row>
    <row r="2170" spans="13:14" x14ac:dyDescent="0.25">
      <c r="M2170" s="333"/>
      <c r="N2170" s="333"/>
    </row>
    <row r="2171" spans="13:14" x14ac:dyDescent="0.25">
      <c r="M2171" s="333"/>
      <c r="N2171" s="333"/>
    </row>
    <row r="2172" spans="13:14" x14ac:dyDescent="0.25">
      <c r="M2172" s="333"/>
      <c r="N2172" s="333"/>
    </row>
    <row r="2173" spans="13:14" x14ac:dyDescent="0.25">
      <c r="M2173" s="333"/>
      <c r="N2173" s="333"/>
    </row>
    <row r="2174" spans="13:14" x14ac:dyDescent="0.25">
      <c r="M2174" s="333"/>
      <c r="N2174" s="333"/>
    </row>
    <row r="2175" spans="13:14" x14ac:dyDescent="0.25">
      <c r="M2175" s="333"/>
      <c r="N2175" s="333"/>
    </row>
    <row r="2176" spans="13:14" x14ac:dyDescent="0.25">
      <c r="M2176" s="333"/>
      <c r="N2176" s="333"/>
    </row>
    <row r="2177" spans="13:14" x14ac:dyDescent="0.25">
      <c r="M2177" s="333"/>
      <c r="N2177" s="333"/>
    </row>
    <row r="2178" spans="13:14" x14ac:dyDescent="0.25">
      <c r="M2178" s="333"/>
      <c r="N2178" s="333"/>
    </row>
    <row r="2179" spans="13:14" x14ac:dyDescent="0.25">
      <c r="M2179" s="333"/>
      <c r="N2179" s="333"/>
    </row>
    <row r="2180" spans="13:14" x14ac:dyDescent="0.25">
      <c r="M2180" s="333"/>
      <c r="N2180" s="333"/>
    </row>
    <row r="2181" spans="13:14" x14ac:dyDescent="0.25">
      <c r="M2181" s="333"/>
      <c r="N2181" s="333"/>
    </row>
    <row r="2182" spans="13:14" x14ac:dyDescent="0.25">
      <c r="M2182" s="333"/>
      <c r="N2182" s="333"/>
    </row>
    <row r="2183" spans="13:14" x14ac:dyDescent="0.25">
      <c r="M2183" s="333"/>
      <c r="N2183" s="333"/>
    </row>
    <row r="2184" spans="13:14" x14ac:dyDescent="0.25">
      <c r="M2184" s="333"/>
      <c r="N2184" s="333"/>
    </row>
    <row r="2185" spans="13:14" x14ac:dyDescent="0.25">
      <c r="M2185" s="333"/>
      <c r="N2185" s="333"/>
    </row>
    <row r="2186" spans="13:14" x14ac:dyDescent="0.25">
      <c r="M2186" s="333"/>
      <c r="N2186" s="333"/>
    </row>
    <row r="2187" spans="13:14" x14ac:dyDescent="0.25">
      <c r="M2187" s="333"/>
      <c r="N2187" s="333"/>
    </row>
    <row r="2188" spans="13:14" x14ac:dyDescent="0.25">
      <c r="M2188" s="333"/>
      <c r="N2188" s="333"/>
    </row>
    <row r="2189" spans="13:14" x14ac:dyDescent="0.25">
      <c r="M2189" s="333"/>
      <c r="N2189" s="333"/>
    </row>
    <row r="2190" spans="13:14" x14ac:dyDescent="0.25">
      <c r="M2190" s="333"/>
      <c r="N2190" s="333"/>
    </row>
    <row r="2191" spans="13:14" x14ac:dyDescent="0.25">
      <c r="M2191" s="333"/>
      <c r="N2191" s="333"/>
    </row>
    <row r="2192" spans="13:14" x14ac:dyDescent="0.25">
      <c r="M2192" s="333"/>
      <c r="N2192" s="333"/>
    </row>
    <row r="2193" spans="13:14" x14ac:dyDescent="0.25">
      <c r="M2193" s="333"/>
      <c r="N2193" s="333"/>
    </row>
    <row r="2194" spans="13:14" x14ac:dyDescent="0.25">
      <c r="M2194" s="333"/>
      <c r="N2194" s="333"/>
    </row>
    <row r="2195" spans="13:14" x14ac:dyDescent="0.25">
      <c r="M2195" s="333"/>
      <c r="N2195" s="333"/>
    </row>
    <row r="2196" spans="13:14" x14ac:dyDescent="0.25">
      <c r="M2196" s="333"/>
      <c r="N2196" s="333"/>
    </row>
    <row r="2197" spans="13:14" x14ac:dyDescent="0.25">
      <c r="M2197" s="333"/>
      <c r="N2197" s="333"/>
    </row>
    <row r="2198" spans="13:14" x14ac:dyDescent="0.25">
      <c r="M2198" s="333"/>
      <c r="N2198" s="333"/>
    </row>
    <row r="2199" spans="13:14" x14ac:dyDescent="0.25">
      <c r="M2199" s="333"/>
      <c r="N2199" s="333"/>
    </row>
    <row r="2200" spans="13:14" x14ac:dyDescent="0.25">
      <c r="M2200" s="333"/>
      <c r="N2200" s="333"/>
    </row>
    <row r="2201" spans="13:14" x14ac:dyDescent="0.25">
      <c r="M2201" s="333"/>
      <c r="N2201" s="333"/>
    </row>
    <row r="2202" spans="13:14" x14ac:dyDescent="0.25">
      <c r="M2202" s="333"/>
      <c r="N2202" s="333"/>
    </row>
    <row r="2203" spans="13:14" x14ac:dyDescent="0.25">
      <c r="M2203" s="333"/>
      <c r="N2203" s="333"/>
    </row>
    <row r="2204" spans="13:14" x14ac:dyDescent="0.25">
      <c r="M2204" s="333"/>
      <c r="N2204" s="333"/>
    </row>
    <row r="2205" spans="13:14" x14ac:dyDescent="0.25">
      <c r="M2205" s="333"/>
      <c r="N2205" s="333"/>
    </row>
    <row r="2206" spans="13:14" x14ac:dyDescent="0.25">
      <c r="M2206" s="333"/>
      <c r="N2206" s="333"/>
    </row>
    <row r="2207" spans="13:14" x14ac:dyDescent="0.25">
      <c r="M2207" s="333"/>
      <c r="N2207" s="333"/>
    </row>
    <row r="2208" spans="13:14" x14ac:dyDescent="0.25">
      <c r="M2208" s="333"/>
      <c r="N2208" s="333"/>
    </row>
    <row r="2209" spans="13:14" x14ac:dyDescent="0.25">
      <c r="M2209" s="333"/>
      <c r="N2209" s="333"/>
    </row>
    <row r="2210" spans="13:14" x14ac:dyDescent="0.25">
      <c r="M2210" s="333"/>
      <c r="N2210" s="333"/>
    </row>
    <row r="2211" spans="13:14" x14ac:dyDescent="0.25">
      <c r="M2211" s="333"/>
      <c r="N2211" s="333"/>
    </row>
    <row r="2212" spans="13:14" x14ac:dyDescent="0.25">
      <c r="M2212" s="333"/>
      <c r="N2212" s="333"/>
    </row>
    <row r="2213" spans="13:14" x14ac:dyDescent="0.25">
      <c r="M2213" s="333"/>
      <c r="N2213" s="333"/>
    </row>
    <row r="2214" spans="13:14" x14ac:dyDescent="0.25">
      <c r="M2214" s="333"/>
      <c r="N2214" s="333"/>
    </row>
    <row r="2215" spans="13:14" x14ac:dyDescent="0.25">
      <c r="M2215" s="333"/>
      <c r="N2215" s="333"/>
    </row>
    <row r="2216" spans="13:14" x14ac:dyDescent="0.25">
      <c r="M2216" s="333"/>
      <c r="N2216" s="333"/>
    </row>
    <row r="2217" spans="13:14" x14ac:dyDescent="0.25">
      <c r="M2217" s="333"/>
      <c r="N2217" s="333"/>
    </row>
    <row r="2218" spans="13:14" x14ac:dyDescent="0.25">
      <c r="M2218" s="333"/>
      <c r="N2218" s="333"/>
    </row>
    <row r="2219" spans="13:14" x14ac:dyDescent="0.25">
      <c r="M2219" s="333"/>
      <c r="N2219" s="333"/>
    </row>
    <row r="2220" spans="13:14" x14ac:dyDescent="0.25">
      <c r="M2220" s="333"/>
      <c r="N2220" s="333"/>
    </row>
    <row r="2221" spans="13:14" x14ac:dyDescent="0.25">
      <c r="M2221" s="333"/>
      <c r="N2221" s="333"/>
    </row>
    <row r="2222" spans="13:14" x14ac:dyDescent="0.25">
      <c r="M2222" s="333"/>
      <c r="N2222" s="333"/>
    </row>
    <row r="2223" spans="13:14" x14ac:dyDescent="0.25">
      <c r="M2223" s="333"/>
      <c r="N2223" s="333"/>
    </row>
    <row r="2224" spans="13:14" x14ac:dyDescent="0.25">
      <c r="M2224" s="333"/>
      <c r="N2224" s="333"/>
    </row>
    <row r="2225" spans="13:14" x14ac:dyDescent="0.25">
      <c r="M2225" s="333"/>
      <c r="N2225" s="333"/>
    </row>
    <row r="2226" spans="13:14" x14ac:dyDescent="0.25">
      <c r="M2226" s="333"/>
      <c r="N2226" s="333"/>
    </row>
    <row r="2227" spans="13:14" x14ac:dyDescent="0.25">
      <c r="M2227" s="333"/>
      <c r="N2227" s="333"/>
    </row>
    <row r="2228" spans="13:14" x14ac:dyDescent="0.25">
      <c r="M2228" s="333"/>
      <c r="N2228" s="333"/>
    </row>
    <row r="2229" spans="13:14" x14ac:dyDescent="0.25">
      <c r="M2229" s="333"/>
      <c r="N2229" s="333"/>
    </row>
    <row r="2230" spans="13:14" x14ac:dyDescent="0.25">
      <c r="M2230" s="333"/>
      <c r="N2230" s="333"/>
    </row>
    <row r="2231" spans="13:14" x14ac:dyDescent="0.25">
      <c r="M2231" s="333"/>
      <c r="N2231" s="333"/>
    </row>
    <row r="2232" spans="13:14" x14ac:dyDescent="0.25">
      <c r="M2232" s="333"/>
      <c r="N2232" s="333"/>
    </row>
    <row r="2233" spans="13:14" x14ac:dyDescent="0.25">
      <c r="M2233" s="333"/>
      <c r="N2233" s="333"/>
    </row>
    <row r="2234" spans="13:14" x14ac:dyDescent="0.25">
      <c r="M2234" s="333"/>
      <c r="N2234" s="333"/>
    </row>
    <row r="2235" spans="13:14" x14ac:dyDescent="0.25">
      <c r="M2235" s="333"/>
      <c r="N2235" s="333"/>
    </row>
    <row r="2236" spans="13:14" x14ac:dyDescent="0.25">
      <c r="M2236" s="333"/>
      <c r="N2236" s="333"/>
    </row>
    <row r="2237" spans="13:14" x14ac:dyDescent="0.25">
      <c r="M2237" s="333"/>
      <c r="N2237" s="333"/>
    </row>
    <row r="2238" spans="13:14" x14ac:dyDescent="0.25">
      <c r="M2238" s="333"/>
      <c r="N2238" s="333"/>
    </row>
    <row r="2239" spans="13:14" x14ac:dyDescent="0.25">
      <c r="M2239" s="333"/>
      <c r="N2239" s="333"/>
    </row>
    <row r="2240" spans="13:14" x14ac:dyDescent="0.25">
      <c r="M2240" s="333"/>
      <c r="N2240" s="333"/>
    </row>
    <row r="2241" spans="13:14" x14ac:dyDescent="0.25">
      <c r="M2241" s="333"/>
      <c r="N2241" s="333"/>
    </row>
    <row r="2242" spans="13:14" x14ac:dyDescent="0.25">
      <c r="M2242" s="333"/>
      <c r="N2242" s="333"/>
    </row>
    <row r="2243" spans="13:14" x14ac:dyDescent="0.25">
      <c r="M2243" s="333"/>
      <c r="N2243" s="333"/>
    </row>
    <row r="2244" spans="13:14" x14ac:dyDescent="0.25">
      <c r="M2244" s="333"/>
      <c r="N2244" s="333"/>
    </row>
    <row r="2245" spans="13:14" x14ac:dyDescent="0.25">
      <c r="M2245" s="333"/>
      <c r="N2245" s="333"/>
    </row>
    <row r="2246" spans="13:14" x14ac:dyDescent="0.25">
      <c r="M2246" s="333"/>
      <c r="N2246" s="333"/>
    </row>
    <row r="2247" spans="13:14" x14ac:dyDescent="0.25">
      <c r="M2247" s="333"/>
      <c r="N2247" s="333"/>
    </row>
    <row r="2248" spans="13:14" x14ac:dyDescent="0.25">
      <c r="M2248" s="333"/>
      <c r="N2248" s="333"/>
    </row>
    <row r="2249" spans="13:14" x14ac:dyDescent="0.25">
      <c r="M2249" s="333"/>
      <c r="N2249" s="333"/>
    </row>
    <row r="2250" spans="13:14" x14ac:dyDescent="0.25">
      <c r="M2250" s="333"/>
      <c r="N2250" s="333"/>
    </row>
    <row r="2251" spans="13:14" x14ac:dyDescent="0.25">
      <c r="M2251" s="333"/>
      <c r="N2251" s="333"/>
    </row>
    <row r="2252" spans="13:14" x14ac:dyDescent="0.25">
      <c r="M2252" s="333"/>
      <c r="N2252" s="333"/>
    </row>
    <row r="2253" spans="13:14" x14ac:dyDescent="0.25">
      <c r="M2253" s="333"/>
      <c r="N2253" s="333"/>
    </row>
    <row r="2254" spans="13:14" x14ac:dyDescent="0.25">
      <c r="M2254" s="333"/>
      <c r="N2254" s="333"/>
    </row>
    <row r="2255" spans="13:14" x14ac:dyDescent="0.25">
      <c r="M2255" s="333"/>
      <c r="N2255" s="333"/>
    </row>
    <row r="2256" spans="13:14" x14ac:dyDescent="0.25">
      <c r="M2256" s="333"/>
      <c r="N2256" s="333"/>
    </row>
    <row r="2257" spans="13:14" x14ac:dyDescent="0.25">
      <c r="M2257" s="333"/>
      <c r="N2257" s="333"/>
    </row>
    <row r="2258" spans="13:14" x14ac:dyDescent="0.25">
      <c r="M2258" s="333"/>
      <c r="N2258" s="333"/>
    </row>
    <row r="2259" spans="13:14" x14ac:dyDescent="0.25">
      <c r="M2259" s="333"/>
      <c r="N2259" s="333"/>
    </row>
    <row r="2260" spans="13:14" x14ac:dyDescent="0.25">
      <c r="M2260" s="333"/>
      <c r="N2260" s="333"/>
    </row>
    <row r="2261" spans="13:14" x14ac:dyDescent="0.25">
      <c r="M2261" s="333"/>
      <c r="N2261" s="333"/>
    </row>
    <row r="2262" spans="13:14" x14ac:dyDescent="0.25">
      <c r="M2262" s="333"/>
      <c r="N2262" s="333"/>
    </row>
    <row r="2263" spans="13:14" x14ac:dyDescent="0.25">
      <c r="M2263" s="333"/>
      <c r="N2263" s="333"/>
    </row>
    <row r="2264" spans="13:14" x14ac:dyDescent="0.25">
      <c r="M2264" s="333"/>
      <c r="N2264" s="333"/>
    </row>
    <row r="2265" spans="13:14" x14ac:dyDescent="0.25">
      <c r="M2265" s="333"/>
      <c r="N2265" s="333"/>
    </row>
    <row r="2266" spans="13:14" x14ac:dyDescent="0.25">
      <c r="M2266" s="333"/>
      <c r="N2266" s="333"/>
    </row>
    <row r="2267" spans="13:14" x14ac:dyDescent="0.25">
      <c r="M2267" s="333"/>
      <c r="N2267" s="333"/>
    </row>
    <row r="2268" spans="13:14" x14ac:dyDescent="0.25">
      <c r="M2268" s="333"/>
      <c r="N2268" s="333"/>
    </row>
    <row r="2269" spans="13:14" x14ac:dyDescent="0.25">
      <c r="M2269" s="333"/>
      <c r="N2269" s="333"/>
    </row>
    <row r="2270" spans="13:14" x14ac:dyDescent="0.25">
      <c r="M2270" s="333"/>
      <c r="N2270" s="333"/>
    </row>
    <row r="2271" spans="13:14" x14ac:dyDescent="0.25">
      <c r="M2271" s="333"/>
      <c r="N2271" s="333"/>
    </row>
    <row r="2272" spans="13:14" x14ac:dyDescent="0.25">
      <c r="M2272" s="333"/>
      <c r="N2272" s="333"/>
    </row>
    <row r="2273" spans="13:14" x14ac:dyDescent="0.25">
      <c r="M2273" s="333"/>
      <c r="N2273" s="333"/>
    </row>
    <row r="2274" spans="13:14" x14ac:dyDescent="0.25">
      <c r="M2274" s="333"/>
      <c r="N2274" s="333"/>
    </row>
    <row r="2275" spans="13:14" x14ac:dyDescent="0.25">
      <c r="M2275" s="333"/>
      <c r="N2275" s="333"/>
    </row>
    <row r="2276" spans="13:14" x14ac:dyDescent="0.25">
      <c r="M2276" s="333"/>
      <c r="N2276" s="333"/>
    </row>
    <row r="2277" spans="13:14" x14ac:dyDescent="0.25">
      <c r="M2277" s="333"/>
      <c r="N2277" s="333"/>
    </row>
    <row r="2278" spans="13:14" x14ac:dyDescent="0.25">
      <c r="M2278" s="333"/>
      <c r="N2278" s="333"/>
    </row>
    <row r="2279" spans="13:14" x14ac:dyDescent="0.25">
      <c r="M2279" s="333"/>
      <c r="N2279" s="333"/>
    </row>
    <row r="2280" spans="13:14" x14ac:dyDescent="0.25">
      <c r="M2280" s="333"/>
      <c r="N2280" s="333"/>
    </row>
    <row r="2281" spans="13:14" x14ac:dyDescent="0.25">
      <c r="M2281" s="333"/>
      <c r="N2281" s="333"/>
    </row>
    <row r="2282" spans="13:14" x14ac:dyDescent="0.25">
      <c r="M2282" s="333"/>
      <c r="N2282" s="333"/>
    </row>
    <row r="2283" spans="13:14" x14ac:dyDescent="0.25">
      <c r="M2283" s="333"/>
      <c r="N2283" s="333"/>
    </row>
    <row r="2284" spans="13:14" x14ac:dyDescent="0.25">
      <c r="M2284" s="333"/>
      <c r="N2284" s="333"/>
    </row>
    <row r="2285" spans="13:14" x14ac:dyDescent="0.25">
      <c r="M2285" s="333"/>
      <c r="N2285" s="333"/>
    </row>
    <row r="2286" spans="13:14" x14ac:dyDescent="0.25">
      <c r="M2286" s="333"/>
      <c r="N2286" s="333"/>
    </row>
    <row r="2287" spans="13:14" x14ac:dyDescent="0.25">
      <c r="M2287" s="333"/>
      <c r="N2287" s="333"/>
    </row>
    <row r="2288" spans="13:14" x14ac:dyDescent="0.25">
      <c r="M2288" s="333"/>
      <c r="N2288" s="333"/>
    </row>
    <row r="2289" spans="13:14" x14ac:dyDescent="0.25">
      <c r="M2289" s="333"/>
      <c r="N2289" s="333"/>
    </row>
    <row r="2290" spans="13:14" x14ac:dyDescent="0.25">
      <c r="M2290" s="333"/>
      <c r="N2290" s="333"/>
    </row>
    <row r="2291" spans="13:14" x14ac:dyDescent="0.25">
      <c r="M2291" s="333"/>
      <c r="N2291" s="333"/>
    </row>
    <row r="2292" spans="13:14" x14ac:dyDescent="0.25">
      <c r="M2292" s="333"/>
      <c r="N2292" s="333"/>
    </row>
    <row r="2293" spans="13:14" x14ac:dyDescent="0.25">
      <c r="M2293" s="333"/>
      <c r="N2293" s="333"/>
    </row>
    <row r="2294" spans="13:14" x14ac:dyDescent="0.25">
      <c r="M2294" s="333"/>
      <c r="N2294" s="333"/>
    </row>
    <row r="2295" spans="13:14" x14ac:dyDescent="0.25">
      <c r="M2295" s="333"/>
      <c r="N2295" s="333"/>
    </row>
    <row r="2296" spans="13:14" x14ac:dyDescent="0.25">
      <c r="M2296" s="333"/>
      <c r="N2296" s="333"/>
    </row>
    <row r="2297" spans="13:14" x14ac:dyDescent="0.25">
      <c r="M2297" s="333"/>
      <c r="N2297" s="333"/>
    </row>
    <row r="2298" spans="13:14" x14ac:dyDescent="0.25">
      <c r="M2298" s="333"/>
      <c r="N2298" s="333"/>
    </row>
    <row r="2299" spans="13:14" x14ac:dyDescent="0.25">
      <c r="M2299" s="333"/>
      <c r="N2299" s="333"/>
    </row>
    <row r="2300" spans="13:14" x14ac:dyDescent="0.25">
      <c r="M2300" s="333"/>
      <c r="N2300" s="333"/>
    </row>
    <row r="2301" spans="13:14" x14ac:dyDescent="0.25">
      <c r="M2301" s="333"/>
      <c r="N2301" s="333"/>
    </row>
    <row r="2302" spans="13:14" x14ac:dyDescent="0.25">
      <c r="M2302" s="333"/>
      <c r="N2302" s="333"/>
    </row>
    <row r="2303" spans="13:14" x14ac:dyDescent="0.25">
      <c r="M2303" s="333"/>
      <c r="N2303" s="333"/>
    </row>
    <row r="2304" spans="13:14" x14ac:dyDescent="0.25">
      <c r="M2304" s="333"/>
      <c r="N2304" s="333"/>
    </row>
    <row r="2305" spans="13:14" x14ac:dyDescent="0.25">
      <c r="M2305" s="333"/>
      <c r="N2305" s="333"/>
    </row>
    <row r="2306" spans="13:14" x14ac:dyDescent="0.25">
      <c r="M2306" s="333"/>
      <c r="N2306" s="333"/>
    </row>
    <row r="2307" spans="13:14" x14ac:dyDescent="0.25">
      <c r="M2307" s="333"/>
      <c r="N2307" s="333"/>
    </row>
    <row r="2308" spans="13:14" x14ac:dyDescent="0.25">
      <c r="M2308" s="333"/>
      <c r="N2308" s="333"/>
    </row>
    <row r="2309" spans="13:14" x14ac:dyDescent="0.25">
      <c r="M2309" s="333"/>
      <c r="N2309" s="333"/>
    </row>
    <row r="2310" spans="13:14" x14ac:dyDescent="0.25">
      <c r="M2310" s="333"/>
      <c r="N2310" s="333"/>
    </row>
    <row r="2311" spans="13:14" x14ac:dyDescent="0.25">
      <c r="M2311" s="333"/>
      <c r="N2311" s="333"/>
    </row>
    <row r="2312" spans="13:14" x14ac:dyDescent="0.25">
      <c r="M2312" s="333"/>
      <c r="N2312" s="333"/>
    </row>
    <row r="2313" spans="13:14" x14ac:dyDescent="0.25">
      <c r="M2313" s="333"/>
      <c r="N2313" s="333"/>
    </row>
    <row r="2314" spans="13:14" x14ac:dyDescent="0.25">
      <c r="M2314" s="333"/>
      <c r="N2314" s="333"/>
    </row>
    <row r="2315" spans="13:14" x14ac:dyDescent="0.25">
      <c r="M2315" s="333"/>
      <c r="N2315" s="333"/>
    </row>
    <row r="2316" spans="13:14" x14ac:dyDescent="0.25">
      <c r="M2316" s="333"/>
      <c r="N2316" s="333"/>
    </row>
    <row r="2317" spans="13:14" x14ac:dyDescent="0.25">
      <c r="M2317" s="333"/>
      <c r="N2317" s="333"/>
    </row>
    <row r="2318" spans="13:14" x14ac:dyDescent="0.25">
      <c r="M2318" s="333"/>
      <c r="N2318" s="333"/>
    </row>
    <row r="2319" spans="13:14" x14ac:dyDescent="0.25">
      <c r="M2319" s="333"/>
      <c r="N2319" s="333"/>
    </row>
    <row r="2320" spans="13:14" x14ac:dyDescent="0.25">
      <c r="M2320" s="333"/>
      <c r="N2320" s="333"/>
    </row>
    <row r="2321" spans="13:14" x14ac:dyDescent="0.25">
      <c r="M2321" s="333"/>
      <c r="N2321" s="333"/>
    </row>
    <row r="2322" spans="13:14" x14ac:dyDescent="0.25">
      <c r="M2322" s="333"/>
      <c r="N2322" s="333"/>
    </row>
    <row r="2323" spans="13:14" x14ac:dyDescent="0.25">
      <c r="M2323" s="333"/>
      <c r="N2323" s="333"/>
    </row>
    <row r="2324" spans="13:14" x14ac:dyDescent="0.25">
      <c r="M2324" s="333"/>
      <c r="N2324" s="333"/>
    </row>
    <row r="2325" spans="13:14" x14ac:dyDescent="0.25">
      <c r="M2325" s="333"/>
      <c r="N2325" s="333"/>
    </row>
    <row r="2326" spans="13:14" x14ac:dyDescent="0.25">
      <c r="M2326" s="333"/>
      <c r="N2326" s="333"/>
    </row>
    <row r="2327" spans="13:14" x14ac:dyDescent="0.25">
      <c r="M2327" s="333"/>
      <c r="N2327" s="333"/>
    </row>
    <row r="2328" spans="13:14" x14ac:dyDescent="0.25">
      <c r="M2328" s="333"/>
      <c r="N2328" s="333"/>
    </row>
    <row r="2329" spans="13:14" x14ac:dyDescent="0.25">
      <c r="M2329" s="333"/>
      <c r="N2329" s="333"/>
    </row>
    <row r="2330" spans="13:14" x14ac:dyDescent="0.25">
      <c r="M2330" s="333"/>
      <c r="N2330" s="333"/>
    </row>
    <row r="2331" spans="13:14" x14ac:dyDescent="0.25">
      <c r="M2331" s="333"/>
      <c r="N2331" s="333"/>
    </row>
    <row r="2332" spans="13:14" x14ac:dyDescent="0.25">
      <c r="M2332" s="333"/>
      <c r="N2332" s="333"/>
    </row>
    <row r="2333" spans="13:14" x14ac:dyDescent="0.25">
      <c r="M2333" s="333"/>
      <c r="N2333" s="333"/>
    </row>
    <row r="2334" spans="13:14" x14ac:dyDescent="0.25">
      <c r="M2334" s="333"/>
      <c r="N2334" s="333"/>
    </row>
    <row r="2335" spans="13:14" x14ac:dyDescent="0.25">
      <c r="M2335" s="333"/>
      <c r="N2335" s="333"/>
    </row>
    <row r="2336" spans="13:14" x14ac:dyDescent="0.25">
      <c r="M2336" s="333"/>
      <c r="N2336" s="333"/>
    </row>
    <row r="2337" spans="13:14" x14ac:dyDescent="0.25">
      <c r="M2337" s="333"/>
      <c r="N2337" s="333"/>
    </row>
    <row r="2338" spans="13:14" x14ac:dyDescent="0.25">
      <c r="M2338" s="333"/>
      <c r="N2338" s="333"/>
    </row>
    <row r="2339" spans="13:14" x14ac:dyDescent="0.25">
      <c r="M2339" s="333"/>
      <c r="N2339" s="333"/>
    </row>
    <row r="2340" spans="13:14" x14ac:dyDescent="0.25">
      <c r="M2340" s="333"/>
      <c r="N2340" s="333"/>
    </row>
    <row r="2341" spans="13:14" x14ac:dyDescent="0.25">
      <c r="M2341" s="333"/>
      <c r="N2341" s="333"/>
    </row>
    <row r="2342" spans="13:14" x14ac:dyDescent="0.25">
      <c r="M2342" s="333"/>
      <c r="N2342" s="333"/>
    </row>
    <row r="2343" spans="13:14" x14ac:dyDescent="0.25">
      <c r="M2343" s="333"/>
      <c r="N2343" s="333"/>
    </row>
    <row r="2344" spans="13:14" x14ac:dyDescent="0.25">
      <c r="M2344" s="333"/>
      <c r="N2344" s="333"/>
    </row>
    <row r="2345" spans="13:14" x14ac:dyDescent="0.25">
      <c r="M2345" s="333"/>
      <c r="N2345" s="333"/>
    </row>
    <row r="2346" spans="13:14" x14ac:dyDescent="0.25">
      <c r="M2346" s="333"/>
      <c r="N2346" s="333"/>
    </row>
    <row r="2347" spans="13:14" x14ac:dyDescent="0.25">
      <c r="M2347" s="333"/>
      <c r="N2347" s="333"/>
    </row>
    <row r="2348" spans="13:14" x14ac:dyDescent="0.25">
      <c r="M2348" s="333"/>
      <c r="N2348" s="333"/>
    </row>
    <row r="2349" spans="13:14" x14ac:dyDescent="0.25">
      <c r="M2349" s="333"/>
      <c r="N2349" s="333"/>
    </row>
    <row r="2350" spans="13:14" x14ac:dyDescent="0.25">
      <c r="M2350" s="333"/>
      <c r="N2350" s="333"/>
    </row>
    <row r="2351" spans="13:14" x14ac:dyDescent="0.25">
      <c r="M2351" s="333"/>
      <c r="N2351" s="333"/>
    </row>
    <row r="2352" spans="13:14" x14ac:dyDescent="0.25">
      <c r="M2352" s="333"/>
      <c r="N2352" s="333"/>
    </row>
    <row r="2353" spans="13:14" x14ac:dyDescent="0.25">
      <c r="M2353" s="333"/>
      <c r="N2353" s="333"/>
    </row>
    <row r="2354" spans="13:14" x14ac:dyDescent="0.25">
      <c r="M2354" s="333"/>
      <c r="N2354" s="333"/>
    </row>
    <row r="2355" spans="13:14" x14ac:dyDescent="0.25">
      <c r="M2355" s="333"/>
      <c r="N2355" s="333"/>
    </row>
    <row r="2356" spans="13:14" x14ac:dyDescent="0.25">
      <c r="M2356" s="333"/>
      <c r="N2356" s="333"/>
    </row>
    <row r="2357" spans="13:14" x14ac:dyDescent="0.25">
      <c r="M2357" s="333"/>
      <c r="N2357" s="333"/>
    </row>
    <row r="2358" spans="13:14" x14ac:dyDescent="0.25">
      <c r="M2358" s="333"/>
      <c r="N2358" s="333"/>
    </row>
    <row r="2359" spans="13:14" x14ac:dyDescent="0.25">
      <c r="M2359" s="333"/>
      <c r="N2359" s="333"/>
    </row>
    <row r="2360" spans="13:14" x14ac:dyDescent="0.25">
      <c r="M2360" s="333"/>
      <c r="N2360" s="333"/>
    </row>
    <row r="2361" spans="13:14" x14ac:dyDescent="0.25">
      <c r="M2361" s="333"/>
      <c r="N2361" s="333"/>
    </row>
    <row r="2362" spans="13:14" x14ac:dyDescent="0.25">
      <c r="M2362" s="333"/>
      <c r="N2362" s="333"/>
    </row>
    <row r="2363" spans="13:14" x14ac:dyDescent="0.25">
      <c r="M2363" s="333"/>
      <c r="N2363" s="333"/>
    </row>
    <row r="2364" spans="13:14" x14ac:dyDescent="0.25">
      <c r="M2364" s="333"/>
      <c r="N2364" s="333"/>
    </row>
    <row r="2365" spans="13:14" x14ac:dyDescent="0.25">
      <c r="M2365" s="333"/>
      <c r="N2365" s="333"/>
    </row>
    <row r="2366" spans="13:14" x14ac:dyDescent="0.25">
      <c r="M2366" s="333"/>
      <c r="N2366" s="333"/>
    </row>
    <row r="2367" spans="13:14" x14ac:dyDescent="0.25">
      <c r="M2367" s="333"/>
      <c r="N2367" s="333"/>
    </row>
    <row r="2368" spans="13:14" x14ac:dyDescent="0.25">
      <c r="M2368" s="333"/>
      <c r="N2368" s="333"/>
    </row>
    <row r="2369" spans="13:14" x14ac:dyDescent="0.25">
      <c r="M2369" s="333"/>
      <c r="N2369" s="333"/>
    </row>
    <row r="2370" spans="13:14" x14ac:dyDescent="0.25">
      <c r="M2370" s="333"/>
      <c r="N2370" s="333"/>
    </row>
    <row r="2371" spans="13:14" x14ac:dyDescent="0.25">
      <c r="M2371" s="333"/>
      <c r="N2371" s="333"/>
    </row>
    <row r="2372" spans="13:14" x14ac:dyDescent="0.25">
      <c r="M2372" s="333"/>
      <c r="N2372" s="333"/>
    </row>
    <row r="2373" spans="13:14" x14ac:dyDescent="0.25">
      <c r="M2373" s="333"/>
      <c r="N2373" s="333"/>
    </row>
    <row r="2374" spans="13:14" x14ac:dyDescent="0.25">
      <c r="M2374" s="333"/>
      <c r="N2374" s="333"/>
    </row>
    <row r="2375" spans="13:14" x14ac:dyDescent="0.25">
      <c r="M2375" s="333"/>
      <c r="N2375" s="333"/>
    </row>
    <row r="2376" spans="13:14" x14ac:dyDescent="0.25">
      <c r="M2376" s="333"/>
      <c r="N2376" s="333"/>
    </row>
    <row r="2377" spans="13:14" x14ac:dyDescent="0.25">
      <c r="M2377" s="333"/>
      <c r="N2377" s="333"/>
    </row>
    <row r="2378" spans="13:14" x14ac:dyDescent="0.25">
      <c r="M2378" s="333"/>
      <c r="N2378" s="333"/>
    </row>
    <row r="2379" spans="13:14" x14ac:dyDescent="0.25">
      <c r="M2379" s="333"/>
      <c r="N2379" s="333"/>
    </row>
    <row r="2380" spans="13:14" x14ac:dyDescent="0.25">
      <c r="M2380" s="333"/>
      <c r="N2380" s="333"/>
    </row>
    <row r="2381" spans="13:14" x14ac:dyDescent="0.25">
      <c r="M2381" s="333"/>
      <c r="N2381" s="333"/>
    </row>
    <row r="2382" spans="13:14" x14ac:dyDescent="0.25">
      <c r="M2382" s="333"/>
      <c r="N2382" s="333"/>
    </row>
    <row r="2383" spans="13:14" x14ac:dyDescent="0.25">
      <c r="M2383" s="333"/>
      <c r="N2383" s="333"/>
    </row>
    <row r="2384" spans="13:14" x14ac:dyDescent="0.25">
      <c r="M2384" s="333"/>
      <c r="N2384" s="333"/>
    </row>
    <row r="2385" spans="13:14" x14ac:dyDescent="0.25">
      <c r="M2385" s="333"/>
      <c r="N2385" s="333"/>
    </row>
    <row r="2386" spans="13:14" x14ac:dyDescent="0.25">
      <c r="M2386" s="333"/>
      <c r="N2386" s="333"/>
    </row>
    <row r="2387" spans="13:14" x14ac:dyDescent="0.25">
      <c r="M2387" s="333"/>
      <c r="N2387" s="333"/>
    </row>
    <row r="2388" spans="13:14" x14ac:dyDescent="0.25">
      <c r="M2388" s="333"/>
      <c r="N2388" s="333"/>
    </row>
    <row r="2389" spans="13:14" x14ac:dyDescent="0.25">
      <c r="M2389" s="333"/>
      <c r="N2389" s="333"/>
    </row>
    <row r="2390" spans="13:14" x14ac:dyDescent="0.25">
      <c r="M2390" s="333"/>
      <c r="N2390" s="333"/>
    </row>
    <row r="2391" spans="13:14" x14ac:dyDescent="0.25">
      <c r="M2391" s="333"/>
      <c r="N2391" s="333"/>
    </row>
    <row r="2392" spans="13:14" x14ac:dyDescent="0.25">
      <c r="M2392" s="333"/>
      <c r="N2392" s="333"/>
    </row>
    <row r="2393" spans="13:14" x14ac:dyDescent="0.25">
      <c r="M2393" s="333"/>
      <c r="N2393" s="333"/>
    </row>
    <row r="2394" spans="13:14" x14ac:dyDescent="0.25">
      <c r="M2394" s="333"/>
      <c r="N2394" s="333"/>
    </row>
    <row r="2395" spans="13:14" x14ac:dyDescent="0.25">
      <c r="M2395" s="333"/>
      <c r="N2395" s="333"/>
    </row>
    <row r="2396" spans="13:14" x14ac:dyDescent="0.25">
      <c r="M2396" s="333"/>
      <c r="N2396" s="333"/>
    </row>
    <row r="2397" spans="13:14" x14ac:dyDescent="0.25">
      <c r="M2397" s="333"/>
      <c r="N2397" s="333"/>
    </row>
    <row r="2398" spans="13:14" x14ac:dyDescent="0.25">
      <c r="M2398" s="333"/>
      <c r="N2398" s="333"/>
    </row>
    <row r="2399" spans="13:14" x14ac:dyDescent="0.25">
      <c r="M2399" s="333"/>
      <c r="N2399" s="333"/>
    </row>
    <row r="2400" spans="13:14" x14ac:dyDescent="0.25">
      <c r="M2400" s="333"/>
      <c r="N2400" s="333"/>
    </row>
    <row r="2401" spans="13:14" x14ac:dyDescent="0.25">
      <c r="M2401" s="333"/>
      <c r="N2401" s="333"/>
    </row>
    <row r="2402" spans="13:14" x14ac:dyDescent="0.25">
      <c r="M2402" s="333"/>
      <c r="N2402" s="333"/>
    </row>
    <row r="2403" spans="13:14" x14ac:dyDescent="0.25">
      <c r="M2403" s="333"/>
      <c r="N2403" s="333"/>
    </row>
    <row r="2404" spans="13:14" x14ac:dyDescent="0.25">
      <c r="M2404" s="333"/>
      <c r="N2404" s="333"/>
    </row>
    <row r="2405" spans="13:14" x14ac:dyDescent="0.25">
      <c r="M2405" s="333"/>
      <c r="N2405" s="333"/>
    </row>
    <row r="2406" spans="13:14" x14ac:dyDescent="0.25">
      <c r="M2406" s="333"/>
      <c r="N2406" s="333"/>
    </row>
    <row r="2407" spans="13:14" x14ac:dyDescent="0.25">
      <c r="M2407" s="333"/>
      <c r="N2407" s="333"/>
    </row>
    <row r="2408" spans="13:14" x14ac:dyDescent="0.25">
      <c r="M2408" s="333"/>
      <c r="N2408" s="333"/>
    </row>
    <row r="2409" spans="13:14" x14ac:dyDescent="0.25">
      <c r="M2409" s="333"/>
      <c r="N2409" s="333"/>
    </row>
    <row r="2410" spans="13:14" x14ac:dyDescent="0.25">
      <c r="M2410" s="333"/>
      <c r="N2410" s="333"/>
    </row>
    <row r="2411" spans="13:14" x14ac:dyDescent="0.25">
      <c r="M2411" s="333"/>
      <c r="N2411" s="333"/>
    </row>
    <row r="2412" spans="13:14" x14ac:dyDescent="0.25">
      <c r="M2412" s="333"/>
      <c r="N2412" s="333"/>
    </row>
    <row r="2413" spans="13:14" x14ac:dyDescent="0.25">
      <c r="M2413" s="333"/>
      <c r="N2413" s="333"/>
    </row>
    <row r="2414" spans="13:14" x14ac:dyDescent="0.25">
      <c r="M2414" s="333"/>
      <c r="N2414" s="333"/>
    </row>
    <row r="2415" spans="13:14" x14ac:dyDescent="0.25">
      <c r="M2415" s="333"/>
      <c r="N2415" s="333"/>
    </row>
    <row r="2416" spans="13:14" x14ac:dyDescent="0.25">
      <c r="M2416" s="333"/>
      <c r="N2416" s="333"/>
    </row>
    <row r="2417" spans="13:14" x14ac:dyDescent="0.25">
      <c r="M2417" s="333"/>
      <c r="N2417" s="333"/>
    </row>
    <row r="2418" spans="13:14" x14ac:dyDescent="0.25">
      <c r="M2418" s="333"/>
      <c r="N2418" s="333"/>
    </row>
    <row r="2419" spans="13:14" x14ac:dyDescent="0.25">
      <c r="M2419" s="333"/>
      <c r="N2419" s="333"/>
    </row>
    <row r="2420" spans="13:14" x14ac:dyDescent="0.25">
      <c r="M2420" s="333"/>
      <c r="N2420" s="333"/>
    </row>
    <row r="2421" spans="13:14" x14ac:dyDescent="0.25">
      <c r="M2421" s="333"/>
      <c r="N2421" s="333"/>
    </row>
    <row r="2422" spans="13:14" x14ac:dyDescent="0.25">
      <c r="M2422" s="333"/>
      <c r="N2422" s="333"/>
    </row>
    <row r="2423" spans="13:14" x14ac:dyDescent="0.25">
      <c r="M2423" s="333"/>
      <c r="N2423" s="333"/>
    </row>
    <row r="2424" spans="13:14" x14ac:dyDescent="0.25">
      <c r="M2424" s="333"/>
      <c r="N2424" s="333"/>
    </row>
    <row r="2425" spans="13:14" x14ac:dyDescent="0.25">
      <c r="M2425" s="333"/>
      <c r="N2425" s="333"/>
    </row>
    <row r="2426" spans="13:14" x14ac:dyDescent="0.25">
      <c r="M2426" s="333"/>
      <c r="N2426" s="333"/>
    </row>
    <row r="2427" spans="13:14" x14ac:dyDescent="0.25">
      <c r="M2427" s="333"/>
      <c r="N2427" s="333"/>
    </row>
    <row r="2428" spans="13:14" x14ac:dyDescent="0.25">
      <c r="M2428" s="333"/>
      <c r="N2428" s="333"/>
    </row>
    <row r="2429" spans="13:14" x14ac:dyDescent="0.25">
      <c r="M2429" s="333"/>
      <c r="N2429" s="333"/>
    </row>
    <row r="2430" spans="13:14" x14ac:dyDescent="0.25">
      <c r="M2430" s="333"/>
      <c r="N2430" s="333"/>
    </row>
    <row r="2431" spans="13:14" x14ac:dyDescent="0.25">
      <c r="M2431" s="333"/>
      <c r="N2431" s="333"/>
    </row>
    <row r="2432" spans="13:14" x14ac:dyDescent="0.25">
      <c r="M2432" s="333"/>
      <c r="N2432" s="333"/>
    </row>
    <row r="2433" spans="13:14" x14ac:dyDescent="0.25">
      <c r="M2433" s="333"/>
      <c r="N2433" s="333"/>
    </row>
    <row r="2434" spans="13:14" x14ac:dyDescent="0.25">
      <c r="M2434" s="333"/>
      <c r="N2434" s="333"/>
    </row>
    <row r="2435" spans="13:14" x14ac:dyDescent="0.25">
      <c r="M2435" s="333"/>
      <c r="N2435" s="333"/>
    </row>
    <row r="2436" spans="13:14" x14ac:dyDescent="0.25">
      <c r="M2436" s="333"/>
      <c r="N2436" s="333"/>
    </row>
    <row r="2437" spans="13:14" x14ac:dyDescent="0.25">
      <c r="M2437" s="333"/>
      <c r="N2437" s="333"/>
    </row>
    <row r="2438" spans="13:14" x14ac:dyDescent="0.25">
      <c r="M2438" s="333"/>
      <c r="N2438" s="333"/>
    </row>
    <row r="2439" spans="13:14" x14ac:dyDescent="0.25">
      <c r="M2439" s="333"/>
      <c r="N2439" s="333"/>
    </row>
    <row r="2440" spans="13:14" x14ac:dyDescent="0.25">
      <c r="M2440" s="333"/>
      <c r="N2440" s="333"/>
    </row>
    <row r="2441" spans="13:14" x14ac:dyDescent="0.25">
      <c r="M2441" s="333"/>
      <c r="N2441" s="333"/>
    </row>
    <row r="2442" spans="13:14" x14ac:dyDescent="0.25">
      <c r="M2442" s="333"/>
      <c r="N2442" s="333"/>
    </row>
    <row r="2443" spans="13:14" x14ac:dyDescent="0.25">
      <c r="M2443" s="333"/>
      <c r="N2443" s="333"/>
    </row>
    <row r="2444" spans="13:14" x14ac:dyDescent="0.25">
      <c r="M2444" s="333"/>
      <c r="N2444" s="333"/>
    </row>
    <row r="2445" spans="13:14" x14ac:dyDescent="0.25">
      <c r="M2445" s="333"/>
      <c r="N2445" s="333"/>
    </row>
    <row r="2446" spans="13:14" x14ac:dyDescent="0.25">
      <c r="M2446" s="333"/>
      <c r="N2446" s="333"/>
    </row>
    <row r="2447" spans="13:14" x14ac:dyDescent="0.25">
      <c r="M2447" s="333"/>
      <c r="N2447" s="333"/>
    </row>
    <row r="2448" spans="13:14" x14ac:dyDescent="0.25">
      <c r="M2448" s="333"/>
      <c r="N2448" s="333"/>
    </row>
    <row r="2449" spans="13:14" x14ac:dyDescent="0.25">
      <c r="M2449" s="333"/>
      <c r="N2449" s="333"/>
    </row>
    <row r="2450" spans="13:14" x14ac:dyDescent="0.25">
      <c r="M2450" s="333"/>
      <c r="N2450" s="333"/>
    </row>
    <row r="2451" spans="13:14" x14ac:dyDescent="0.25">
      <c r="M2451" s="333"/>
      <c r="N2451" s="333"/>
    </row>
    <row r="2452" spans="13:14" x14ac:dyDescent="0.25">
      <c r="M2452" s="333"/>
      <c r="N2452" s="333"/>
    </row>
    <row r="2453" spans="13:14" x14ac:dyDescent="0.25">
      <c r="M2453" s="333"/>
      <c r="N2453" s="333"/>
    </row>
    <row r="2454" spans="13:14" x14ac:dyDescent="0.25">
      <c r="M2454" s="333"/>
      <c r="N2454" s="333"/>
    </row>
    <row r="2455" spans="13:14" x14ac:dyDescent="0.25">
      <c r="M2455" s="333"/>
      <c r="N2455" s="333"/>
    </row>
    <row r="2456" spans="13:14" x14ac:dyDescent="0.25">
      <c r="M2456" s="333"/>
      <c r="N2456" s="333"/>
    </row>
    <row r="2457" spans="13:14" x14ac:dyDescent="0.25">
      <c r="M2457" s="333"/>
      <c r="N2457" s="333"/>
    </row>
    <row r="2458" spans="13:14" x14ac:dyDescent="0.25">
      <c r="M2458" s="333"/>
      <c r="N2458" s="333"/>
    </row>
    <row r="2459" spans="13:14" x14ac:dyDescent="0.25">
      <c r="M2459" s="333"/>
      <c r="N2459" s="333"/>
    </row>
    <row r="2460" spans="13:14" x14ac:dyDescent="0.25">
      <c r="M2460" s="333"/>
      <c r="N2460" s="333"/>
    </row>
    <row r="2461" spans="13:14" x14ac:dyDescent="0.25">
      <c r="M2461" s="333"/>
      <c r="N2461" s="333"/>
    </row>
    <row r="2462" spans="13:14" x14ac:dyDescent="0.25">
      <c r="M2462" s="333"/>
      <c r="N2462" s="333"/>
    </row>
    <row r="2463" spans="13:14" x14ac:dyDescent="0.25">
      <c r="M2463" s="333"/>
      <c r="N2463" s="333"/>
    </row>
    <row r="2464" spans="13:14" x14ac:dyDescent="0.25">
      <c r="M2464" s="333"/>
      <c r="N2464" s="333"/>
    </row>
    <row r="2465" spans="13:14" x14ac:dyDescent="0.25">
      <c r="M2465" s="333"/>
      <c r="N2465" s="333"/>
    </row>
    <row r="2466" spans="13:14" x14ac:dyDescent="0.25">
      <c r="M2466" s="333"/>
      <c r="N2466" s="333"/>
    </row>
    <row r="2467" spans="13:14" x14ac:dyDescent="0.25">
      <c r="M2467" s="333"/>
      <c r="N2467" s="333"/>
    </row>
    <row r="2468" spans="13:14" x14ac:dyDescent="0.25">
      <c r="M2468" s="333"/>
      <c r="N2468" s="333"/>
    </row>
    <row r="2469" spans="13:14" x14ac:dyDescent="0.25">
      <c r="M2469" s="333"/>
      <c r="N2469" s="333"/>
    </row>
    <row r="2470" spans="13:14" x14ac:dyDescent="0.25">
      <c r="M2470" s="333"/>
      <c r="N2470" s="333"/>
    </row>
    <row r="2471" spans="13:14" x14ac:dyDescent="0.25">
      <c r="M2471" s="333"/>
      <c r="N2471" s="333"/>
    </row>
    <row r="2472" spans="13:14" x14ac:dyDescent="0.25">
      <c r="M2472" s="333"/>
      <c r="N2472" s="333"/>
    </row>
    <row r="2473" spans="13:14" x14ac:dyDescent="0.25">
      <c r="M2473" s="333"/>
      <c r="N2473" s="333"/>
    </row>
    <row r="2474" spans="13:14" x14ac:dyDescent="0.25">
      <c r="M2474" s="333"/>
      <c r="N2474" s="333"/>
    </row>
    <row r="2475" spans="13:14" x14ac:dyDescent="0.25">
      <c r="M2475" s="333"/>
      <c r="N2475" s="333"/>
    </row>
    <row r="2476" spans="13:14" x14ac:dyDescent="0.25">
      <c r="M2476" s="333"/>
      <c r="N2476" s="333"/>
    </row>
    <row r="2477" spans="13:14" x14ac:dyDescent="0.25">
      <c r="M2477" s="333"/>
      <c r="N2477" s="333"/>
    </row>
    <row r="2478" spans="13:14" x14ac:dyDescent="0.25">
      <c r="M2478" s="333"/>
      <c r="N2478" s="333"/>
    </row>
    <row r="2479" spans="13:14" x14ac:dyDescent="0.25">
      <c r="M2479" s="333"/>
      <c r="N2479" s="333"/>
    </row>
    <row r="2480" spans="13:14" x14ac:dyDescent="0.25">
      <c r="M2480" s="333"/>
      <c r="N2480" s="333"/>
    </row>
    <row r="2481" spans="13:14" x14ac:dyDescent="0.25">
      <c r="M2481" s="333"/>
      <c r="N2481" s="333"/>
    </row>
    <row r="2482" spans="13:14" x14ac:dyDescent="0.25">
      <c r="M2482" s="333"/>
      <c r="N2482" s="333"/>
    </row>
    <row r="2483" spans="13:14" x14ac:dyDescent="0.25">
      <c r="M2483" s="333"/>
      <c r="N2483" s="333"/>
    </row>
    <row r="2484" spans="13:14" x14ac:dyDescent="0.25">
      <c r="M2484" s="333"/>
      <c r="N2484" s="333"/>
    </row>
    <row r="2485" spans="13:14" x14ac:dyDescent="0.25">
      <c r="M2485" s="333"/>
      <c r="N2485" s="333"/>
    </row>
    <row r="2486" spans="13:14" x14ac:dyDescent="0.25">
      <c r="M2486" s="333"/>
      <c r="N2486" s="333"/>
    </row>
    <row r="2487" spans="13:14" x14ac:dyDescent="0.25">
      <c r="M2487" s="333"/>
      <c r="N2487" s="333"/>
    </row>
    <row r="2488" spans="13:14" x14ac:dyDescent="0.25">
      <c r="M2488" s="333"/>
      <c r="N2488" s="333"/>
    </row>
    <row r="2489" spans="13:14" x14ac:dyDescent="0.25">
      <c r="M2489" s="333"/>
      <c r="N2489" s="333"/>
    </row>
    <row r="2490" spans="13:14" x14ac:dyDescent="0.25">
      <c r="M2490" s="333"/>
      <c r="N2490" s="333"/>
    </row>
    <row r="2491" spans="13:14" x14ac:dyDescent="0.25">
      <c r="M2491" s="333"/>
      <c r="N2491" s="333"/>
    </row>
    <row r="2492" spans="13:14" x14ac:dyDescent="0.25">
      <c r="M2492" s="333"/>
      <c r="N2492" s="333"/>
    </row>
    <row r="2493" spans="13:14" x14ac:dyDescent="0.25">
      <c r="M2493" s="333"/>
      <c r="N2493" s="333"/>
    </row>
    <row r="2494" spans="13:14" x14ac:dyDescent="0.25">
      <c r="M2494" s="333"/>
      <c r="N2494" s="333"/>
    </row>
    <row r="2495" spans="13:14" x14ac:dyDescent="0.25">
      <c r="M2495" s="333"/>
      <c r="N2495" s="333"/>
    </row>
    <row r="2496" spans="13:14" x14ac:dyDescent="0.25">
      <c r="M2496" s="333"/>
      <c r="N2496" s="333"/>
    </row>
    <row r="2497" spans="13:14" x14ac:dyDescent="0.25">
      <c r="M2497" s="333"/>
      <c r="N2497" s="333"/>
    </row>
    <row r="2498" spans="13:14" x14ac:dyDescent="0.25">
      <c r="M2498" s="333"/>
      <c r="N2498" s="333"/>
    </row>
    <row r="2499" spans="13:14" x14ac:dyDescent="0.25">
      <c r="M2499" s="333"/>
      <c r="N2499" s="333"/>
    </row>
    <row r="2500" spans="13:14" x14ac:dyDescent="0.25">
      <c r="M2500" s="333"/>
      <c r="N2500" s="333"/>
    </row>
    <row r="2501" spans="13:14" x14ac:dyDescent="0.25">
      <c r="M2501" s="333"/>
      <c r="N2501" s="333"/>
    </row>
    <row r="2502" spans="13:14" x14ac:dyDescent="0.25">
      <c r="M2502" s="333"/>
      <c r="N2502" s="333"/>
    </row>
    <row r="2503" spans="13:14" x14ac:dyDescent="0.25">
      <c r="M2503" s="333"/>
      <c r="N2503" s="333"/>
    </row>
    <row r="2504" spans="13:14" x14ac:dyDescent="0.25">
      <c r="M2504" s="333"/>
      <c r="N2504" s="333"/>
    </row>
    <row r="2505" spans="13:14" x14ac:dyDescent="0.25">
      <c r="M2505" s="333"/>
      <c r="N2505" s="333"/>
    </row>
    <row r="2506" spans="13:14" x14ac:dyDescent="0.25">
      <c r="M2506" s="333"/>
      <c r="N2506" s="333"/>
    </row>
    <row r="2507" spans="13:14" x14ac:dyDescent="0.25">
      <c r="M2507" s="333"/>
      <c r="N2507" s="333"/>
    </row>
    <row r="2508" spans="13:14" x14ac:dyDescent="0.25">
      <c r="M2508" s="333"/>
      <c r="N2508" s="333"/>
    </row>
    <row r="2509" spans="13:14" x14ac:dyDescent="0.25">
      <c r="M2509" s="333"/>
      <c r="N2509" s="333"/>
    </row>
    <row r="2510" spans="13:14" x14ac:dyDescent="0.25">
      <c r="M2510" s="333"/>
      <c r="N2510" s="333"/>
    </row>
    <row r="2511" spans="13:14" x14ac:dyDescent="0.25">
      <c r="M2511" s="333"/>
      <c r="N2511" s="333"/>
    </row>
    <row r="2512" spans="13:14" x14ac:dyDescent="0.25">
      <c r="M2512" s="333"/>
      <c r="N2512" s="333"/>
    </row>
    <row r="2513" spans="13:14" x14ac:dyDescent="0.25">
      <c r="M2513" s="333"/>
      <c r="N2513" s="333"/>
    </row>
    <row r="2514" spans="13:14" x14ac:dyDescent="0.25">
      <c r="M2514" s="333"/>
      <c r="N2514" s="333"/>
    </row>
    <row r="2515" spans="13:14" x14ac:dyDescent="0.25">
      <c r="M2515" s="333"/>
      <c r="N2515" s="333"/>
    </row>
    <row r="2516" spans="13:14" x14ac:dyDescent="0.25">
      <c r="M2516" s="333"/>
      <c r="N2516" s="333"/>
    </row>
    <row r="2517" spans="13:14" x14ac:dyDescent="0.25">
      <c r="M2517" s="333"/>
      <c r="N2517" s="333"/>
    </row>
    <row r="2518" spans="13:14" x14ac:dyDescent="0.25">
      <c r="M2518" s="333"/>
      <c r="N2518" s="333"/>
    </row>
    <row r="2519" spans="13:14" x14ac:dyDescent="0.25">
      <c r="M2519" s="333"/>
      <c r="N2519" s="333"/>
    </row>
    <row r="2520" spans="13:14" x14ac:dyDescent="0.25">
      <c r="M2520" s="333"/>
      <c r="N2520" s="333"/>
    </row>
    <row r="2521" spans="13:14" x14ac:dyDescent="0.25">
      <c r="M2521" s="333"/>
      <c r="N2521" s="333"/>
    </row>
    <row r="2522" spans="13:14" x14ac:dyDescent="0.25">
      <c r="M2522" s="333"/>
      <c r="N2522" s="333"/>
    </row>
    <row r="2523" spans="13:14" x14ac:dyDescent="0.25">
      <c r="M2523" s="333"/>
      <c r="N2523" s="333"/>
    </row>
    <row r="2524" spans="13:14" x14ac:dyDescent="0.25">
      <c r="M2524" s="333"/>
      <c r="N2524" s="333"/>
    </row>
    <row r="2525" spans="13:14" x14ac:dyDescent="0.25">
      <c r="M2525" s="333"/>
      <c r="N2525" s="333"/>
    </row>
    <row r="2526" spans="13:14" x14ac:dyDescent="0.25">
      <c r="M2526" s="333"/>
      <c r="N2526" s="333"/>
    </row>
    <row r="2527" spans="13:14" x14ac:dyDescent="0.25">
      <c r="M2527" s="333"/>
      <c r="N2527" s="333"/>
    </row>
    <row r="2528" spans="13:14" x14ac:dyDescent="0.25">
      <c r="M2528" s="333"/>
      <c r="N2528" s="333"/>
    </row>
    <row r="2529" spans="13:14" x14ac:dyDescent="0.25">
      <c r="M2529" s="333"/>
      <c r="N2529" s="333"/>
    </row>
    <row r="2530" spans="13:14" x14ac:dyDescent="0.25">
      <c r="M2530" s="333"/>
      <c r="N2530" s="333"/>
    </row>
    <row r="2531" spans="13:14" x14ac:dyDescent="0.25">
      <c r="M2531" s="333"/>
      <c r="N2531" s="333"/>
    </row>
    <row r="2532" spans="13:14" x14ac:dyDescent="0.25">
      <c r="M2532" s="333"/>
      <c r="N2532" s="333"/>
    </row>
    <row r="2533" spans="13:14" x14ac:dyDescent="0.25">
      <c r="M2533" s="333"/>
      <c r="N2533" s="333"/>
    </row>
    <row r="2534" spans="13:14" x14ac:dyDescent="0.25">
      <c r="M2534" s="333"/>
      <c r="N2534" s="333"/>
    </row>
    <row r="2535" spans="13:14" x14ac:dyDescent="0.25">
      <c r="M2535" s="333"/>
      <c r="N2535" s="333"/>
    </row>
    <row r="2536" spans="13:14" x14ac:dyDescent="0.25">
      <c r="M2536" s="333"/>
      <c r="N2536" s="333"/>
    </row>
    <row r="2537" spans="13:14" x14ac:dyDescent="0.25">
      <c r="M2537" s="333"/>
      <c r="N2537" s="333"/>
    </row>
    <row r="2538" spans="13:14" x14ac:dyDescent="0.25">
      <c r="M2538" s="333"/>
      <c r="N2538" s="333"/>
    </row>
    <row r="2539" spans="13:14" x14ac:dyDescent="0.25">
      <c r="M2539" s="333"/>
      <c r="N2539" s="333"/>
    </row>
    <row r="2540" spans="13:14" x14ac:dyDescent="0.25">
      <c r="M2540" s="333"/>
      <c r="N2540" s="333"/>
    </row>
    <row r="2541" spans="13:14" x14ac:dyDescent="0.25">
      <c r="M2541" s="333"/>
      <c r="N2541" s="333"/>
    </row>
    <row r="2542" spans="13:14" x14ac:dyDescent="0.25">
      <c r="M2542" s="333"/>
      <c r="N2542" s="333"/>
    </row>
    <row r="2543" spans="13:14" x14ac:dyDescent="0.25">
      <c r="M2543" s="333"/>
      <c r="N2543" s="333"/>
    </row>
    <row r="2544" spans="13:14" x14ac:dyDescent="0.25">
      <c r="M2544" s="333"/>
      <c r="N2544" s="333"/>
    </row>
    <row r="2545" spans="13:14" x14ac:dyDescent="0.25">
      <c r="M2545" s="333"/>
      <c r="N2545" s="333"/>
    </row>
    <row r="2546" spans="13:14" x14ac:dyDescent="0.25">
      <c r="M2546" s="333"/>
      <c r="N2546" s="333"/>
    </row>
    <row r="2547" spans="13:14" x14ac:dyDescent="0.25">
      <c r="M2547" s="333"/>
      <c r="N2547" s="333"/>
    </row>
    <row r="2548" spans="13:14" x14ac:dyDescent="0.25">
      <c r="M2548" s="333"/>
      <c r="N2548" s="333"/>
    </row>
    <row r="2549" spans="13:14" x14ac:dyDescent="0.25">
      <c r="M2549" s="333"/>
      <c r="N2549" s="333"/>
    </row>
    <row r="2550" spans="13:14" x14ac:dyDescent="0.25">
      <c r="M2550" s="333"/>
      <c r="N2550" s="333"/>
    </row>
    <row r="2551" spans="13:14" x14ac:dyDescent="0.25">
      <c r="M2551" s="333"/>
      <c r="N2551" s="333"/>
    </row>
    <row r="2552" spans="13:14" x14ac:dyDescent="0.25">
      <c r="M2552" s="333"/>
      <c r="N2552" s="333"/>
    </row>
    <row r="2553" spans="13:14" x14ac:dyDescent="0.25">
      <c r="M2553" s="333"/>
      <c r="N2553" s="333"/>
    </row>
    <row r="2554" spans="13:14" x14ac:dyDescent="0.25">
      <c r="M2554" s="333"/>
      <c r="N2554" s="333"/>
    </row>
    <row r="2555" spans="13:14" x14ac:dyDescent="0.25">
      <c r="M2555" s="333"/>
      <c r="N2555" s="333"/>
    </row>
    <row r="2556" spans="13:14" x14ac:dyDescent="0.25">
      <c r="M2556" s="333"/>
      <c r="N2556" s="333"/>
    </row>
    <row r="2557" spans="13:14" x14ac:dyDescent="0.25">
      <c r="M2557" s="333"/>
      <c r="N2557" s="333"/>
    </row>
    <row r="2558" spans="13:14" x14ac:dyDescent="0.25">
      <c r="M2558" s="333"/>
      <c r="N2558" s="333"/>
    </row>
    <row r="2559" spans="13:14" x14ac:dyDescent="0.25">
      <c r="M2559" s="333"/>
      <c r="N2559" s="333"/>
    </row>
    <row r="2560" spans="13:14" x14ac:dyDescent="0.25">
      <c r="M2560" s="333"/>
      <c r="N2560" s="333"/>
    </row>
    <row r="2561" spans="13:14" x14ac:dyDescent="0.25">
      <c r="M2561" s="333"/>
      <c r="N2561" s="333"/>
    </row>
    <row r="2562" spans="13:14" x14ac:dyDescent="0.25">
      <c r="M2562" s="333"/>
      <c r="N2562" s="333"/>
    </row>
    <row r="2563" spans="13:14" x14ac:dyDescent="0.25">
      <c r="M2563" s="333"/>
      <c r="N2563" s="333"/>
    </row>
    <row r="2564" spans="13:14" x14ac:dyDescent="0.25">
      <c r="M2564" s="333"/>
      <c r="N2564" s="333"/>
    </row>
    <row r="2565" spans="13:14" x14ac:dyDescent="0.25">
      <c r="M2565" s="333"/>
      <c r="N2565" s="333"/>
    </row>
    <row r="2566" spans="13:14" x14ac:dyDescent="0.25">
      <c r="M2566" s="333"/>
      <c r="N2566" s="333"/>
    </row>
    <row r="2567" spans="13:14" x14ac:dyDescent="0.25">
      <c r="M2567" s="333"/>
      <c r="N2567" s="333"/>
    </row>
    <row r="2568" spans="13:14" x14ac:dyDescent="0.25">
      <c r="M2568" s="333"/>
      <c r="N2568" s="333"/>
    </row>
    <row r="2569" spans="13:14" x14ac:dyDescent="0.25">
      <c r="M2569" s="333"/>
      <c r="N2569" s="333"/>
    </row>
    <row r="2570" spans="13:14" x14ac:dyDescent="0.25">
      <c r="M2570" s="333"/>
      <c r="N2570" s="333"/>
    </row>
    <row r="2571" spans="13:14" x14ac:dyDescent="0.25">
      <c r="M2571" s="333"/>
      <c r="N2571" s="333"/>
    </row>
    <row r="2572" spans="13:14" x14ac:dyDescent="0.25">
      <c r="M2572" s="333"/>
      <c r="N2572" s="333"/>
    </row>
    <row r="2573" spans="13:14" x14ac:dyDescent="0.25">
      <c r="M2573" s="333"/>
      <c r="N2573" s="333"/>
    </row>
    <row r="2574" spans="13:14" x14ac:dyDescent="0.25">
      <c r="M2574" s="333"/>
      <c r="N2574" s="333"/>
    </row>
    <row r="2575" spans="13:14" x14ac:dyDescent="0.25">
      <c r="M2575" s="333"/>
      <c r="N2575" s="333"/>
    </row>
    <row r="2576" spans="13:14" x14ac:dyDescent="0.25">
      <c r="M2576" s="333"/>
      <c r="N2576" s="333"/>
    </row>
    <row r="2577" spans="13:14" x14ac:dyDescent="0.25">
      <c r="M2577" s="333"/>
      <c r="N2577" s="333"/>
    </row>
    <row r="2578" spans="13:14" x14ac:dyDescent="0.25">
      <c r="M2578" s="333"/>
      <c r="N2578" s="333"/>
    </row>
    <row r="2579" spans="13:14" x14ac:dyDescent="0.25">
      <c r="M2579" s="333"/>
      <c r="N2579" s="333"/>
    </row>
    <row r="2580" spans="13:14" x14ac:dyDescent="0.25">
      <c r="M2580" s="333"/>
      <c r="N2580" s="333"/>
    </row>
    <row r="2581" spans="13:14" x14ac:dyDescent="0.25">
      <c r="M2581" s="333"/>
      <c r="N2581" s="333"/>
    </row>
    <row r="2582" spans="13:14" x14ac:dyDescent="0.25">
      <c r="M2582" s="333"/>
      <c r="N2582" s="333"/>
    </row>
    <row r="2583" spans="13:14" x14ac:dyDescent="0.25">
      <c r="M2583" s="333"/>
      <c r="N2583" s="333"/>
    </row>
    <row r="2584" spans="13:14" x14ac:dyDescent="0.25">
      <c r="M2584" s="333"/>
      <c r="N2584" s="333"/>
    </row>
    <row r="2585" spans="13:14" x14ac:dyDescent="0.25">
      <c r="M2585" s="333"/>
      <c r="N2585" s="333"/>
    </row>
    <row r="2586" spans="13:14" x14ac:dyDescent="0.25">
      <c r="M2586" s="333"/>
      <c r="N2586" s="333"/>
    </row>
    <row r="2587" spans="13:14" x14ac:dyDescent="0.25">
      <c r="M2587" s="333"/>
      <c r="N2587" s="333"/>
    </row>
    <row r="2588" spans="13:14" x14ac:dyDescent="0.25">
      <c r="M2588" s="333"/>
      <c r="N2588" s="333"/>
    </row>
    <row r="2589" spans="13:14" x14ac:dyDescent="0.25">
      <c r="M2589" s="333"/>
      <c r="N2589" s="333"/>
    </row>
    <row r="2590" spans="13:14" x14ac:dyDescent="0.25">
      <c r="M2590" s="333"/>
      <c r="N2590" s="333"/>
    </row>
    <row r="2591" spans="13:14" x14ac:dyDescent="0.25">
      <c r="M2591" s="333"/>
      <c r="N2591" s="333"/>
    </row>
    <row r="2592" spans="13:14" x14ac:dyDescent="0.25">
      <c r="M2592" s="333"/>
      <c r="N2592" s="333"/>
    </row>
    <row r="2593" spans="13:14" x14ac:dyDescent="0.25">
      <c r="M2593" s="333"/>
      <c r="N2593" s="333"/>
    </row>
    <row r="2594" spans="13:14" x14ac:dyDescent="0.25">
      <c r="M2594" s="333"/>
      <c r="N2594" s="333"/>
    </row>
    <row r="2595" spans="13:14" x14ac:dyDescent="0.25">
      <c r="M2595" s="333"/>
      <c r="N2595" s="333"/>
    </row>
    <row r="2596" spans="13:14" x14ac:dyDescent="0.25">
      <c r="M2596" s="333"/>
      <c r="N2596" s="333"/>
    </row>
    <row r="2597" spans="13:14" x14ac:dyDescent="0.25">
      <c r="M2597" s="333"/>
      <c r="N2597" s="333"/>
    </row>
    <row r="2598" spans="13:14" x14ac:dyDescent="0.25">
      <c r="M2598" s="333"/>
      <c r="N2598" s="333"/>
    </row>
    <row r="2599" spans="13:14" x14ac:dyDescent="0.25">
      <c r="M2599" s="333"/>
      <c r="N2599" s="333"/>
    </row>
    <row r="2600" spans="13:14" x14ac:dyDescent="0.25">
      <c r="M2600" s="333"/>
      <c r="N2600" s="333"/>
    </row>
    <row r="2601" spans="13:14" x14ac:dyDescent="0.25">
      <c r="M2601" s="333"/>
      <c r="N2601" s="333"/>
    </row>
    <row r="2602" spans="13:14" x14ac:dyDescent="0.25">
      <c r="M2602" s="333"/>
      <c r="N2602" s="333"/>
    </row>
    <row r="2603" spans="13:14" x14ac:dyDescent="0.25">
      <c r="M2603" s="333"/>
      <c r="N2603" s="333"/>
    </row>
    <row r="2604" spans="13:14" x14ac:dyDescent="0.25">
      <c r="M2604" s="333"/>
      <c r="N2604" s="333"/>
    </row>
    <row r="2605" spans="13:14" x14ac:dyDescent="0.25">
      <c r="M2605" s="333"/>
      <c r="N2605" s="333"/>
    </row>
    <row r="2606" spans="13:14" x14ac:dyDescent="0.25">
      <c r="M2606" s="333"/>
      <c r="N2606" s="333"/>
    </row>
    <row r="2607" spans="13:14" x14ac:dyDescent="0.25">
      <c r="M2607" s="333"/>
      <c r="N2607" s="333"/>
    </row>
    <row r="2608" spans="13:14" x14ac:dyDescent="0.25">
      <c r="M2608" s="333"/>
      <c r="N2608" s="333"/>
    </row>
    <row r="2609" spans="13:14" x14ac:dyDescent="0.25">
      <c r="M2609" s="333"/>
      <c r="N2609" s="333"/>
    </row>
    <row r="2610" spans="13:14" x14ac:dyDescent="0.25">
      <c r="M2610" s="333"/>
      <c r="N2610" s="333"/>
    </row>
    <row r="2611" spans="13:14" x14ac:dyDescent="0.25">
      <c r="M2611" s="333"/>
      <c r="N2611" s="333"/>
    </row>
    <row r="2612" spans="13:14" x14ac:dyDescent="0.25">
      <c r="M2612" s="333"/>
      <c r="N2612" s="333"/>
    </row>
    <row r="2613" spans="13:14" x14ac:dyDescent="0.25">
      <c r="M2613" s="333"/>
      <c r="N2613" s="333"/>
    </row>
    <row r="2614" spans="13:14" x14ac:dyDescent="0.25">
      <c r="M2614" s="333"/>
      <c r="N2614" s="333"/>
    </row>
    <row r="2615" spans="13:14" x14ac:dyDescent="0.25">
      <c r="M2615" s="333"/>
      <c r="N2615" s="333"/>
    </row>
    <row r="2616" spans="13:14" x14ac:dyDescent="0.25">
      <c r="M2616" s="333"/>
      <c r="N2616" s="333"/>
    </row>
    <row r="2617" spans="13:14" x14ac:dyDescent="0.25">
      <c r="M2617" s="333"/>
      <c r="N2617" s="333"/>
    </row>
    <row r="2618" spans="13:14" x14ac:dyDescent="0.25">
      <c r="M2618" s="333"/>
      <c r="N2618" s="333"/>
    </row>
    <row r="2619" spans="13:14" x14ac:dyDescent="0.25">
      <c r="M2619" s="333"/>
      <c r="N2619" s="333"/>
    </row>
    <row r="2620" spans="13:14" x14ac:dyDescent="0.25">
      <c r="M2620" s="333"/>
      <c r="N2620" s="333"/>
    </row>
    <row r="2621" spans="13:14" x14ac:dyDescent="0.25">
      <c r="M2621" s="333"/>
      <c r="N2621" s="333"/>
    </row>
    <row r="2622" spans="13:14" x14ac:dyDescent="0.25">
      <c r="M2622" s="333"/>
      <c r="N2622" s="333"/>
    </row>
    <row r="2623" spans="13:14" x14ac:dyDescent="0.25">
      <c r="M2623" s="333"/>
      <c r="N2623" s="333"/>
    </row>
    <row r="2624" spans="13:14" x14ac:dyDescent="0.25">
      <c r="M2624" s="333"/>
      <c r="N2624" s="333"/>
    </row>
    <row r="2625" spans="13:14" x14ac:dyDescent="0.25">
      <c r="M2625" s="333"/>
      <c r="N2625" s="333"/>
    </row>
    <row r="2626" spans="13:14" x14ac:dyDescent="0.25">
      <c r="M2626" s="333"/>
      <c r="N2626" s="333"/>
    </row>
    <row r="2627" spans="13:14" x14ac:dyDescent="0.25">
      <c r="M2627" s="333"/>
      <c r="N2627" s="333"/>
    </row>
    <row r="2628" spans="13:14" x14ac:dyDescent="0.25">
      <c r="M2628" s="333"/>
      <c r="N2628" s="333"/>
    </row>
    <row r="2629" spans="13:14" x14ac:dyDescent="0.25">
      <c r="M2629" s="333"/>
      <c r="N2629" s="333"/>
    </row>
    <row r="2630" spans="13:14" x14ac:dyDescent="0.25">
      <c r="M2630" s="333"/>
      <c r="N2630" s="333"/>
    </row>
    <row r="2631" spans="13:14" x14ac:dyDescent="0.25">
      <c r="M2631" s="333"/>
      <c r="N2631" s="333"/>
    </row>
    <row r="2632" spans="13:14" x14ac:dyDescent="0.25">
      <c r="M2632" s="333"/>
      <c r="N2632" s="333"/>
    </row>
    <row r="2633" spans="13:14" x14ac:dyDescent="0.25">
      <c r="M2633" s="333"/>
      <c r="N2633" s="333"/>
    </row>
    <row r="2634" spans="13:14" x14ac:dyDescent="0.25">
      <c r="M2634" s="333"/>
      <c r="N2634" s="333"/>
    </row>
    <row r="2635" spans="13:14" x14ac:dyDescent="0.25">
      <c r="M2635" s="333"/>
      <c r="N2635" s="333"/>
    </row>
    <row r="2636" spans="13:14" x14ac:dyDescent="0.25">
      <c r="M2636" s="333"/>
      <c r="N2636" s="333"/>
    </row>
    <row r="2637" spans="13:14" x14ac:dyDescent="0.25">
      <c r="M2637" s="333"/>
      <c r="N2637" s="333"/>
    </row>
    <row r="2638" spans="13:14" x14ac:dyDescent="0.25">
      <c r="M2638" s="333"/>
      <c r="N2638" s="333"/>
    </row>
    <row r="2639" spans="13:14" x14ac:dyDescent="0.25">
      <c r="M2639" s="333"/>
      <c r="N2639" s="333"/>
    </row>
    <row r="2640" spans="13:14" x14ac:dyDescent="0.25">
      <c r="M2640" s="333"/>
      <c r="N2640" s="333"/>
    </row>
    <row r="2641" spans="13:14" x14ac:dyDescent="0.25">
      <c r="M2641" s="333"/>
      <c r="N2641" s="333"/>
    </row>
    <row r="2642" spans="13:14" x14ac:dyDescent="0.25">
      <c r="M2642" s="333"/>
      <c r="N2642" s="333"/>
    </row>
    <row r="2643" spans="13:14" x14ac:dyDescent="0.25">
      <c r="M2643" s="333"/>
      <c r="N2643" s="333"/>
    </row>
    <row r="2644" spans="13:14" x14ac:dyDescent="0.25">
      <c r="M2644" s="333"/>
      <c r="N2644" s="333"/>
    </row>
    <row r="2645" spans="13:14" x14ac:dyDescent="0.25">
      <c r="M2645" s="333"/>
      <c r="N2645" s="333"/>
    </row>
    <row r="2646" spans="13:14" x14ac:dyDescent="0.25">
      <c r="M2646" s="333"/>
      <c r="N2646" s="333"/>
    </row>
    <row r="2647" spans="13:14" x14ac:dyDescent="0.25">
      <c r="M2647" s="333"/>
      <c r="N2647" s="333"/>
    </row>
    <row r="2648" spans="13:14" x14ac:dyDescent="0.25">
      <c r="M2648" s="333"/>
      <c r="N2648" s="333"/>
    </row>
    <row r="2649" spans="13:14" x14ac:dyDescent="0.25">
      <c r="M2649" s="333"/>
      <c r="N2649" s="333"/>
    </row>
    <row r="2650" spans="13:14" x14ac:dyDescent="0.25">
      <c r="M2650" s="333"/>
      <c r="N2650" s="333"/>
    </row>
    <row r="2651" spans="13:14" x14ac:dyDescent="0.25">
      <c r="M2651" s="333"/>
      <c r="N2651" s="333"/>
    </row>
    <row r="2652" spans="13:14" x14ac:dyDescent="0.25">
      <c r="M2652" s="333"/>
      <c r="N2652" s="333"/>
    </row>
    <row r="2653" spans="13:14" x14ac:dyDescent="0.25">
      <c r="M2653" s="333"/>
      <c r="N2653" s="333"/>
    </row>
    <row r="2654" spans="13:14" x14ac:dyDescent="0.25">
      <c r="M2654" s="333"/>
      <c r="N2654" s="333"/>
    </row>
    <row r="2655" spans="13:14" x14ac:dyDescent="0.25">
      <c r="M2655" s="333"/>
      <c r="N2655" s="333"/>
    </row>
    <row r="2656" spans="13:14" x14ac:dyDescent="0.25">
      <c r="M2656" s="333"/>
      <c r="N2656" s="333"/>
    </row>
    <row r="2657" spans="13:14" x14ac:dyDescent="0.25">
      <c r="M2657" s="333"/>
      <c r="N2657" s="333"/>
    </row>
    <row r="2658" spans="13:14" x14ac:dyDescent="0.25">
      <c r="M2658" s="333"/>
      <c r="N2658" s="333"/>
    </row>
    <row r="2659" spans="13:14" x14ac:dyDescent="0.25">
      <c r="M2659" s="333"/>
      <c r="N2659" s="333"/>
    </row>
    <row r="2660" spans="13:14" x14ac:dyDescent="0.25">
      <c r="M2660" s="333"/>
      <c r="N2660" s="333"/>
    </row>
    <row r="2661" spans="13:14" x14ac:dyDescent="0.25">
      <c r="M2661" s="333"/>
      <c r="N2661" s="333"/>
    </row>
    <row r="2662" spans="13:14" x14ac:dyDescent="0.25">
      <c r="M2662" s="333"/>
      <c r="N2662" s="333"/>
    </row>
    <row r="2663" spans="13:14" x14ac:dyDescent="0.25">
      <c r="M2663" s="333"/>
      <c r="N2663" s="333"/>
    </row>
    <row r="2664" spans="13:14" x14ac:dyDescent="0.25">
      <c r="M2664" s="333"/>
      <c r="N2664" s="333"/>
    </row>
    <row r="2665" spans="13:14" x14ac:dyDescent="0.25">
      <c r="M2665" s="333"/>
      <c r="N2665" s="333"/>
    </row>
    <row r="2666" spans="13:14" x14ac:dyDescent="0.25">
      <c r="M2666" s="333"/>
      <c r="N2666" s="333"/>
    </row>
    <row r="2667" spans="13:14" x14ac:dyDescent="0.25">
      <c r="M2667" s="333"/>
      <c r="N2667" s="333"/>
    </row>
    <row r="2668" spans="13:14" x14ac:dyDescent="0.25">
      <c r="M2668" s="333"/>
      <c r="N2668" s="333"/>
    </row>
    <row r="2669" spans="13:14" x14ac:dyDescent="0.25">
      <c r="M2669" s="333"/>
      <c r="N2669" s="333"/>
    </row>
    <row r="2670" spans="13:14" x14ac:dyDescent="0.25">
      <c r="M2670" s="333"/>
      <c r="N2670" s="333"/>
    </row>
    <row r="2671" spans="13:14" x14ac:dyDescent="0.25">
      <c r="M2671" s="333"/>
      <c r="N2671" s="333"/>
    </row>
    <row r="2672" spans="13:14" x14ac:dyDescent="0.25">
      <c r="M2672" s="333"/>
      <c r="N2672" s="333"/>
    </row>
    <row r="2673" spans="13:14" x14ac:dyDescent="0.25">
      <c r="M2673" s="333"/>
      <c r="N2673" s="333"/>
    </row>
    <row r="2674" spans="13:14" x14ac:dyDescent="0.25">
      <c r="M2674" s="333"/>
      <c r="N2674" s="333"/>
    </row>
    <row r="2675" spans="13:14" x14ac:dyDescent="0.25">
      <c r="M2675" s="333"/>
      <c r="N2675" s="333"/>
    </row>
    <row r="2676" spans="13:14" x14ac:dyDescent="0.25">
      <c r="M2676" s="333"/>
      <c r="N2676" s="333"/>
    </row>
    <row r="2677" spans="13:14" x14ac:dyDescent="0.25">
      <c r="M2677" s="333"/>
      <c r="N2677" s="333"/>
    </row>
    <row r="2678" spans="13:14" x14ac:dyDescent="0.25">
      <c r="M2678" s="333"/>
      <c r="N2678" s="333"/>
    </row>
    <row r="2679" spans="13:14" x14ac:dyDescent="0.25">
      <c r="M2679" s="333"/>
      <c r="N2679" s="333"/>
    </row>
    <row r="2680" spans="13:14" x14ac:dyDescent="0.25">
      <c r="M2680" s="333"/>
      <c r="N2680" s="333"/>
    </row>
    <row r="2681" spans="13:14" x14ac:dyDescent="0.25">
      <c r="M2681" s="333"/>
      <c r="N2681" s="333"/>
    </row>
    <row r="2682" spans="13:14" x14ac:dyDescent="0.25">
      <c r="M2682" s="333"/>
      <c r="N2682" s="333"/>
    </row>
    <row r="2683" spans="13:14" x14ac:dyDescent="0.25">
      <c r="M2683" s="333"/>
      <c r="N2683" s="333"/>
    </row>
    <row r="2684" spans="13:14" x14ac:dyDescent="0.25">
      <c r="M2684" s="333"/>
      <c r="N2684" s="333"/>
    </row>
    <row r="2685" spans="13:14" x14ac:dyDescent="0.25">
      <c r="M2685" s="333"/>
      <c r="N2685" s="333"/>
    </row>
    <row r="2686" spans="13:14" x14ac:dyDescent="0.25">
      <c r="M2686" s="333"/>
      <c r="N2686" s="333"/>
    </row>
    <row r="2687" spans="13:14" x14ac:dyDescent="0.25">
      <c r="M2687" s="333"/>
      <c r="N2687" s="333"/>
    </row>
    <row r="2688" spans="13:14" x14ac:dyDescent="0.25">
      <c r="M2688" s="333"/>
      <c r="N2688" s="333"/>
    </row>
    <row r="2689" spans="13:14" x14ac:dyDescent="0.25">
      <c r="M2689" s="333"/>
      <c r="N2689" s="333"/>
    </row>
    <row r="2690" spans="13:14" x14ac:dyDescent="0.25">
      <c r="M2690" s="333"/>
      <c r="N2690" s="333"/>
    </row>
    <row r="2691" spans="13:14" x14ac:dyDescent="0.25">
      <c r="M2691" s="333"/>
      <c r="N2691" s="333"/>
    </row>
    <row r="2692" spans="13:14" x14ac:dyDescent="0.25">
      <c r="M2692" s="333"/>
      <c r="N2692" s="333"/>
    </row>
    <row r="2693" spans="13:14" x14ac:dyDescent="0.25">
      <c r="M2693" s="333"/>
      <c r="N2693" s="333"/>
    </row>
    <row r="2694" spans="13:14" x14ac:dyDescent="0.25">
      <c r="M2694" s="333"/>
      <c r="N2694" s="333"/>
    </row>
    <row r="2695" spans="13:14" x14ac:dyDescent="0.25">
      <c r="M2695" s="333"/>
      <c r="N2695" s="333"/>
    </row>
    <row r="2696" spans="13:14" x14ac:dyDescent="0.25">
      <c r="M2696" s="333"/>
      <c r="N2696" s="333"/>
    </row>
    <row r="2697" spans="13:14" x14ac:dyDescent="0.25">
      <c r="M2697" s="333"/>
      <c r="N2697" s="333"/>
    </row>
    <row r="2698" spans="13:14" x14ac:dyDescent="0.25">
      <c r="M2698" s="333"/>
      <c r="N2698" s="333"/>
    </row>
    <row r="2699" spans="13:14" x14ac:dyDescent="0.25">
      <c r="M2699" s="333"/>
      <c r="N2699" s="333"/>
    </row>
    <row r="2700" spans="13:14" x14ac:dyDescent="0.25">
      <c r="M2700" s="333"/>
      <c r="N2700" s="333"/>
    </row>
    <row r="2701" spans="13:14" x14ac:dyDescent="0.25">
      <c r="M2701" s="333"/>
      <c r="N2701" s="333"/>
    </row>
    <row r="2702" spans="13:14" x14ac:dyDescent="0.25">
      <c r="M2702" s="333"/>
      <c r="N2702" s="333"/>
    </row>
    <row r="2703" spans="13:14" x14ac:dyDescent="0.25">
      <c r="M2703" s="333"/>
      <c r="N2703" s="333"/>
    </row>
    <row r="2704" spans="13:14" x14ac:dyDescent="0.25">
      <c r="M2704" s="333"/>
      <c r="N2704" s="333"/>
    </row>
    <row r="2705" spans="13:14" x14ac:dyDescent="0.25">
      <c r="M2705" s="333"/>
      <c r="N2705" s="333"/>
    </row>
    <row r="2706" spans="13:14" x14ac:dyDescent="0.25">
      <c r="M2706" s="333"/>
      <c r="N2706" s="333"/>
    </row>
    <row r="2707" spans="13:14" x14ac:dyDescent="0.25">
      <c r="M2707" s="333"/>
      <c r="N2707" s="333"/>
    </row>
    <row r="2708" spans="13:14" x14ac:dyDescent="0.25">
      <c r="M2708" s="333"/>
      <c r="N2708" s="333"/>
    </row>
    <row r="2709" spans="13:14" x14ac:dyDescent="0.25">
      <c r="M2709" s="333"/>
      <c r="N2709" s="333"/>
    </row>
    <row r="2710" spans="13:14" x14ac:dyDescent="0.25">
      <c r="M2710" s="333"/>
      <c r="N2710" s="333"/>
    </row>
    <row r="2711" spans="13:14" x14ac:dyDescent="0.25">
      <c r="M2711" s="333"/>
      <c r="N2711" s="333"/>
    </row>
    <row r="2712" spans="13:14" x14ac:dyDescent="0.25">
      <c r="M2712" s="333"/>
      <c r="N2712" s="333"/>
    </row>
    <row r="2713" spans="13:14" x14ac:dyDescent="0.25">
      <c r="M2713" s="333"/>
      <c r="N2713" s="333"/>
    </row>
    <row r="2714" spans="13:14" x14ac:dyDescent="0.25">
      <c r="M2714" s="333"/>
      <c r="N2714" s="333"/>
    </row>
    <row r="2715" spans="13:14" x14ac:dyDescent="0.25">
      <c r="M2715" s="333"/>
      <c r="N2715" s="333"/>
    </row>
    <row r="2716" spans="13:14" x14ac:dyDescent="0.25">
      <c r="M2716" s="333"/>
      <c r="N2716" s="333"/>
    </row>
    <row r="2717" spans="13:14" x14ac:dyDescent="0.25">
      <c r="M2717" s="333"/>
      <c r="N2717" s="333"/>
    </row>
    <row r="2718" spans="13:14" x14ac:dyDescent="0.25">
      <c r="M2718" s="333"/>
      <c r="N2718" s="333"/>
    </row>
    <row r="2719" spans="13:14" x14ac:dyDescent="0.25">
      <c r="M2719" s="333"/>
      <c r="N2719" s="333"/>
    </row>
    <row r="2720" spans="13:14" x14ac:dyDescent="0.25">
      <c r="M2720" s="333"/>
      <c r="N2720" s="333"/>
    </row>
    <row r="2721" spans="13:14" x14ac:dyDescent="0.25">
      <c r="M2721" s="333"/>
      <c r="N2721" s="333"/>
    </row>
    <row r="2722" spans="13:14" x14ac:dyDescent="0.25">
      <c r="M2722" s="333"/>
      <c r="N2722" s="333"/>
    </row>
    <row r="2723" spans="13:14" x14ac:dyDescent="0.25">
      <c r="M2723" s="333"/>
      <c r="N2723" s="333"/>
    </row>
    <row r="2724" spans="13:14" x14ac:dyDescent="0.25">
      <c r="M2724" s="333"/>
      <c r="N2724" s="333"/>
    </row>
    <row r="2725" spans="13:14" x14ac:dyDescent="0.25">
      <c r="M2725" s="333"/>
      <c r="N2725" s="333"/>
    </row>
    <row r="2726" spans="13:14" x14ac:dyDescent="0.25">
      <c r="M2726" s="333"/>
      <c r="N2726" s="333"/>
    </row>
    <row r="2727" spans="13:14" x14ac:dyDescent="0.25">
      <c r="M2727" s="333"/>
      <c r="N2727" s="333"/>
    </row>
    <row r="2728" spans="13:14" x14ac:dyDescent="0.25">
      <c r="M2728" s="333"/>
      <c r="N2728" s="333"/>
    </row>
    <row r="2729" spans="13:14" x14ac:dyDescent="0.25">
      <c r="M2729" s="333"/>
      <c r="N2729" s="333"/>
    </row>
    <row r="2730" spans="13:14" x14ac:dyDescent="0.25">
      <c r="M2730" s="333"/>
      <c r="N2730" s="333"/>
    </row>
    <row r="2731" spans="13:14" x14ac:dyDescent="0.25">
      <c r="M2731" s="333"/>
      <c r="N2731" s="333"/>
    </row>
    <row r="2732" spans="13:14" x14ac:dyDescent="0.25">
      <c r="M2732" s="333"/>
      <c r="N2732" s="333"/>
    </row>
    <row r="2733" spans="13:14" x14ac:dyDescent="0.25">
      <c r="M2733" s="333"/>
      <c r="N2733" s="333"/>
    </row>
    <row r="2734" spans="13:14" x14ac:dyDescent="0.25">
      <c r="M2734" s="333"/>
      <c r="N2734" s="333"/>
    </row>
    <row r="2735" spans="13:14" x14ac:dyDescent="0.25">
      <c r="M2735" s="333"/>
      <c r="N2735" s="333"/>
    </row>
    <row r="2736" spans="13:14" x14ac:dyDescent="0.25">
      <c r="M2736" s="333"/>
      <c r="N2736" s="333"/>
    </row>
    <row r="2737" spans="13:14" x14ac:dyDescent="0.25">
      <c r="M2737" s="333"/>
      <c r="N2737" s="333"/>
    </row>
    <row r="2738" spans="13:14" x14ac:dyDescent="0.25">
      <c r="M2738" s="333"/>
      <c r="N2738" s="333"/>
    </row>
    <row r="2739" spans="13:14" x14ac:dyDescent="0.25">
      <c r="M2739" s="333"/>
      <c r="N2739" s="333"/>
    </row>
    <row r="2740" spans="13:14" x14ac:dyDescent="0.25">
      <c r="M2740" s="333"/>
      <c r="N2740" s="333"/>
    </row>
    <row r="2741" spans="13:14" x14ac:dyDescent="0.25">
      <c r="M2741" s="333"/>
      <c r="N2741" s="333"/>
    </row>
    <row r="2742" spans="13:14" x14ac:dyDescent="0.25">
      <c r="M2742" s="333"/>
      <c r="N2742" s="333"/>
    </row>
    <row r="2743" spans="13:14" x14ac:dyDescent="0.25">
      <c r="M2743" s="333"/>
      <c r="N2743" s="333"/>
    </row>
    <row r="2744" spans="13:14" x14ac:dyDescent="0.25">
      <c r="M2744" s="333"/>
      <c r="N2744" s="333"/>
    </row>
    <row r="2745" spans="13:14" x14ac:dyDescent="0.25">
      <c r="M2745" s="333"/>
      <c r="N2745" s="333"/>
    </row>
    <row r="2746" spans="13:14" x14ac:dyDescent="0.25">
      <c r="M2746" s="333"/>
      <c r="N2746" s="333"/>
    </row>
    <row r="2747" spans="13:14" x14ac:dyDescent="0.25">
      <c r="M2747" s="333"/>
      <c r="N2747" s="333"/>
    </row>
    <row r="2748" spans="13:14" x14ac:dyDescent="0.25">
      <c r="M2748" s="333"/>
      <c r="N2748" s="333"/>
    </row>
    <row r="2749" spans="13:14" x14ac:dyDescent="0.25">
      <c r="M2749" s="333"/>
      <c r="N2749" s="333"/>
    </row>
    <row r="2750" spans="13:14" x14ac:dyDescent="0.25">
      <c r="M2750" s="333"/>
      <c r="N2750" s="333"/>
    </row>
    <row r="2751" spans="13:14" x14ac:dyDescent="0.25">
      <c r="M2751" s="333"/>
      <c r="N2751" s="333"/>
    </row>
    <row r="2752" spans="13:14" x14ac:dyDescent="0.25">
      <c r="M2752" s="333"/>
      <c r="N2752" s="333"/>
    </row>
    <row r="2753" spans="13:14" x14ac:dyDescent="0.25">
      <c r="M2753" s="333"/>
      <c r="N2753" s="333"/>
    </row>
    <row r="2754" spans="13:14" x14ac:dyDescent="0.25">
      <c r="M2754" s="333"/>
      <c r="N2754" s="333"/>
    </row>
    <row r="2755" spans="13:14" x14ac:dyDescent="0.25">
      <c r="M2755" s="333"/>
      <c r="N2755" s="333"/>
    </row>
    <row r="2756" spans="13:14" x14ac:dyDescent="0.25">
      <c r="M2756" s="333"/>
      <c r="N2756" s="333"/>
    </row>
    <row r="2757" spans="13:14" x14ac:dyDescent="0.25">
      <c r="M2757" s="333"/>
      <c r="N2757" s="333"/>
    </row>
    <row r="2758" spans="13:14" x14ac:dyDescent="0.25">
      <c r="M2758" s="333"/>
      <c r="N2758" s="333"/>
    </row>
    <row r="2759" spans="13:14" x14ac:dyDescent="0.25">
      <c r="M2759" s="333"/>
      <c r="N2759" s="333"/>
    </row>
    <row r="2760" spans="13:14" x14ac:dyDescent="0.25">
      <c r="M2760" s="333"/>
      <c r="N2760" s="333"/>
    </row>
    <row r="2761" spans="13:14" x14ac:dyDescent="0.25">
      <c r="M2761" s="333"/>
      <c r="N2761" s="333"/>
    </row>
    <row r="2762" spans="13:14" x14ac:dyDescent="0.25">
      <c r="M2762" s="333"/>
      <c r="N2762" s="333"/>
    </row>
    <row r="2763" spans="13:14" x14ac:dyDescent="0.25">
      <c r="M2763" s="333"/>
      <c r="N2763" s="333"/>
    </row>
    <row r="2764" spans="13:14" x14ac:dyDescent="0.25">
      <c r="M2764" s="333"/>
      <c r="N2764" s="333"/>
    </row>
    <row r="2765" spans="13:14" x14ac:dyDescent="0.25">
      <c r="M2765" s="333"/>
      <c r="N2765" s="333"/>
    </row>
    <row r="2766" spans="13:14" x14ac:dyDescent="0.25">
      <c r="M2766" s="333"/>
      <c r="N2766" s="333"/>
    </row>
    <row r="2767" spans="13:14" x14ac:dyDescent="0.25">
      <c r="M2767" s="333"/>
      <c r="N2767" s="333"/>
    </row>
    <row r="2768" spans="13:14" x14ac:dyDescent="0.25">
      <c r="M2768" s="333"/>
      <c r="N2768" s="333"/>
    </row>
    <row r="2769" spans="13:14" x14ac:dyDescent="0.25">
      <c r="M2769" s="333"/>
      <c r="N2769" s="333"/>
    </row>
    <row r="2770" spans="13:14" x14ac:dyDescent="0.25">
      <c r="M2770" s="333"/>
      <c r="N2770" s="333"/>
    </row>
    <row r="2771" spans="13:14" x14ac:dyDescent="0.25">
      <c r="M2771" s="333"/>
      <c r="N2771" s="333"/>
    </row>
    <row r="2772" spans="13:14" x14ac:dyDescent="0.25">
      <c r="M2772" s="333"/>
      <c r="N2772" s="333"/>
    </row>
    <row r="2773" spans="13:14" x14ac:dyDescent="0.25">
      <c r="M2773" s="333"/>
      <c r="N2773" s="333"/>
    </row>
    <row r="2774" spans="13:14" x14ac:dyDescent="0.25">
      <c r="M2774" s="333"/>
      <c r="N2774" s="333"/>
    </row>
    <row r="2775" spans="13:14" x14ac:dyDescent="0.25">
      <c r="M2775" s="333"/>
      <c r="N2775" s="333"/>
    </row>
    <row r="2776" spans="13:14" x14ac:dyDescent="0.25">
      <c r="M2776" s="333"/>
      <c r="N2776" s="333"/>
    </row>
    <row r="2777" spans="13:14" x14ac:dyDescent="0.25">
      <c r="M2777" s="333"/>
      <c r="N2777" s="333"/>
    </row>
    <row r="2778" spans="13:14" x14ac:dyDescent="0.25">
      <c r="M2778" s="333"/>
      <c r="N2778" s="333"/>
    </row>
    <row r="2779" spans="13:14" x14ac:dyDescent="0.25">
      <c r="M2779" s="333"/>
      <c r="N2779" s="333"/>
    </row>
    <row r="2780" spans="13:14" x14ac:dyDescent="0.25">
      <c r="M2780" s="333"/>
      <c r="N2780" s="333"/>
    </row>
    <row r="2781" spans="13:14" x14ac:dyDescent="0.25">
      <c r="M2781" s="333"/>
      <c r="N2781" s="333"/>
    </row>
    <row r="2782" spans="13:14" x14ac:dyDescent="0.25">
      <c r="M2782" s="333"/>
      <c r="N2782" s="333"/>
    </row>
    <row r="2783" spans="13:14" x14ac:dyDescent="0.25">
      <c r="M2783" s="333"/>
      <c r="N2783" s="333"/>
    </row>
    <row r="2784" spans="13:14" x14ac:dyDescent="0.25">
      <c r="M2784" s="333"/>
      <c r="N2784" s="333"/>
    </row>
    <row r="2785" spans="13:14" x14ac:dyDescent="0.25">
      <c r="M2785" s="333"/>
      <c r="N2785" s="333"/>
    </row>
    <row r="2786" spans="13:14" x14ac:dyDescent="0.25">
      <c r="M2786" s="333"/>
      <c r="N2786" s="333"/>
    </row>
    <row r="2787" spans="13:14" x14ac:dyDescent="0.25">
      <c r="M2787" s="333"/>
      <c r="N2787" s="333"/>
    </row>
    <row r="2788" spans="13:14" x14ac:dyDescent="0.25">
      <c r="M2788" s="333"/>
      <c r="N2788" s="333"/>
    </row>
    <row r="2789" spans="13:14" x14ac:dyDescent="0.25">
      <c r="M2789" s="333"/>
      <c r="N2789" s="333"/>
    </row>
    <row r="2790" spans="13:14" x14ac:dyDescent="0.25">
      <c r="M2790" s="333"/>
      <c r="N2790" s="333"/>
    </row>
    <row r="2791" spans="13:14" x14ac:dyDescent="0.25">
      <c r="M2791" s="333"/>
      <c r="N2791" s="333"/>
    </row>
    <row r="2792" spans="13:14" x14ac:dyDescent="0.25">
      <c r="M2792" s="333"/>
      <c r="N2792" s="333"/>
    </row>
    <row r="2793" spans="13:14" x14ac:dyDescent="0.25">
      <c r="M2793" s="333"/>
      <c r="N2793" s="333"/>
    </row>
    <row r="2794" spans="13:14" x14ac:dyDescent="0.25">
      <c r="M2794" s="333"/>
      <c r="N2794" s="333"/>
    </row>
    <row r="2795" spans="13:14" x14ac:dyDescent="0.25">
      <c r="M2795" s="333"/>
      <c r="N2795" s="333"/>
    </row>
    <row r="2796" spans="13:14" x14ac:dyDescent="0.25">
      <c r="M2796" s="333"/>
      <c r="N2796" s="333"/>
    </row>
    <row r="2797" spans="13:14" x14ac:dyDescent="0.25">
      <c r="M2797" s="333"/>
      <c r="N2797" s="333"/>
    </row>
    <row r="2798" spans="13:14" x14ac:dyDescent="0.25">
      <c r="M2798" s="333"/>
      <c r="N2798" s="333"/>
    </row>
    <row r="2799" spans="13:14" x14ac:dyDescent="0.25">
      <c r="M2799" s="333"/>
      <c r="N2799" s="333"/>
    </row>
    <row r="2800" spans="13:14" x14ac:dyDescent="0.25">
      <c r="M2800" s="333"/>
      <c r="N2800" s="333"/>
    </row>
    <row r="2801" spans="13:14" x14ac:dyDescent="0.25">
      <c r="M2801" s="333"/>
      <c r="N2801" s="333"/>
    </row>
    <row r="2802" spans="13:14" x14ac:dyDescent="0.25">
      <c r="M2802" s="333"/>
      <c r="N2802" s="333"/>
    </row>
    <row r="2803" spans="13:14" x14ac:dyDescent="0.25">
      <c r="M2803" s="333"/>
      <c r="N2803" s="333"/>
    </row>
    <row r="2804" spans="13:14" x14ac:dyDescent="0.25">
      <c r="M2804" s="333"/>
      <c r="N2804" s="333"/>
    </row>
    <row r="2805" spans="13:14" x14ac:dyDescent="0.25">
      <c r="M2805" s="333"/>
      <c r="N2805" s="333"/>
    </row>
    <row r="2806" spans="13:14" x14ac:dyDescent="0.25">
      <c r="M2806" s="333"/>
      <c r="N2806" s="333"/>
    </row>
    <row r="2807" spans="13:14" x14ac:dyDescent="0.25">
      <c r="M2807" s="333"/>
      <c r="N2807" s="333"/>
    </row>
    <row r="2808" spans="13:14" x14ac:dyDescent="0.25">
      <c r="M2808" s="333"/>
      <c r="N2808" s="333"/>
    </row>
    <row r="2809" spans="13:14" x14ac:dyDescent="0.25">
      <c r="M2809" s="333"/>
      <c r="N2809" s="333"/>
    </row>
    <row r="2810" spans="13:14" x14ac:dyDescent="0.25">
      <c r="M2810" s="333"/>
      <c r="N2810" s="333"/>
    </row>
    <row r="2811" spans="13:14" x14ac:dyDescent="0.25">
      <c r="M2811" s="333"/>
      <c r="N2811" s="333"/>
    </row>
    <row r="2812" spans="13:14" x14ac:dyDescent="0.25">
      <c r="M2812" s="333"/>
      <c r="N2812" s="333"/>
    </row>
    <row r="2813" spans="13:14" x14ac:dyDescent="0.25">
      <c r="M2813" s="333"/>
      <c r="N2813" s="333"/>
    </row>
    <row r="2814" spans="13:14" x14ac:dyDescent="0.25">
      <c r="M2814" s="333"/>
      <c r="N2814" s="333"/>
    </row>
    <row r="2815" spans="13:14" x14ac:dyDescent="0.25">
      <c r="M2815" s="333"/>
      <c r="N2815" s="333"/>
    </row>
    <row r="2816" spans="13:14" x14ac:dyDescent="0.25">
      <c r="M2816" s="333"/>
      <c r="N2816" s="333"/>
    </row>
    <row r="2817" spans="13:14" x14ac:dyDescent="0.25">
      <c r="M2817" s="333"/>
      <c r="N2817" s="333"/>
    </row>
    <row r="2818" spans="13:14" x14ac:dyDescent="0.25">
      <c r="M2818" s="333"/>
      <c r="N2818" s="333"/>
    </row>
    <row r="2819" spans="13:14" x14ac:dyDescent="0.25">
      <c r="M2819" s="333"/>
      <c r="N2819" s="333"/>
    </row>
    <row r="2820" spans="13:14" x14ac:dyDescent="0.25">
      <c r="M2820" s="333"/>
      <c r="N2820" s="333"/>
    </row>
    <row r="2821" spans="13:14" x14ac:dyDescent="0.25">
      <c r="M2821" s="333"/>
      <c r="N2821" s="333"/>
    </row>
    <row r="2822" spans="13:14" x14ac:dyDescent="0.25">
      <c r="M2822" s="333"/>
      <c r="N2822" s="333"/>
    </row>
    <row r="2823" spans="13:14" x14ac:dyDescent="0.25">
      <c r="M2823" s="333"/>
      <c r="N2823" s="333"/>
    </row>
    <row r="2824" spans="13:14" x14ac:dyDescent="0.25">
      <c r="M2824" s="333"/>
      <c r="N2824" s="333"/>
    </row>
    <row r="2825" spans="13:14" x14ac:dyDescent="0.25">
      <c r="M2825" s="333"/>
      <c r="N2825" s="333"/>
    </row>
    <row r="2826" spans="13:14" x14ac:dyDescent="0.25">
      <c r="M2826" s="333"/>
      <c r="N2826" s="333"/>
    </row>
    <row r="2827" spans="13:14" x14ac:dyDescent="0.25">
      <c r="M2827" s="333"/>
      <c r="N2827" s="333"/>
    </row>
    <row r="2828" spans="13:14" x14ac:dyDescent="0.25">
      <c r="M2828" s="333"/>
      <c r="N2828" s="333"/>
    </row>
    <row r="2829" spans="13:14" x14ac:dyDescent="0.25">
      <c r="M2829" s="333"/>
      <c r="N2829" s="333"/>
    </row>
    <row r="2830" spans="13:14" x14ac:dyDescent="0.25">
      <c r="M2830" s="333"/>
      <c r="N2830" s="333"/>
    </row>
    <row r="2831" spans="13:14" x14ac:dyDescent="0.25">
      <c r="M2831" s="333"/>
      <c r="N2831" s="333"/>
    </row>
    <row r="2832" spans="13:14" x14ac:dyDescent="0.25">
      <c r="M2832" s="333"/>
      <c r="N2832" s="333"/>
    </row>
    <row r="2833" spans="13:14" x14ac:dyDescent="0.25">
      <c r="M2833" s="333"/>
      <c r="N2833" s="333"/>
    </row>
    <row r="2834" spans="13:14" x14ac:dyDescent="0.25">
      <c r="M2834" s="333"/>
      <c r="N2834" s="333"/>
    </row>
    <row r="2835" spans="13:14" x14ac:dyDescent="0.25">
      <c r="M2835" s="333"/>
      <c r="N2835" s="333"/>
    </row>
    <row r="2836" spans="13:14" x14ac:dyDescent="0.25">
      <c r="M2836" s="333"/>
      <c r="N2836" s="333"/>
    </row>
    <row r="2837" spans="13:14" x14ac:dyDescent="0.25">
      <c r="M2837" s="333"/>
      <c r="N2837" s="333"/>
    </row>
    <row r="2838" spans="13:14" x14ac:dyDescent="0.25">
      <c r="M2838" s="333"/>
      <c r="N2838" s="333"/>
    </row>
    <row r="2839" spans="13:14" x14ac:dyDescent="0.25">
      <c r="M2839" s="333"/>
      <c r="N2839" s="333"/>
    </row>
    <row r="2840" spans="13:14" x14ac:dyDescent="0.25">
      <c r="M2840" s="333"/>
      <c r="N2840" s="333"/>
    </row>
    <row r="2841" spans="13:14" x14ac:dyDescent="0.25">
      <c r="M2841" s="333"/>
      <c r="N2841" s="333"/>
    </row>
    <row r="2842" spans="13:14" x14ac:dyDescent="0.25">
      <c r="M2842" s="333"/>
      <c r="N2842" s="333"/>
    </row>
    <row r="2843" spans="13:14" x14ac:dyDescent="0.25">
      <c r="M2843" s="333"/>
      <c r="N2843" s="333"/>
    </row>
    <row r="2844" spans="13:14" x14ac:dyDescent="0.25">
      <c r="M2844" s="333"/>
      <c r="N2844" s="333"/>
    </row>
    <row r="2845" spans="13:14" x14ac:dyDescent="0.25">
      <c r="M2845" s="333"/>
      <c r="N2845" s="333"/>
    </row>
    <row r="2846" spans="13:14" x14ac:dyDescent="0.25">
      <c r="M2846" s="333"/>
      <c r="N2846" s="333"/>
    </row>
    <row r="2847" spans="13:14" x14ac:dyDescent="0.25">
      <c r="M2847" s="333"/>
      <c r="N2847" s="333"/>
    </row>
    <row r="2848" spans="13:14" x14ac:dyDescent="0.25">
      <c r="M2848" s="333"/>
      <c r="N2848" s="333"/>
    </row>
    <row r="2849" spans="13:14" x14ac:dyDescent="0.25">
      <c r="M2849" s="333"/>
      <c r="N2849" s="333"/>
    </row>
    <row r="2850" spans="13:14" x14ac:dyDescent="0.25">
      <c r="M2850" s="333"/>
      <c r="N2850" s="333"/>
    </row>
    <row r="2851" spans="13:14" x14ac:dyDescent="0.25">
      <c r="M2851" s="333"/>
      <c r="N2851" s="333"/>
    </row>
    <row r="2852" spans="13:14" x14ac:dyDescent="0.25">
      <c r="M2852" s="333"/>
      <c r="N2852" s="333"/>
    </row>
    <row r="2853" spans="13:14" x14ac:dyDescent="0.25">
      <c r="M2853" s="333"/>
      <c r="N2853" s="333"/>
    </row>
    <row r="2854" spans="13:14" x14ac:dyDescent="0.25">
      <c r="M2854" s="333"/>
      <c r="N2854" s="333"/>
    </row>
    <row r="2855" spans="13:14" x14ac:dyDescent="0.25">
      <c r="M2855" s="333"/>
      <c r="N2855" s="333"/>
    </row>
    <row r="2856" spans="13:14" x14ac:dyDescent="0.25">
      <c r="M2856" s="333"/>
      <c r="N2856" s="333"/>
    </row>
    <row r="2857" spans="13:14" x14ac:dyDescent="0.25">
      <c r="M2857" s="333"/>
      <c r="N2857" s="333"/>
    </row>
    <row r="2858" spans="13:14" x14ac:dyDescent="0.25">
      <c r="M2858" s="333"/>
      <c r="N2858" s="333"/>
    </row>
    <row r="2859" spans="13:14" x14ac:dyDescent="0.25">
      <c r="M2859" s="333"/>
      <c r="N2859" s="333"/>
    </row>
    <row r="2860" spans="13:14" x14ac:dyDescent="0.25">
      <c r="M2860" s="333"/>
      <c r="N2860" s="333"/>
    </row>
    <row r="2861" spans="13:14" x14ac:dyDescent="0.25">
      <c r="M2861" s="333"/>
      <c r="N2861" s="333"/>
    </row>
    <row r="2862" spans="13:14" x14ac:dyDescent="0.25">
      <c r="M2862" s="333"/>
      <c r="N2862" s="333"/>
    </row>
    <row r="2863" spans="13:14" x14ac:dyDescent="0.25">
      <c r="M2863" s="333"/>
      <c r="N2863" s="333"/>
    </row>
    <row r="2864" spans="13:14" x14ac:dyDescent="0.25">
      <c r="M2864" s="333"/>
      <c r="N2864" s="333"/>
    </row>
    <row r="2865" spans="13:14" x14ac:dyDescent="0.25">
      <c r="M2865" s="333"/>
      <c r="N2865" s="333"/>
    </row>
    <row r="2866" spans="13:14" x14ac:dyDescent="0.25">
      <c r="M2866" s="333"/>
      <c r="N2866" s="333"/>
    </row>
    <row r="2867" spans="13:14" x14ac:dyDescent="0.25">
      <c r="M2867" s="333"/>
      <c r="N2867" s="333"/>
    </row>
    <row r="2868" spans="13:14" x14ac:dyDescent="0.25">
      <c r="M2868" s="333"/>
      <c r="N2868" s="333"/>
    </row>
    <row r="2869" spans="13:14" x14ac:dyDescent="0.25">
      <c r="M2869" s="333"/>
      <c r="N2869" s="333"/>
    </row>
    <row r="2870" spans="13:14" x14ac:dyDescent="0.25">
      <c r="M2870" s="333"/>
      <c r="N2870" s="333"/>
    </row>
    <row r="2871" spans="13:14" x14ac:dyDescent="0.25">
      <c r="M2871" s="333"/>
      <c r="N2871" s="333"/>
    </row>
    <row r="2872" spans="13:14" x14ac:dyDescent="0.25">
      <c r="M2872" s="333"/>
      <c r="N2872" s="333"/>
    </row>
    <row r="2873" spans="13:14" x14ac:dyDescent="0.25">
      <c r="M2873" s="333"/>
      <c r="N2873" s="333"/>
    </row>
    <row r="2874" spans="13:14" x14ac:dyDescent="0.25">
      <c r="M2874" s="333"/>
      <c r="N2874" s="333"/>
    </row>
    <row r="2875" spans="13:14" x14ac:dyDescent="0.25">
      <c r="M2875" s="333"/>
      <c r="N2875" s="333"/>
    </row>
    <row r="2876" spans="13:14" x14ac:dyDescent="0.25">
      <c r="M2876" s="333"/>
      <c r="N2876" s="333"/>
    </row>
    <row r="2877" spans="13:14" x14ac:dyDescent="0.25">
      <c r="M2877" s="333"/>
      <c r="N2877" s="333"/>
    </row>
    <row r="2878" spans="13:14" x14ac:dyDescent="0.25">
      <c r="M2878" s="333"/>
      <c r="N2878" s="333"/>
    </row>
    <row r="2879" spans="13:14" x14ac:dyDescent="0.25">
      <c r="M2879" s="333"/>
      <c r="N2879" s="333"/>
    </row>
    <row r="2880" spans="13:14" x14ac:dyDescent="0.25">
      <c r="M2880" s="333"/>
      <c r="N2880" s="333"/>
    </row>
    <row r="2881" spans="13:14" x14ac:dyDescent="0.25">
      <c r="M2881" s="333"/>
      <c r="N2881" s="333"/>
    </row>
    <row r="2882" spans="13:14" x14ac:dyDescent="0.25">
      <c r="M2882" s="333"/>
      <c r="N2882" s="333"/>
    </row>
    <row r="2883" spans="13:14" x14ac:dyDescent="0.25">
      <c r="M2883" s="333"/>
      <c r="N2883" s="333"/>
    </row>
    <row r="2884" spans="13:14" x14ac:dyDescent="0.25">
      <c r="M2884" s="333"/>
      <c r="N2884" s="333"/>
    </row>
    <row r="2885" spans="13:14" x14ac:dyDescent="0.25">
      <c r="M2885" s="333"/>
      <c r="N2885" s="333"/>
    </row>
    <row r="2886" spans="13:14" x14ac:dyDescent="0.25">
      <c r="M2886" s="333"/>
      <c r="N2886" s="333"/>
    </row>
    <row r="2887" spans="13:14" x14ac:dyDescent="0.25">
      <c r="M2887" s="333"/>
      <c r="N2887" s="333"/>
    </row>
    <row r="2888" spans="13:14" x14ac:dyDescent="0.25">
      <c r="M2888" s="333"/>
      <c r="N2888" s="333"/>
    </row>
    <row r="2889" spans="13:14" x14ac:dyDescent="0.25">
      <c r="M2889" s="333"/>
      <c r="N2889" s="333"/>
    </row>
    <row r="2890" spans="13:14" x14ac:dyDescent="0.25">
      <c r="M2890" s="333"/>
      <c r="N2890" s="333"/>
    </row>
    <row r="2891" spans="13:14" x14ac:dyDescent="0.25">
      <c r="M2891" s="333"/>
      <c r="N2891" s="333"/>
    </row>
    <row r="2892" spans="13:14" x14ac:dyDescent="0.25">
      <c r="M2892" s="333"/>
      <c r="N2892" s="333"/>
    </row>
    <row r="2893" spans="13:14" x14ac:dyDescent="0.25">
      <c r="M2893" s="333"/>
      <c r="N2893" s="333"/>
    </row>
    <row r="2894" spans="13:14" x14ac:dyDescent="0.25">
      <c r="M2894" s="333"/>
      <c r="N2894" s="333"/>
    </row>
    <row r="2895" spans="13:14" x14ac:dyDescent="0.25">
      <c r="M2895" s="333"/>
      <c r="N2895" s="333"/>
    </row>
    <row r="2896" spans="13:14" x14ac:dyDescent="0.25">
      <c r="M2896" s="333"/>
      <c r="N2896" s="333"/>
    </row>
    <row r="2897" spans="13:14" x14ac:dyDescent="0.25">
      <c r="M2897" s="333"/>
      <c r="N2897" s="333"/>
    </row>
    <row r="2898" spans="13:14" x14ac:dyDescent="0.25">
      <c r="M2898" s="333"/>
      <c r="N2898" s="333"/>
    </row>
    <row r="2899" spans="13:14" x14ac:dyDescent="0.25">
      <c r="M2899" s="333"/>
      <c r="N2899" s="333"/>
    </row>
    <row r="2900" spans="13:14" x14ac:dyDescent="0.25">
      <c r="M2900" s="333"/>
      <c r="N2900" s="333"/>
    </row>
    <row r="2901" spans="13:14" x14ac:dyDescent="0.25">
      <c r="M2901" s="333"/>
      <c r="N2901" s="333"/>
    </row>
    <row r="2902" spans="13:14" x14ac:dyDescent="0.25">
      <c r="M2902" s="333"/>
      <c r="N2902" s="333"/>
    </row>
    <row r="2903" spans="13:14" x14ac:dyDescent="0.25">
      <c r="M2903" s="333"/>
      <c r="N2903" s="333"/>
    </row>
    <row r="2904" spans="13:14" x14ac:dyDescent="0.25">
      <c r="M2904" s="333"/>
      <c r="N2904" s="333"/>
    </row>
    <row r="2905" spans="13:14" x14ac:dyDescent="0.25">
      <c r="M2905" s="333"/>
      <c r="N2905" s="333"/>
    </row>
    <row r="2906" spans="13:14" x14ac:dyDescent="0.25">
      <c r="M2906" s="333"/>
      <c r="N2906" s="333"/>
    </row>
    <row r="2907" spans="13:14" x14ac:dyDescent="0.25">
      <c r="M2907" s="333"/>
      <c r="N2907" s="333"/>
    </row>
    <row r="2908" spans="13:14" x14ac:dyDescent="0.25">
      <c r="M2908" s="333"/>
      <c r="N2908" s="333"/>
    </row>
    <row r="2909" spans="13:14" x14ac:dyDescent="0.25">
      <c r="M2909" s="333"/>
      <c r="N2909" s="333"/>
    </row>
    <row r="2910" spans="13:14" x14ac:dyDescent="0.25">
      <c r="M2910" s="333"/>
      <c r="N2910" s="333"/>
    </row>
    <row r="2911" spans="13:14" x14ac:dyDescent="0.25">
      <c r="M2911" s="333"/>
      <c r="N2911" s="333"/>
    </row>
    <row r="2912" spans="13:14" x14ac:dyDescent="0.25">
      <c r="M2912" s="333"/>
      <c r="N2912" s="333"/>
    </row>
    <row r="2913" spans="13:14" x14ac:dyDescent="0.25">
      <c r="M2913" s="333"/>
      <c r="N2913" s="333"/>
    </row>
    <row r="2914" spans="13:14" x14ac:dyDescent="0.25">
      <c r="M2914" s="333"/>
      <c r="N2914" s="333"/>
    </row>
    <row r="2915" spans="13:14" x14ac:dyDescent="0.25">
      <c r="M2915" s="333"/>
      <c r="N2915" s="333"/>
    </row>
    <row r="2916" spans="13:14" x14ac:dyDescent="0.25">
      <c r="M2916" s="333"/>
      <c r="N2916" s="333"/>
    </row>
    <row r="2917" spans="13:14" x14ac:dyDescent="0.25">
      <c r="M2917" s="333"/>
      <c r="N2917" s="333"/>
    </row>
    <row r="2918" spans="13:14" x14ac:dyDescent="0.25">
      <c r="M2918" s="333"/>
      <c r="N2918" s="333"/>
    </row>
    <row r="2919" spans="13:14" x14ac:dyDescent="0.25">
      <c r="M2919" s="333"/>
      <c r="N2919" s="333"/>
    </row>
    <row r="2920" spans="13:14" x14ac:dyDescent="0.25">
      <c r="M2920" s="333"/>
      <c r="N2920" s="333"/>
    </row>
    <row r="2921" spans="13:14" x14ac:dyDescent="0.25">
      <c r="M2921" s="333"/>
      <c r="N2921" s="333"/>
    </row>
    <row r="2922" spans="13:14" x14ac:dyDescent="0.25">
      <c r="M2922" s="333"/>
      <c r="N2922" s="333"/>
    </row>
    <row r="2923" spans="13:14" x14ac:dyDescent="0.25">
      <c r="M2923" s="333"/>
      <c r="N2923" s="333"/>
    </row>
    <row r="2924" spans="13:14" x14ac:dyDescent="0.25">
      <c r="M2924" s="333"/>
      <c r="N2924" s="333"/>
    </row>
    <row r="2925" spans="13:14" x14ac:dyDescent="0.25">
      <c r="M2925" s="333"/>
      <c r="N2925" s="333"/>
    </row>
    <row r="2926" spans="13:14" x14ac:dyDescent="0.25">
      <c r="M2926" s="333"/>
      <c r="N2926" s="333"/>
    </row>
    <row r="2927" spans="13:14" x14ac:dyDescent="0.25">
      <c r="M2927" s="333"/>
      <c r="N2927" s="333"/>
    </row>
    <row r="2928" spans="13:14" x14ac:dyDescent="0.25">
      <c r="M2928" s="333"/>
      <c r="N2928" s="333"/>
    </row>
    <row r="2929" spans="13:14" x14ac:dyDescent="0.25">
      <c r="M2929" s="333"/>
      <c r="N2929" s="333"/>
    </row>
    <row r="2930" spans="13:14" x14ac:dyDescent="0.25">
      <c r="M2930" s="333"/>
      <c r="N2930" s="333"/>
    </row>
    <row r="2931" spans="13:14" x14ac:dyDescent="0.25">
      <c r="M2931" s="333"/>
      <c r="N2931" s="333"/>
    </row>
    <row r="2932" spans="13:14" x14ac:dyDescent="0.25">
      <c r="M2932" s="333"/>
      <c r="N2932" s="333"/>
    </row>
    <row r="2933" spans="13:14" x14ac:dyDescent="0.25">
      <c r="M2933" s="333"/>
      <c r="N2933" s="333"/>
    </row>
    <row r="2934" spans="13:14" x14ac:dyDescent="0.25">
      <c r="M2934" s="333"/>
      <c r="N2934" s="333"/>
    </row>
    <row r="2935" spans="13:14" x14ac:dyDescent="0.25">
      <c r="M2935" s="333"/>
      <c r="N2935" s="333"/>
    </row>
    <row r="2936" spans="13:14" x14ac:dyDescent="0.25">
      <c r="M2936" s="333"/>
      <c r="N2936" s="333"/>
    </row>
    <row r="2937" spans="13:14" x14ac:dyDescent="0.25">
      <c r="M2937" s="333"/>
      <c r="N2937" s="333"/>
    </row>
    <row r="2938" spans="13:14" x14ac:dyDescent="0.25">
      <c r="M2938" s="333"/>
      <c r="N2938" s="333"/>
    </row>
    <row r="2939" spans="13:14" x14ac:dyDescent="0.25">
      <c r="M2939" s="333"/>
      <c r="N2939" s="333"/>
    </row>
    <row r="2940" spans="13:14" x14ac:dyDescent="0.25">
      <c r="M2940" s="333"/>
      <c r="N2940" s="333"/>
    </row>
    <row r="2941" spans="13:14" x14ac:dyDescent="0.25">
      <c r="M2941" s="333"/>
      <c r="N2941" s="333"/>
    </row>
    <row r="2942" spans="13:14" x14ac:dyDescent="0.25">
      <c r="M2942" s="333"/>
      <c r="N2942" s="333"/>
    </row>
    <row r="2943" spans="13:14" x14ac:dyDescent="0.25">
      <c r="M2943" s="333"/>
      <c r="N2943" s="333"/>
    </row>
    <row r="2944" spans="13:14" x14ac:dyDescent="0.25">
      <c r="M2944" s="333"/>
      <c r="N2944" s="333"/>
    </row>
    <row r="2945" spans="13:14" x14ac:dyDescent="0.25">
      <c r="M2945" s="333"/>
      <c r="N2945" s="333"/>
    </row>
    <row r="2946" spans="13:14" x14ac:dyDescent="0.25">
      <c r="M2946" s="333"/>
      <c r="N2946" s="333"/>
    </row>
    <row r="2947" spans="13:14" x14ac:dyDescent="0.25">
      <c r="M2947" s="333"/>
      <c r="N2947" s="333"/>
    </row>
    <row r="2948" spans="13:14" x14ac:dyDescent="0.25">
      <c r="M2948" s="333"/>
      <c r="N2948" s="333"/>
    </row>
    <row r="2949" spans="13:14" x14ac:dyDescent="0.25">
      <c r="M2949" s="333"/>
      <c r="N2949" s="333"/>
    </row>
    <row r="2950" spans="13:14" x14ac:dyDescent="0.25">
      <c r="M2950" s="333"/>
      <c r="N2950" s="333"/>
    </row>
    <row r="2951" spans="13:14" x14ac:dyDescent="0.25">
      <c r="M2951" s="333"/>
      <c r="N2951" s="333"/>
    </row>
    <row r="2952" spans="13:14" x14ac:dyDescent="0.25">
      <c r="M2952" s="333"/>
      <c r="N2952" s="333"/>
    </row>
    <row r="2953" spans="13:14" x14ac:dyDescent="0.25">
      <c r="M2953" s="333"/>
      <c r="N2953" s="333"/>
    </row>
    <row r="2954" spans="13:14" x14ac:dyDescent="0.25">
      <c r="M2954" s="333"/>
      <c r="N2954" s="333"/>
    </row>
    <row r="2955" spans="13:14" x14ac:dyDescent="0.25">
      <c r="M2955" s="333"/>
      <c r="N2955" s="333"/>
    </row>
    <row r="2956" spans="13:14" x14ac:dyDescent="0.25">
      <c r="M2956" s="333"/>
      <c r="N2956" s="333"/>
    </row>
    <row r="2957" spans="13:14" x14ac:dyDescent="0.25">
      <c r="M2957" s="333"/>
      <c r="N2957" s="333"/>
    </row>
    <row r="2958" spans="13:14" x14ac:dyDescent="0.25">
      <c r="M2958" s="333"/>
      <c r="N2958" s="333"/>
    </row>
    <row r="2959" spans="13:14" x14ac:dyDescent="0.25">
      <c r="M2959" s="333"/>
      <c r="N2959" s="333"/>
    </row>
    <row r="2960" spans="13:14" x14ac:dyDescent="0.25">
      <c r="M2960" s="333"/>
      <c r="N2960" s="333"/>
    </row>
    <row r="2961" spans="13:14" x14ac:dyDescent="0.25">
      <c r="M2961" s="333"/>
      <c r="N2961" s="333"/>
    </row>
    <row r="2962" spans="13:14" x14ac:dyDescent="0.25">
      <c r="M2962" s="333"/>
      <c r="N2962" s="333"/>
    </row>
    <row r="2963" spans="13:14" x14ac:dyDescent="0.25">
      <c r="M2963" s="333"/>
      <c r="N2963" s="333"/>
    </row>
    <row r="2964" spans="13:14" x14ac:dyDescent="0.25">
      <c r="M2964" s="333"/>
      <c r="N2964" s="333"/>
    </row>
    <row r="2965" spans="13:14" x14ac:dyDescent="0.25">
      <c r="M2965" s="333"/>
      <c r="N2965" s="333"/>
    </row>
    <row r="2966" spans="13:14" x14ac:dyDescent="0.25">
      <c r="M2966" s="333"/>
      <c r="N2966" s="333"/>
    </row>
    <row r="2967" spans="13:14" x14ac:dyDescent="0.25">
      <c r="M2967" s="333"/>
      <c r="N2967" s="333"/>
    </row>
    <row r="2968" spans="13:14" x14ac:dyDescent="0.25">
      <c r="M2968" s="333"/>
      <c r="N2968" s="333"/>
    </row>
    <row r="2969" spans="13:14" x14ac:dyDescent="0.25">
      <c r="M2969" s="333"/>
      <c r="N2969" s="333"/>
    </row>
    <row r="2970" spans="13:14" x14ac:dyDescent="0.25">
      <c r="M2970" s="333"/>
      <c r="N2970" s="333"/>
    </row>
    <row r="2971" spans="13:14" x14ac:dyDescent="0.25">
      <c r="M2971" s="333"/>
      <c r="N2971" s="333"/>
    </row>
    <row r="2972" spans="13:14" x14ac:dyDescent="0.25">
      <c r="M2972" s="333"/>
      <c r="N2972" s="333"/>
    </row>
    <row r="2973" spans="13:14" x14ac:dyDescent="0.25">
      <c r="M2973" s="333"/>
      <c r="N2973" s="333"/>
    </row>
    <row r="2974" spans="13:14" x14ac:dyDescent="0.25">
      <c r="M2974" s="333"/>
      <c r="N2974" s="333"/>
    </row>
    <row r="2975" spans="13:14" x14ac:dyDescent="0.25">
      <c r="M2975" s="333"/>
      <c r="N2975" s="333"/>
    </row>
    <row r="2976" spans="13:14" x14ac:dyDescent="0.25">
      <c r="M2976" s="333"/>
      <c r="N2976" s="333"/>
    </row>
    <row r="2977" spans="13:14" x14ac:dyDescent="0.25">
      <c r="M2977" s="333"/>
      <c r="N2977" s="333"/>
    </row>
    <row r="2978" spans="13:14" x14ac:dyDescent="0.25">
      <c r="M2978" s="333"/>
      <c r="N2978" s="333"/>
    </row>
    <row r="2979" spans="13:14" x14ac:dyDescent="0.25">
      <c r="M2979" s="333"/>
      <c r="N2979" s="333"/>
    </row>
    <row r="2980" spans="13:14" x14ac:dyDescent="0.25">
      <c r="M2980" s="333"/>
      <c r="N2980" s="333"/>
    </row>
    <row r="2981" spans="13:14" x14ac:dyDescent="0.25">
      <c r="M2981" s="333"/>
      <c r="N2981" s="333"/>
    </row>
    <row r="2982" spans="13:14" x14ac:dyDescent="0.25">
      <c r="M2982" s="333"/>
      <c r="N2982" s="333"/>
    </row>
    <row r="2983" spans="13:14" x14ac:dyDescent="0.25">
      <c r="M2983" s="333"/>
      <c r="N2983" s="333"/>
    </row>
    <row r="2984" spans="13:14" x14ac:dyDescent="0.25">
      <c r="M2984" s="333"/>
      <c r="N2984" s="333"/>
    </row>
    <row r="2985" spans="13:14" x14ac:dyDescent="0.25">
      <c r="M2985" s="333"/>
      <c r="N2985" s="333"/>
    </row>
    <row r="2986" spans="13:14" x14ac:dyDescent="0.25">
      <c r="M2986" s="333"/>
      <c r="N2986" s="333"/>
    </row>
    <row r="2987" spans="13:14" x14ac:dyDescent="0.25">
      <c r="M2987" s="333"/>
      <c r="N2987" s="333"/>
    </row>
    <row r="2988" spans="13:14" x14ac:dyDescent="0.25">
      <c r="M2988" s="333"/>
      <c r="N2988" s="333"/>
    </row>
    <row r="2989" spans="13:14" x14ac:dyDescent="0.25">
      <c r="M2989" s="333"/>
      <c r="N2989" s="333"/>
    </row>
    <row r="2990" spans="13:14" x14ac:dyDescent="0.25">
      <c r="M2990" s="333"/>
      <c r="N2990" s="333"/>
    </row>
    <row r="2991" spans="13:14" x14ac:dyDescent="0.25">
      <c r="M2991" s="333"/>
      <c r="N2991" s="333"/>
    </row>
    <row r="2992" spans="13:14" x14ac:dyDescent="0.25">
      <c r="M2992" s="333"/>
      <c r="N2992" s="333"/>
    </row>
    <row r="2993" spans="13:14" x14ac:dyDescent="0.25">
      <c r="M2993" s="333"/>
      <c r="N2993" s="333"/>
    </row>
    <row r="2994" spans="13:14" x14ac:dyDescent="0.25">
      <c r="M2994" s="333"/>
      <c r="N2994" s="333"/>
    </row>
    <row r="2995" spans="13:14" x14ac:dyDescent="0.25">
      <c r="M2995" s="333"/>
      <c r="N2995" s="333"/>
    </row>
    <row r="2996" spans="13:14" x14ac:dyDescent="0.25">
      <c r="M2996" s="333"/>
      <c r="N2996" s="333"/>
    </row>
    <row r="2997" spans="13:14" x14ac:dyDescent="0.25">
      <c r="M2997" s="333"/>
      <c r="N2997" s="333"/>
    </row>
    <row r="2998" spans="13:14" x14ac:dyDescent="0.25">
      <c r="M2998" s="333"/>
      <c r="N2998" s="333"/>
    </row>
    <row r="2999" spans="13:14" x14ac:dyDescent="0.25">
      <c r="M2999" s="333"/>
      <c r="N2999" s="333"/>
    </row>
    <row r="3000" spans="13:14" x14ac:dyDescent="0.25">
      <c r="M3000" s="333"/>
      <c r="N3000" s="333"/>
    </row>
    <row r="3001" spans="13:14" x14ac:dyDescent="0.25">
      <c r="M3001" s="333"/>
      <c r="N3001" s="333"/>
    </row>
    <row r="3002" spans="13:14" x14ac:dyDescent="0.25">
      <c r="M3002" s="333"/>
      <c r="N3002" s="333"/>
    </row>
    <row r="3003" spans="13:14" x14ac:dyDescent="0.25">
      <c r="M3003" s="333"/>
      <c r="N3003" s="333"/>
    </row>
    <row r="3004" spans="13:14" x14ac:dyDescent="0.25">
      <c r="M3004" s="333"/>
      <c r="N3004" s="333"/>
    </row>
    <row r="3005" spans="13:14" x14ac:dyDescent="0.25">
      <c r="M3005" s="333"/>
      <c r="N3005" s="333"/>
    </row>
    <row r="3006" spans="13:14" x14ac:dyDescent="0.25">
      <c r="M3006" s="333"/>
      <c r="N3006" s="333"/>
    </row>
    <row r="3007" spans="13:14" x14ac:dyDescent="0.25">
      <c r="M3007" s="333"/>
      <c r="N3007" s="333"/>
    </row>
    <row r="3008" spans="13:14" x14ac:dyDescent="0.25">
      <c r="M3008" s="333"/>
      <c r="N3008" s="333"/>
    </row>
    <row r="3009" spans="13:14" x14ac:dyDescent="0.25">
      <c r="M3009" s="333"/>
      <c r="N3009" s="333"/>
    </row>
    <row r="3010" spans="13:14" x14ac:dyDescent="0.25">
      <c r="M3010" s="333"/>
      <c r="N3010" s="333"/>
    </row>
    <row r="3011" spans="13:14" x14ac:dyDescent="0.25">
      <c r="M3011" s="333"/>
      <c r="N3011" s="333"/>
    </row>
    <row r="3012" spans="13:14" x14ac:dyDescent="0.25">
      <c r="M3012" s="333"/>
      <c r="N3012" s="333"/>
    </row>
    <row r="3013" spans="13:14" x14ac:dyDescent="0.25">
      <c r="M3013" s="333"/>
      <c r="N3013" s="333"/>
    </row>
    <row r="3014" spans="13:14" x14ac:dyDescent="0.25">
      <c r="M3014" s="333"/>
      <c r="N3014" s="333"/>
    </row>
    <row r="3015" spans="13:14" x14ac:dyDescent="0.25">
      <c r="M3015" s="333"/>
      <c r="N3015" s="333"/>
    </row>
    <row r="3016" spans="13:14" x14ac:dyDescent="0.25">
      <c r="M3016" s="333"/>
      <c r="N3016" s="333"/>
    </row>
    <row r="3017" spans="13:14" x14ac:dyDescent="0.25">
      <c r="M3017" s="333"/>
      <c r="N3017" s="333"/>
    </row>
    <row r="3018" spans="13:14" x14ac:dyDescent="0.25">
      <c r="M3018" s="333"/>
      <c r="N3018" s="333"/>
    </row>
    <row r="3019" spans="13:14" x14ac:dyDescent="0.25">
      <c r="M3019" s="333"/>
      <c r="N3019" s="333"/>
    </row>
    <row r="3020" spans="13:14" x14ac:dyDescent="0.25">
      <c r="M3020" s="333"/>
      <c r="N3020" s="333"/>
    </row>
    <row r="3021" spans="13:14" x14ac:dyDescent="0.25">
      <c r="M3021" s="333"/>
      <c r="N3021" s="333"/>
    </row>
    <row r="3022" spans="13:14" x14ac:dyDescent="0.25">
      <c r="M3022" s="333"/>
      <c r="N3022" s="333"/>
    </row>
    <row r="3023" spans="13:14" x14ac:dyDescent="0.25">
      <c r="M3023" s="333"/>
      <c r="N3023" s="333"/>
    </row>
    <row r="3024" spans="13:14" x14ac:dyDescent="0.25">
      <c r="M3024" s="333"/>
      <c r="N3024" s="333"/>
    </row>
    <row r="3025" spans="13:14" x14ac:dyDescent="0.25">
      <c r="M3025" s="333"/>
      <c r="N3025" s="333"/>
    </row>
    <row r="3026" spans="13:14" x14ac:dyDescent="0.25">
      <c r="M3026" s="333"/>
      <c r="N3026" s="333"/>
    </row>
    <row r="3027" spans="13:14" x14ac:dyDescent="0.25">
      <c r="M3027" s="333"/>
      <c r="N3027" s="333"/>
    </row>
    <row r="3028" spans="13:14" x14ac:dyDescent="0.25">
      <c r="M3028" s="333"/>
      <c r="N3028" s="333"/>
    </row>
    <row r="3029" spans="13:14" x14ac:dyDescent="0.25">
      <c r="M3029" s="333"/>
      <c r="N3029" s="333"/>
    </row>
    <row r="3030" spans="13:14" x14ac:dyDescent="0.25">
      <c r="M3030" s="333"/>
      <c r="N3030" s="333"/>
    </row>
    <row r="3031" spans="13:14" x14ac:dyDescent="0.25">
      <c r="M3031" s="333"/>
      <c r="N3031" s="333"/>
    </row>
    <row r="3032" spans="13:14" x14ac:dyDescent="0.25">
      <c r="M3032" s="333"/>
      <c r="N3032" s="333"/>
    </row>
    <row r="3033" spans="13:14" x14ac:dyDescent="0.25">
      <c r="M3033" s="333"/>
      <c r="N3033" s="333"/>
    </row>
    <row r="3034" spans="13:14" x14ac:dyDescent="0.25">
      <c r="M3034" s="333"/>
      <c r="N3034" s="333"/>
    </row>
    <row r="3035" spans="13:14" x14ac:dyDescent="0.25">
      <c r="M3035" s="333"/>
      <c r="N3035" s="333"/>
    </row>
    <row r="3036" spans="13:14" x14ac:dyDescent="0.25">
      <c r="M3036" s="333"/>
      <c r="N3036" s="333"/>
    </row>
    <row r="3037" spans="13:14" x14ac:dyDescent="0.25">
      <c r="M3037" s="333"/>
      <c r="N3037" s="333"/>
    </row>
    <row r="3038" spans="13:14" x14ac:dyDescent="0.25">
      <c r="M3038" s="333"/>
      <c r="N3038" s="333"/>
    </row>
    <row r="3039" spans="13:14" x14ac:dyDescent="0.25">
      <c r="M3039" s="333"/>
      <c r="N3039" s="333"/>
    </row>
    <row r="3040" spans="13:14" x14ac:dyDescent="0.25">
      <c r="M3040" s="333"/>
      <c r="N3040" s="333"/>
    </row>
    <row r="3041" spans="13:14" x14ac:dyDescent="0.25">
      <c r="M3041" s="333"/>
      <c r="N3041" s="333"/>
    </row>
    <row r="3042" spans="13:14" x14ac:dyDescent="0.25">
      <c r="M3042" s="333"/>
      <c r="N3042" s="333"/>
    </row>
    <row r="3043" spans="13:14" x14ac:dyDescent="0.25">
      <c r="M3043" s="333"/>
      <c r="N3043" s="333"/>
    </row>
    <row r="3044" spans="13:14" x14ac:dyDescent="0.25">
      <c r="M3044" s="333"/>
      <c r="N3044" s="333"/>
    </row>
    <row r="3045" spans="13:14" x14ac:dyDescent="0.25">
      <c r="M3045" s="333"/>
      <c r="N3045" s="333"/>
    </row>
    <row r="3046" spans="13:14" x14ac:dyDescent="0.25">
      <c r="M3046" s="333"/>
      <c r="N3046" s="333"/>
    </row>
    <row r="3047" spans="13:14" x14ac:dyDescent="0.25">
      <c r="M3047" s="333"/>
      <c r="N3047" s="333"/>
    </row>
    <row r="3048" spans="13:14" x14ac:dyDescent="0.25">
      <c r="M3048" s="333"/>
      <c r="N3048" s="333"/>
    </row>
    <row r="3049" spans="13:14" x14ac:dyDescent="0.25">
      <c r="M3049" s="333"/>
      <c r="N3049" s="333"/>
    </row>
    <row r="3050" spans="13:14" x14ac:dyDescent="0.25">
      <c r="M3050" s="333"/>
      <c r="N3050" s="333"/>
    </row>
    <row r="3051" spans="13:14" x14ac:dyDescent="0.25">
      <c r="M3051" s="333"/>
      <c r="N3051" s="333"/>
    </row>
    <row r="3052" spans="13:14" x14ac:dyDescent="0.25">
      <c r="M3052" s="333"/>
      <c r="N3052" s="333"/>
    </row>
    <row r="3053" spans="13:14" x14ac:dyDescent="0.25">
      <c r="M3053" s="333"/>
      <c r="N3053" s="333"/>
    </row>
    <row r="3054" spans="13:14" x14ac:dyDescent="0.25">
      <c r="M3054" s="333"/>
      <c r="N3054" s="333"/>
    </row>
    <row r="3055" spans="13:14" x14ac:dyDescent="0.25">
      <c r="M3055" s="333"/>
      <c r="N3055" s="333"/>
    </row>
    <row r="3056" spans="13:14" x14ac:dyDescent="0.25">
      <c r="M3056" s="333"/>
      <c r="N3056" s="333"/>
    </row>
    <row r="3057" spans="13:14" x14ac:dyDescent="0.25">
      <c r="M3057" s="333"/>
      <c r="N3057" s="333"/>
    </row>
    <row r="3058" spans="13:14" x14ac:dyDescent="0.25">
      <c r="M3058" s="333"/>
      <c r="N3058" s="333"/>
    </row>
    <row r="3059" spans="13:14" x14ac:dyDescent="0.25">
      <c r="M3059" s="333"/>
      <c r="N3059" s="333"/>
    </row>
    <row r="3060" spans="13:14" x14ac:dyDescent="0.25">
      <c r="M3060" s="333"/>
      <c r="N3060" s="333"/>
    </row>
    <row r="3061" spans="13:14" x14ac:dyDescent="0.25">
      <c r="M3061" s="333"/>
      <c r="N3061" s="333"/>
    </row>
    <row r="3062" spans="13:14" x14ac:dyDescent="0.25">
      <c r="M3062" s="333"/>
      <c r="N3062" s="333"/>
    </row>
    <row r="3063" spans="13:14" x14ac:dyDescent="0.25">
      <c r="M3063" s="333"/>
      <c r="N3063" s="333"/>
    </row>
    <row r="3064" spans="13:14" x14ac:dyDescent="0.25">
      <c r="M3064" s="333"/>
      <c r="N3064" s="333"/>
    </row>
    <row r="3065" spans="13:14" x14ac:dyDescent="0.25">
      <c r="M3065" s="333"/>
      <c r="N3065" s="333"/>
    </row>
    <row r="3066" spans="13:14" x14ac:dyDescent="0.25">
      <c r="M3066" s="333"/>
      <c r="N3066" s="333"/>
    </row>
    <row r="3067" spans="13:14" x14ac:dyDescent="0.25">
      <c r="M3067" s="333"/>
      <c r="N3067" s="333"/>
    </row>
    <row r="3068" spans="13:14" x14ac:dyDescent="0.25">
      <c r="M3068" s="333"/>
      <c r="N3068" s="333"/>
    </row>
    <row r="3069" spans="13:14" x14ac:dyDescent="0.25">
      <c r="M3069" s="333"/>
      <c r="N3069" s="333"/>
    </row>
    <row r="3070" spans="13:14" x14ac:dyDescent="0.25">
      <c r="M3070" s="333"/>
      <c r="N3070" s="333"/>
    </row>
    <row r="3071" spans="13:14" x14ac:dyDescent="0.25">
      <c r="M3071" s="333"/>
      <c r="N3071" s="333"/>
    </row>
    <row r="3072" spans="13:14" x14ac:dyDescent="0.25">
      <c r="M3072" s="333"/>
      <c r="N3072" s="333"/>
    </row>
    <row r="3073" spans="13:14" x14ac:dyDescent="0.25">
      <c r="M3073" s="333"/>
      <c r="N3073" s="333"/>
    </row>
    <row r="3074" spans="13:14" x14ac:dyDescent="0.25">
      <c r="M3074" s="333"/>
      <c r="N3074" s="333"/>
    </row>
    <row r="3075" spans="13:14" x14ac:dyDescent="0.25">
      <c r="M3075" s="333"/>
      <c r="N3075" s="333"/>
    </row>
    <row r="3076" spans="13:14" x14ac:dyDescent="0.25">
      <c r="M3076" s="333"/>
      <c r="N3076" s="333"/>
    </row>
    <row r="3077" spans="13:14" x14ac:dyDescent="0.25">
      <c r="M3077" s="333"/>
      <c r="N3077" s="333"/>
    </row>
    <row r="3078" spans="13:14" x14ac:dyDescent="0.25">
      <c r="M3078" s="333"/>
      <c r="N3078" s="333"/>
    </row>
    <row r="3079" spans="13:14" x14ac:dyDescent="0.25">
      <c r="M3079" s="333"/>
      <c r="N3079" s="333"/>
    </row>
    <row r="3080" spans="13:14" x14ac:dyDescent="0.25">
      <c r="M3080" s="333"/>
      <c r="N3080" s="333"/>
    </row>
    <row r="3081" spans="13:14" x14ac:dyDescent="0.25">
      <c r="M3081" s="333"/>
      <c r="N3081" s="333"/>
    </row>
    <row r="3082" spans="13:14" x14ac:dyDescent="0.25">
      <c r="M3082" s="333"/>
      <c r="N3082" s="333"/>
    </row>
    <row r="3083" spans="13:14" x14ac:dyDescent="0.25">
      <c r="M3083" s="333"/>
      <c r="N3083" s="333"/>
    </row>
    <row r="3084" spans="13:14" x14ac:dyDescent="0.25">
      <c r="M3084" s="333"/>
      <c r="N3084" s="333"/>
    </row>
    <row r="3085" spans="13:14" x14ac:dyDescent="0.25">
      <c r="M3085" s="333"/>
      <c r="N3085" s="333"/>
    </row>
    <row r="3086" spans="13:14" x14ac:dyDescent="0.25">
      <c r="M3086" s="333"/>
      <c r="N3086" s="333"/>
    </row>
    <row r="3087" spans="13:14" x14ac:dyDescent="0.25">
      <c r="M3087" s="333"/>
      <c r="N3087" s="333"/>
    </row>
    <row r="3088" spans="13:14" x14ac:dyDescent="0.25">
      <c r="M3088" s="333"/>
      <c r="N3088" s="333"/>
    </row>
    <row r="3089" spans="13:14" x14ac:dyDescent="0.25">
      <c r="M3089" s="333"/>
      <c r="N3089" s="333"/>
    </row>
    <row r="3090" spans="13:14" x14ac:dyDescent="0.25">
      <c r="M3090" s="333"/>
      <c r="N3090" s="333"/>
    </row>
    <row r="3091" spans="13:14" x14ac:dyDescent="0.25">
      <c r="M3091" s="333"/>
      <c r="N3091" s="333"/>
    </row>
    <row r="3092" spans="13:14" x14ac:dyDescent="0.25">
      <c r="M3092" s="333"/>
      <c r="N3092" s="333"/>
    </row>
    <row r="3093" spans="13:14" x14ac:dyDescent="0.25">
      <c r="M3093" s="333"/>
      <c r="N3093" s="333"/>
    </row>
    <row r="3094" spans="13:14" x14ac:dyDescent="0.25">
      <c r="M3094" s="333"/>
      <c r="N3094" s="333"/>
    </row>
    <row r="3095" spans="13:14" x14ac:dyDescent="0.25">
      <c r="M3095" s="333"/>
      <c r="N3095" s="333"/>
    </row>
    <row r="3096" spans="13:14" x14ac:dyDescent="0.25">
      <c r="M3096" s="333"/>
      <c r="N3096" s="333"/>
    </row>
    <row r="3097" spans="13:14" x14ac:dyDescent="0.25">
      <c r="M3097" s="333"/>
      <c r="N3097" s="333"/>
    </row>
    <row r="3098" spans="13:14" x14ac:dyDescent="0.25">
      <c r="M3098" s="333"/>
      <c r="N3098" s="333"/>
    </row>
    <row r="3099" spans="13:14" x14ac:dyDescent="0.25">
      <c r="M3099" s="333"/>
      <c r="N3099" s="333"/>
    </row>
    <row r="3100" spans="13:14" x14ac:dyDescent="0.25">
      <c r="M3100" s="333"/>
      <c r="N3100" s="333"/>
    </row>
    <row r="3101" spans="13:14" x14ac:dyDescent="0.25">
      <c r="M3101" s="333"/>
      <c r="N3101" s="333"/>
    </row>
    <row r="3102" spans="13:14" x14ac:dyDescent="0.25">
      <c r="M3102" s="333"/>
      <c r="N3102" s="333"/>
    </row>
    <row r="3103" spans="13:14" x14ac:dyDescent="0.25">
      <c r="M3103" s="333"/>
      <c r="N3103" s="333"/>
    </row>
    <row r="3104" spans="13:14" x14ac:dyDescent="0.25">
      <c r="M3104" s="333"/>
      <c r="N3104" s="333"/>
    </row>
    <row r="3105" spans="13:14" x14ac:dyDescent="0.25">
      <c r="M3105" s="333"/>
      <c r="N3105" s="333"/>
    </row>
    <row r="3106" spans="13:14" x14ac:dyDescent="0.25">
      <c r="M3106" s="333"/>
      <c r="N3106" s="333"/>
    </row>
    <row r="3107" spans="13:14" x14ac:dyDescent="0.25">
      <c r="M3107" s="333"/>
      <c r="N3107" s="333"/>
    </row>
    <row r="3108" spans="13:14" x14ac:dyDescent="0.25">
      <c r="M3108" s="333"/>
      <c r="N3108" s="333"/>
    </row>
    <row r="3109" spans="13:14" x14ac:dyDescent="0.25">
      <c r="M3109" s="333"/>
      <c r="N3109" s="333"/>
    </row>
    <row r="3110" spans="13:14" x14ac:dyDescent="0.25">
      <c r="M3110" s="333"/>
      <c r="N3110" s="333"/>
    </row>
    <row r="3111" spans="13:14" x14ac:dyDescent="0.25">
      <c r="M3111" s="333"/>
      <c r="N3111" s="333"/>
    </row>
    <row r="3112" spans="13:14" x14ac:dyDescent="0.25">
      <c r="M3112" s="333"/>
      <c r="N3112" s="333"/>
    </row>
    <row r="3113" spans="13:14" x14ac:dyDescent="0.25">
      <c r="M3113" s="333"/>
      <c r="N3113" s="333"/>
    </row>
    <row r="3114" spans="13:14" x14ac:dyDescent="0.25">
      <c r="M3114" s="333"/>
      <c r="N3114" s="333"/>
    </row>
    <row r="3115" spans="13:14" x14ac:dyDescent="0.25">
      <c r="M3115" s="333"/>
      <c r="N3115" s="333"/>
    </row>
    <row r="3116" spans="13:14" x14ac:dyDescent="0.25">
      <c r="M3116" s="333"/>
      <c r="N3116" s="333"/>
    </row>
    <row r="3117" spans="13:14" x14ac:dyDescent="0.25">
      <c r="M3117" s="333"/>
      <c r="N3117" s="333"/>
    </row>
    <row r="3118" spans="13:14" x14ac:dyDescent="0.25">
      <c r="M3118" s="333"/>
      <c r="N3118" s="333"/>
    </row>
    <row r="3119" spans="13:14" x14ac:dyDescent="0.25">
      <c r="M3119" s="333"/>
      <c r="N3119" s="333"/>
    </row>
    <row r="3120" spans="13:14" x14ac:dyDescent="0.25">
      <c r="M3120" s="333"/>
      <c r="N3120" s="333"/>
    </row>
    <row r="3121" spans="13:14" x14ac:dyDescent="0.25">
      <c r="M3121" s="333"/>
      <c r="N3121" s="333"/>
    </row>
    <row r="3122" spans="13:14" x14ac:dyDescent="0.25">
      <c r="M3122" s="333"/>
      <c r="N3122" s="333"/>
    </row>
    <row r="3123" spans="13:14" x14ac:dyDescent="0.25">
      <c r="M3123" s="333"/>
      <c r="N3123" s="333"/>
    </row>
    <row r="3124" spans="13:14" x14ac:dyDescent="0.25">
      <c r="M3124" s="333"/>
      <c r="N3124" s="333"/>
    </row>
    <row r="3125" spans="13:14" x14ac:dyDescent="0.25">
      <c r="M3125" s="333"/>
      <c r="N3125" s="333"/>
    </row>
    <row r="3126" spans="13:14" x14ac:dyDescent="0.25">
      <c r="M3126" s="333"/>
      <c r="N3126" s="333"/>
    </row>
    <row r="3127" spans="13:14" x14ac:dyDescent="0.25">
      <c r="M3127" s="333"/>
      <c r="N3127" s="333"/>
    </row>
    <row r="3128" spans="13:14" x14ac:dyDescent="0.25">
      <c r="M3128" s="333"/>
      <c r="N3128" s="333"/>
    </row>
    <row r="3129" spans="13:14" x14ac:dyDescent="0.25">
      <c r="M3129" s="333"/>
      <c r="N3129" s="333"/>
    </row>
    <row r="3130" spans="13:14" x14ac:dyDescent="0.25">
      <c r="M3130" s="333"/>
      <c r="N3130" s="333"/>
    </row>
    <row r="3131" spans="13:14" x14ac:dyDescent="0.25">
      <c r="M3131" s="333"/>
      <c r="N3131" s="333"/>
    </row>
    <row r="3132" spans="13:14" x14ac:dyDescent="0.25">
      <c r="M3132" s="333"/>
      <c r="N3132" s="333"/>
    </row>
    <row r="3133" spans="13:14" x14ac:dyDescent="0.25">
      <c r="M3133" s="333"/>
      <c r="N3133" s="333"/>
    </row>
    <row r="3134" spans="13:14" x14ac:dyDescent="0.25">
      <c r="M3134" s="333"/>
      <c r="N3134" s="333"/>
    </row>
    <row r="3135" spans="13:14" x14ac:dyDescent="0.25">
      <c r="M3135" s="333"/>
      <c r="N3135" s="333"/>
    </row>
    <row r="3136" spans="13:14" x14ac:dyDescent="0.25">
      <c r="M3136" s="333"/>
      <c r="N3136" s="333"/>
    </row>
    <row r="3137" spans="13:14" x14ac:dyDescent="0.25">
      <c r="M3137" s="333"/>
      <c r="N3137" s="333"/>
    </row>
    <row r="3138" spans="13:14" x14ac:dyDescent="0.25">
      <c r="M3138" s="333"/>
      <c r="N3138" s="333"/>
    </row>
    <row r="3139" spans="13:14" x14ac:dyDescent="0.25">
      <c r="M3139" s="333"/>
      <c r="N3139" s="333"/>
    </row>
    <row r="3140" spans="13:14" x14ac:dyDescent="0.25">
      <c r="M3140" s="333"/>
      <c r="N3140" s="333"/>
    </row>
    <row r="3141" spans="13:14" x14ac:dyDescent="0.25">
      <c r="M3141" s="333"/>
      <c r="N3141" s="333"/>
    </row>
    <row r="3142" spans="13:14" x14ac:dyDescent="0.25">
      <c r="M3142" s="333"/>
      <c r="N3142" s="333"/>
    </row>
    <row r="3143" spans="13:14" x14ac:dyDescent="0.25">
      <c r="M3143" s="333"/>
      <c r="N3143" s="333"/>
    </row>
    <row r="3144" spans="13:14" x14ac:dyDescent="0.25">
      <c r="M3144" s="333"/>
      <c r="N3144" s="333"/>
    </row>
    <row r="3145" spans="13:14" x14ac:dyDescent="0.25">
      <c r="M3145" s="333"/>
      <c r="N3145" s="333"/>
    </row>
    <row r="3146" spans="13:14" x14ac:dyDescent="0.25">
      <c r="M3146" s="333"/>
      <c r="N3146" s="333"/>
    </row>
    <row r="3147" spans="13:14" x14ac:dyDescent="0.25">
      <c r="M3147" s="333"/>
      <c r="N3147" s="333"/>
    </row>
    <row r="3148" spans="13:14" x14ac:dyDescent="0.25">
      <c r="M3148" s="333"/>
      <c r="N3148" s="333"/>
    </row>
    <row r="3149" spans="13:14" x14ac:dyDescent="0.25">
      <c r="M3149" s="333"/>
      <c r="N3149" s="333"/>
    </row>
    <row r="3150" spans="13:14" x14ac:dyDescent="0.25">
      <c r="M3150" s="333"/>
      <c r="N3150" s="333"/>
    </row>
    <row r="3151" spans="13:14" x14ac:dyDescent="0.25">
      <c r="M3151" s="333"/>
      <c r="N3151" s="333"/>
    </row>
    <row r="3152" spans="13:14" x14ac:dyDescent="0.25">
      <c r="M3152" s="333"/>
      <c r="N3152" s="333"/>
    </row>
    <row r="3153" spans="13:14" x14ac:dyDescent="0.25">
      <c r="M3153" s="333"/>
      <c r="N3153" s="333"/>
    </row>
    <row r="3154" spans="13:14" x14ac:dyDescent="0.25">
      <c r="M3154" s="333"/>
      <c r="N3154" s="333"/>
    </row>
    <row r="3155" spans="13:14" x14ac:dyDescent="0.25">
      <c r="M3155" s="333"/>
      <c r="N3155" s="333"/>
    </row>
    <row r="3156" spans="13:14" x14ac:dyDescent="0.25">
      <c r="M3156" s="333"/>
      <c r="N3156" s="333"/>
    </row>
    <row r="3157" spans="13:14" x14ac:dyDescent="0.25">
      <c r="M3157" s="333"/>
      <c r="N3157" s="333"/>
    </row>
    <row r="3158" spans="13:14" x14ac:dyDescent="0.25">
      <c r="M3158" s="333"/>
      <c r="N3158" s="333"/>
    </row>
    <row r="3159" spans="13:14" x14ac:dyDescent="0.25">
      <c r="M3159" s="333"/>
      <c r="N3159" s="333"/>
    </row>
    <row r="3160" spans="13:14" x14ac:dyDescent="0.25">
      <c r="M3160" s="333"/>
      <c r="N3160" s="333"/>
    </row>
    <row r="3161" spans="13:14" x14ac:dyDescent="0.25">
      <c r="M3161" s="333"/>
      <c r="N3161" s="333"/>
    </row>
    <row r="3162" spans="13:14" x14ac:dyDescent="0.25">
      <c r="M3162" s="333"/>
      <c r="N3162" s="333"/>
    </row>
    <row r="3163" spans="13:14" x14ac:dyDescent="0.25">
      <c r="M3163" s="333"/>
      <c r="N3163" s="333"/>
    </row>
    <row r="3164" spans="13:14" x14ac:dyDescent="0.25">
      <c r="M3164" s="333"/>
      <c r="N3164" s="333"/>
    </row>
    <row r="3165" spans="13:14" x14ac:dyDescent="0.25">
      <c r="M3165" s="333"/>
      <c r="N3165" s="333"/>
    </row>
    <row r="3166" spans="13:14" x14ac:dyDescent="0.25">
      <c r="M3166" s="333"/>
      <c r="N3166" s="333"/>
    </row>
    <row r="3167" spans="13:14" x14ac:dyDescent="0.25">
      <c r="M3167" s="333"/>
      <c r="N3167" s="333"/>
    </row>
    <row r="3168" spans="13:14" x14ac:dyDescent="0.25">
      <c r="M3168" s="333"/>
      <c r="N3168" s="333"/>
    </row>
    <row r="3169" spans="13:14" x14ac:dyDescent="0.25">
      <c r="M3169" s="333"/>
      <c r="N3169" s="333"/>
    </row>
    <row r="3170" spans="13:14" x14ac:dyDescent="0.25">
      <c r="M3170" s="333"/>
      <c r="N3170" s="333"/>
    </row>
    <row r="3171" spans="13:14" x14ac:dyDescent="0.25">
      <c r="M3171" s="333"/>
      <c r="N3171" s="333"/>
    </row>
    <row r="3172" spans="13:14" x14ac:dyDescent="0.25">
      <c r="M3172" s="333"/>
      <c r="N3172" s="333"/>
    </row>
    <row r="3173" spans="13:14" x14ac:dyDescent="0.25">
      <c r="M3173" s="333"/>
      <c r="N3173" s="333"/>
    </row>
    <row r="3174" spans="13:14" x14ac:dyDescent="0.25">
      <c r="M3174" s="333"/>
      <c r="N3174" s="333"/>
    </row>
    <row r="3175" spans="13:14" x14ac:dyDescent="0.25">
      <c r="M3175" s="333"/>
      <c r="N3175" s="333"/>
    </row>
    <row r="3176" spans="13:14" x14ac:dyDescent="0.25">
      <c r="M3176" s="333"/>
      <c r="N3176" s="333"/>
    </row>
    <row r="3177" spans="13:14" x14ac:dyDescent="0.25">
      <c r="M3177" s="333"/>
      <c r="N3177" s="333"/>
    </row>
    <row r="3178" spans="13:14" x14ac:dyDescent="0.25">
      <c r="M3178" s="333"/>
      <c r="N3178" s="333"/>
    </row>
    <row r="3179" spans="13:14" x14ac:dyDescent="0.25">
      <c r="M3179" s="333"/>
      <c r="N3179" s="333"/>
    </row>
    <row r="3180" spans="13:14" x14ac:dyDescent="0.25">
      <c r="M3180" s="333"/>
      <c r="N3180" s="333"/>
    </row>
    <row r="3181" spans="13:14" x14ac:dyDescent="0.25">
      <c r="M3181" s="333"/>
      <c r="N3181" s="333"/>
    </row>
    <row r="3182" spans="13:14" x14ac:dyDescent="0.25">
      <c r="M3182" s="333"/>
      <c r="N3182" s="333"/>
    </row>
    <row r="3183" spans="13:14" x14ac:dyDescent="0.25">
      <c r="M3183" s="333"/>
      <c r="N3183" s="333"/>
    </row>
    <row r="3184" spans="13:14" x14ac:dyDescent="0.25">
      <c r="M3184" s="333"/>
      <c r="N3184" s="333"/>
    </row>
    <row r="3185" spans="13:14" x14ac:dyDescent="0.25">
      <c r="M3185" s="333"/>
      <c r="N3185" s="333"/>
    </row>
    <row r="3186" spans="13:14" x14ac:dyDescent="0.25">
      <c r="M3186" s="333"/>
      <c r="N3186" s="333"/>
    </row>
    <row r="3187" spans="13:14" x14ac:dyDescent="0.25">
      <c r="M3187" s="333"/>
      <c r="N3187" s="333"/>
    </row>
    <row r="3188" spans="13:14" x14ac:dyDescent="0.25">
      <c r="M3188" s="333"/>
      <c r="N3188" s="333"/>
    </row>
    <row r="3189" spans="13:14" x14ac:dyDescent="0.25">
      <c r="M3189" s="333"/>
      <c r="N3189" s="333"/>
    </row>
    <row r="3190" spans="13:14" x14ac:dyDescent="0.25">
      <c r="M3190" s="333"/>
      <c r="N3190" s="333"/>
    </row>
    <row r="3191" spans="13:14" x14ac:dyDescent="0.25">
      <c r="M3191" s="333"/>
      <c r="N3191" s="333"/>
    </row>
    <row r="3192" spans="13:14" x14ac:dyDescent="0.25">
      <c r="M3192" s="333"/>
      <c r="N3192" s="333"/>
    </row>
    <row r="3193" spans="13:14" x14ac:dyDescent="0.25">
      <c r="M3193" s="333"/>
      <c r="N3193" s="333"/>
    </row>
    <row r="3194" spans="13:14" x14ac:dyDescent="0.25">
      <c r="M3194" s="333"/>
      <c r="N3194" s="333"/>
    </row>
    <row r="3195" spans="13:14" x14ac:dyDescent="0.25">
      <c r="M3195" s="333"/>
      <c r="N3195" s="333"/>
    </row>
    <row r="3196" spans="13:14" x14ac:dyDescent="0.25">
      <c r="M3196" s="333"/>
      <c r="N3196" s="333"/>
    </row>
    <row r="3197" spans="13:14" x14ac:dyDescent="0.25">
      <c r="M3197" s="333"/>
      <c r="N3197" s="333"/>
    </row>
    <row r="3198" spans="13:14" x14ac:dyDescent="0.25">
      <c r="M3198" s="333"/>
      <c r="N3198" s="333"/>
    </row>
    <row r="3199" spans="13:14" x14ac:dyDescent="0.25">
      <c r="M3199" s="333"/>
      <c r="N3199" s="333"/>
    </row>
    <row r="3200" spans="13:14" x14ac:dyDescent="0.25">
      <c r="M3200" s="333"/>
      <c r="N3200" s="333"/>
    </row>
    <row r="3201" spans="13:14" x14ac:dyDescent="0.25">
      <c r="M3201" s="333"/>
      <c r="N3201" s="333"/>
    </row>
    <row r="3202" spans="13:14" x14ac:dyDescent="0.25">
      <c r="M3202" s="333"/>
      <c r="N3202" s="333"/>
    </row>
    <row r="3203" spans="13:14" x14ac:dyDescent="0.25">
      <c r="M3203" s="333"/>
      <c r="N3203" s="333"/>
    </row>
    <row r="3204" spans="13:14" x14ac:dyDescent="0.25">
      <c r="M3204" s="333"/>
      <c r="N3204" s="333"/>
    </row>
    <row r="3205" spans="13:14" x14ac:dyDescent="0.25">
      <c r="M3205" s="333"/>
      <c r="N3205" s="333"/>
    </row>
    <row r="3206" spans="13:14" x14ac:dyDescent="0.25">
      <c r="M3206" s="333"/>
      <c r="N3206" s="333"/>
    </row>
    <row r="3207" spans="13:14" x14ac:dyDescent="0.25">
      <c r="M3207" s="333"/>
      <c r="N3207" s="333"/>
    </row>
    <row r="3208" spans="13:14" x14ac:dyDescent="0.25">
      <c r="M3208" s="333"/>
      <c r="N3208" s="333"/>
    </row>
    <row r="3209" spans="13:14" x14ac:dyDescent="0.25">
      <c r="M3209" s="333"/>
      <c r="N3209" s="333"/>
    </row>
    <row r="3210" spans="13:14" x14ac:dyDescent="0.25">
      <c r="M3210" s="333"/>
      <c r="N3210" s="333"/>
    </row>
    <row r="3211" spans="13:14" x14ac:dyDescent="0.25">
      <c r="M3211" s="333"/>
      <c r="N3211" s="333"/>
    </row>
    <row r="3212" spans="13:14" x14ac:dyDescent="0.25">
      <c r="M3212" s="333"/>
      <c r="N3212" s="333"/>
    </row>
    <row r="3213" spans="13:14" x14ac:dyDescent="0.25">
      <c r="M3213" s="333"/>
      <c r="N3213" s="333"/>
    </row>
    <row r="3214" spans="13:14" x14ac:dyDescent="0.25">
      <c r="M3214" s="333"/>
      <c r="N3214" s="333"/>
    </row>
    <row r="3215" spans="13:14" x14ac:dyDescent="0.25">
      <c r="M3215" s="333"/>
      <c r="N3215" s="333"/>
    </row>
    <row r="3216" spans="13:14" x14ac:dyDescent="0.25">
      <c r="M3216" s="333"/>
      <c r="N3216" s="333"/>
    </row>
    <row r="3217" spans="13:14" x14ac:dyDescent="0.25">
      <c r="M3217" s="333"/>
      <c r="N3217" s="333"/>
    </row>
    <row r="3218" spans="13:14" x14ac:dyDescent="0.25">
      <c r="M3218" s="333"/>
      <c r="N3218" s="333"/>
    </row>
    <row r="3219" spans="13:14" x14ac:dyDescent="0.25">
      <c r="M3219" s="333"/>
      <c r="N3219" s="333"/>
    </row>
    <row r="3220" spans="13:14" x14ac:dyDescent="0.25">
      <c r="M3220" s="333"/>
      <c r="N3220" s="333"/>
    </row>
    <row r="3221" spans="13:14" x14ac:dyDescent="0.25">
      <c r="M3221" s="333"/>
      <c r="N3221" s="333"/>
    </row>
    <row r="3222" spans="13:14" x14ac:dyDescent="0.25">
      <c r="M3222" s="333"/>
      <c r="N3222" s="333"/>
    </row>
    <row r="3223" spans="13:14" x14ac:dyDescent="0.25">
      <c r="M3223" s="333"/>
      <c r="N3223" s="333"/>
    </row>
    <row r="3224" spans="13:14" x14ac:dyDescent="0.25">
      <c r="M3224" s="333"/>
      <c r="N3224" s="333"/>
    </row>
    <row r="3225" spans="13:14" x14ac:dyDescent="0.25">
      <c r="M3225" s="333"/>
      <c r="N3225" s="333"/>
    </row>
    <row r="3226" spans="13:14" x14ac:dyDescent="0.25">
      <c r="M3226" s="333"/>
      <c r="N3226" s="333"/>
    </row>
    <row r="3227" spans="13:14" x14ac:dyDescent="0.25">
      <c r="M3227" s="333"/>
      <c r="N3227" s="333"/>
    </row>
    <row r="3228" spans="13:14" x14ac:dyDescent="0.25">
      <c r="M3228" s="333"/>
      <c r="N3228" s="333"/>
    </row>
    <row r="3229" spans="13:14" x14ac:dyDescent="0.25">
      <c r="M3229" s="333"/>
      <c r="N3229" s="333"/>
    </row>
    <row r="3230" spans="13:14" x14ac:dyDescent="0.25">
      <c r="M3230" s="333"/>
      <c r="N3230" s="333"/>
    </row>
    <row r="3231" spans="13:14" x14ac:dyDescent="0.25">
      <c r="M3231" s="333"/>
      <c r="N3231" s="333"/>
    </row>
    <row r="3232" spans="13:14" x14ac:dyDescent="0.25">
      <c r="M3232" s="333"/>
      <c r="N3232" s="333"/>
    </row>
    <row r="3233" spans="13:14" x14ac:dyDescent="0.25">
      <c r="M3233" s="333"/>
      <c r="N3233" s="333"/>
    </row>
    <row r="3234" spans="13:14" x14ac:dyDescent="0.25">
      <c r="M3234" s="333"/>
      <c r="N3234" s="333"/>
    </row>
    <row r="3235" spans="13:14" x14ac:dyDescent="0.25">
      <c r="M3235" s="333"/>
      <c r="N3235" s="333"/>
    </row>
    <row r="3236" spans="13:14" x14ac:dyDescent="0.25">
      <c r="M3236" s="333"/>
      <c r="N3236" s="333"/>
    </row>
    <row r="3237" spans="13:14" x14ac:dyDescent="0.25">
      <c r="M3237" s="333"/>
      <c r="N3237" s="333"/>
    </row>
    <row r="3238" spans="13:14" x14ac:dyDescent="0.25">
      <c r="M3238" s="333"/>
      <c r="N3238" s="333"/>
    </row>
    <row r="3239" spans="13:14" x14ac:dyDescent="0.25">
      <c r="M3239" s="333"/>
      <c r="N3239" s="333"/>
    </row>
    <row r="3240" spans="13:14" x14ac:dyDescent="0.25">
      <c r="M3240" s="333"/>
      <c r="N3240" s="333"/>
    </row>
    <row r="3241" spans="13:14" x14ac:dyDescent="0.25">
      <c r="M3241" s="333"/>
      <c r="N3241" s="333"/>
    </row>
    <row r="3242" spans="13:14" x14ac:dyDescent="0.25">
      <c r="M3242" s="333"/>
      <c r="N3242" s="333"/>
    </row>
    <row r="3243" spans="13:14" x14ac:dyDescent="0.25">
      <c r="M3243" s="333"/>
      <c r="N3243" s="333"/>
    </row>
    <row r="3244" spans="13:14" x14ac:dyDescent="0.25">
      <c r="M3244" s="333"/>
      <c r="N3244" s="333"/>
    </row>
    <row r="3245" spans="13:14" x14ac:dyDescent="0.25">
      <c r="M3245" s="333"/>
      <c r="N3245" s="333"/>
    </row>
    <row r="3246" spans="13:14" x14ac:dyDescent="0.25">
      <c r="M3246" s="333"/>
      <c r="N3246" s="333"/>
    </row>
  </sheetData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0BA1-9AAF-4BE6-AA4D-D392D66869D9}">
  <sheetPr>
    <tabColor theme="6"/>
    <pageSetUpPr fitToPage="1"/>
  </sheetPr>
  <dimension ref="A1:R3127"/>
  <sheetViews>
    <sheetView topLeftCell="A367" workbookViewId="0">
      <selection activeCell="O45" sqref="O45"/>
    </sheetView>
  </sheetViews>
  <sheetFormatPr defaultColWidth="10.28515625" defaultRowHeight="15" x14ac:dyDescent="0.25"/>
  <cols>
    <col min="1" max="1" width="5.85546875" customWidth="1"/>
    <col min="2" max="2" width="6.140625" customWidth="1"/>
    <col min="8" max="8" width="5.28515625" customWidth="1"/>
    <col min="9" max="10" width="5.140625" customWidth="1"/>
    <col min="12" max="12" width="10.140625" customWidth="1"/>
    <col min="13" max="14" width="11" style="350" customWidth="1"/>
    <col min="15" max="15" width="10.140625" style="145" customWidth="1"/>
  </cols>
  <sheetData>
    <row r="1" spans="1:18" x14ac:dyDescent="0.25">
      <c r="A1" s="224"/>
      <c r="B1" s="319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68"/>
      <c r="N1" s="368"/>
      <c r="O1" s="321"/>
      <c r="P1" s="207">
        <v>1.077</v>
      </c>
      <c r="R1" s="275">
        <v>10</v>
      </c>
    </row>
    <row r="2" spans="1:18" ht="24" x14ac:dyDescent="0.25">
      <c r="A2" s="250"/>
      <c r="B2" s="225" t="s">
        <v>1</v>
      </c>
      <c r="C2" s="322" t="s">
        <v>2</v>
      </c>
      <c r="D2" s="314"/>
      <c r="E2" s="314"/>
      <c r="F2" s="314"/>
      <c r="G2" s="314"/>
      <c r="H2" s="314"/>
      <c r="I2" s="314"/>
      <c r="J2" s="315"/>
      <c r="K2" s="225" t="s">
        <v>45</v>
      </c>
      <c r="L2" s="314" t="s">
        <v>46</v>
      </c>
      <c r="M2" s="361" t="s">
        <v>47</v>
      </c>
      <c r="N2" s="227" t="s">
        <v>73</v>
      </c>
      <c r="O2" s="363" t="s">
        <v>120</v>
      </c>
    </row>
    <row r="3" spans="1:18" x14ac:dyDescent="0.25">
      <c r="A3" s="228"/>
      <c r="B3" s="229"/>
      <c r="C3" s="230"/>
      <c r="D3" s="230"/>
      <c r="E3" s="230"/>
      <c r="F3" s="230"/>
      <c r="G3" s="230"/>
      <c r="H3" s="230"/>
      <c r="I3" s="230"/>
      <c r="J3" s="230"/>
      <c r="K3" s="229"/>
      <c r="L3" s="230"/>
      <c r="M3" s="231"/>
      <c r="N3" s="231"/>
      <c r="O3" s="365"/>
    </row>
    <row r="4" spans="1:18" x14ac:dyDescent="0.25">
      <c r="A4" s="228"/>
      <c r="B4" s="229"/>
      <c r="C4" s="324" t="s">
        <v>49</v>
      </c>
      <c r="D4" s="230"/>
      <c r="E4" s="230"/>
      <c r="F4" s="230"/>
      <c r="G4" s="230"/>
      <c r="H4" s="230"/>
      <c r="I4" s="230"/>
      <c r="J4" s="230"/>
      <c r="K4" s="229"/>
      <c r="L4" s="230"/>
      <c r="M4" s="231"/>
      <c r="N4" s="231"/>
      <c r="O4" s="365"/>
    </row>
    <row r="5" spans="1:18" x14ac:dyDescent="0.25">
      <c r="A5" s="228" t="s">
        <v>19</v>
      </c>
      <c r="B5" s="229"/>
      <c r="C5" s="324" t="s">
        <v>602</v>
      </c>
      <c r="D5" s="230"/>
      <c r="E5" s="230"/>
      <c r="F5" s="230"/>
      <c r="G5" s="230"/>
      <c r="H5" s="230"/>
      <c r="I5" s="230"/>
      <c r="J5" s="230"/>
      <c r="K5" s="229"/>
      <c r="L5" s="230"/>
      <c r="M5" s="231"/>
      <c r="N5" s="231"/>
      <c r="O5" s="365"/>
    </row>
    <row r="6" spans="1:18" x14ac:dyDescent="0.25">
      <c r="A6" s="228"/>
      <c r="B6" s="229"/>
      <c r="C6" s="316" t="s">
        <v>603</v>
      </c>
      <c r="D6" s="317"/>
      <c r="E6" s="317"/>
      <c r="F6" s="317"/>
      <c r="G6" s="317"/>
      <c r="H6" s="317"/>
      <c r="I6" s="317"/>
      <c r="J6" s="318"/>
      <c r="K6" s="229"/>
      <c r="L6" s="230"/>
      <c r="M6" s="231"/>
      <c r="N6" s="231"/>
      <c r="O6" s="365"/>
    </row>
    <row r="7" spans="1:18" x14ac:dyDescent="0.25">
      <c r="A7" s="228"/>
      <c r="B7" s="229"/>
      <c r="C7" s="324" t="s">
        <v>604</v>
      </c>
      <c r="D7" s="230"/>
      <c r="E7" s="230"/>
      <c r="F7" s="230"/>
      <c r="G7" s="230"/>
      <c r="H7" s="230"/>
      <c r="I7" s="230"/>
      <c r="J7" s="230"/>
      <c r="K7" s="229"/>
      <c r="L7" s="230"/>
      <c r="M7" s="231"/>
      <c r="N7" s="231"/>
      <c r="O7" s="365"/>
    </row>
    <row r="8" spans="1:18" x14ac:dyDescent="0.25">
      <c r="A8" s="228"/>
      <c r="B8" s="229"/>
      <c r="C8" s="324" t="s">
        <v>605</v>
      </c>
      <c r="D8" s="230"/>
      <c r="E8" s="230"/>
      <c r="F8" s="230"/>
      <c r="G8" s="230"/>
      <c r="H8" s="230"/>
      <c r="I8" s="230"/>
      <c r="J8" s="230"/>
      <c r="K8" s="229"/>
      <c r="L8" s="230"/>
      <c r="M8" s="231"/>
      <c r="N8" s="231"/>
      <c r="O8" s="365"/>
    </row>
    <row r="9" spans="1:18" x14ac:dyDescent="0.25">
      <c r="A9" s="228"/>
      <c r="B9" s="229"/>
      <c r="C9" s="324" t="s">
        <v>606</v>
      </c>
      <c r="D9" s="230"/>
      <c r="E9" s="230"/>
      <c r="F9" s="230"/>
      <c r="G9" s="230"/>
      <c r="H9" s="230"/>
      <c r="I9" s="230"/>
      <c r="J9" s="230"/>
      <c r="K9" s="229"/>
      <c r="L9" s="230"/>
      <c r="M9" s="231"/>
      <c r="N9" s="231"/>
      <c r="O9" s="365"/>
    </row>
    <row r="10" spans="1:18" x14ac:dyDescent="0.25">
      <c r="A10" s="228"/>
      <c r="B10" s="229"/>
      <c r="C10" s="230" t="s">
        <v>607</v>
      </c>
      <c r="D10" s="230"/>
      <c r="E10" s="230"/>
      <c r="F10" s="230"/>
      <c r="G10" s="230"/>
      <c r="H10" s="230"/>
      <c r="I10" s="230"/>
      <c r="J10" s="230"/>
      <c r="K10" s="229"/>
      <c r="L10" s="230"/>
      <c r="M10" s="231"/>
      <c r="N10" s="231"/>
      <c r="O10" s="365"/>
    </row>
    <row r="11" spans="1:18" x14ac:dyDescent="0.25">
      <c r="A11" s="228"/>
      <c r="B11" s="229"/>
      <c r="C11" s="230" t="s">
        <v>608</v>
      </c>
      <c r="D11" s="230"/>
      <c r="E11" s="230"/>
      <c r="F11" s="230"/>
      <c r="G11" s="230"/>
      <c r="H11" s="230"/>
      <c r="I11" s="230"/>
      <c r="J11" s="230"/>
      <c r="K11" s="229"/>
      <c r="L11" s="230"/>
      <c r="M11" s="231"/>
      <c r="N11" s="231"/>
      <c r="O11" s="365"/>
    </row>
    <row r="12" spans="1:18" x14ac:dyDescent="0.25">
      <c r="A12" s="228"/>
      <c r="B12" s="229"/>
      <c r="C12" s="230" t="s">
        <v>609</v>
      </c>
      <c r="D12" s="230"/>
      <c r="E12" s="230"/>
      <c r="F12" s="230"/>
      <c r="G12" s="230"/>
      <c r="H12" s="230"/>
      <c r="I12" s="230"/>
      <c r="J12" s="230"/>
      <c r="K12" s="229"/>
      <c r="L12" s="230"/>
      <c r="M12" s="231"/>
      <c r="N12" s="231"/>
      <c r="O12" s="365"/>
    </row>
    <row r="13" spans="1:18" x14ac:dyDescent="0.25">
      <c r="A13" s="228"/>
      <c r="B13" s="229"/>
      <c r="C13" s="230" t="s">
        <v>610</v>
      </c>
      <c r="D13" s="230"/>
      <c r="E13" s="230"/>
      <c r="F13" s="230"/>
      <c r="G13" s="230"/>
      <c r="H13" s="230"/>
      <c r="I13" s="230"/>
      <c r="J13" s="230"/>
      <c r="K13" s="229"/>
      <c r="L13" s="230"/>
      <c r="M13" s="231"/>
      <c r="N13" s="231"/>
      <c r="O13" s="365"/>
    </row>
    <row r="14" spans="1:18" x14ac:dyDescent="0.25">
      <c r="A14" s="228"/>
      <c r="B14" s="229"/>
      <c r="C14" s="324" t="s">
        <v>611</v>
      </c>
      <c r="D14" s="230"/>
      <c r="E14" s="230"/>
      <c r="F14" s="230"/>
      <c r="G14" s="230"/>
      <c r="H14" s="230"/>
      <c r="I14" s="230"/>
      <c r="J14" s="230"/>
      <c r="K14" s="229"/>
      <c r="L14" s="230"/>
      <c r="M14" s="231"/>
      <c r="N14" s="231"/>
      <c r="O14" s="365"/>
    </row>
    <row r="15" spans="1:18" x14ac:dyDescent="0.25">
      <c r="A15" s="228"/>
      <c r="B15" s="229"/>
      <c r="C15" s="230" t="s">
        <v>612</v>
      </c>
      <c r="D15" s="230"/>
      <c r="E15" s="230"/>
      <c r="F15" s="230"/>
      <c r="G15" s="230"/>
      <c r="H15" s="230"/>
      <c r="I15" s="230"/>
      <c r="J15" s="230"/>
      <c r="K15" s="229"/>
      <c r="L15" s="230"/>
      <c r="M15" s="231"/>
      <c r="N15" s="231"/>
      <c r="O15" s="365"/>
    </row>
    <row r="16" spans="1:18" x14ac:dyDescent="0.25">
      <c r="A16" s="228"/>
      <c r="B16" s="229"/>
      <c r="C16" s="230" t="s">
        <v>613</v>
      </c>
      <c r="D16" s="230"/>
      <c r="E16" s="230"/>
      <c r="F16" s="230"/>
      <c r="G16" s="230"/>
      <c r="H16" s="230"/>
      <c r="I16" s="230"/>
      <c r="J16" s="230"/>
      <c r="K16" s="229"/>
      <c r="L16" s="230"/>
      <c r="M16" s="231"/>
      <c r="N16" s="231"/>
      <c r="O16" s="365"/>
    </row>
    <row r="17" spans="1:15" x14ac:dyDescent="0.25">
      <c r="A17" s="228"/>
      <c r="B17" s="229"/>
      <c r="C17" s="230" t="s">
        <v>614</v>
      </c>
      <c r="D17" s="230"/>
      <c r="E17" s="230"/>
      <c r="F17" s="230"/>
      <c r="G17" s="230"/>
      <c r="H17" s="230"/>
      <c r="I17" s="230"/>
      <c r="J17" s="230"/>
      <c r="K17" s="229"/>
      <c r="L17" s="230"/>
      <c r="M17" s="231"/>
      <c r="N17" s="231"/>
      <c r="O17" s="365"/>
    </row>
    <row r="18" spans="1:15" x14ac:dyDescent="0.25">
      <c r="A18" s="228"/>
      <c r="B18" s="229"/>
      <c r="C18" s="230" t="s">
        <v>615</v>
      </c>
      <c r="D18" s="230"/>
      <c r="E18" s="230"/>
      <c r="F18" s="230"/>
      <c r="G18" s="230"/>
      <c r="H18" s="230"/>
      <c r="I18" s="230"/>
      <c r="J18" s="230"/>
      <c r="K18" s="229"/>
      <c r="L18" s="230"/>
      <c r="M18" s="231"/>
      <c r="N18" s="231"/>
      <c r="O18" s="365"/>
    </row>
    <row r="19" spans="1:15" x14ac:dyDescent="0.25">
      <c r="A19" s="228"/>
      <c r="B19" s="229"/>
      <c r="C19" s="230" t="s">
        <v>616</v>
      </c>
      <c r="D19" s="230"/>
      <c r="E19" s="230"/>
      <c r="F19" s="230"/>
      <c r="G19" s="230"/>
      <c r="H19" s="230"/>
      <c r="I19" s="230"/>
      <c r="J19" s="230"/>
      <c r="K19" s="229"/>
      <c r="L19" s="230"/>
      <c r="M19" s="231"/>
      <c r="N19" s="231"/>
      <c r="O19" s="365"/>
    </row>
    <row r="20" spans="1:15" x14ac:dyDescent="0.25">
      <c r="A20" s="228"/>
      <c r="B20" s="229"/>
      <c r="C20" s="230" t="s">
        <v>617</v>
      </c>
      <c r="D20" s="230"/>
      <c r="E20" s="230"/>
      <c r="F20" s="230"/>
      <c r="G20" s="230"/>
      <c r="H20" s="230"/>
      <c r="I20" s="230"/>
      <c r="J20" s="230"/>
      <c r="K20" s="229"/>
      <c r="L20" s="230"/>
      <c r="M20" s="231"/>
      <c r="N20" s="231"/>
      <c r="O20" s="365"/>
    </row>
    <row r="21" spans="1:15" x14ac:dyDescent="0.25">
      <c r="A21" s="228"/>
      <c r="B21" s="229"/>
      <c r="C21" s="230" t="s">
        <v>618</v>
      </c>
      <c r="D21" s="230"/>
      <c r="E21" s="230"/>
      <c r="F21" s="230"/>
      <c r="G21" s="230"/>
      <c r="H21" s="230"/>
      <c r="I21" s="230"/>
      <c r="J21" s="230"/>
      <c r="K21" s="229"/>
      <c r="L21" s="230"/>
      <c r="M21" s="231"/>
      <c r="N21" s="231"/>
      <c r="O21" s="365"/>
    </row>
    <row r="22" spans="1:15" x14ac:dyDescent="0.25">
      <c r="A22" s="228"/>
      <c r="B22" s="229"/>
      <c r="C22" s="230" t="s">
        <v>619</v>
      </c>
      <c r="D22" s="230"/>
      <c r="E22" s="230"/>
      <c r="F22" s="230"/>
      <c r="G22" s="230"/>
      <c r="H22" s="230"/>
      <c r="I22" s="230"/>
      <c r="J22" s="230"/>
      <c r="K22" s="229"/>
      <c r="L22" s="230"/>
      <c r="M22" s="231"/>
      <c r="N22" s="231"/>
      <c r="O22" s="365"/>
    </row>
    <row r="23" spans="1:15" x14ac:dyDescent="0.25">
      <c r="A23" s="228"/>
      <c r="B23" s="229"/>
      <c r="C23" s="230"/>
      <c r="D23" s="230"/>
      <c r="E23" s="230"/>
      <c r="F23" s="230"/>
      <c r="G23" s="230"/>
      <c r="H23" s="230"/>
      <c r="I23" s="230"/>
      <c r="J23" s="230"/>
      <c r="K23" s="229"/>
      <c r="L23" s="230"/>
      <c r="M23" s="231"/>
      <c r="N23" s="231"/>
      <c r="O23" s="365"/>
    </row>
    <row r="24" spans="1:15" x14ac:dyDescent="0.25">
      <c r="A24" s="228"/>
      <c r="B24" s="229"/>
      <c r="C24" s="230" t="s">
        <v>620</v>
      </c>
      <c r="D24" s="230"/>
      <c r="E24" s="230"/>
      <c r="F24" s="230"/>
      <c r="G24" s="230"/>
      <c r="H24" s="230"/>
      <c r="I24" s="230"/>
      <c r="J24" s="230"/>
      <c r="K24" s="229"/>
      <c r="L24" s="230"/>
      <c r="M24" s="231"/>
      <c r="N24" s="231"/>
      <c r="O24" s="365"/>
    </row>
    <row r="25" spans="1:15" x14ac:dyDescent="0.25">
      <c r="A25" s="228"/>
      <c r="B25" s="229"/>
      <c r="C25" s="230" t="s">
        <v>621</v>
      </c>
      <c r="D25" s="230"/>
      <c r="E25" s="230"/>
      <c r="F25" s="230"/>
      <c r="G25" s="230"/>
      <c r="H25" s="230"/>
      <c r="I25" s="230"/>
      <c r="J25" s="230"/>
      <c r="K25" s="229"/>
      <c r="L25" s="230"/>
      <c r="M25" s="231"/>
      <c r="N25" s="231"/>
      <c r="O25" s="365"/>
    </row>
    <row r="26" spans="1:15" x14ac:dyDescent="0.25">
      <c r="A26" s="228"/>
      <c r="B26" s="229"/>
      <c r="C26" s="230" t="s">
        <v>622</v>
      </c>
      <c r="D26" s="230"/>
      <c r="E26" s="230"/>
      <c r="F26" s="230"/>
      <c r="G26" s="230"/>
      <c r="H26" s="230"/>
      <c r="I26" s="230"/>
      <c r="J26" s="230"/>
      <c r="K26" s="229"/>
      <c r="L26" s="230"/>
      <c r="M26" s="231"/>
      <c r="N26" s="231"/>
      <c r="O26" s="365"/>
    </row>
    <row r="27" spans="1:15" x14ac:dyDescent="0.25">
      <c r="A27" s="228"/>
      <c r="B27" s="229"/>
      <c r="C27" s="230" t="s">
        <v>623</v>
      </c>
      <c r="D27" s="230"/>
      <c r="E27" s="230"/>
      <c r="F27" s="230"/>
      <c r="G27" s="230"/>
      <c r="H27" s="230"/>
      <c r="I27" s="230"/>
      <c r="J27" s="230"/>
      <c r="K27" s="229"/>
      <c r="L27" s="230"/>
      <c r="M27" s="231"/>
      <c r="N27" s="231"/>
      <c r="O27" s="365"/>
    </row>
    <row r="28" spans="1:15" x14ac:dyDescent="0.25">
      <c r="A28" s="228"/>
      <c r="B28" s="229"/>
      <c r="C28" s="230" t="s">
        <v>624</v>
      </c>
      <c r="D28" s="230"/>
      <c r="E28" s="230"/>
      <c r="F28" s="230"/>
      <c r="G28" s="230"/>
      <c r="H28" s="230"/>
      <c r="I28" s="230"/>
      <c r="J28" s="230"/>
      <c r="K28" s="229"/>
      <c r="L28" s="230"/>
      <c r="M28" s="231"/>
      <c r="N28" s="231"/>
      <c r="O28" s="365"/>
    </row>
    <row r="29" spans="1:15" x14ac:dyDescent="0.25">
      <c r="A29" s="228"/>
      <c r="B29" s="229"/>
      <c r="C29" s="230"/>
      <c r="D29" s="230"/>
      <c r="E29" s="230"/>
      <c r="F29" s="230"/>
      <c r="G29" s="230"/>
      <c r="H29" s="230"/>
      <c r="I29" s="230"/>
      <c r="J29" s="230"/>
      <c r="K29" s="229"/>
      <c r="L29" s="230"/>
      <c r="M29" s="231"/>
      <c r="N29" s="231"/>
      <c r="O29" s="365"/>
    </row>
    <row r="30" spans="1:15" x14ac:dyDescent="0.25">
      <c r="A30" s="228"/>
      <c r="B30" s="229"/>
      <c r="C30" s="324" t="s">
        <v>625</v>
      </c>
      <c r="D30" s="230"/>
      <c r="E30" s="230"/>
      <c r="F30" s="230"/>
      <c r="G30" s="230"/>
      <c r="H30" s="230"/>
      <c r="I30" s="230"/>
      <c r="J30" s="230"/>
      <c r="K30" s="229"/>
      <c r="L30" s="230"/>
      <c r="M30" s="231"/>
      <c r="N30" s="231"/>
      <c r="O30" s="365"/>
    </row>
    <row r="31" spans="1:15" x14ac:dyDescent="0.25">
      <c r="A31" s="228"/>
      <c r="B31" s="229"/>
      <c r="C31" s="324" t="s">
        <v>626</v>
      </c>
      <c r="D31" s="230"/>
      <c r="E31" s="230"/>
      <c r="F31" s="230"/>
      <c r="G31" s="230"/>
      <c r="H31" s="230"/>
      <c r="I31" s="230"/>
      <c r="J31" s="230"/>
      <c r="K31" s="229"/>
      <c r="L31" s="230"/>
      <c r="M31" s="231"/>
      <c r="N31" s="231"/>
      <c r="O31" s="365"/>
    </row>
    <row r="32" spans="1:15" x14ac:dyDescent="0.25">
      <c r="A32" s="228"/>
      <c r="B32" s="229"/>
      <c r="C32" s="324" t="s">
        <v>627</v>
      </c>
      <c r="D32" s="230"/>
      <c r="E32" s="230"/>
      <c r="F32" s="230"/>
      <c r="G32" s="230"/>
      <c r="H32" s="230"/>
      <c r="I32" s="230"/>
      <c r="J32" s="230"/>
      <c r="K32" s="229"/>
      <c r="L32" s="230"/>
      <c r="M32" s="231"/>
      <c r="N32" s="231"/>
      <c r="O32" s="365"/>
    </row>
    <row r="33" spans="1:15" x14ac:dyDescent="0.25">
      <c r="A33" s="228"/>
      <c r="B33" s="229"/>
      <c r="C33" s="230" t="s">
        <v>628</v>
      </c>
      <c r="D33" s="230"/>
      <c r="E33" s="230"/>
      <c r="F33" s="230"/>
      <c r="G33" s="230"/>
      <c r="H33" s="230"/>
      <c r="I33" s="230"/>
      <c r="J33" s="230"/>
      <c r="K33" s="229"/>
      <c r="L33" s="230"/>
      <c r="M33" s="231"/>
      <c r="N33" s="231"/>
      <c r="O33" s="365"/>
    </row>
    <row r="34" spans="1:15" x14ac:dyDescent="0.25">
      <c r="A34" s="228" t="s">
        <v>19</v>
      </c>
      <c r="B34" s="235">
        <v>1</v>
      </c>
      <c r="C34" s="230" t="s">
        <v>629</v>
      </c>
      <c r="D34" s="230"/>
      <c r="E34" s="230"/>
      <c r="F34" s="230"/>
      <c r="G34" s="230"/>
      <c r="H34" s="230"/>
      <c r="I34" s="230"/>
      <c r="J34" s="230"/>
      <c r="K34" s="235" t="s">
        <v>83</v>
      </c>
      <c r="L34" s="24">
        <f>$R$1*5</f>
        <v>50</v>
      </c>
      <c r="M34" s="231"/>
      <c r="N34" s="231"/>
      <c r="O34" s="370"/>
    </row>
    <row r="35" spans="1:15" x14ac:dyDescent="0.25">
      <c r="A35" s="228" t="s">
        <v>19</v>
      </c>
      <c r="B35" s="235">
        <f t="shared" ref="B35:B42" si="0">B34+1</f>
        <v>2</v>
      </c>
      <c r="C35" s="230" t="s">
        <v>630</v>
      </c>
      <c r="D35" s="230"/>
      <c r="E35" s="230"/>
      <c r="F35" s="230"/>
      <c r="G35" s="230"/>
      <c r="H35" s="230"/>
      <c r="I35" s="230"/>
      <c r="J35" s="230"/>
      <c r="K35" s="235" t="s">
        <v>83</v>
      </c>
      <c r="L35" s="24">
        <f t="shared" ref="L35:L42" si="1">$R$1*5</f>
        <v>50</v>
      </c>
      <c r="M35" s="231"/>
      <c r="N35" s="231"/>
      <c r="O35" s="370"/>
    </row>
    <row r="36" spans="1:15" x14ac:dyDescent="0.25">
      <c r="A36" s="228" t="s">
        <v>19</v>
      </c>
      <c r="B36" s="235">
        <f t="shared" si="0"/>
        <v>3</v>
      </c>
      <c r="C36" s="230" t="s">
        <v>631</v>
      </c>
      <c r="D36" s="230"/>
      <c r="E36" s="230"/>
      <c r="F36" s="230"/>
      <c r="G36" s="230"/>
      <c r="H36" s="230"/>
      <c r="I36" s="230"/>
      <c r="J36" s="230"/>
      <c r="K36" s="235" t="s">
        <v>83</v>
      </c>
      <c r="L36" s="24">
        <f t="shared" si="1"/>
        <v>50</v>
      </c>
      <c r="M36" s="231"/>
      <c r="N36" s="231"/>
      <c r="O36" s="370"/>
    </row>
    <row r="37" spans="1:15" x14ac:dyDescent="0.25">
      <c r="A37" s="228" t="s">
        <v>19</v>
      </c>
      <c r="B37" s="235">
        <f t="shared" si="0"/>
        <v>4</v>
      </c>
      <c r="C37" s="230" t="s">
        <v>632</v>
      </c>
      <c r="D37" s="230"/>
      <c r="E37" s="230"/>
      <c r="F37" s="230"/>
      <c r="G37" s="230"/>
      <c r="H37" s="230"/>
      <c r="I37" s="230"/>
      <c r="J37" s="230"/>
      <c r="K37" s="235" t="s">
        <v>83</v>
      </c>
      <c r="L37" s="24">
        <f t="shared" si="1"/>
        <v>50</v>
      </c>
      <c r="M37" s="231"/>
      <c r="N37" s="231"/>
      <c r="O37" s="370"/>
    </row>
    <row r="38" spans="1:15" x14ac:dyDescent="0.25">
      <c r="A38" s="228" t="s">
        <v>19</v>
      </c>
      <c r="B38" s="235">
        <f t="shared" si="0"/>
        <v>5</v>
      </c>
      <c r="C38" s="230" t="s">
        <v>633</v>
      </c>
      <c r="D38" s="230"/>
      <c r="E38" s="230"/>
      <c r="F38" s="230"/>
      <c r="G38" s="230"/>
      <c r="H38" s="230"/>
      <c r="I38" s="230"/>
      <c r="J38" s="230"/>
      <c r="K38" s="235" t="s">
        <v>83</v>
      </c>
      <c r="L38" s="24">
        <f t="shared" si="1"/>
        <v>50</v>
      </c>
      <c r="M38" s="231"/>
      <c r="N38" s="231"/>
      <c r="O38" s="370"/>
    </row>
    <row r="39" spans="1:15" x14ac:dyDescent="0.25">
      <c r="A39" s="228" t="s">
        <v>19</v>
      </c>
      <c r="B39" s="235">
        <f t="shared" si="0"/>
        <v>6</v>
      </c>
      <c r="C39" s="230" t="s">
        <v>634</v>
      </c>
      <c r="D39" s="230"/>
      <c r="E39" s="230"/>
      <c r="F39" s="230"/>
      <c r="G39" s="230"/>
      <c r="H39" s="230"/>
      <c r="I39" s="230"/>
      <c r="J39" s="230"/>
      <c r="K39" s="235" t="s">
        <v>83</v>
      </c>
      <c r="L39" s="24">
        <f t="shared" si="1"/>
        <v>50</v>
      </c>
      <c r="M39" s="231"/>
      <c r="N39" s="231"/>
      <c r="O39" s="370"/>
    </row>
    <row r="40" spans="1:15" x14ac:dyDescent="0.25">
      <c r="A40" s="228" t="s">
        <v>19</v>
      </c>
      <c r="B40" s="235">
        <f t="shared" si="0"/>
        <v>7</v>
      </c>
      <c r="C40" s="230" t="s">
        <v>635</v>
      </c>
      <c r="D40" s="230"/>
      <c r="E40" s="230"/>
      <c r="F40" s="230"/>
      <c r="G40" s="230"/>
      <c r="H40" s="230"/>
      <c r="I40" s="230"/>
      <c r="J40" s="230"/>
      <c r="K40" s="235" t="s">
        <v>83</v>
      </c>
      <c r="L40" s="24">
        <f t="shared" si="1"/>
        <v>50</v>
      </c>
      <c r="M40" s="231"/>
      <c r="N40" s="231"/>
      <c r="O40" s="370"/>
    </row>
    <row r="41" spans="1:15" x14ac:dyDescent="0.25">
      <c r="A41" s="228" t="s">
        <v>19</v>
      </c>
      <c r="B41" s="235">
        <f t="shared" si="0"/>
        <v>8</v>
      </c>
      <c r="C41" s="230" t="s">
        <v>636</v>
      </c>
      <c r="D41" s="230"/>
      <c r="E41" s="230"/>
      <c r="F41" s="230"/>
      <c r="G41" s="230"/>
      <c r="H41" s="230"/>
      <c r="I41" s="230"/>
      <c r="J41" s="230"/>
      <c r="K41" s="235" t="s">
        <v>83</v>
      </c>
      <c r="L41" s="24">
        <f t="shared" si="1"/>
        <v>50</v>
      </c>
      <c r="M41" s="231"/>
      <c r="N41" s="231"/>
      <c r="O41" s="370"/>
    </row>
    <row r="42" spans="1:15" x14ac:dyDescent="0.25">
      <c r="A42" s="228" t="s">
        <v>19</v>
      </c>
      <c r="B42" s="235">
        <f t="shared" si="0"/>
        <v>9</v>
      </c>
      <c r="C42" s="230" t="s">
        <v>637</v>
      </c>
      <c r="D42" s="230"/>
      <c r="E42" s="230"/>
      <c r="F42" s="230"/>
      <c r="G42" s="230"/>
      <c r="H42" s="230"/>
      <c r="I42" s="230"/>
      <c r="J42" s="230"/>
      <c r="K42" s="235" t="s">
        <v>83</v>
      </c>
      <c r="L42" s="24">
        <f t="shared" si="1"/>
        <v>50</v>
      </c>
      <c r="M42" s="231"/>
      <c r="N42" s="231"/>
      <c r="O42" s="370"/>
    </row>
    <row r="43" spans="1:15" x14ac:dyDescent="0.25">
      <c r="A43" s="228"/>
      <c r="B43" s="235"/>
      <c r="C43" s="230"/>
      <c r="D43" s="230"/>
      <c r="E43" s="230"/>
      <c r="F43" s="230"/>
      <c r="G43" s="230"/>
      <c r="H43" s="230"/>
      <c r="I43" s="230"/>
      <c r="J43" s="230"/>
      <c r="K43" s="235"/>
      <c r="L43" s="236"/>
      <c r="M43" s="231"/>
      <c r="N43" s="231"/>
      <c r="O43" s="370"/>
    </row>
    <row r="44" spans="1:15" x14ac:dyDescent="0.25">
      <c r="A44" s="224"/>
      <c r="B44" s="238"/>
      <c r="C44" s="239" t="s">
        <v>638</v>
      </c>
      <c r="D44" s="240"/>
      <c r="E44" s="240"/>
      <c r="F44" s="240"/>
      <c r="G44" s="240"/>
      <c r="H44" s="240"/>
      <c r="I44" s="240"/>
      <c r="J44" s="240"/>
      <c r="K44" s="238"/>
      <c r="L44" s="240"/>
      <c r="M44" s="452"/>
      <c r="N44" s="452"/>
      <c r="O44" s="371"/>
    </row>
    <row r="45" spans="1:15" ht="24" x14ac:dyDescent="0.25">
      <c r="A45" s="224"/>
      <c r="B45" s="225" t="s">
        <v>1</v>
      </c>
      <c r="C45" s="322" t="s">
        <v>2</v>
      </c>
      <c r="D45" s="314"/>
      <c r="E45" s="314"/>
      <c r="F45" s="314"/>
      <c r="G45" s="314"/>
      <c r="H45" s="314"/>
      <c r="I45" s="314"/>
      <c r="J45" s="315"/>
      <c r="K45" s="225" t="s">
        <v>45</v>
      </c>
      <c r="L45" s="314" t="s">
        <v>46</v>
      </c>
      <c r="M45" s="361" t="s">
        <v>47</v>
      </c>
      <c r="N45" s="227" t="s">
        <v>73</v>
      </c>
      <c r="O45" s="395" t="s">
        <v>120</v>
      </c>
    </row>
    <row r="46" spans="1:15" x14ac:dyDescent="0.25">
      <c r="A46" s="228"/>
      <c r="B46" s="229"/>
      <c r="C46" s="324" t="s">
        <v>625</v>
      </c>
      <c r="D46" s="230"/>
      <c r="E46" s="230"/>
      <c r="F46" s="230"/>
      <c r="G46" s="230"/>
      <c r="H46" s="230"/>
      <c r="I46" s="230"/>
      <c r="J46" s="230"/>
      <c r="K46" s="229"/>
      <c r="L46" s="230"/>
      <c r="M46" s="231"/>
      <c r="N46" s="231"/>
      <c r="O46" s="370"/>
    </row>
    <row r="47" spans="1:15" x14ac:dyDescent="0.25">
      <c r="A47" s="228"/>
      <c r="B47" s="229"/>
      <c r="C47" s="324" t="s">
        <v>639</v>
      </c>
      <c r="D47" s="230"/>
      <c r="E47" s="230"/>
      <c r="F47" s="230"/>
      <c r="G47" s="230"/>
      <c r="H47" s="230"/>
      <c r="I47" s="230"/>
      <c r="J47" s="230"/>
      <c r="K47" s="229"/>
      <c r="L47" s="230"/>
      <c r="M47" s="231"/>
      <c r="N47" s="231"/>
      <c r="O47" s="370"/>
    </row>
    <row r="48" spans="1:15" x14ac:dyDescent="0.25">
      <c r="A48" s="228"/>
      <c r="B48" s="229"/>
      <c r="C48" s="324" t="s">
        <v>626</v>
      </c>
      <c r="D48" s="230"/>
      <c r="E48" s="230"/>
      <c r="F48" s="230"/>
      <c r="G48" s="230"/>
      <c r="H48" s="230"/>
      <c r="I48" s="230"/>
      <c r="J48" s="230"/>
      <c r="K48" s="229"/>
      <c r="L48" s="230"/>
      <c r="M48" s="231"/>
      <c r="N48" s="231"/>
      <c r="O48" s="370"/>
    </row>
    <row r="49" spans="1:15" x14ac:dyDescent="0.25">
      <c r="A49" s="228"/>
      <c r="B49" s="229"/>
      <c r="C49" s="324" t="s">
        <v>640</v>
      </c>
      <c r="D49" s="230"/>
      <c r="E49" s="230"/>
      <c r="F49" s="230"/>
      <c r="G49" s="230"/>
      <c r="H49" s="230"/>
      <c r="I49" s="230"/>
      <c r="J49" s="230"/>
      <c r="K49" s="229"/>
      <c r="L49" s="230"/>
      <c r="M49" s="231"/>
      <c r="N49" s="231"/>
      <c r="O49" s="370"/>
    </row>
    <row r="50" spans="1:15" x14ac:dyDescent="0.25">
      <c r="A50" s="228"/>
      <c r="B50" s="229"/>
      <c r="C50" s="230" t="s">
        <v>628</v>
      </c>
      <c r="D50" s="230"/>
      <c r="E50" s="230"/>
      <c r="F50" s="230"/>
      <c r="G50" s="230"/>
      <c r="H50" s="230"/>
      <c r="I50" s="230"/>
      <c r="J50" s="230"/>
      <c r="K50" s="229"/>
      <c r="L50" s="230"/>
      <c r="M50" s="231"/>
      <c r="N50" s="231"/>
      <c r="O50" s="370"/>
    </row>
    <row r="51" spans="1:15" x14ac:dyDescent="0.25">
      <c r="A51" s="228" t="s">
        <v>19</v>
      </c>
      <c r="B51" s="235">
        <f>B42+1</f>
        <v>10</v>
      </c>
      <c r="C51" s="230" t="s">
        <v>641</v>
      </c>
      <c r="D51" s="230"/>
      <c r="E51" s="230"/>
      <c r="F51" s="230"/>
      <c r="G51" s="230"/>
      <c r="H51" s="230"/>
      <c r="I51" s="230"/>
      <c r="J51" s="230"/>
      <c r="K51" s="235" t="s">
        <v>83</v>
      </c>
      <c r="L51" s="24">
        <f t="shared" ref="L51:L55" si="2">$R$1*5</f>
        <v>50</v>
      </c>
      <c r="M51" s="231"/>
      <c r="N51" s="231"/>
      <c r="O51" s="370"/>
    </row>
    <row r="52" spans="1:15" x14ac:dyDescent="0.25">
      <c r="A52" s="228" t="s">
        <v>19</v>
      </c>
      <c r="B52" s="235">
        <f>B51+1</f>
        <v>11</v>
      </c>
      <c r="C52" s="230" t="s">
        <v>642</v>
      </c>
      <c r="D52" s="230"/>
      <c r="E52" s="230"/>
      <c r="F52" s="230"/>
      <c r="G52" s="230"/>
      <c r="H52" s="230"/>
      <c r="I52" s="230"/>
      <c r="J52" s="230"/>
      <c r="K52" s="235" t="s">
        <v>83</v>
      </c>
      <c r="L52" s="24">
        <f t="shared" si="2"/>
        <v>50</v>
      </c>
      <c r="M52" s="231"/>
      <c r="N52" s="231"/>
      <c r="O52" s="370"/>
    </row>
    <row r="53" spans="1:15" x14ac:dyDescent="0.25">
      <c r="A53" s="228" t="s">
        <v>19</v>
      </c>
      <c r="B53" s="235">
        <f>B52+1</f>
        <v>12</v>
      </c>
      <c r="C53" s="230" t="s">
        <v>643</v>
      </c>
      <c r="D53" s="230"/>
      <c r="E53" s="230"/>
      <c r="F53" s="230"/>
      <c r="G53" s="230"/>
      <c r="H53" s="230"/>
      <c r="I53" s="230"/>
      <c r="J53" s="230"/>
      <c r="K53" s="235" t="s">
        <v>83</v>
      </c>
      <c r="L53" s="24">
        <f t="shared" si="2"/>
        <v>50</v>
      </c>
      <c r="M53" s="231"/>
      <c r="N53" s="231"/>
      <c r="O53" s="370"/>
    </row>
    <row r="54" spans="1:15" x14ac:dyDescent="0.25">
      <c r="A54" s="228" t="s">
        <v>19</v>
      </c>
      <c r="B54" s="235">
        <f>B53+1</f>
        <v>13</v>
      </c>
      <c r="C54" s="230" t="s">
        <v>644</v>
      </c>
      <c r="D54" s="230"/>
      <c r="E54" s="230"/>
      <c r="F54" s="230"/>
      <c r="G54" s="230"/>
      <c r="H54" s="230"/>
      <c r="I54" s="230"/>
      <c r="J54" s="230"/>
      <c r="K54" s="235" t="s">
        <v>83</v>
      </c>
      <c r="L54" s="24">
        <f t="shared" si="2"/>
        <v>50</v>
      </c>
      <c r="M54" s="231"/>
      <c r="N54" s="231"/>
      <c r="O54" s="370"/>
    </row>
    <row r="55" spans="1:15" x14ac:dyDescent="0.25">
      <c r="A55" s="228" t="s">
        <v>19</v>
      </c>
      <c r="B55" s="235">
        <f>B54+1</f>
        <v>14</v>
      </c>
      <c r="C55" s="230" t="s">
        <v>645</v>
      </c>
      <c r="D55" s="230"/>
      <c r="E55" s="230"/>
      <c r="F55" s="230"/>
      <c r="G55" s="230"/>
      <c r="H55" s="230"/>
      <c r="I55" s="230"/>
      <c r="J55" s="230"/>
      <c r="K55" s="235" t="s">
        <v>83</v>
      </c>
      <c r="L55" s="24">
        <f t="shared" si="2"/>
        <v>50</v>
      </c>
      <c r="M55" s="231"/>
      <c r="N55" s="231"/>
      <c r="O55" s="370"/>
    </row>
    <row r="56" spans="1:15" x14ac:dyDescent="0.25">
      <c r="A56" s="228"/>
      <c r="B56" s="235"/>
      <c r="C56" s="324" t="s">
        <v>646</v>
      </c>
      <c r="D56" s="230"/>
      <c r="E56" s="230"/>
      <c r="F56" s="230"/>
      <c r="G56" s="230"/>
      <c r="H56" s="230"/>
      <c r="I56" s="230"/>
      <c r="J56" s="230"/>
      <c r="K56" s="235"/>
      <c r="L56" s="236"/>
      <c r="M56" s="231"/>
      <c r="N56" s="231"/>
      <c r="O56" s="370"/>
    </row>
    <row r="57" spans="1:15" x14ac:dyDescent="0.25">
      <c r="A57" s="228"/>
      <c r="B57" s="235"/>
      <c r="C57" s="324" t="s">
        <v>626</v>
      </c>
      <c r="D57" s="230"/>
      <c r="E57" s="230"/>
      <c r="F57" s="230"/>
      <c r="G57" s="230"/>
      <c r="H57" s="230"/>
      <c r="I57" s="230"/>
      <c r="J57" s="230"/>
      <c r="K57" s="235"/>
      <c r="L57" s="236"/>
      <c r="M57" s="231"/>
      <c r="N57" s="231"/>
      <c r="O57" s="370"/>
    </row>
    <row r="58" spans="1:15" x14ac:dyDescent="0.25">
      <c r="A58" s="228"/>
      <c r="B58" s="235"/>
      <c r="C58" s="324" t="s">
        <v>647</v>
      </c>
      <c r="D58" s="230"/>
      <c r="E58" s="230"/>
      <c r="F58" s="230"/>
      <c r="G58" s="230"/>
      <c r="H58" s="230"/>
      <c r="I58" s="230"/>
      <c r="J58" s="230"/>
      <c r="K58" s="235"/>
      <c r="L58" s="236"/>
      <c r="M58" s="231"/>
      <c r="N58" s="231"/>
      <c r="O58" s="370"/>
    </row>
    <row r="59" spans="1:15" x14ac:dyDescent="0.25">
      <c r="A59" s="228"/>
      <c r="B59" s="235"/>
      <c r="C59" s="230" t="s">
        <v>628</v>
      </c>
      <c r="D59" s="230"/>
      <c r="E59" s="230"/>
      <c r="F59" s="230"/>
      <c r="G59" s="230"/>
      <c r="H59" s="230"/>
      <c r="I59" s="230"/>
      <c r="J59" s="230"/>
      <c r="K59" s="235"/>
      <c r="L59" s="236"/>
      <c r="M59" s="231"/>
      <c r="N59" s="231"/>
      <c r="O59" s="370"/>
    </row>
    <row r="60" spans="1:15" x14ac:dyDescent="0.25">
      <c r="A60" s="228" t="s">
        <v>19</v>
      </c>
      <c r="B60" s="235">
        <f>B55+1</f>
        <v>15</v>
      </c>
      <c r="C60" s="230" t="s">
        <v>648</v>
      </c>
      <c r="D60" s="230"/>
      <c r="E60" s="230"/>
      <c r="F60" s="230"/>
      <c r="G60" s="230"/>
      <c r="H60" s="230"/>
      <c r="I60" s="230"/>
      <c r="J60" s="230"/>
      <c r="K60" s="235" t="s">
        <v>83</v>
      </c>
      <c r="L60" s="24">
        <f t="shared" ref="L60:L62" si="3">$R$1*5</f>
        <v>50</v>
      </c>
      <c r="M60" s="231"/>
      <c r="N60" s="231"/>
      <c r="O60" s="370"/>
    </row>
    <row r="61" spans="1:15" x14ac:dyDescent="0.25">
      <c r="A61" s="228" t="s">
        <v>19</v>
      </c>
      <c r="B61" s="235">
        <f>B60+1</f>
        <v>16</v>
      </c>
      <c r="C61" s="230" t="s">
        <v>649</v>
      </c>
      <c r="D61" s="230"/>
      <c r="E61" s="230"/>
      <c r="F61" s="230"/>
      <c r="G61" s="230"/>
      <c r="H61" s="230"/>
      <c r="I61" s="230"/>
      <c r="J61" s="230"/>
      <c r="K61" s="235" t="s">
        <v>83</v>
      </c>
      <c r="L61" s="24">
        <f t="shared" si="3"/>
        <v>50</v>
      </c>
      <c r="M61" s="231"/>
      <c r="N61" s="231"/>
      <c r="O61" s="370"/>
    </row>
    <row r="62" spans="1:15" x14ac:dyDescent="0.25">
      <c r="A62" s="228" t="s">
        <v>19</v>
      </c>
      <c r="B62" s="235">
        <f>B61+1</f>
        <v>17</v>
      </c>
      <c r="C62" s="230" t="s">
        <v>650</v>
      </c>
      <c r="D62" s="230"/>
      <c r="E62" s="230"/>
      <c r="F62" s="230"/>
      <c r="G62" s="230"/>
      <c r="H62" s="230"/>
      <c r="I62" s="230"/>
      <c r="J62" s="230"/>
      <c r="K62" s="235" t="s">
        <v>83</v>
      </c>
      <c r="L62" s="24">
        <f t="shared" si="3"/>
        <v>50</v>
      </c>
      <c r="M62" s="231"/>
      <c r="N62" s="231"/>
      <c r="O62" s="370"/>
    </row>
    <row r="63" spans="1:15" x14ac:dyDescent="0.25">
      <c r="A63" s="228"/>
      <c r="B63" s="235"/>
      <c r="C63" s="230"/>
      <c r="D63" s="230"/>
      <c r="E63" s="230"/>
      <c r="F63" s="230"/>
      <c r="G63" s="230"/>
      <c r="H63" s="230"/>
      <c r="I63" s="230"/>
      <c r="J63" s="230"/>
      <c r="K63" s="235"/>
      <c r="L63" s="236"/>
      <c r="M63" s="231"/>
      <c r="N63" s="231"/>
      <c r="O63" s="370"/>
    </row>
    <row r="64" spans="1:15" x14ac:dyDescent="0.25">
      <c r="A64" s="228"/>
      <c r="B64" s="229"/>
      <c r="C64" s="324" t="s">
        <v>625</v>
      </c>
      <c r="D64" s="230"/>
      <c r="E64" s="230"/>
      <c r="F64" s="230"/>
      <c r="G64" s="230"/>
      <c r="H64" s="230"/>
      <c r="I64" s="230"/>
      <c r="J64" s="230"/>
      <c r="K64" s="229"/>
      <c r="L64" s="230"/>
      <c r="M64" s="231"/>
      <c r="N64" s="231"/>
      <c r="O64" s="370"/>
    </row>
    <row r="65" spans="1:15" x14ac:dyDescent="0.25">
      <c r="A65" s="228"/>
      <c r="B65" s="229"/>
      <c r="C65" s="324" t="s">
        <v>651</v>
      </c>
      <c r="D65" s="230"/>
      <c r="E65" s="230"/>
      <c r="F65" s="230"/>
      <c r="G65" s="230"/>
      <c r="H65" s="230"/>
      <c r="I65" s="230"/>
      <c r="J65" s="230"/>
      <c r="K65" s="229"/>
      <c r="L65" s="230"/>
      <c r="M65" s="231"/>
      <c r="N65" s="231"/>
      <c r="O65" s="370"/>
    </row>
    <row r="66" spans="1:15" x14ac:dyDescent="0.25">
      <c r="A66" s="228"/>
      <c r="B66" s="229"/>
      <c r="C66" s="324" t="s">
        <v>652</v>
      </c>
      <c r="D66" s="230"/>
      <c r="E66" s="230"/>
      <c r="F66" s="230"/>
      <c r="G66" s="230"/>
      <c r="H66" s="230"/>
      <c r="I66" s="230"/>
      <c r="J66" s="230"/>
      <c r="K66" s="229"/>
      <c r="L66" s="230"/>
      <c r="M66" s="231"/>
      <c r="N66" s="231"/>
      <c r="O66" s="370"/>
    </row>
    <row r="67" spans="1:15" x14ac:dyDescent="0.25">
      <c r="A67" s="228"/>
      <c r="B67" s="229"/>
      <c r="C67" s="230" t="s">
        <v>628</v>
      </c>
      <c r="D67" s="230"/>
      <c r="E67" s="230"/>
      <c r="F67" s="230"/>
      <c r="G67" s="230"/>
      <c r="H67" s="230"/>
      <c r="I67" s="230"/>
      <c r="J67" s="230"/>
      <c r="K67" s="229"/>
      <c r="L67" s="230"/>
      <c r="M67" s="231"/>
      <c r="N67" s="231"/>
      <c r="O67" s="370"/>
    </row>
    <row r="68" spans="1:15" x14ac:dyDescent="0.25">
      <c r="A68" s="228"/>
      <c r="B68" s="229"/>
      <c r="C68" s="324" t="s">
        <v>653</v>
      </c>
      <c r="D68" s="230"/>
      <c r="E68" s="230"/>
      <c r="F68" s="230"/>
      <c r="G68" s="230"/>
      <c r="H68" s="230"/>
      <c r="I68" s="230"/>
      <c r="J68" s="230"/>
      <c r="K68" s="229"/>
      <c r="L68" s="230"/>
      <c r="M68" s="231"/>
      <c r="N68" s="231"/>
      <c r="O68" s="370"/>
    </row>
    <row r="69" spans="1:15" x14ac:dyDescent="0.25">
      <c r="A69" s="228" t="s">
        <v>19</v>
      </c>
      <c r="B69" s="235">
        <f>B62+1</f>
        <v>18</v>
      </c>
      <c r="C69" s="230" t="s">
        <v>654</v>
      </c>
      <c r="D69" s="230"/>
      <c r="E69" s="230"/>
      <c r="F69" s="230"/>
      <c r="G69" s="230"/>
      <c r="H69" s="230"/>
      <c r="I69" s="230"/>
      <c r="J69" s="230"/>
      <c r="K69" s="235" t="s">
        <v>83</v>
      </c>
      <c r="L69" s="24">
        <f>$R$1*5</f>
        <v>50</v>
      </c>
      <c r="M69" s="231"/>
      <c r="N69" s="231"/>
      <c r="O69" s="370"/>
    </row>
    <row r="70" spans="1:15" x14ac:dyDescent="0.25">
      <c r="A70" s="228"/>
      <c r="B70" s="235"/>
      <c r="C70" s="324" t="s">
        <v>655</v>
      </c>
      <c r="D70" s="230"/>
      <c r="E70" s="230"/>
      <c r="F70" s="230"/>
      <c r="G70" s="230"/>
      <c r="H70" s="230"/>
      <c r="I70" s="230"/>
      <c r="J70" s="230"/>
      <c r="K70" s="235"/>
      <c r="L70" s="236"/>
      <c r="M70" s="231"/>
      <c r="N70" s="231"/>
      <c r="O70" s="370"/>
    </row>
    <row r="71" spans="1:15" x14ac:dyDescent="0.25">
      <c r="A71" s="228" t="s">
        <v>19</v>
      </c>
      <c r="B71" s="235">
        <f>B69+1</f>
        <v>19</v>
      </c>
      <c r="C71" s="230" t="s">
        <v>656</v>
      </c>
      <c r="D71" s="230"/>
      <c r="E71" s="230"/>
      <c r="F71" s="230"/>
      <c r="G71" s="230"/>
      <c r="H71" s="230"/>
      <c r="I71" s="230"/>
      <c r="J71" s="230"/>
      <c r="K71" s="235" t="s">
        <v>83</v>
      </c>
      <c r="L71" s="24">
        <f>$R$1*5</f>
        <v>50</v>
      </c>
      <c r="M71" s="231"/>
      <c r="N71" s="231"/>
      <c r="O71" s="370"/>
    </row>
    <row r="72" spans="1:15" x14ac:dyDescent="0.25">
      <c r="A72" s="228"/>
      <c r="B72" s="229"/>
      <c r="C72" s="324" t="s">
        <v>653</v>
      </c>
      <c r="D72" s="230"/>
      <c r="E72" s="230"/>
      <c r="F72" s="230"/>
      <c r="G72" s="230"/>
      <c r="H72" s="230"/>
      <c r="I72" s="230"/>
      <c r="J72" s="230"/>
      <c r="K72" s="229"/>
      <c r="L72" s="230"/>
      <c r="M72" s="231"/>
      <c r="N72" s="231"/>
      <c r="O72" s="370"/>
    </row>
    <row r="73" spans="1:15" x14ac:dyDescent="0.25">
      <c r="A73" s="228" t="s">
        <v>19</v>
      </c>
      <c r="B73" s="235">
        <f>B71+1</f>
        <v>20</v>
      </c>
      <c r="C73" s="230" t="s">
        <v>657</v>
      </c>
      <c r="D73" s="230"/>
      <c r="E73" s="230"/>
      <c r="F73" s="230"/>
      <c r="G73" s="230"/>
      <c r="H73" s="230"/>
      <c r="I73" s="230"/>
      <c r="J73" s="230"/>
      <c r="K73" s="235" t="s">
        <v>83</v>
      </c>
      <c r="L73" s="24">
        <f>$R$1*5</f>
        <v>50</v>
      </c>
      <c r="M73" s="231"/>
      <c r="N73" s="231"/>
      <c r="O73" s="370"/>
    </row>
    <row r="74" spans="1:15" x14ac:dyDescent="0.25">
      <c r="A74" s="228"/>
      <c r="B74" s="235"/>
      <c r="C74" s="324" t="s">
        <v>655</v>
      </c>
      <c r="D74" s="230"/>
      <c r="E74" s="230"/>
      <c r="F74" s="230"/>
      <c r="G74" s="230"/>
      <c r="H74" s="230"/>
      <c r="I74" s="230"/>
      <c r="J74" s="230"/>
      <c r="K74" s="235"/>
      <c r="L74" s="236"/>
      <c r="M74" s="231"/>
      <c r="N74" s="231"/>
      <c r="O74" s="370"/>
    </row>
    <row r="75" spans="1:15" x14ac:dyDescent="0.25">
      <c r="A75" s="228" t="s">
        <v>19</v>
      </c>
      <c r="B75" s="235">
        <f>B73+1</f>
        <v>21</v>
      </c>
      <c r="C75" s="230" t="s">
        <v>658</v>
      </c>
      <c r="D75" s="230"/>
      <c r="E75" s="230"/>
      <c r="F75" s="230"/>
      <c r="G75" s="230"/>
      <c r="H75" s="230"/>
      <c r="I75" s="230"/>
      <c r="J75" s="230"/>
      <c r="K75" s="235" t="s">
        <v>83</v>
      </c>
      <c r="L75" s="24">
        <f>$R$1*5</f>
        <v>50</v>
      </c>
      <c r="M75" s="231"/>
      <c r="N75" s="231"/>
      <c r="O75" s="370"/>
    </row>
    <row r="76" spans="1:15" x14ac:dyDescent="0.25">
      <c r="A76" s="228"/>
      <c r="B76" s="229"/>
      <c r="C76" s="324" t="s">
        <v>653</v>
      </c>
      <c r="D76" s="230"/>
      <c r="E76" s="230"/>
      <c r="F76" s="230"/>
      <c r="G76" s="230"/>
      <c r="H76" s="230"/>
      <c r="I76" s="230"/>
      <c r="J76" s="230"/>
      <c r="K76" s="229"/>
      <c r="L76" s="230"/>
      <c r="M76" s="231"/>
      <c r="N76" s="231"/>
      <c r="O76" s="370"/>
    </row>
    <row r="77" spans="1:15" x14ac:dyDescent="0.25">
      <c r="A77" s="228" t="s">
        <v>19</v>
      </c>
      <c r="B77" s="235">
        <f>B75+1</f>
        <v>22</v>
      </c>
      <c r="C77" s="230" t="s">
        <v>659</v>
      </c>
      <c r="D77" s="230"/>
      <c r="E77" s="230"/>
      <c r="F77" s="230"/>
      <c r="G77" s="230"/>
      <c r="H77" s="230"/>
      <c r="I77" s="230"/>
      <c r="J77" s="230"/>
      <c r="K77" s="235" t="s">
        <v>83</v>
      </c>
      <c r="L77" s="24">
        <f>$R$1*5</f>
        <v>50</v>
      </c>
      <c r="M77" s="231"/>
      <c r="N77" s="231"/>
      <c r="O77" s="370"/>
    </row>
    <row r="78" spans="1:15" x14ac:dyDescent="0.25">
      <c r="A78" s="228"/>
      <c r="B78" s="235"/>
      <c r="C78" s="324" t="s">
        <v>655</v>
      </c>
      <c r="D78" s="230"/>
      <c r="E78" s="230"/>
      <c r="F78" s="230"/>
      <c r="G78" s="230"/>
      <c r="H78" s="230"/>
      <c r="I78" s="230"/>
      <c r="J78" s="230"/>
      <c r="K78" s="235"/>
      <c r="L78" s="236"/>
      <c r="M78" s="231"/>
      <c r="N78" s="231"/>
      <c r="O78" s="370"/>
    </row>
    <row r="79" spans="1:15" x14ac:dyDescent="0.25">
      <c r="A79" s="228" t="s">
        <v>19</v>
      </c>
      <c r="B79" s="235">
        <f>B77+1</f>
        <v>23</v>
      </c>
      <c r="C79" s="230" t="s">
        <v>660</v>
      </c>
      <c r="D79" s="230"/>
      <c r="E79" s="230"/>
      <c r="F79" s="230"/>
      <c r="G79" s="230"/>
      <c r="H79" s="230"/>
      <c r="I79" s="230"/>
      <c r="J79" s="230"/>
      <c r="K79" s="235" t="s">
        <v>83</v>
      </c>
      <c r="L79" s="24">
        <f>$R$1*5</f>
        <v>50</v>
      </c>
      <c r="M79" s="231"/>
      <c r="N79" s="231"/>
      <c r="O79" s="370"/>
    </row>
    <row r="80" spans="1:15" x14ac:dyDescent="0.25">
      <c r="A80" s="228"/>
      <c r="B80" s="235"/>
      <c r="C80" s="230"/>
      <c r="D80" s="230"/>
      <c r="E80" s="230"/>
      <c r="F80" s="230"/>
      <c r="G80" s="230"/>
      <c r="H80" s="230"/>
      <c r="I80" s="230"/>
      <c r="J80" s="230"/>
      <c r="K80" s="235"/>
      <c r="L80" s="236"/>
      <c r="M80" s="231"/>
      <c r="N80" s="231"/>
      <c r="O80" s="370"/>
    </row>
    <row r="81" spans="1:15" x14ac:dyDescent="0.25">
      <c r="A81" s="224"/>
      <c r="B81" s="238"/>
      <c r="C81" s="239" t="s">
        <v>638</v>
      </c>
      <c r="D81" s="240"/>
      <c r="E81" s="240"/>
      <c r="F81" s="240"/>
      <c r="G81" s="240"/>
      <c r="H81" s="240"/>
      <c r="I81" s="240"/>
      <c r="J81" s="240"/>
      <c r="K81" s="238"/>
      <c r="L81" s="240"/>
      <c r="M81" s="241"/>
      <c r="N81" s="241"/>
      <c r="O81" s="371"/>
    </row>
    <row r="82" spans="1:15" ht="24" x14ac:dyDescent="0.25">
      <c r="A82" s="224"/>
      <c r="B82" s="225" t="s">
        <v>1</v>
      </c>
      <c r="C82" s="322" t="s">
        <v>2</v>
      </c>
      <c r="D82" s="314"/>
      <c r="E82" s="314"/>
      <c r="F82" s="314"/>
      <c r="G82" s="314"/>
      <c r="H82" s="314"/>
      <c r="I82" s="314"/>
      <c r="J82" s="315"/>
      <c r="K82" s="225" t="s">
        <v>45</v>
      </c>
      <c r="L82" s="314" t="s">
        <v>46</v>
      </c>
      <c r="M82" s="361" t="s">
        <v>47</v>
      </c>
      <c r="N82" s="227" t="s">
        <v>73</v>
      </c>
      <c r="O82" s="395" t="s">
        <v>120</v>
      </c>
    </row>
    <row r="83" spans="1:15" x14ac:dyDescent="0.25">
      <c r="A83" s="228"/>
      <c r="B83" s="229"/>
      <c r="C83" s="324" t="s">
        <v>625</v>
      </c>
      <c r="D83" s="230"/>
      <c r="E83" s="230"/>
      <c r="F83" s="230"/>
      <c r="G83" s="230"/>
      <c r="H83" s="230"/>
      <c r="I83" s="230"/>
      <c r="J83" s="230"/>
      <c r="K83" s="229"/>
      <c r="L83" s="230"/>
      <c r="M83" s="231"/>
      <c r="N83" s="231"/>
      <c r="O83" s="370"/>
    </row>
    <row r="84" spans="1:15" x14ac:dyDescent="0.25">
      <c r="A84" s="228"/>
      <c r="B84" s="229"/>
      <c r="C84" s="324" t="s">
        <v>661</v>
      </c>
      <c r="D84" s="230"/>
      <c r="E84" s="230"/>
      <c r="F84" s="230"/>
      <c r="G84" s="230"/>
      <c r="H84" s="230"/>
      <c r="I84" s="230"/>
      <c r="J84" s="230"/>
      <c r="K84" s="229"/>
      <c r="L84" s="230"/>
      <c r="M84" s="231"/>
      <c r="N84" s="231"/>
      <c r="O84" s="370"/>
    </row>
    <row r="85" spans="1:15" x14ac:dyDescent="0.25">
      <c r="A85" s="228"/>
      <c r="B85" s="229"/>
      <c r="C85" s="324" t="s">
        <v>662</v>
      </c>
      <c r="D85" s="230"/>
      <c r="E85" s="230"/>
      <c r="F85" s="230"/>
      <c r="G85" s="230"/>
      <c r="H85" s="230"/>
      <c r="I85" s="230"/>
      <c r="J85" s="230"/>
      <c r="K85" s="229"/>
      <c r="L85" s="230"/>
      <c r="M85" s="231"/>
      <c r="N85" s="231"/>
      <c r="O85" s="370"/>
    </row>
    <row r="86" spans="1:15" x14ac:dyDescent="0.25">
      <c r="A86" s="228"/>
      <c r="B86" s="229"/>
      <c r="C86" s="324" t="s">
        <v>663</v>
      </c>
      <c r="D86" s="230"/>
      <c r="E86" s="230"/>
      <c r="F86" s="230"/>
      <c r="G86" s="230"/>
      <c r="H86" s="230"/>
      <c r="I86" s="230"/>
      <c r="J86" s="230"/>
      <c r="K86" s="229"/>
      <c r="L86" s="230"/>
      <c r="M86" s="231"/>
      <c r="N86" s="231"/>
      <c r="O86" s="370"/>
    </row>
    <row r="87" spans="1:15" x14ac:dyDescent="0.25">
      <c r="A87" s="228"/>
      <c r="B87" s="229"/>
      <c r="C87" s="230" t="s">
        <v>664</v>
      </c>
      <c r="D87" s="230"/>
      <c r="E87" s="230"/>
      <c r="F87" s="230"/>
      <c r="G87" s="230"/>
      <c r="H87" s="230"/>
      <c r="I87" s="230"/>
      <c r="J87" s="230"/>
      <c r="K87" s="229"/>
      <c r="L87" s="230"/>
      <c r="M87" s="231"/>
      <c r="N87" s="231"/>
      <c r="O87" s="370"/>
    </row>
    <row r="88" spans="1:15" x14ac:dyDescent="0.25">
      <c r="A88" s="228" t="s">
        <v>19</v>
      </c>
      <c r="B88" s="235">
        <f>B79+1</f>
        <v>24</v>
      </c>
      <c r="C88" s="230" t="s">
        <v>665</v>
      </c>
      <c r="D88" s="230"/>
      <c r="E88" s="230"/>
      <c r="F88" s="230"/>
      <c r="G88" s="230"/>
      <c r="H88" s="230"/>
      <c r="I88" s="230"/>
      <c r="J88" s="230"/>
      <c r="K88" s="235" t="s">
        <v>83</v>
      </c>
      <c r="L88" s="24">
        <f t="shared" ref="L88:L90" si="4">$R$1*5</f>
        <v>50</v>
      </c>
      <c r="M88" s="231"/>
      <c r="N88" s="231"/>
      <c r="O88" s="370"/>
    </row>
    <row r="89" spans="1:15" x14ac:dyDescent="0.25">
      <c r="A89" s="228" t="s">
        <v>19</v>
      </c>
      <c r="B89" s="235">
        <f>B88+1</f>
        <v>25</v>
      </c>
      <c r="C89" s="230" t="s">
        <v>666</v>
      </c>
      <c r="D89" s="230"/>
      <c r="E89" s="230"/>
      <c r="F89" s="230"/>
      <c r="G89" s="230"/>
      <c r="H89" s="230"/>
      <c r="I89" s="230"/>
      <c r="J89" s="230"/>
      <c r="K89" s="235" t="s">
        <v>83</v>
      </c>
      <c r="L89" s="24">
        <f t="shared" si="4"/>
        <v>50</v>
      </c>
      <c r="M89" s="231"/>
      <c r="N89" s="231"/>
      <c r="O89" s="370"/>
    </row>
    <row r="90" spans="1:15" x14ac:dyDescent="0.25">
      <c r="A90" s="228" t="s">
        <v>19</v>
      </c>
      <c r="B90" s="235">
        <f>B89+1</f>
        <v>26</v>
      </c>
      <c r="C90" s="230" t="s">
        <v>667</v>
      </c>
      <c r="D90" s="230"/>
      <c r="E90" s="230"/>
      <c r="F90" s="230"/>
      <c r="G90" s="230"/>
      <c r="H90" s="230"/>
      <c r="I90" s="230"/>
      <c r="J90" s="230"/>
      <c r="K90" s="235" t="s">
        <v>83</v>
      </c>
      <c r="L90" s="24">
        <f t="shared" si="4"/>
        <v>50</v>
      </c>
      <c r="M90" s="231"/>
      <c r="N90" s="231"/>
      <c r="O90" s="370"/>
    </row>
    <row r="91" spans="1:15" x14ac:dyDescent="0.25">
      <c r="A91" s="228"/>
      <c r="B91" s="229"/>
      <c r="C91" s="324" t="s">
        <v>668</v>
      </c>
      <c r="D91" s="230"/>
      <c r="E91" s="230"/>
      <c r="F91" s="230"/>
      <c r="G91" s="230"/>
      <c r="H91" s="230"/>
      <c r="I91" s="230"/>
      <c r="J91" s="230"/>
      <c r="K91" s="229"/>
      <c r="L91" s="230"/>
      <c r="M91" s="231"/>
      <c r="N91" s="231"/>
      <c r="O91" s="370"/>
    </row>
    <row r="92" spans="1:15" x14ac:dyDescent="0.25">
      <c r="A92" s="228"/>
      <c r="B92" s="229"/>
      <c r="C92" s="324" t="s">
        <v>669</v>
      </c>
      <c r="D92" s="230"/>
      <c r="E92" s="230"/>
      <c r="F92" s="230"/>
      <c r="G92" s="230"/>
      <c r="H92" s="230"/>
      <c r="I92" s="230"/>
      <c r="J92" s="230"/>
      <c r="K92" s="229"/>
      <c r="L92" s="230"/>
      <c r="M92" s="231"/>
      <c r="N92" s="231"/>
      <c r="O92" s="370"/>
    </row>
    <row r="93" spans="1:15" x14ac:dyDescent="0.25">
      <c r="A93" s="228"/>
      <c r="B93" s="229"/>
      <c r="C93" s="324" t="s">
        <v>670</v>
      </c>
      <c r="D93" s="230"/>
      <c r="E93" s="230"/>
      <c r="F93" s="230"/>
      <c r="G93" s="230"/>
      <c r="H93" s="230"/>
      <c r="I93" s="230"/>
      <c r="J93" s="230"/>
      <c r="K93" s="229"/>
      <c r="L93" s="230"/>
      <c r="M93" s="231"/>
      <c r="N93" s="231"/>
      <c r="O93" s="370"/>
    </row>
    <row r="94" spans="1:15" x14ac:dyDescent="0.25">
      <c r="A94" s="228"/>
      <c r="B94" s="229"/>
      <c r="C94" s="324" t="s">
        <v>671</v>
      </c>
      <c r="D94" s="230"/>
      <c r="E94" s="230"/>
      <c r="F94" s="230"/>
      <c r="G94" s="230"/>
      <c r="H94" s="230"/>
      <c r="I94" s="230"/>
      <c r="J94" s="230"/>
      <c r="K94" s="229"/>
      <c r="L94" s="230"/>
      <c r="M94" s="231"/>
      <c r="N94" s="231"/>
      <c r="O94" s="370"/>
    </row>
    <row r="95" spans="1:15" x14ac:dyDescent="0.25">
      <c r="A95" s="228"/>
      <c r="B95" s="229"/>
      <c r="C95" s="230" t="s">
        <v>664</v>
      </c>
      <c r="D95" s="230"/>
      <c r="E95" s="230"/>
      <c r="F95" s="230"/>
      <c r="G95" s="230"/>
      <c r="H95" s="230"/>
      <c r="I95" s="230"/>
      <c r="J95" s="230"/>
      <c r="K95" s="229"/>
      <c r="L95" s="230"/>
      <c r="M95" s="231"/>
      <c r="N95" s="231"/>
      <c r="O95" s="370"/>
    </row>
    <row r="96" spans="1:15" x14ac:dyDescent="0.25">
      <c r="A96" s="228" t="s">
        <v>19</v>
      </c>
      <c r="B96" s="235">
        <f>B90+1</f>
        <v>27</v>
      </c>
      <c r="C96" s="230" t="s">
        <v>672</v>
      </c>
      <c r="D96" s="230"/>
      <c r="E96" s="230"/>
      <c r="F96" s="230"/>
      <c r="G96" s="230"/>
      <c r="H96" s="230"/>
      <c r="I96" s="230"/>
      <c r="J96" s="230"/>
      <c r="K96" s="235" t="s">
        <v>83</v>
      </c>
      <c r="L96" s="24">
        <f t="shared" ref="L96:L99" si="5">$R$1*5</f>
        <v>50</v>
      </c>
      <c r="M96" s="231"/>
      <c r="N96" s="231"/>
      <c r="O96" s="370"/>
    </row>
    <row r="97" spans="1:15" x14ac:dyDescent="0.25">
      <c r="A97" s="228" t="s">
        <v>19</v>
      </c>
      <c r="B97" s="235">
        <f>B96+1</f>
        <v>28</v>
      </c>
      <c r="C97" s="230" t="s">
        <v>673</v>
      </c>
      <c r="D97" s="230"/>
      <c r="E97" s="230"/>
      <c r="F97" s="230"/>
      <c r="G97" s="230"/>
      <c r="H97" s="230"/>
      <c r="I97" s="230"/>
      <c r="J97" s="230"/>
      <c r="K97" s="235" t="s">
        <v>83</v>
      </c>
      <c r="L97" s="24">
        <f t="shared" si="5"/>
        <v>50</v>
      </c>
      <c r="M97" s="231"/>
      <c r="N97" s="231"/>
      <c r="O97" s="370"/>
    </row>
    <row r="98" spans="1:15" x14ac:dyDescent="0.25">
      <c r="A98" s="228" t="s">
        <v>19</v>
      </c>
      <c r="B98" s="235">
        <f>B97+1</f>
        <v>29</v>
      </c>
      <c r="C98" s="230" t="s">
        <v>674</v>
      </c>
      <c r="D98" s="230"/>
      <c r="E98" s="230"/>
      <c r="F98" s="230"/>
      <c r="G98" s="230"/>
      <c r="H98" s="230"/>
      <c r="I98" s="230"/>
      <c r="J98" s="230"/>
      <c r="K98" s="235" t="s">
        <v>83</v>
      </c>
      <c r="L98" s="24">
        <f t="shared" si="5"/>
        <v>50</v>
      </c>
      <c r="M98" s="231"/>
      <c r="N98" s="231"/>
      <c r="O98" s="370"/>
    </row>
    <row r="99" spans="1:15" x14ac:dyDescent="0.25">
      <c r="A99" s="228" t="s">
        <v>19</v>
      </c>
      <c r="B99" s="235">
        <f>B98+1</f>
        <v>30</v>
      </c>
      <c r="C99" s="230" t="s">
        <v>675</v>
      </c>
      <c r="D99" s="230"/>
      <c r="E99" s="230"/>
      <c r="F99" s="230"/>
      <c r="G99" s="230"/>
      <c r="H99" s="230"/>
      <c r="I99" s="230"/>
      <c r="J99" s="230"/>
      <c r="K99" s="235" t="s">
        <v>83</v>
      </c>
      <c r="L99" s="24">
        <f t="shared" si="5"/>
        <v>50</v>
      </c>
      <c r="M99" s="231"/>
      <c r="N99" s="231"/>
      <c r="O99" s="370"/>
    </row>
    <row r="100" spans="1:15" x14ac:dyDescent="0.25">
      <c r="A100" s="228"/>
      <c r="B100" s="229"/>
      <c r="C100" s="324" t="s">
        <v>668</v>
      </c>
      <c r="D100" s="230"/>
      <c r="E100" s="230"/>
      <c r="F100" s="230"/>
      <c r="G100" s="230"/>
      <c r="H100" s="230"/>
      <c r="I100" s="230"/>
      <c r="J100" s="230"/>
      <c r="K100" s="229"/>
      <c r="L100" s="230"/>
      <c r="M100" s="231"/>
      <c r="N100" s="231"/>
      <c r="O100" s="370"/>
    </row>
    <row r="101" spans="1:15" x14ac:dyDescent="0.25">
      <c r="A101" s="228"/>
      <c r="B101" s="229"/>
      <c r="C101" s="324" t="s">
        <v>676</v>
      </c>
      <c r="D101" s="230"/>
      <c r="E101" s="230"/>
      <c r="F101" s="230"/>
      <c r="G101" s="230"/>
      <c r="H101" s="230"/>
      <c r="I101" s="230"/>
      <c r="J101" s="230"/>
      <c r="K101" s="229"/>
      <c r="L101" s="230"/>
      <c r="M101" s="231"/>
      <c r="N101" s="231"/>
      <c r="O101" s="370"/>
    </row>
    <row r="102" spans="1:15" x14ac:dyDescent="0.25">
      <c r="A102" s="228"/>
      <c r="B102" s="229"/>
      <c r="C102" s="324" t="s">
        <v>677</v>
      </c>
      <c r="D102" s="230"/>
      <c r="E102" s="230"/>
      <c r="F102" s="230"/>
      <c r="G102" s="230"/>
      <c r="H102" s="230"/>
      <c r="I102" s="230"/>
      <c r="J102" s="230"/>
      <c r="K102" s="229"/>
      <c r="L102" s="230"/>
      <c r="M102" s="231"/>
      <c r="N102" s="231"/>
      <c r="O102" s="370"/>
    </row>
    <row r="103" spans="1:15" x14ac:dyDescent="0.25">
      <c r="A103" s="228"/>
      <c r="B103" s="229"/>
      <c r="C103" s="324" t="s">
        <v>678</v>
      </c>
      <c r="D103" s="230"/>
      <c r="E103" s="230"/>
      <c r="F103" s="230"/>
      <c r="G103" s="230"/>
      <c r="H103" s="230"/>
      <c r="I103" s="230"/>
      <c r="J103" s="230"/>
      <c r="K103" s="229"/>
      <c r="L103" s="230"/>
      <c r="M103" s="231"/>
      <c r="N103" s="231"/>
      <c r="O103" s="370"/>
    </row>
    <row r="104" spans="1:15" x14ac:dyDescent="0.25">
      <c r="A104" s="228"/>
      <c r="B104" s="229"/>
      <c r="C104" s="230" t="s">
        <v>679</v>
      </c>
      <c r="D104" s="230"/>
      <c r="E104" s="230"/>
      <c r="F104" s="230"/>
      <c r="G104" s="230"/>
      <c r="H104" s="230"/>
      <c r="I104" s="230"/>
      <c r="J104" s="230"/>
      <c r="K104" s="229"/>
      <c r="L104" s="230"/>
      <c r="M104" s="231"/>
      <c r="N104" s="231"/>
      <c r="O104" s="370"/>
    </row>
    <row r="105" spans="1:15" x14ac:dyDescent="0.25">
      <c r="A105" s="228" t="s">
        <v>19</v>
      </c>
      <c r="B105" s="235">
        <f>B99+1</f>
        <v>31</v>
      </c>
      <c r="C105" s="230" t="s">
        <v>680</v>
      </c>
      <c r="D105" s="230"/>
      <c r="E105" s="230"/>
      <c r="F105" s="230"/>
      <c r="G105" s="230"/>
      <c r="H105" s="230"/>
      <c r="I105" s="230"/>
      <c r="J105" s="230"/>
      <c r="K105" s="235" t="s">
        <v>83</v>
      </c>
      <c r="L105" s="24">
        <f t="shared" ref="L105:L109" si="6">$R$1*5</f>
        <v>50</v>
      </c>
      <c r="M105" s="231"/>
      <c r="N105" s="231"/>
      <c r="O105" s="370"/>
    </row>
    <row r="106" spans="1:15" x14ac:dyDescent="0.25">
      <c r="A106" s="228" t="s">
        <v>19</v>
      </c>
      <c r="B106" s="235">
        <f>B105+1</f>
        <v>32</v>
      </c>
      <c r="C106" s="230" t="s">
        <v>681</v>
      </c>
      <c r="D106" s="230"/>
      <c r="E106" s="230"/>
      <c r="F106" s="230"/>
      <c r="G106" s="230"/>
      <c r="H106" s="230"/>
      <c r="I106" s="230"/>
      <c r="J106" s="230"/>
      <c r="K106" s="235" t="s">
        <v>83</v>
      </c>
      <c r="L106" s="24">
        <f t="shared" si="6"/>
        <v>50</v>
      </c>
      <c r="M106" s="231"/>
      <c r="N106" s="231"/>
      <c r="O106" s="370"/>
    </row>
    <row r="107" spans="1:15" x14ac:dyDescent="0.25">
      <c r="A107" s="228" t="s">
        <v>19</v>
      </c>
      <c r="B107" s="235">
        <f>B106+1</f>
        <v>33</v>
      </c>
      <c r="C107" s="230" t="s">
        <v>682</v>
      </c>
      <c r="D107" s="230"/>
      <c r="E107" s="230"/>
      <c r="F107" s="230"/>
      <c r="G107" s="230"/>
      <c r="H107" s="230"/>
      <c r="I107" s="230"/>
      <c r="J107" s="230"/>
      <c r="K107" s="235" t="s">
        <v>83</v>
      </c>
      <c r="L107" s="24">
        <f t="shared" si="6"/>
        <v>50</v>
      </c>
      <c r="M107" s="231"/>
      <c r="N107" s="231"/>
      <c r="O107" s="370"/>
    </row>
    <row r="108" spans="1:15" x14ac:dyDescent="0.25">
      <c r="A108" s="228" t="s">
        <v>19</v>
      </c>
      <c r="B108" s="235">
        <f>B107+1</f>
        <v>34</v>
      </c>
      <c r="C108" s="230" t="s">
        <v>683</v>
      </c>
      <c r="D108" s="230"/>
      <c r="E108" s="230"/>
      <c r="F108" s="230"/>
      <c r="G108" s="230"/>
      <c r="H108" s="230"/>
      <c r="I108" s="230"/>
      <c r="J108" s="230"/>
      <c r="K108" s="235" t="s">
        <v>83</v>
      </c>
      <c r="L108" s="24">
        <f t="shared" si="6"/>
        <v>50</v>
      </c>
      <c r="M108" s="231"/>
      <c r="N108" s="231"/>
      <c r="O108" s="370"/>
    </row>
    <row r="109" spans="1:15" x14ac:dyDescent="0.25">
      <c r="A109" s="228" t="s">
        <v>19</v>
      </c>
      <c r="B109" s="235">
        <f>B108+1</f>
        <v>35</v>
      </c>
      <c r="C109" s="230" t="s">
        <v>684</v>
      </c>
      <c r="D109" s="230"/>
      <c r="E109" s="230"/>
      <c r="F109" s="230"/>
      <c r="G109" s="230"/>
      <c r="H109" s="230"/>
      <c r="I109" s="230"/>
      <c r="J109" s="230"/>
      <c r="K109" s="235" t="s">
        <v>83</v>
      </c>
      <c r="L109" s="24">
        <f t="shared" si="6"/>
        <v>50</v>
      </c>
      <c r="M109" s="231"/>
      <c r="N109" s="231"/>
      <c r="O109" s="370"/>
    </row>
    <row r="110" spans="1:15" x14ac:dyDescent="0.25">
      <c r="A110" s="228"/>
      <c r="B110" s="235"/>
      <c r="C110" s="324" t="s">
        <v>685</v>
      </c>
      <c r="D110" s="230"/>
      <c r="E110" s="230"/>
      <c r="F110" s="230"/>
      <c r="G110" s="230"/>
      <c r="H110" s="230"/>
      <c r="I110" s="230"/>
      <c r="J110" s="230"/>
      <c r="K110" s="229"/>
      <c r="L110" s="230"/>
      <c r="M110" s="231"/>
      <c r="N110" s="231"/>
      <c r="O110" s="370"/>
    </row>
    <row r="111" spans="1:15" x14ac:dyDescent="0.25">
      <c r="A111" s="228" t="s">
        <v>19</v>
      </c>
      <c r="B111" s="235">
        <f>B109+1</f>
        <v>36</v>
      </c>
      <c r="C111" s="230" t="s">
        <v>686</v>
      </c>
      <c r="D111" s="230"/>
      <c r="E111" s="230"/>
      <c r="F111" s="230"/>
      <c r="G111" s="230"/>
      <c r="H111" s="230"/>
      <c r="I111" s="230"/>
      <c r="J111" s="230"/>
      <c r="K111" s="235" t="s">
        <v>1</v>
      </c>
      <c r="L111" s="24">
        <f>$R$1*5</f>
        <v>50</v>
      </c>
      <c r="M111" s="231"/>
      <c r="N111" s="231"/>
      <c r="O111" s="370"/>
    </row>
    <row r="112" spans="1:15" x14ac:dyDescent="0.25">
      <c r="A112" s="228"/>
      <c r="B112" s="235"/>
      <c r="C112" s="324" t="s">
        <v>687</v>
      </c>
      <c r="D112" s="324"/>
      <c r="E112" s="324"/>
      <c r="F112" s="230"/>
      <c r="G112" s="230"/>
      <c r="H112" s="230"/>
      <c r="I112" s="252"/>
      <c r="J112" s="252"/>
      <c r="K112" s="235"/>
      <c r="L112" s="236"/>
      <c r="M112" s="231"/>
      <c r="N112" s="231"/>
      <c r="O112" s="370"/>
    </row>
    <row r="113" spans="1:15" x14ac:dyDescent="0.25">
      <c r="A113" s="228"/>
      <c r="B113" s="235"/>
      <c r="C113" s="230" t="s">
        <v>688</v>
      </c>
      <c r="D113" s="230"/>
      <c r="E113" s="230"/>
      <c r="F113" s="230"/>
      <c r="G113" s="230"/>
      <c r="H113" s="230"/>
      <c r="I113" s="252"/>
      <c r="J113" s="252"/>
      <c r="K113" s="229"/>
      <c r="L113" s="230"/>
      <c r="M113" s="231"/>
      <c r="N113" s="231"/>
      <c r="O113" s="370"/>
    </row>
    <row r="114" spans="1:15" x14ac:dyDescent="0.25">
      <c r="A114" s="228"/>
      <c r="B114" s="235"/>
      <c r="C114" s="230" t="s">
        <v>689</v>
      </c>
      <c r="D114" s="230"/>
      <c r="E114" s="230"/>
      <c r="F114" s="230"/>
      <c r="G114" s="230"/>
      <c r="H114" s="230"/>
      <c r="I114" s="252"/>
      <c r="J114" s="252"/>
      <c r="K114" s="229"/>
      <c r="L114" s="230"/>
      <c r="M114" s="231"/>
      <c r="N114" s="231"/>
      <c r="O114" s="370"/>
    </row>
    <row r="115" spans="1:15" x14ac:dyDescent="0.25">
      <c r="A115" s="228" t="s">
        <v>19</v>
      </c>
      <c r="B115" s="235">
        <v>37</v>
      </c>
      <c r="C115" s="230" t="s">
        <v>690</v>
      </c>
      <c r="D115" s="230"/>
      <c r="E115" s="230"/>
      <c r="F115" s="230"/>
      <c r="G115" s="230"/>
      <c r="H115" s="230"/>
      <c r="I115" s="252"/>
      <c r="J115" s="252"/>
      <c r="K115" s="229"/>
      <c r="L115" s="230"/>
      <c r="M115" s="231"/>
      <c r="N115" s="231"/>
      <c r="O115" s="370"/>
    </row>
    <row r="116" spans="1:15" x14ac:dyDescent="0.25">
      <c r="A116" s="228"/>
      <c r="B116" s="235"/>
      <c r="C116" s="230" t="s">
        <v>691</v>
      </c>
      <c r="D116" s="230"/>
      <c r="E116" s="230"/>
      <c r="F116" s="230"/>
      <c r="G116" s="230"/>
      <c r="H116" s="230"/>
      <c r="I116" s="252"/>
      <c r="J116" s="252"/>
      <c r="K116" s="235"/>
      <c r="L116" s="236"/>
      <c r="M116" s="231"/>
      <c r="N116" s="231"/>
      <c r="O116" s="370"/>
    </row>
    <row r="117" spans="1:15" x14ac:dyDescent="0.25">
      <c r="A117" s="228"/>
      <c r="B117" s="235"/>
      <c r="C117" s="230" t="s">
        <v>692</v>
      </c>
      <c r="D117" s="230"/>
      <c r="E117" s="230"/>
      <c r="F117" s="230"/>
      <c r="G117" s="230"/>
      <c r="H117" s="230"/>
      <c r="I117" s="252"/>
      <c r="J117" s="252"/>
      <c r="K117" s="235" t="s">
        <v>83</v>
      </c>
      <c r="L117" s="24">
        <f>$R$1*5</f>
        <v>50</v>
      </c>
      <c r="M117" s="231"/>
      <c r="N117" s="231"/>
      <c r="O117" s="370"/>
    </row>
    <row r="118" spans="1:15" x14ac:dyDescent="0.25">
      <c r="A118" s="253"/>
      <c r="B118" s="254"/>
      <c r="C118" s="252"/>
      <c r="D118" s="252"/>
      <c r="E118" s="252"/>
      <c r="F118" s="252"/>
      <c r="G118" s="252"/>
      <c r="H118" s="252"/>
      <c r="I118" s="252"/>
      <c r="J118" s="252"/>
      <c r="K118" s="235"/>
      <c r="L118" s="236"/>
      <c r="M118" s="231"/>
      <c r="N118" s="231"/>
      <c r="O118" s="370"/>
    </row>
    <row r="119" spans="1:15" x14ac:dyDescent="0.25">
      <c r="A119" s="255"/>
      <c r="B119" s="238"/>
      <c r="C119" s="239" t="s">
        <v>638</v>
      </c>
      <c r="D119" s="240"/>
      <c r="E119" s="240"/>
      <c r="F119" s="240"/>
      <c r="G119" s="240"/>
      <c r="H119" s="240"/>
      <c r="I119" s="240"/>
      <c r="J119" s="240"/>
      <c r="K119" s="238"/>
      <c r="L119" s="240"/>
      <c r="M119" s="241"/>
      <c r="N119" s="241"/>
      <c r="O119" s="371"/>
    </row>
    <row r="120" spans="1:15" ht="24" x14ac:dyDescent="0.25">
      <c r="A120" s="255"/>
      <c r="B120" s="225" t="s">
        <v>1</v>
      </c>
      <c r="C120" s="322" t="s">
        <v>2</v>
      </c>
      <c r="D120" s="314"/>
      <c r="E120" s="314"/>
      <c r="F120" s="314"/>
      <c r="G120" s="314"/>
      <c r="H120" s="314"/>
      <c r="I120" s="314"/>
      <c r="J120" s="315"/>
      <c r="K120" s="225" t="s">
        <v>45</v>
      </c>
      <c r="L120" s="314" t="s">
        <v>46</v>
      </c>
      <c r="M120" s="361" t="s">
        <v>47</v>
      </c>
      <c r="N120" s="227" t="s">
        <v>73</v>
      </c>
      <c r="O120" s="395" t="s">
        <v>120</v>
      </c>
    </row>
    <row r="121" spans="1:15" x14ac:dyDescent="0.25">
      <c r="A121" s="228" t="s">
        <v>19</v>
      </c>
      <c r="B121" s="235">
        <f>B115+1</f>
        <v>38</v>
      </c>
      <c r="C121" s="230" t="s">
        <v>693</v>
      </c>
      <c r="D121" s="230"/>
      <c r="E121" s="230"/>
      <c r="F121" s="230"/>
      <c r="G121" s="252"/>
      <c r="H121" s="252"/>
      <c r="I121" s="252"/>
      <c r="J121" s="252"/>
      <c r="K121" s="229"/>
      <c r="L121" s="230"/>
      <c r="M121" s="231"/>
      <c r="N121" s="231"/>
      <c r="O121" s="370"/>
    </row>
    <row r="122" spans="1:15" x14ac:dyDescent="0.25">
      <c r="A122" s="228"/>
      <c r="B122" s="235"/>
      <c r="C122" s="230" t="s">
        <v>691</v>
      </c>
      <c r="D122" s="230"/>
      <c r="E122" s="230"/>
      <c r="F122" s="230"/>
      <c r="G122" s="252"/>
      <c r="H122" s="252"/>
      <c r="I122" s="252"/>
      <c r="J122" s="252"/>
      <c r="K122" s="235"/>
      <c r="L122" s="236"/>
      <c r="M122" s="231"/>
      <c r="N122" s="231"/>
      <c r="O122" s="370"/>
    </row>
    <row r="123" spans="1:15" x14ac:dyDescent="0.25">
      <c r="A123" s="228"/>
      <c r="B123" s="235"/>
      <c r="C123" s="230" t="s">
        <v>692</v>
      </c>
      <c r="D123" s="230"/>
      <c r="E123" s="230"/>
      <c r="F123" s="230"/>
      <c r="G123" s="252"/>
      <c r="H123" s="252"/>
      <c r="I123" s="252"/>
      <c r="J123" s="252"/>
      <c r="K123" s="235" t="s">
        <v>83</v>
      </c>
      <c r="L123" s="24">
        <f>$R$1*5</f>
        <v>50</v>
      </c>
      <c r="M123" s="231"/>
      <c r="N123" s="231"/>
      <c r="O123" s="370"/>
    </row>
    <row r="124" spans="1:15" x14ac:dyDescent="0.25">
      <c r="A124" s="228"/>
      <c r="B124" s="235"/>
      <c r="C124" s="324" t="s">
        <v>694</v>
      </c>
      <c r="D124" s="230"/>
      <c r="E124" s="230"/>
      <c r="F124" s="230"/>
      <c r="G124" s="230"/>
      <c r="H124" s="230"/>
      <c r="I124" s="230"/>
      <c r="J124" s="230"/>
      <c r="K124" s="229"/>
      <c r="L124" s="230"/>
      <c r="M124" s="231"/>
      <c r="N124" s="231"/>
      <c r="O124" s="370"/>
    </row>
    <row r="125" spans="1:15" x14ac:dyDescent="0.25">
      <c r="A125" s="228"/>
      <c r="B125" s="235"/>
      <c r="C125" s="324" t="s">
        <v>695</v>
      </c>
      <c r="D125" s="230"/>
      <c r="E125" s="230"/>
      <c r="F125" s="230"/>
      <c r="G125" s="230"/>
      <c r="H125" s="230"/>
      <c r="I125" s="230"/>
      <c r="J125" s="230"/>
      <c r="K125" s="229"/>
      <c r="L125" s="230"/>
      <c r="M125" s="231"/>
      <c r="N125" s="231"/>
      <c r="O125" s="370"/>
    </row>
    <row r="126" spans="1:15" x14ac:dyDescent="0.25">
      <c r="A126" s="228"/>
      <c r="B126" s="235"/>
      <c r="C126" s="324" t="s">
        <v>696</v>
      </c>
      <c r="D126" s="230"/>
      <c r="E126" s="230"/>
      <c r="F126" s="230"/>
      <c r="G126" s="230"/>
      <c r="H126" s="230"/>
      <c r="I126" s="230"/>
      <c r="J126" s="230"/>
      <c r="K126" s="229"/>
      <c r="L126" s="230"/>
      <c r="M126" s="231"/>
      <c r="N126" s="231"/>
      <c r="O126" s="370"/>
    </row>
    <row r="127" spans="1:15" x14ac:dyDescent="0.25">
      <c r="A127" s="228"/>
      <c r="B127" s="235"/>
      <c r="C127" s="324" t="s">
        <v>697</v>
      </c>
      <c r="D127" s="230"/>
      <c r="E127" s="230"/>
      <c r="F127" s="230"/>
      <c r="G127" s="230"/>
      <c r="H127" s="230"/>
      <c r="I127" s="230"/>
      <c r="J127" s="230"/>
      <c r="K127" s="229"/>
      <c r="L127" s="230"/>
      <c r="M127" s="231"/>
      <c r="N127" s="231"/>
      <c r="O127" s="370"/>
    </row>
    <row r="128" spans="1:15" x14ac:dyDescent="0.25">
      <c r="A128" s="228"/>
      <c r="B128" s="235"/>
      <c r="C128" s="324" t="s">
        <v>698</v>
      </c>
      <c r="D128" s="230"/>
      <c r="E128" s="230"/>
      <c r="F128" s="230"/>
      <c r="G128" s="230"/>
      <c r="H128" s="230"/>
      <c r="I128" s="230"/>
      <c r="J128" s="230"/>
      <c r="K128" s="229"/>
      <c r="L128" s="230"/>
      <c r="M128" s="231"/>
      <c r="N128" s="231"/>
      <c r="O128" s="370"/>
    </row>
    <row r="129" spans="1:15" x14ac:dyDescent="0.25">
      <c r="A129" s="228"/>
      <c r="B129" s="235"/>
      <c r="C129" s="324" t="s">
        <v>699</v>
      </c>
      <c r="D129" s="230"/>
      <c r="E129" s="230"/>
      <c r="F129" s="230"/>
      <c r="G129" s="230"/>
      <c r="H129" s="230"/>
      <c r="I129" s="230"/>
      <c r="J129" s="230"/>
      <c r="K129" s="229"/>
      <c r="L129" s="230"/>
      <c r="M129" s="231"/>
      <c r="N129" s="231"/>
      <c r="O129" s="370"/>
    </row>
    <row r="130" spans="1:15" x14ac:dyDescent="0.25">
      <c r="A130" s="228"/>
      <c r="B130" s="235"/>
      <c r="C130" s="230" t="s">
        <v>628</v>
      </c>
      <c r="D130" s="230"/>
      <c r="E130" s="230"/>
      <c r="F130" s="230"/>
      <c r="G130" s="230"/>
      <c r="H130" s="230"/>
      <c r="I130" s="230"/>
      <c r="J130" s="230"/>
      <c r="K130" s="229"/>
      <c r="L130" s="230"/>
      <c r="M130" s="231"/>
      <c r="N130" s="231"/>
      <c r="O130" s="370"/>
    </row>
    <row r="131" spans="1:15" x14ac:dyDescent="0.25">
      <c r="A131" s="228"/>
      <c r="B131" s="235"/>
      <c r="C131" s="324" t="s">
        <v>700</v>
      </c>
      <c r="D131" s="230"/>
      <c r="E131" s="230"/>
      <c r="F131" s="230"/>
      <c r="G131" s="230"/>
      <c r="H131" s="230"/>
      <c r="I131" s="230"/>
      <c r="J131" s="230"/>
      <c r="K131" s="229"/>
      <c r="L131" s="230"/>
      <c r="M131" s="231"/>
      <c r="N131" s="231"/>
      <c r="O131" s="370"/>
    </row>
    <row r="132" spans="1:15" x14ac:dyDescent="0.25">
      <c r="A132" s="228"/>
      <c r="B132" s="235"/>
      <c r="C132" s="324" t="s">
        <v>701</v>
      </c>
      <c r="D132" s="230"/>
      <c r="E132" s="230"/>
      <c r="F132" s="230"/>
      <c r="G132" s="230"/>
      <c r="H132" s="230"/>
      <c r="I132" s="230"/>
      <c r="J132" s="230"/>
      <c r="K132" s="229"/>
      <c r="L132" s="230"/>
      <c r="M132" s="231"/>
      <c r="N132" s="231"/>
      <c r="O132" s="370"/>
    </row>
    <row r="133" spans="1:15" x14ac:dyDescent="0.25">
      <c r="A133" s="228" t="s">
        <v>19</v>
      </c>
      <c r="B133" s="235">
        <v>39</v>
      </c>
      <c r="C133" s="230" t="s">
        <v>702</v>
      </c>
      <c r="D133" s="230"/>
      <c r="E133" s="230"/>
      <c r="F133" s="230"/>
      <c r="G133" s="230"/>
      <c r="H133" s="230"/>
      <c r="I133" s="230"/>
      <c r="J133" s="230"/>
      <c r="K133" s="235" t="s">
        <v>83</v>
      </c>
      <c r="L133" s="24">
        <f t="shared" ref="L133:L134" si="7">$R$1*5</f>
        <v>50</v>
      </c>
      <c r="M133" s="231"/>
      <c r="N133" s="231"/>
      <c r="O133" s="370"/>
    </row>
    <row r="134" spans="1:15" x14ac:dyDescent="0.25">
      <c r="A134" s="228" t="s">
        <v>19</v>
      </c>
      <c r="B134" s="235">
        <f>B133+1</f>
        <v>40</v>
      </c>
      <c r="C134" s="230" t="s">
        <v>703</v>
      </c>
      <c r="D134" s="230"/>
      <c r="E134" s="230"/>
      <c r="F134" s="230"/>
      <c r="G134" s="230"/>
      <c r="H134" s="230"/>
      <c r="I134" s="230"/>
      <c r="J134" s="230"/>
      <c r="K134" s="235" t="s">
        <v>83</v>
      </c>
      <c r="L134" s="24">
        <f t="shared" si="7"/>
        <v>50</v>
      </c>
      <c r="M134" s="231"/>
      <c r="N134" s="231"/>
      <c r="O134" s="370"/>
    </row>
    <row r="135" spans="1:15" x14ac:dyDescent="0.25">
      <c r="A135" s="228"/>
      <c r="B135" s="235"/>
      <c r="C135" s="324" t="s">
        <v>704</v>
      </c>
      <c r="D135" s="230"/>
      <c r="E135" s="230"/>
      <c r="F135" s="230"/>
      <c r="G135" s="230"/>
      <c r="H135" s="230"/>
      <c r="I135" s="230"/>
      <c r="J135" s="230"/>
      <c r="K135" s="229"/>
      <c r="L135" s="230"/>
      <c r="M135" s="231"/>
      <c r="N135" s="231"/>
      <c r="O135" s="370"/>
    </row>
    <row r="136" spans="1:15" x14ac:dyDescent="0.25">
      <c r="A136" s="228"/>
      <c r="B136" s="235"/>
      <c r="C136" s="230" t="s">
        <v>705</v>
      </c>
      <c r="D136" s="230"/>
      <c r="E136" s="230"/>
      <c r="F136" s="230"/>
      <c r="G136" s="230"/>
      <c r="H136" s="230"/>
      <c r="I136" s="230"/>
      <c r="J136" s="230"/>
      <c r="K136" s="235"/>
      <c r="L136" s="236"/>
      <c r="M136" s="231"/>
      <c r="N136" s="231"/>
      <c r="O136" s="370"/>
    </row>
    <row r="137" spans="1:15" x14ac:dyDescent="0.25">
      <c r="A137" s="228" t="s">
        <v>19</v>
      </c>
      <c r="B137" s="235">
        <f>B134+1</f>
        <v>41</v>
      </c>
      <c r="C137" s="230" t="s">
        <v>706</v>
      </c>
      <c r="D137" s="230"/>
      <c r="E137" s="230"/>
      <c r="F137" s="230"/>
      <c r="G137" s="230"/>
      <c r="H137" s="230"/>
      <c r="I137" s="230"/>
      <c r="J137" s="230"/>
      <c r="K137" s="235" t="s">
        <v>1</v>
      </c>
      <c r="L137" s="24">
        <f>$R$1*5</f>
        <v>50</v>
      </c>
      <c r="M137" s="231"/>
      <c r="N137" s="231"/>
      <c r="O137" s="370"/>
    </row>
    <row r="138" spans="1:15" x14ac:dyDescent="0.25">
      <c r="A138" s="228"/>
      <c r="B138" s="235"/>
      <c r="C138" s="230" t="s">
        <v>707</v>
      </c>
      <c r="D138" s="230"/>
      <c r="E138" s="230"/>
      <c r="F138" s="230"/>
      <c r="G138" s="230"/>
      <c r="H138" s="230"/>
      <c r="I138" s="230"/>
      <c r="J138" s="230"/>
      <c r="K138" s="235"/>
      <c r="L138" s="236"/>
      <c r="M138" s="231"/>
      <c r="N138" s="231"/>
      <c r="O138" s="370"/>
    </row>
    <row r="139" spans="1:15" x14ac:dyDescent="0.25">
      <c r="A139" s="228" t="s">
        <v>19</v>
      </c>
      <c r="B139" s="235">
        <f>B137+1</f>
        <v>42</v>
      </c>
      <c r="C139" s="230" t="s">
        <v>708</v>
      </c>
      <c r="D139" s="230"/>
      <c r="E139" s="230"/>
      <c r="F139" s="230"/>
      <c r="G139" s="230"/>
      <c r="H139" s="230"/>
      <c r="I139" s="230"/>
      <c r="J139" s="230"/>
      <c r="K139" s="235"/>
      <c r="L139" s="236"/>
      <c r="M139" s="231"/>
      <c r="N139" s="231"/>
      <c r="O139" s="370"/>
    </row>
    <row r="140" spans="1:15" x14ac:dyDescent="0.25">
      <c r="A140" s="228"/>
      <c r="B140" s="235"/>
      <c r="C140" s="230" t="s">
        <v>709</v>
      </c>
      <c r="D140" s="230"/>
      <c r="E140" s="230"/>
      <c r="F140" s="230"/>
      <c r="G140" s="230"/>
      <c r="H140" s="230"/>
      <c r="I140" s="230"/>
      <c r="J140" s="230"/>
      <c r="K140" s="235" t="s">
        <v>1</v>
      </c>
      <c r="L140" s="24">
        <f>$R$1*5</f>
        <v>50</v>
      </c>
      <c r="M140" s="231"/>
      <c r="N140" s="231"/>
      <c r="O140" s="370"/>
    </row>
    <row r="141" spans="1:15" x14ac:dyDescent="0.25">
      <c r="A141" s="228"/>
      <c r="B141" s="235"/>
      <c r="C141" s="324" t="s">
        <v>710</v>
      </c>
      <c r="D141" s="230"/>
      <c r="E141" s="230"/>
      <c r="F141" s="230"/>
      <c r="G141" s="230"/>
      <c r="H141" s="230"/>
      <c r="I141" s="230"/>
      <c r="J141" s="230"/>
      <c r="K141" s="229"/>
      <c r="L141" s="230"/>
      <c r="M141" s="231"/>
      <c r="N141" s="231"/>
      <c r="O141" s="370"/>
    </row>
    <row r="142" spans="1:15" x14ac:dyDescent="0.25">
      <c r="A142" s="228"/>
      <c r="B142" s="235"/>
      <c r="C142" s="230" t="s">
        <v>628</v>
      </c>
      <c r="D142" s="230"/>
      <c r="E142" s="230"/>
      <c r="F142" s="230"/>
      <c r="G142" s="230"/>
      <c r="H142" s="230"/>
      <c r="I142" s="230"/>
      <c r="J142" s="230"/>
      <c r="K142" s="229"/>
      <c r="L142" s="230"/>
      <c r="M142" s="231"/>
      <c r="N142" s="231"/>
      <c r="O142" s="370"/>
    </row>
    <row r="143" spans="1:15" x14ac:dyDescent="0.25">
      <c r="A143" s="228"/>
      <c r="B143" s="235"/>
      <c r="C143" s="324" t="s">
        <v>700</v>
      </c>
      <c r="D143" s="230"/>
      <c r="E143" s="230"/>
      <c r="F143" s="230"/>
      <c r="G143" s="230"/>
      <c r="H143" s="230"/>
      <c r="I143" s="230"/>
      <c r="J143" s="230"/>
      <c r="K143" s="229"/>
      <c r="L143" s="230"/>
      <c r="M143" s="231"/>
      <c r="N143" s="231"/>
      <c r="O143" s="370"/>
    </row>
    <row r="144" spans="1:15" x14ac:dyDescent="0.25">
      <c r="A144" s="228"/>
      <c r="B144" s="235"/>
      <c r="C144" s="324" t="s">
        <v>701</v>
      </c>
      <c r="D144" s="230"/>
      <c r="E144" s="230"/>
      <c r="F144" s="230"/>
      <c r="G144" s="230"/>
      <c r="H144" s="230"/>
      <c r="I144" s="230"/>
      <c r="J144" s="230"/>
      <c r="K144" s="229"/>
      <c r="L144" s="230"/>
      <c r="M144" s="231"/>
      <c r="N144" s="231"/>
      <c r="O144" s="370"/>
    </row>
    <row r="145" spans="1:15" x14ac:dyDescent="0.25">
      <c r="A145" s="228" t="s">
        <v>19</v>
      </c>
      <c r="B145" s="235">
        <f>B139+1</f>
        <v>43</v>
      </c>
      <c r="C145" s="230" t="s">
        <v>711</v>
      </c>
      <c r="D145" s="230"/>
      <c r="E145" s="230"/>
      <c r="F145" s="230"/>
      <c r="G145" s="230"/>
      <c r="H145" s="230"/>
      <c r="I145" s="230"/>
      <c r="J145" s="230"/>
      <c r="K145" s="235" t="s">
        <v>83</v>
      </c>
      <c r="L145" s="24">
        <f>$R$1*5</f>
        <v>50</v>
      </c>
      <c r="M145" s="231"/>
      <c r="N145" s="231"/>
      <c r="O145" s="370"/>
    </row>
    <row r="146" spans="1:15" x14ac:dyDescent="0.25">
      <c r="A146" s="228"/>
      <c r="B146" s="235"/>
      <c r="C146" s="324" t="s">
        <v>712</v>
      </c>
      <c r="D146" s="230"/>
      <c r="E146" s="230"/>
      <c r="F146" s="230"/>
      <c r="G146" s="230"/>
      <c r="H146" s="230"/>
      <c r="I146" s="230"/>
      <c r="J146" s="230"/>
      <c r="K146" s="235"/>
      <c r="L146" s="236"/>
      <c r="M146" s="231"/>
      <c r="N146" s="231"/>
      <c r="O146" s="370"/>
    </row>
    <row r="147" spans="1:15" x14ac:dyDescent="0.25">
      <c r="A147" s="228"/>
      <c r="B147" s="235"/>
      <c r="C147" s="324" t="s">
        <v>700</v>
      </c>
      <c r="D147" s="230"/>
      <c r="E147" s="230"/>
      <c r="F147" s="230"/>
      <c r="G147" s="230"/>
      <c r="H147" s="230"/>
      <c r="I147" s="230"/>
      <c r="J147" s="230"/>
      <c r="K147" s="229"/>
      <c r="L147" s="230"/>
      <c r="M147" s="231"/>
      <c r="N147" s="231"/>
      <c r="O147" s="370"/>
    </row>
    <row r="148" spans="1:15" x14ac:dyDescent="0.25">
      <c r="A148" s="228"/>
      <c r="B148" s="235"/>
      <c r="C148" s="324" t="s">
        <v>713</v>
      </c>
      <c r="D148" s="230"/>
      <c r="E148" s="230"/>
      <c r="F148" s="230"/>
      <c r="G148" s="230"/>
      <c r="H148" s="230"/>
      <c r="I148" s="230"/>
      <c r="J148" s="230"/>
      <c r="K148" s="235"/>
      <c r="L148" s="236"/>
      <c r="M148" s="231"/>
      <c r="N148" s="231"/>
      <c r="O148" s="370"/>
    </row>
    <row r="149" spans="1:15" x14ac:dyDescent="0.25">
      <c r="A149" s="228" t="s">
        <v>19</v>
      </c>
      <c r="B149" s="235">
        <f>B145+1</f>
        <v>44</v>
      </c>
      <c r="C149" s="230" t="s">
        <v>714</v>
      </c>
      <c r="D149" s="230"/>
      <c r="E149" s="230"/>
      <c r="F149" s="230"/>
      <c r="G149" s="230"/>
      <c r="H149" s="230"/>
      <c r="I149" s="230"/>
      <c r="J149" s="230"/>
      <c r="K149" s="235" t="s">
        <v>83</v>
      </c>
      <c r="L149" s="24">
        <f>$R$1*5</f>
        <v>50</v>
      </c>
      <c r="M149" s="231"/>
      <c r="N149" s="231"/>
      <c r="O149" s="370"/>
    </row>
    <row r="150" spans="1:15" x14ac:dyDescent="0.25">
      <c r="A150" s="228"/>
      <c r="B150" s="235"/>
      <c r="C150" s="324" t="s">
        <v>701</v>
      </c>
      <c r="D150" s="230"/>
      <c r="E150" s="230"/>
      <c r="F150" s="230"/>
      <c r="G150" s="230"/>
      <c r="H150" s="230"/>
      <c r="I150" s="230"/>
      <c r="J150" s="230"/>
      <c r="K150" s="229"/>
      <c r="L150" s="230"/>
      <c r="M150" s="231"/>
      <c r="N150" s="231"/>
      <c r="O150" s="370"/>
    </row>
    <row r="151" spans="1:15" x14ac:dyDescent="0.25">
      <c r="A151" s="228" t="s">
        <v>19</v>
      </c>
      <c r="B151" s="235">
        <f>B149+1</f>
        <v>45</v>
      </c>
      <c r="C151" s="230" t="s">
        <v>715</v>
      </c>
      <c r="D151" s="230"/>
      <c r="E151" s="230"/>
      <c r="F151" s="230"/>
      <c r="G151" s="230"/>
      <c r="H151" s="230"/>
      <c r="I151" s="230"/>
      <c r="J151" s="230"/>
      <c r="K151" s="235" t="s">
        <v>83</v>
      </c>
      <c r="L151" s="24">
        <f t="shared" ref="L151:L152" si="8">$R$1*5</f>
        <v>50</v>
      </c>
      <c r="M151" s="231"/>
      <c r="N151" s="231"/>
      <c r="O151" s="370"/>
    </row>
    <row r="152" spans="1:15" x14ac:dyDescent="0.25">
      <c r="A152" s="228" t="s">
        <v>19</v>
      </c>
      <c r="B152" s="235">
        <f>B151+1</f>
        <v>46</v>
      </c>
      <c r="C152" s="230" t="s">
        <v>716</v>
      </c>
      <c r="D152" s="230"/>
      <c r="E152" s="230"/>
      <c r="F152" s="230"/>
      <c r="G152" s="230"/>
      <c r="H152" s="230"/>
      <c r="I152" s="230"/>
      <c r="J152" s="230"/>
      <c r="K152" s="235" t="s">
        <v>83</v>
      </c>
      <c r="L152" s="24">
        <f t="shared" si="8"/>
        <v>50</v>
      </c>
      <c r="M152" s="231"/>
      <c r="N152" s="231"/>
      <c r="O152" s="370"/>
    </row>
    <row r="153" spans="1:15" x14ac:dyDescent="0.25">
      <c r="A153" s="228"/>
      <c r="B153" s="235"/>
      <c r="C153" s="324" t="s">
        <v>717</v>
      </c>
      <c r="D153" s="230"/>
      <c r="E153" s="230"/>
      <c r="F153" s="230"/>
      <c r="G153" s="230"/>
      <c r="H153" s="230"/>
      <c r="I153" s="230"/>
      <c r="J153" s="230"/>
      <c r="K153" s="235"/>
      <c r="L153" s="236"/>
      <c r="M153" s="231"/>
      <c r="N153" s="231"/>
      <c r="O153" s="370"/>
    </row>
    <row r="154" spans="1:15" x14ac:dyDescent="0.25">
      <c r="A154" s="228" t="s">
        <v>19</v>
      </c>
      <c r="B154" s="235">
        <f>B152+1</f>
        <v>47</v>
      </c>
      <c r="C154" s="230" t="s">
        <v>718</v>
      </c>
      <c r="D154" s="230"/>
      <c r="E154" s="230"/>
      <c r="F154" s="230"/>
      <c r="G154" s="230"/>
      <c r="H154" s="230"/>
      <c r="I154" s="230"/>
      <c r="J154" s="230"/>
      <c r="K154" s="235"/>
      <c r="L154" s="236"/>
      <c r="M154" s="231"/>
      <c r="N154" s="231"/>
      <c r="O154" s="370"/>
    </row>
    <row r="155" spans="1:15" x14ac:dyDescent="0.25">
      <c r="A155" s="228" t="s">
        <v>19</v>
      </c>
      <c r="B155" s="235">
        <f>B154+1</f>
        <v>48</v>
      </c>
      <c r="C155" s="230" t="s">
        <v>719</v>
      </c>
      <c r="D155" s="230"/>
      <c r="E155" s="230"/>
      <c r="F155" s="230"/>
      <c r="G155" s="230"/>
      <c r="H155" s="230"/>
      <c r="I155" s="230"/>
      <c r="J155" s="230"/>
      <c r="K155" s="235" t="s">
        <v>83</v>
      </c>
      <c r="L155" s="24">
        <f t="shared" ref="L155:L156" si="9">$R$1*5</f>
        <v>50</v>
      </c>
      <c r="M155" s="231"/>
      <c r="N155" s="231"/>
      <c r="O155" s="370"/>
    </row>
    <row r="156" spans="1:15" x14ac:dyDescent="0.25">
      <c r="A156" s="228" t="s">
        <v>19</v>
      </c>
      <c r="B156" s="235">
        <f>B155+1</f>
        <v>49</v>
      </c>
      <c r="C156" s="230" t="s">
        <v>720</v>
      </c>
      <c r="D156" s="230"/>
      <c r="E156" s="230"/>
      <c r="F156" s="230"/>
      <c r="G156" s="230"/>
      <c r="H156" s="230"/>
      <c r="I156" s="230"/>
      <c r="J156" s="230"/>
      <c r="K156" s="235" t="s">
        <v>83</v>
      </c>
      <c r="L156" s="24">
        <f t="shared" si="9"/>
        <v>50</v>
      </c>
      <c r="M156" s="231"/>
      <c r="N156" s="231"/>
      <c r="O156" s="370"/>
    </row>
    <row r="157" spans="1:15" x14ac:dyDescent="0.25">
      <c r="A157" s="228"/>
      <c r="B157" s="235"/>
      <c r="C157" s="230"/>
      <c r="D157" s="230"/>
      <c r="E157" s="230"/>
      <c r="F157" s="230"/>
      <c r="G157" s="230"/>
      <c r="H157" s="230"/>
      <c r="I157" s="230"/>
      <c r="J157" s="230"/>
      <c r="K157" s="235"/>
      <c r="L157" s="236"/>
      <c r="M157" s="231"/>
      <c r="N157" s="231"/>
      <c r="O157" s="370"/>
    </row>
    <row r="158" spans="1:15" x14ac:dyDescent="0.25">
      <c r="A158" s="224"/>
      <c r="B158" s="238"/>
      <c r="C158" s="239" t="s">
        <v>638</v>
      </c>
      <c r="D158" s="240"/>
      <c r="E158" s="240"/>
      <c r="F158" s="240"/>
      <c r="G158" s="240"/>
      <c r="H158" s="240"/>
      <c r="I158" s="240"/>
      <c r="J158" s="240"/>
      <c r="K158" s="238"/>
      <c r="L158" s="240"/>
      <c r="M158" s="241"/>
      <c r="N158" s="241"/>
      <c r="O158" s="371"/>
    </row>
    <row r="159" spans="1:15" ht="24" x14ac:dyDescent="0.25">
      <c r="A159" s="224"/>
      <c r="B159" s="225" t="s">
        <v>1</v>
      </c>
      <c r="C159" s="322" t="s">
        <v>2</v>
      </c>
      <c r="D159" s="314"/>
      <c r="E159" s="314"/>
      <c r="F159" s="314"/>
      <c r="G159" s="314"/>
      <c r="H159" s="314"/>
      <c r="I159" s="314"/>
      <c r="J159" s="315"/>
      <c r="K159" s="225" t="s">
        <v>45</v>
      </c>
      <c r="L159" s="314" t="s">
        <v>46</v>
      </c>
      <c r="M159" s="361" t="s">
        <v>47</v>
      </c>
      <c r="N159" s="227" t="s">
        <v>73</v>
      </c>
      <c r="O159" s="395" t="s">
        <v>120</v>
      </c>
    </row>
    <row r="160" spans="1:15" x14ac:dyDescent="0.25">
      <c r="A160" s="228"/>
      <c r="B160" s="235"/>
      <c r="C160" s="230" t="s">
        <v>707</v>
      </c>
      <c r="D160" s="230"/>
      <c r="E160" s="230"/>
      <c r="F160" s="230"/>
      <c r="G160" s="230"/>
      <c r="H160" s="230"/>
      <c r="I160" s="230"/>
      <c r="J160" s="230"/>
      <c r="K160" s="235"/>
      <c r="L160" s="236"/>
      <c r="M160" s="231"/>
      <c r="N160" s="231"/>
      <c r="O160" s="370"/>
    </row>
    <row r="161" spans="1:15" x14ac:dyDescent="0.25">
      <c r="A161" s="228" t="s">
        <v>19</v>
      </c>
      <c r="B161" s="235">
        <f>B156+1</f>
        <v>50</v>
      </c>
      <c r="C161" s="230" t="s">
        <v>721</v>
      </c>
      <c r="D161" s="230"/>
      <c r="E161" s="230"/>
      <c r="F161" s="230"/>
      <c r="G161" s="230"/>
      <c r="H161" s="230"/>
      <c r="I161" s="230"/>
      <c r="J161" s="230"/>
      <c r="K161" s="235"/>
      <c r="L161" s="236"/>
      <c r="M161" s="231"/>
      <c r="N161" s="231"/>
      <c r="O161" s="370"/>
    </row>
    <row r="162" spans="1:15" x14ac:dyDescent="0.25">
      <c r="A162" s="228"/>
      <c r="B162" s="235"/>
      <c r="C162" s="230" t="s">
        <v>709</v>
      </c>
      <c r="D162" s="230"/>
      <c r="E162" s="230"/>
      <c r="F162" s="230"/>
      <c r="G162" s="230"/>
      <c r="H162" s="230"/>
      <c r="I162" s="230"/>
      <c r="J162" s="230"/>
      <c r="K162" s="235" t="s">
        <v>1</v>
      </c>
      <c r="L162" s="24">
        <f>$R$1*5</f>
        <v>50</v>
      </c>
      <c r="M162" s="231"/>
      <c r="N162" s="231"/>
      <c r="O162" s="370"/>
    </row>
    <row r="163" spans="1:15" x14ac:dyDescent="0.25">
      <c r="A163" s="228" t="s">
        <v>19</v>
      </c>
      <c r="B163" s="235">
        <f>B161+1</f>
        <v>51</v>
      </c>
      <c r="C163" s="230" t="s">
        <v>708</v>
      </c>
      <c r="D163" s="230"/>
      <c r="E163" s="230"/>
      <c r="F163" s="230"/>
      <c r="G163" s="230"/>
      <c r="H163" s="230"/>
      <c r="I163" s="230"/>
      <c r="J163" s="230"/>
      <c r="K163" s="235"/>
      <c r="L163" s="236"/>
      <c r="M163" s="231"/>
      <c r="N163" s="231"/>
      <c r="O163" s="370"/>
    </row>
    <row r="164" spans="1:15" x14ac:dyDescent="0.25">
      <c r="A164" s="228"/>
      <c r="B164" s="235"/>
      <c r="C164" s="230" t="s">
        <v>709</v>
      </c>
      <c r="D164" s="230"/>
      <c r="E164" s="230"/>
      <c r="F164" s="230"/>
      <c r="G164" s="230"/>
      <c r="H164" s="230"/>
      <c r="I164" s="230"/>
      <c r="J164" s="230"/>
      <c r="K164" s="235" t="s">
        <v>1</v>
      </c>
      <c r="L164" s="24">
        <f>$R$1*5</f>
        <v>50</v>
      </c>
      <c r="M164" s="231"/>
      <c r="N164" s="231"/>
      <c r="O164" s="370"/>
    </row>
    <row r="165" spans="1:15" x14ac:dyDescent="0.25">
      <c r="A165" s="228" t="s">
        <v>19</v>
      </c>
      <c r="B165" s="235">
        <f>B163+1</f>
        <v>52</v>
      </c>
      <c r="C165" s="230" t="s">
        <v>722</v>
      </c>
      <c r="D165" s="230"/>
      <c r="E165" s="230"/>
      <c r="F165" s="230"/>
      <c r="G165" s="230"/>
      <c r="H165" s="230"/>
      <c r="I165" s="230"/>
      <c r="J165" s="230"/>
      <c r="K165" s="235"/>
      <c r="L165" s="236"/>
      <c r="M165" s="231"/>
      <c r="N165" s="231"/>
      <c r="O165" s="370"/>
    </row>
    <row r="166" spans="1:15" x14ac:dyDescent="0.25">
      <c r="A166" s="228"/>
      <c r="B166" s="235"/>
      <c r="C166" s="230" t="s">
        <v>709</v>
      </c>
      <c r="D166" s="230"/>
      <c r="E166" s="230"/>
      <c r="F166" s="230"/>
      <c r="G166" s="230"/>
      <c r="H166" s="230"/>
      <c r="I166" s="230"/>
      <c r="J166" s="230"/>
      <c r="K166" s="235" t="s">
        <v>1</v>
      </c>
      <c r="L166" s="24">
        <f>$R$1*5</f>
        <v>50</v>
      </c>
      <c r="M166" s="231"/>
      <c r="N166" s="231"/>
      <c r="O166" s="370"/>
    </row>
    <row r="167" spans="1:15" x14ac:dyDescent="0.25">
      <c r="A167" s="228"/>
      <c r="B167" s="235"/>
      <c r="C167" s="230"/>
      <c r="D167" s="230"/>
      <c r="E167" s="230"/>
      <c r="F167" s="230"/>
      <c r="G167" s="230"/>
      <c r="H167" s="230"/>
      <c r="I167" s="230"/>
      <c r="J167" s="230"/>
      <c r="K167" s="235"/>
      <c r="L167" s="236"/>
      <c r="M167" s="231"/>
      <c r="N167" s="231"/>
      <c r="O167" s="370"/>
    </row>
    <row r="168" spans="1:15" x14ac:dyDescent="0.25">
      <c r="A168" s="228"/>
      <c r="B168" s="235"/>
      <c r="C168" s="324" t="s">
        <v>655</v>
      </c>
      <c r="D168" s="230"/>
      <c r="E168" s="230"/>
      <c r="F168" s="230"/>
      <c r="G168" s="230"/>
      <c r="H168" s="230"/>
      <c r="I168" s="230"/>
      <c r="J168" s="230"/>
      <c r="K168" s="229"/>
      <c r="L168" s="230"/>
      <c r="M168" s="231"/>
      <c r="N168" s="231"/>
      <c r="O168" s="370"/>
    </row>
    <row r="169" spans="1:15" x14ac:dyDescent="0.25">
      <c r="A169" s="228"/>
      <c r="B169" s="235"/>
      <c r="C169" s="324" t="s">
        <v>723</v>
      </c>
      <c r="D169" s="230"/>
      <c r="E169" s="230"/>
      <c r="F169" s="230"/>
      <c r="G169" s="230"/>
      <c r="H169" s="230"/>
      <c r="I169" s="230"/>
      <c r="J169" s="230"/>
      <c r="K169" s="229"/>
      <c r="L169" s="230"/>
      <c r="M169" s="231"/>
      <c r="N169" s="231"/>
      <c r="O169" s="370"/>
    </row>
    <row r="170" spans="1:15" x14ac:dyDescent="0.25">
      <c r="A170" s="228" t="s">
        <v>19</v>
      </c>
      <c r="B170" s="235">
        <f>B165+1</f>
        <v>53</v>
      </c>
      <c r="C170" s="230" t="s">
        <v>724</v>
      </c>
      <c r="D170" s="230"/>
      <c r="E170" s="230"/>
      <c r="F170" s="230"/>
      <c r="G170" s="230"/>
      <c r="H170" s="230"/>
      <c r="I170" s="230"/>
      <c r="J170" s="230"/>
      <c r="K170" s="235" t="s">
        <v>83</v>
      </c>
      <c r="L170" s="24">
        <f t="shared" ref="L170:L174" si="10">$R$1*5</f>
        <v>50</v>
      </c>
      <c r="M170" s="231"/>
      <c r="N170" s="231"/>
      <c r="O170" s="370"/>
    </row>
    <row r="171" spans="1:15" x14ac:dyDescent="0.25">
      <c r="A171" s="228" t="s">
        <v>19</v>
      </c>
      <c r="B171" s="235">
        <f>B170+1</f>
        <v>54</v>
      </c>
      <c r="C171" s="230" t="s">
        <v>725</v>
      </c>
      <c r="D171" s="230"/>
      <c r="E171" s="230"/>
      <c r="F171" s="230"/>
      <c r="G171" s="230"/>
      <c r="H171" s="230"/>
      <c r="I171" s="230"/>
      <c r="J171" s="230"/>
      <c r="K171" s="235" t="s">
        <v>83</v>
      </c>
      <c r="L171" s="24">
        <f t="shared" si="10"/>
        <v>50</v>
      </c>
      <c r="M171" s="231"/>
      <c r="N171" s="231"/>
      <c r="O171" s="370"/>
    </row>
    <row r="172" spans="1:15" x14ac:dyDescent="0.25">
      <c r="A172" s="228" t="s">
        <v>19</v>
      </c>
      <c r="B172" s="235">
        <f>B171+1</f>
        <v>55</v>
      </c>
      <c r="C172" s="230" t="s">
        <v>726</v>
      </c>
      <c r="D172" s="230"/>
      <c r="E172" s="230"/>
      <c r="F172" s="230"/>
      <c r="G172" s="230"/>
      <c r="H172" s="230"/>
      <c r="I172" s="230"/>
      <c r="J172" s="230"/>
      <c r="K172" s="235" t="s">
        <v>83</v>
      </c>
      <c r="L172" s="24">
        <f t="shared" si="10"/>
        <v>50</v>
      </c>
      <c r="M172" s="231"/>
      <c r="N172" s="231"/>
      <c r="O172" s="370"/>
    </row>
    <row r="173" spans="1:15" x14ac:dyDescent="0.25">
      <c r="A173" s="228" t="s">
        <v>19</v>
      </c>
      <c r="B173" s="235">
        <f>B172+1</f>
        <v>56</v>
      </c>
      <c r="C173" s="230" t="s">
        <v>727</v>
      </c>
      <c r="D173" s="230"/>
      <c r="E173" s="230"/>
      <c r="F173" s="230"/>
      <c r="G173" s="230"/>
      <c r="H173" s="230"/>
      <c r="I173" s="230"/>
      <c r="J173" s="230"/>
      <c r="K173" s="235" t="s">
        <v>83</v>
      </c>
      <c r="L173" s="24">
        <f t="shared" si="10"/>
        <v>50</v>
      </c>
      <c r="M173" s="231"/>
      <c r="N173" s="231"/>
      <c r="O173" s="370"/>
    </row>
    <row r="174" spans="1:15" x14ac:dyDescent="0.25">
      <c r="A174" s="228" t="s">
        <v>19</v>
      </c>
      <c r="B174" s="235">
        <f>B173+1</f>
        <v>57</v>
      </c>
      <c r="C174" s="230" t="s">
        <v>728</v>
      </c>
      <c r="D174" s="230"/>
      <c r="E174" s="230"/>
      <c r="F174" s="230"/>
      <c r="G174" s="230"/>
      <c r="H174" s="230"/>
      <c r="I174" s="230"/>
      <c r="J174" s="230"/>
      <c r="K174" s="235" t="s">
        <v>83</v>
      </c>
      <c r="L174" s="24">
        <f t="shared" si="10"/>
        <v>50</v>
      </c>
      <c r="M174" s="231"/>
      <c r="N174" s="231"/>
      <c r="O174" s="370"/>
    </row>
    <row r="175" spans="1:15" x14ac:dyDescent="0.25">
      <c r="A175" s="228"/>
      <c r="B175" s="235"/>
      <c r="C175" s="230"/>
      <c r="D175" s="230"/>
      <c r="E175" s="230"/>
      <c r="F175" s="230"/>
      <c r="G175" s="230"/>
      <c r="H175" s="230"/>
      <c r="I175" s="230"/>
      <c r="J175" s="230"/>
      <c r="K175" s="235"/>
      <c r="L175" s="236"/>
      <c r="M175" s="231"/>
      <c r="N175" s="231"/>
      <c r="O175" s="370"/>
    </row>
    <row r="176" spans="1:15" x14ac:dyDescent="0.25">
      <c r="A176" s="228"/>
      <c r="B176" s="235"/>
      <c r="C176" s="324" t="s">
        <v>729</v>
      </c>
      <c r="D176" s="230"/>
      <c r="E176" s="230"/>
      <c r="F176" s="230"/>
      <c r="G176" s="230"/>
      <c r="H176" s="230"/>
      <c r="I176" s="230"/>
      <c r="J176" s="230"/>
      <c r="K176" s="229"/>
      <c r="L176" s="230"/>
      <c r="M176" s="231"/>
      <c r="N176" s="231"/>
      <c r="O176" s="370"/>
    </row>
    <row r="177" spans="1:15" x14ac:dyDescent="0.25">
      <c r="A177" s="228"/>
      <c r="B177" s="235"/>
      <c r="C177" s="324"/>
      <c r="D177" s="230"/>
      <c r="E177" s="230"/>
      <c r="F177" s="230"/>
      <c r="G177" s="230"/>
      <c r="H177" s="230"/>
      <c r="I177" s="230"/>
      <c r="J177" s="230"/>
      <c r="K177" s="229"/>
      <c r="L177" s="230"/>
      <c r="M177" s="231"/>
      <c r="N177" s="231"/>
      <c r="O177" s="370"/>
    </row>
    <row r="178" spans="1:15" x14ac:dyDescent="0.25">
      <c r="A178" s="228"/>
      <c r="B178" s="235"/>
      <c r="C178" s="324" t="s">
        <v>730</v>
      </c>
      <c r="D178" s="230"/>
      <c r="E178" s="230"/>
      <c r="F178" s="230"/>
      <c r="G178" s="230"/>
      <c r="H178" s="230"/>
      <c r="I178" s="230"/>
      <c r="J178" s="230"/>
      <c r="K178" s="229"/>
      <c r="L178" s="230"/>
      <c r="M178" s="231"/>
      <c r="N178" s="231"/>
      <c r="O178" s="370"/>
    </row>
    <row r="179" spans="1:15" x14ac:dyDescent="0.25">
      <c r="A179" s="228"/>
      <c r="B179" s="235"/>
      <c r="C179" s="324" t="s">
        <v>731</v>
      </c>
      <c r="D179" s="230"/>
      <c r="E179" s="230"/>
      <c r="F179" s="230"/>
      <c r="G179" s="230"/>
      <c r="H179" s="230"/>
      <c r="I179" s="230"/>
      <c r="J179" s="230"/>
      <c r="K179" s="229"/>
      <c r="L179" s="230"/>
      <c r="M179" s="231"/>
      <c r="N179" s="231"/>
      <c r="O179" s="370"/>
    </row>
    <row r="180" spans="1:15" x14ac:dyDescent="0.25">
      <c r="A180" s="228"/>
      <c r="B180" s="235"/>
      <c r="C180" s="324" t="s">
        <v>732</v>
      </c>
      <c r="D180" s="230"/>
      <c r="E180" s="230"/>
      <c r="F180" s="230"/>
      <c r="G180" s="230"/>
      <c r="H180" s="230"/>
      <c r="I180" s="230"/>
      <c r="J180" s="230"/>
      <c r="K180" s="229"/>
      <c r="L180" s="230"/>
      <c r="M180" s="231"/>
      <c r="N180" s="231"/>
      <c r="O180" s="370"/>
    </row>
    <row r="181" spans="1:15" x14ac:dyDescent="0.25">
      <c r="A181" s="228"/>
      <c r="B181" s="235"/>
      <c r="C181" s="230" t="s">
        <v>628</v>
      </c>
      <c r="D181" s="230"/>
      <c r="E181" s="230"/>
      <c r="F181" s="230"/>
      <c r="G181" s="230"/>
      <c r="H181" s="230"/>
      <c r="I181" s="230"/>
      <c r="J181" s="230"/>
      <c r="K181" s="229"/>
      <c r="L181" s="230"/>
      <c r="M181" s="231"/>
      <c r="N181" s="231"/>
      <c r="O181" s="370"/>
    </row>
    <row r="182" spans="1:15" x14ac:dyDescent="0.25">
      <c r="A182" s="228"/>
      <c r="B182" s="235"/>
      <c r="C182" s="324" t="s">
        <v>700</v>
      </c>
      <c r="D182" s="230"/>
      <c r="E182" s="230"/>
      <c r="F182" s="230"/>
      <c r="G182" s="230"/>
      <c r="H182" s="230"/>
      <c r="I182" s="230"/>
      <c r="J182" s="230"/>
      <c r="K182" s="229"/>
      <c r="L182" s="230"/>
      <c r="M182" s="231"/>
      <c r="N182" s="231"/>
      <c r="O182" s="370"/>
    </row>
    <row r="183" spans="1:15" x14ac:dyDescent="0.25">
      <c r="A183" s="228"/>
      <c r="B183" s="235"/>
      <c r="C183" s="324" t="s">
        <v>733</v>
      </c>
      <c r="D183" s="230"/>
      <c r="E183" s="230"/>
      <c r="F183" s="230"/>
      <c r="G183" s="230"/>
      <c r="H183" s="230"/>
      <c r="I183" s="230"/>
      <c r="J183" s="230"/>
      <c r="K183" s="229"/>
      <c r="L183" s="230"/>
      <c r="M183" s="231"/>
      <c r="N183" s="231"/>
      <c r="O183" s="370"/>
    </row>
    <row r="184" spans="1:15" x14ac:dyDescent="0.25">
      <c r="A184" s="228" t="s">
        <v>19</v>
      </c>
      <c r="B184" s="235">
        <f>B174+1</f>
        <v>58</v>
      </c>
      <c r="C184" s="230" t="s">
        <v>734</v>
      </c>
      <c r="D184" s="230"/>
      <c r="E184" s="230"/>
      <c r="F184" s="230"/>
      <c r="G184" s="230"/>
      <c r="H184" s="230"/>
      <c r="I184" s="230"/>
      <c r="J184" s="230"/>
      <c r="K184" s="235" t="s">
        <v>83</v>
      </c>
      <c r="L184" s="24">
        <f>$R$1*5</f>
        <v>50</v>
      </c>
      <c r="M184" s="231"/>
      <c r="N184" s="231"/>
      <c r="O184" s="370"/>
    </row>
    <row r="185" spans="1:15" x14ac:dyDescent="0.25">
      <c r="A185" s="228"/>
      <c r="B185" s="235"/>
      <c r="C185" s="324" t="s">
        <v>735</v>
      </c>
      <c r="D185" s="230"/>
      <c r="E185" s="230"/>
      <c r="F185" s="230"/>
      <c r="G185" s="230"/>
      <c r="H185" s="230"/>
      <c r="I185" s="230"/>
      <c r="J185" s="230"/>
      <c r="K185" s="229"/>
      <c r="L185" s="230"/>
      <c r="M185" s="231"/>
      <c r="N185" s="231"/>
      <c r="O185" s="370"/>
    </row>
    <row r="186" spans="1:15" x14ac:dyDescent="0.25">
      <c r="A186" s="228" t="s">
        <v>19</v>
      </c>
      <c r="B186" s="235">
        <f>B184+1</f>
        <v>59</v>
      </c>
      <c r="C186" s="230" t="s">
        <v>736</v>
      </c>
      <c r="D186" s="230"/>
      <c r="E186" s="230"/>
      <c r="F186" s="230"/>
      <c r="G186" s="230"/>
      <c r="H186" s="230"/>
      <c r="I186" s="230"/>
      <c r="J186" s="230"/>
      <c r="K186" s="235" t="s">
        <v>83</v>
      </c>
      <c r="L186" s="24">
        <f>$R$1*5</f>
        <v>50</v>
      </c>
      <c r="M186" s="231"/>
      <c r="N186" s="231"/>
      <c r="O186" s="370"/>
    </row>
    <row r="187" spans="1:15" x14ac:dyDescent="0.25">
      <c r="A187" s="228"/>
      <c r="B187" s="235"/>
      <c r="C187" s="324" t="s">
        <v>655</v>
      </c>
      <c r="D187" s="230"/>
      <c r="E187" s="230"/>
      <c r="F187" s="230"/>
      <c r="G187" s="230"/>
      <c r="H187" s="230"/>
      <c r="I187" s="230"/>
      <c r="J187" s="230"/>
      <c r="K187" s="229"/>
      <c r="L187" s="230"/>
      <c r="M187" s="231"/>
      <c r="N187" s="231"/>
      <c r="O187" s="370"/>
    </row>
    <row r="188" spans="1:15" x14ac:dyDescent="0.25">
      <c r="A188" s="228"/>
      <c r="B188" s="235"/>
      <c r="C188" s="324" t="s">
        <v>733</v>
      </c>
      <c r="D188" s="230"/>
      <c r="E188" s="230"/>
      <c r="F188" s="230"/>
      <c r="G188" s="230"/>
      <c r="H188" s="230"/>
      <c r="I188" s="230"/>
      <c r="J188" s="230"/>
      <c r="K188" s="229"/>
      <c r="L188" s="230"/>
      <c r="M188" s="231"/>
      <c r="N188" s="231"/>
      <c r="O188" s="370"/>
    </row>
    <row r="189" spans="1:15" x14ac:dyDescent="0.25">
      <c r="A189" s="228" t="s">
        <v>19</v>
      </c>
      <c r="B189" s="235">
        <f>B186+1</f>
        <v>60</v>
      </c>
      <c r="C189" s="230" t="s">
        <v>737</v>
      </c>
      <c r="D189" s="230"/>
      <c r="E189" s="230"/>
      <c r="F189" s="230"/>
      <c r="G189" s="230"/>
      <c r="H189" s="230"/>
      <c r="I189" s="230"/>
      <c r="J189" s="230"/>
      <c r="K189" s="235" t="s">
        <v>83</v>
      </c>
      <c r="L189" s="24">
        <f>$R$1*5</f>
        <v>50</v>
      </c>
      <c r="M189" s="231"/>
      <c r="N189" s="231"/>
      <c r="O189" s="370"/>
    </row>
    <row r="190" spans="1:15" x14ac:dyDescent="0.25">
      <c r="A190" s="228" t="s">
        <v>19</v>
      </c>
      <c r="B190" s="235">
        <f>B189+1</f>
        <v>61</v>
      </c>
      <c r="C190" s="230" t="s">
        <v>738</v>
      </c>
      <c r="D190" s="230"/>
      <c r="E190" s="230"/>
      <c r="F190" s="230"/>
      <c r="G190" s="230"/>
      <c r="H190" s="230"/>
      <c r="I190" s="230"/>
      <c r="J190" s="230"/>
      <c r="K190" s="235" t="s">
        <v>83</v>
      </c>
      <c r="L190" s="24">
        <f>$R$1*5</f>
        <v>50</v>
      </c>
      <c r="M190" s="231"/>
      <c r="N190" s="231"/>
      <c r="O190" s="370"/>
    </row>
    <row r="191" spans="1:15" x14ac:dyDescent="0.25">
      <c r="A191" s="228"/>
      <c r="B191" s="235"/>
      <c r="C191" s="230"/>
      <c r="D191" s="230"/>
      <c r="E191" s="230"/>
      <c r="F191" s="230"/>
      <c r="G191" s="230"/>
      <c r="H191" s="230"/>
      <c r="I191" s="230"/>
      <c r="J191" s="230"/>
      <c r="K191" s="235"/>
      <c r="L191" s="236"/>
      <c r="M191" s="231"/>
      <c r="N191" s="231"/>
      <c r="O191" s="370"/>
    </row>
    <row r="192" spans="1:15" x14ac:dyDescent="0.25">
      <c r="A192" s="228"/>
      <c r="B192" s="235"/>
      <c r="C192" s="230"/>
      <c r="D192" s="230"/>
      <c r="E192" s="230"/>
      <c r="F192" s="230"/>
      <c r="G192" s="230"/>
      <c r="H192" s="230"/>
      <c r="I192" s="230"/>
      <c r="J192" s="230"/>
      <c r="K192" s="235"/>
      <c r="L192" s="236"/>
      <c r="M192" s="231"/>
      <c r="N192" s="231"/>
      <c r="O192" s="370"/>
    </row>
    <row r="193" spans="1:15" x14ac:dyDescent="0.25">
      <c r="A193" s="224"/>
      <c r="B193" s="238"/>
      <c r="C193" s="239" t="s">
        <v>638</v>
      </c>
      <c r="D193" s="240"/>
      <c r="E193" s="240"/>
      <c r="F193" s="240"/>
      <c r="G193" s="240"/>
      <c r="H193" s="240"/>
      <c r="I193" s="240"/>
      <c r="J193" s="240"/>
      <c r="K193" s="238"/>
      <c r="L193" s="240"/>
      <c r="M193" s="241"/>
      <c r="N193" s="241"/>
      <c r="O193" s="371"/>
    </row>
    <row r="194" spans="1:15" ht="24" x14ac:dyDescent="0.25">
      <c r="A194" s="224"/>
      <c r="B194" s="225" t="s">
        <v>1</v>
      </c>
      <c r="C194" s="322" t="s">
        <v>2</v>
      </c>
      <c r="D194" s="314"/>
      <c r="E194" s="314"/>
      <c r="F194" s="314"/>
      <c r="G194" s="314"/>
      <c r="H194" s="314"/>
      <c r="I194" s="314"/>
      <c r="J194" s="315"/>
      <c r="K194" s="225" t="s">
        <v>45</v>
      </c>
      <c r="L194" s="314" t="s">
        <v>46</v>
      </c>
      <c r="M194" s="361" t="s">
        <v>47</v>
      </c>
      <c r="N194" s="227" t="s">
        <v>73</v>
      </c>
      <c r="O194" s="395" t="s">
        <v>120</v>
      </c>
    </row>
    <row r="195" spans="1:15" x14ac:dyDescent="0.25">
      <c r="A195" s="228"/>
      <c r="B195" s="235"/>
      <c r="C195" s="324" t="s">
        <v>739</v>
      </c>
      <c r="D195" s="230"/>
      <c r="E195" s="230"/>
      <c r="F195" s="230"/>
      <c r="G195" s="230"/>
      <c r="H195" s="230"/>
      <c r="I195" s="230"/>
      <c r="J195" s="230"/>
      <c r="K195" s="229"/>
      <c r="L195" s="230"/>
      <c r="M195" s="231"/>
      <c r="N195" s="231"/>
      <c r="O195" s="370"/>
    </row>
    <row r="196" spans="1:15" x14ac:dyDescent="0.25">
      <c r="A196" s="228"/>
      <c r="B196" s="235"/>
      <c r="C196" s="324" t="s">
        <v>740</v>
      </c>
      <c r="D196" s="230"/>
      <c r="E196" s="230"/>
      <c r="F196" s="230"/>
      <c r="G196" s="230"/>
      <c r="H196" s="230"/>
      <c r="I196" s="230"/>
      <c r="J196" s="230"/>
      <c r="K196" s="229"/>
      <c r="L196" s="230"/>
      <c r="M196" s="231"/>
      <c r="N196" s="231"/>
      <c r="O196" s="370"/>
    </row>
    <row r="197" spans="1:15" x14ac:dyDescent="0.25">
      <c r="A197" s="228"/>
      <c r="B197" s="235"/>
      <c r="C197" s="324" t="s">
        <v>741</v>
      </c>
      <c r="D197" s="230"/>
      <c r="E197" s="230"/>
      <c r="F197" s="230"/>
      <c r="G197" s="230"/>
      <c r="H197" s="230"/>
      <c r="I197" s="230"/>
      <c r="J197" s="230"/>
      <c r="K197" s="229"/>
      <c r="L197" s="230"/>
      <c r="M197" s="231"/>
      <c r="N197" s="231"/>
      <c r="O197" s="370"/>
    </row>
    <row r="198" spans="1:15" x14ac:dyDescent="0.25">
      <c r="A198" s="228"/>
      <c r="B198" s="235"/>
      <c r="C198" s="324" t="s">
        <v>742</v>
      </c>
      <c r="D198" s="230"/>
      <c r="E198" s="230"/>
      <c r="F198" s="230"/>
      <c r="G198" s="230"/>
      <c r="H198" s="230"/>
      <c r="I198" s="230"/>
      <c r="J198" s="230"/>
      <c r="K198" s="229"/>
      <c r="L198" s="230"/>
      <c r="M198" s="231"/>
      <c r="N198" s="231"/>
      <c r="O198" s="370"/>
    </row>
    <row r="199" spans="1:15" x14ac:dyDescent="0.25">
      <c r="A199" s="228"/>
      <c r="B199" s="235"/>
      <c r="C199" s="324" t="s">
        <v>743</v>
      </c>
      <c r="D199" s="230"/>
      <c r="E199" s="230"/>
      <c r="F199" s="230"/>
      <c r="G199" s="230"/>
      <c r="H199" s="230"/>
      <c r="I199" s="230"/>
      <c r="J199" s="230"/>
      <c r="K199" s="229"/>
      <c r="L199" s="230"/>
      <c r="M199" s="231"/>
      <c r="N199" s="231"/>
      <c r="O199" s="370"/>
    </row>
    <row r="200" spans="1:15" x14ac:dyDescent="0.25">
      <c r="A200" s="228"/>
      <c r="B200" s="235"/>
      <c r="C200" s="324" t="s">
        <v>744</v>
      </c>
      <c r="D200" s="230"/>
      <c r="E200" s="230"/>
      <c r="F200" s="230"/>
      <c r="G200" s="230"/>
      <c r="H200" s="230"/>
      <c r="I200" s="230"/>
      <c r="J200" s="230"/>
      <c r="K200" s="229"/>
      <c r="L200" s="230"/>
      <c r="M200" s="231"/>
      <c r="N200" s="231"/>
      <c r="O200" s="370"/>
    </row>
    <row r="201" spans="1:15" x14ac:dyDescent="0.25">
      <c r="A201" s="228"/>
      <c r="B201" s="235"/>
      <c r="C201" s="324" t="s">
        <v>745</v>
      </c>
      <c r="D201" s="230"/>
      <c r="E201" s="230"/>
      <c r="F201" s="230"/>
      <c r="G201" s="230"/>
      <c r="H201" s="230"/>
      <c r="I201" s="230"/>
      <c r="J201" s="230"/>
      <c r="K201" s="229"/>
      <c r="L201" s="230"/>
      <c r="M201" s="231"/>
      <c r="N201" s="231"/>
      <c r="O201" s="370"/>
    </row>
    <row r="202" spans="1:15" x14ac:dyDescent="0.25">
      <c r="A202" s="228"/>
      <c r="B202" s="235"/>
      <c r="C202" s="324" t="s">
        <v>746</v>
      </c>
      <c r="D202" s="230"/>
      <c r="E202" s="230"/>
      <c r="F202" s="230"/>
      <c r="G202" s="230"/>
      <c r="H202" s="230"/>
      <c r="I202" s="230"/>
      <c r="J202" s="230"/>
      <c r="K202" s="229"/>
      <c r="L202" s="230"/>
      <c r="M202" s="231"/>
      <c r="N202" s="231"/>
      <c r="O202" s="370"/>
    </row>
    <row r="203" spans="1:15" x14ac:dyDescent="0.25">
      <c r="A203" s="228"/>
      <c r="B203" s="235"/>
      <c r="C203" s="230" t="s">
        <v>628</v>
      </c>
      <c r="D203" s="230"/>
      <c r="E203" s="230"/>
      <c r="F203" s="230"/>
      <c r="G203" s="230"/>
      <c r="H203" s="230"/>
      <c r="I203" s="230"/>
      <c r="J203" s="230"/>
      <c r="K203" s="229"/>
      <c r="L203" s="230"/>
      <c r="M203" s="231"/>
      <c r="N203" s="231"/>
      <c r="O203" s="370"/>
    </row>
    <row r="204" spans="1:15" x14ac:dyDescent="0.25">
      <c r="A204" s="228"/>
      <c r="B204" s="235"/>
      <c r="C204" s="324" t="s">
        <v>733</v>
      </c>
      <c r="D204" s="230"/>
      <c r="E204" s="230"/>
      <c r="F204" s="230"/>
      <c r="G204" s="230"/>
      <c r="H204" s="230"/>
      <c r="I204" s="230"/>
      <c r="J204" s="230"/>
      <c r="K204" s="229"/>
      <c r="L204" s="230"/>
      <c r="M204" s="231"/>
      <c r="N204" s="231"/>
      <c r="O204" s="370"/>
    </row>
    <row r="205" spans="1:15" x14ac:dyDescent="0.25">
      <c r="A205" s="253"/>
      <c r="B205" s="254"/>
      <c r="C205" s="256"/>
      <c r="D205" s="252"/>
      <c r="E205" s="252"/>
      <c r="F205" s="252"/>
      <c r="G205" s="252"/>
      <c r="H205" s="252"/>
      <c r="I205" s="252"/>
      <c r="J205" s="252"/>
      <c r="K205" s="257"/>
      <c r="L205" s="230"/>
      <c r="M205" s="231"/>
      <c r="N205" s="231"/>
      <c r="O205" s="370"/>
    </row>
    <row r="206" spans="1:15" x14ac:dyDescent="0.25">
      <c r="A206" s="253"/>
      <c r="B206" s="254"/>
      <c r="C206" s="252"/>
      <c r="D206" s="252"/>
      <c r="E206" s="252"/>
      <c r="F206" s="252"/>
      <c r="G206" s="252"/>
      <c r="H206" s="252"/>
      <c r="I206" s="252"/>
      <c r="J206" s="252"/>
      <c r="K206" s="254"/>
      <c r="L206" s="236"/>
      <c r="M206" s="231"/>
      <c r="N206" s="231"/>
      <c r="O206" s="370"/>
    </row>
    <row r="207" spans="1:15" x14ac:dyDescent="0.25">
      <c r="A207" s="228"/>
      <c r="B207" s="235"/>
      <c r="C207" s="324" t="s">
        <v>747</v>
      </c>
      <c r="D207" s="230"/>
      <c r="E207" s="230"/>
      <c r="F207" s="230"/>
      <c r="G207" s="230"/>
      <c r="H207" s="230"/>
      <c r="I207" s="230"/>
      <c r="J207" s="230"/>
      <c r="K207" s="229"/>
      <c r="L207" s="230"/>
      <c r="M207" s="231"/>
      <c r="N207" s="231"/>
      <c r="O207" s="370"/>
    </row>
    <row r="208" spans="1:15" x14ac:dyDescent="0.25">
      <c r="A208" s="228" t="s">
        <v>19</v>
      </c>
      <c r="B208" s="235">
        <f>B190+1</f>
        <v>62</v>
      </c>
      <c r="C208" s="230" t="s">
        <v>748</v>
      </c>
      <c r="D208" s="230"/>
      <c r="E208" s="230"/>
      <c r="F208" s="230"/>
      <c r="G208" s="230"/>
      <c r="H208" s="230"/>
      <c r="I208" s="230"/>
      <c r="J208" s="230"/>
      <c r="K208" s="235" t="s">
        <v>83</v>
      </c>
      <c r="L208" s="24">
        <f t="shared" ref="L208:L209" si="11">$R$1*5</f>
        <v>50</v>
      </c>
      <c r="M208" s="231"/>
      <c r="N208" s="231"/>
      <c r="O208" s="370"/>
    </row>
    <row r="209" spans="1:15" x14ac:dyDescent="0.25">
      <c r="A209" s="228" t="s">
        <v>19</v>
      </c>
      <c r="B209" s="235">
        <f>B208+1</f>
        <v>63</v>
      </c>
      <c r="C209" s="230" t="s">
        <v>749</v>
      </c>
      <c r="D209" s="230"/>
      <c r="E209" s="230"/>
      <c r="F209" s="230"/>
      <c r="G209" s="230"/>
      <c r="H209" s="230"/>
      <c r="I209" s="230"/>
      <c r="J209" s="230"/>
      <c r="K209" s="235" t="s">
        <v>83</v>
      </c>
      <c r="L209" s="24">
        <f t="shared" si="11"/>
        <v>50</v>
      </c>
      <c r="M209" s="231"/>
      <c r="N209" s="231"/>
      <c r="O209" s="370"/>
    </row>
    <row r="210" spans="1:15" x14ac:dyDescent="0.25">
      <c r="A210" s="228"/>
      <c r="B210" s="235"/>
      <c r="C210" s="324" t="s">
        <v>655</v>
      </c>
      <c r="D210" s="230"/>
      <c r="E210" s="230"/>
      <c r="F210" s="230"/>
      <c r="G210" s="230"/>
      <c r="H210" s="230"/>
      <c r="I210" s="230"/>
      <c r="J210" s="230"/>
      <c r="K210" s="229"/>
      <c r="L210" s="230"/>
      <c r="M210" s="231"/>
      <c r="N210" s="231"/>
      <c r="O210" s="370"/>
    </row>
    <row r="211" spans="1:15" x14ac:dyDescent="0.25">
      <c r="A211" s="228" t="s">
        <v>19</v>
      </c>
      <c r="B211" s="235">
        <f>B209+1</f>
        <v>64</v>
      </c>
      <c r="C211" s="230" t="s">
        <v>750</v>
      </c>
      <c r="D211" s="230"/>
      <c r="E211" s="230"/>
      <c r="F211" s="230"/>
      <c r="G211" s="230"/>
      <c r="H211" s="230"/>
      <c r="I211" s="230"/>
      <c r="J211" s="230"/>
      <c r="K211" s="235" t="s">
        <v>83</v>
      </c>
      <c r="L211" s="24">
        <f t="shared" ref="L211:L212" si="12">$R$1*5</f>
        <v>50</v>
      </c>
      <c r="M211" s="231"/>
      <c r="N211" s="231"/>
      <c r="O211" s="370"/>
    </row>
    <row r="212" spans="1:15" x14ac:dyDescent="0.25">
      <c r="A212" s="228" t="s">
        <v>19</v>
      </c>
      <c r="B212" s="235">
        <f>B211+1</f>
        <v>65</v>
      </c>
      <c r="C212" s="230" t="s">
        <v>751</v>
      </c>
      <c r="D212" s="230"/>
      <c r="E212" s="230"/>
      <c r="F212" s="230"/>
      <c r="G212" s="230"/>
      <c r="H212" s="230"/>
      <c r="I212" s="230"/>
      <c r="J212" s="230"/>
      <c r="K212" s="235" t="s">
        <v>83</v>
      </c>
      <c r="L212" s="24">
        <f t="shared" si="12"/>
        <v>50</v>
      </c>
      <c r="M212" s="231"/>
      <c r="N212" s="231"/>
      <c r="O212" s="370"/>
    </row>
    <row r="213" spans="1:15" x14ac:dyDescent="0.25">
      <c r="A213" s="228"/>
      <c r="B213" s="235"/>
      <c r="C213" s="230"/>
      <c r="D213" s="230"/>
      <c r="E213" s="230"/>
      <c r="F213" s="230"/>
      <c r="G213" s="230"/>
      <c r="H213" s="230"/>
      <c r="I213" s="230"/>
      <c r="J213" s="230"/>
      <c r="K213" s="229"/>
      <c r="L213" s="230"/>
      <c r="M213" s="231"/>
      <c r="N213" s="231"/>
      <c r="O213" s="370"/>
    </row>
    <row r="214" spans="1:15" x14ac:dyDescent="0.25">
      <c r="A214" s="253"/>
      <c r="B214" s="254"/>
      <c r="C214" s="256"/>
      <c r="D214" s="252"/>
      <c r="E214" s="252"/>
      <c r="F214" s="252"/>
      <c r="G214" s="252"/>
      <c r="H214" s="252"/>
      <c r="I214" s="252"/>
      <c r="J214" s="252"/>
      <c r="K214" s="257"/>
      <c r="L214" s="230"/>
      <c r="M214" s="231"/>
      <c r="N214" s="231"/>
      <c r="O214" s="370"/>
    </row>
    <row r="215" spans="1:15" x14ac:dyDescent="0.25">
      <c r="A215" s="253"/>
      <c r="B215" s="254"/>
      <c r="C215" s="324" t="s">
        <v>752</v>
      </c>
      <c r="D215" s="252"/>
      <c r="E215" s="252"/>
      <c r="F215" s="252"/>
      <c r="G215" s="252"/>
      <c r="H215" s="252"/>
      <c r="I215" s="252"/>
      <c r="J215" s="252"/>
      <c r="K215" s="254"/>
      <c r="L215" s="236"/>
      <c r="M215" s="231"/>
      <c r="N215" s="231"/>
      <c r="O215" s="370"/>
    </row>
    <row r="216" spans="1:15" x14ac:dyDescent="0.25">
      <c r="A216" s="228"/>
      <c r="B216" s="235"/>
      <c r="C216" s="324" t="s">
        <v>747</v>
      </c>
      <c r="D216" s="230"/>
      <c r="E216" s="230"/>
      <c r="F216" s="230"/>
      <c r="G216" s="230"/>
      <c r="H216" s="230"/>
      <c r="I216" s="230"/>
      <c r="J216" s="230"/>
      <c r="K216" s="229"/>
      <c r="L216" s="230"/>
      <c r="M216" s="231"/>
      <c r="N216" s="231"/>
      <c r="O216" s="370"/>
    </row>
    <row r="217" spans="1:15" x14ac:dyDescent="0.25">
      <c r="A217" s="228" t="s">
        <v>19</v>
      </c>
      <c r="B217" s="235">
        <v>64</v>
      </c>
      <c r="C217" s="230" t="s">
        <v>753</v>
      </c>
      <c r="D217" s="230"/>
      <c r="E217" s="230"/>
      <c r="F217" s="230"/>
      <c r="G217" s="230"/>
      <c r="H217" s="230"/>
      <c r="I217" s="230"/>
      <c r="J217" s="230"/>
      <c r="K217" s="235" t="s">
        <v>83</v>
      </c>
      <c r="L217" s="24">
        <f t="shared" ref="L217:L218" si="13">$R$1*5</f>
        <v>50</v>
      </c>
      <c r="M217" s="231"/>
      <c r="N217" s="231"/>
      <c r="O217" s="370"/>
    </row>
    <row r="218" spans="1:15" x14ac:dyDescent="0.25">
      <c r="A218" s="228" t="s">
        <v>19</v>
      </c>
      <c r="B218" s="235">
        <v>65</v>
      </c>
      <c r="C218" s="230" t="s">
        <v>754</v>
      </c>
      <c r="D218" s="230"/>
      <c r="E218" s="230"/>
      <c r="F218" s="230"/>
      <c r="G218" s="230"/>
      <c r="H218" s="230"/>
      <c r="I218" s="230"/>
      <c r="J218" s="230"/>
      <c r="K218" s="235" t="s">
        <v>83</v>
      </c>
      <c r="L218" s="24">
        <f t="shared" si="13"/>
        <v>50</v>
      </c>
      <c r="M218" s="231"/>
      <c r="N218" s="231"/>
      <c r="O218" s="370"/>
    </row>
    <row r="219" spans="1:15" x14ac:dyDescent="0.25">
      <c r="A219" s="228"/>
      <c r="B219" s="235"/>
      <c r="C219" s="324" t="s">
        <v>755</v>
      </c>
      <c r="D219" s="230"/>
      <c r="E219" s="230"/>
      <c r="F219" s="230"/>
      <c r="G219" s="230"/>
      <c r="H219" s="230"/>
      <c r="I219" s="230"/>
      <c r="J219" s="230"/>
      <c r="K219" s="229"/>
      <c r="L219" s="230"/>
      <c r="M219" s="231"/>
      <c r="N219" s="231"/>
      <c r="O219" s="370"/>
    </row>
    <row r="220" spans="1:15" x14ac:dyDescent="0.25">
      <c r="A220" s="228"/>
      <c r="B220" s="235"/>
      <c r="C220" s="324" t="s">
        <v>756</v>
      </c>
      <c r="D220" s="230"/>
      <c r="E220" s="230"/>
      <c r="F220" s="230"/>
      <c r="G220" s="230"/>
      <c r="H220" s="230"/>
      <c r="I220" s="230"/>
      <c r="J220" s="230"/>
      <c r="K220" s="229"/>
      <c r="L220" s="230"/>
      <c r="M220" s="231"/>
      <c r="N220" s="231"/>
      <c r="O220" s="370"/>
    </row>
    <row r="221" spans="1:15" x14ac:dyDescent="0.25">
      <c r="A221" s="228"/>
      <c r="B221" s="235"/>
      <c r="C221" s="324" t="s">
        <v>697</v>
      </c>
      <c r="D221" s="230"/>
      <c r="E221" s="230"/>
      <c r="F221" s="230"/>
      <c r="G221" s="230"/>
      <c r="H221" s="230"/>
      <c r="I221" s="230"/>
      <c r="J221" s="230"/>
      <c r="K221" s="229"/>
      <c r="L221" s="230"/>
      <c r="M221" s="231"/>
      <c r="N221" s="231"/>
      <c r="O221" s="370"/>
    </row>
    <row r="222" spans="1:15" x14ac:dyDescent="0.25">
      <c r="A222" s="228"/>
      <c r="B222" s="235"/>
      <c r="C222" s="324" t="s">
        <v>698</v>
      </c>
      <c r="D222" s="230"/>
      <c r="E222" s="230"/>
      <c r="F222" s="230"/>
      <c r="G222" s="230"/>
      <c r="H222" s="230"/>
      <c r="I222" s="230"/>
      <c r="J222" s="230"/>
      <c r="K222" s="229"/>
      <c r="L222" s="230"/>
      <c r="M222" s="231"/>
      <c r="N222" s="231"/>
      <c r="O222" s="370"/>
    </row>
    <row r="223" spans="1:15" x14ac:dyDescent="0.25">
      <c r="A223" s="228"/>
      <c r="B223" s="235"/>
      <c r="C223" s="324" t="s">
        <v>757</v>
      </c>
      <c r="D223" s="230"/>
      <c r="E223" s="230"/>
      <c r="F223" s="230"/>
      <c r="G223" s="230"/>
      <c r="H223" s="230"/>
      <c r="I223" s="230"/>
      <c r="J223" s="230"/>
      <c r="K223" s="229"/>
      <c r="L223" s="230"/>
      <c r="M223" s="231"/>
      <c r="N223" s="231"/>
      <c r="O223" s="370"/>
    </row>
    <row r="224" spans="1:15" x14ac:dyDescent="0.25">
      <c r="A224" s="228"/>
      <c r="B224" s="235"/>
      <c r="C224" s="324" t="s">
        <v>758</v>
      </c>
      <c r="D224" s="230"/>
      <c r="E224" s="230"/>
      <c r="F224" s="230"/>
      <c r="G224" s="230"/>
      <c r="H224" s="230"/>
      <c r="I224" s="230"/>
      <c r="J224" s="230"/>
      <c r="K224" s="229"/>
      <c r="L224" s="230"/>
      <c r="M224" s="231"/>
      <c r="N224" s="231"/>
      <c r="O224" s="370"/>
    </row>
    <row r="225" spans="1:15" x14ac:dyDescent="0.25">
      <c r="A225" s="228"/>
      <c r="B225" s="235"/>
      <c r="C225" s="311" t="s">
        <v>759</v>
      </c>
      <c r="D225" s="312"/>
      <c r="E225" s="312"/>
      <c r="F225" s="312"/>
      <c r="G225" s="312"/>
      <c r="H225" s="312"/>
      <c r="I225" s="312"/>
      <c r="J225" s="313"/>
      <c r="K225" s="229"/>
      <c r="L225" s="230"/>
      <c r="M225" s="231"/>
      <c r="N225" s="231"/>
      <c r="O225" s="370"/>
    </row>
    <row r="226" spans="1:15" x14ac:dyDescent="0.25">
      <c r="A226" s="228"/>
      <c r="B226" s="235"/>
      <c r="C226" s="323" t="s">
        <v>760</v>
      </c>
      <c r="D226" s="324"/>
      <c r="E226" s="324"/>
      <c r="F226" s="324"/>
      <c r="G226" s="324"/>
      <c r="H226" s="324"/>
      <c r="I226" s="324"/>
      <c r="J226" s="325"/>
      <c r="K226" s="229"/>
      <c r="L226" s="230"/>
      <c r="M226" s="231"/>
      <c r="N226" s="231"/>
      <c r="O226" s="370"/>
    </row>
    <row r="227" spans="1:15" x14ac:dyDescent="0.25">
      <c r="A227" s="228"/>
      <c r="B227" s="235"/>
      <c r="C227" s="230" t="s">
        <v>628</v>
      </c>
      <c r="D227" s="230"/>
      <c r="E227" s="230"/>
      <c r="F227" s="230"/>
      <c r="G227" s="230"/>
      <c r="H227" s="230"/>
      <c r="I227" s="230"/>
      <c r="J227" s="230"/>
      <c r="K227" s="229"/>
      <c r="L227" s="230"/>
      <c r="M227" s="231"/>
      <c r="N227" s="231"/>
      <c r="O227" s="370"/>
    </row>
    <row r="228" spans="1:15" x14ac:dyDescent="0.25">
      <c r="A228" s="228"/>
      <c r="B228" s="235"/>
      <c r="C228" s="324" t="s">
        <v>761</v>
      </c>
      <c r="D228" s="230"/>
      <c r="E228" s="230"/>
      <c r="F228" s="230"/>
      <c r="G228" s="230"/>
      <c r="H228" s="230"/>
      <c r="I228" s="230"/>
      <c r="J228" s="230"/>
      <c r="K228" s="229"/>
      <c r="L228" s="230"/>
      <c r="M228" s="231"/>
      <c r="N228" s="231"/>
      <c r="O228" s="370"/>
    </row>
    <row r="229" spans="1:15" x14ac:dyDescent="0.25">
      <c r="A229" s="228"/>
      <c r="B229" s="235"/>
      <c r="C229" s="324" t="s">
        <v>747</v>
      </c>
      <c r="D229" s="230"/>
      <c r="E229" s="230"/>
      <c r="F229" s="230"/>
      <c r="G229" s="230"/>
      <c r="H229" s="230"/>
      <c r="I229" s="230"/>
      <c r="J229" s="230"/>
      <c r="K229" s="229"/>
      <c r="L229" s="230"/>
      <c r="M229" s="231"/>
      <c r="N229" s="231"/>
      <c r="O229" s="370"/>
    </row>
    <row r="230" spans="1:15" x14ac:dyDescent="0.25">
      <c r="A230" s="228" t="s">
        <v>19</v>
      </c>
      <c r="B230" s="235">
        <f>B218+1</f>
        <v>66</v>
      </c>
      <c r="C230" s="230" t="s">
        <v>762</v>
      </c>
      <c r="D230" s="230"/>
      <c r="E230" s="230"/>
      <c r="F230" s="230"/>
      <c r="G230" s="230"/>
      <c r="H230" s="230"/>
      <c r="I230" s="230"/>
      <c r="J230" s="230"/>
      <c r="K230" s="235" t="s">
        <v>83</v>
      </c>
      <c r="L230" s="24">
        <f t="shared" ref="L230:L231" si="14">$R$1*5</f>
        <v>50</v>
      </c>
      <c r="M230" s="231"/>
      <c r="N230" s="231"/>
      <c r="O230" s="370"/>
    </row>
    <row r="231" spans="1:15" x14ac:dyDescent="0.25">
      <c r="A231" s="228" t="s">
        <v>19</v>
      </c>
      <c r="B231" s="235">
        <v>67</v>
      </c>
      <c r="C231" s="230" t="s">
        <v>763</v>
      </c>
      <c r="D231" s="230"/>
      <c r="E231" s="230"/>
      <c r="F231" s="230"/>
      <c r="G231" s="230"/>
      <c r="H231" s="230"/>
      <c r="I231" s="230"/>
      <c r="J231" s="230"/>
      <c r="K231" s="235" t="s">
        <v>83</v>
      </c>
      <c r="L231" s="24">
        <f t="shared" si="14"/>
        <v>50</v>
      </c>
      <c r="M231" s="231"/>
      <c r="N231" s="231"/>
      <c r="O231" s="370"/>
    </row>
    <row r="232" spans="1:15" x14ac:dyDescent="0.25">
      <c r="A232" s="228"/>
      <c r="B232" s="235"/>
      <c r="C232" s="230"/>
      <c r="D232" s="230"/>
      <c r="E232" s="230"/>
      <c r="F232" s="230"/>
      <c r="G232" s="230"/>
      <c r="H232" s="230"/>
      <c r="I232" s="230"/>
      <c r="J232" s="230"/>
      <c r="K232" s="235"/>
      <c r="L232" s="236"/>
      <c r="M232" s="231"/>
      <c r="N232" s="231"/>
      <c r="O232" s="370"/>
    </row>
    <row r="233" spans="1:15" x14ac:dyDescent="0.25">
      <c r="A233" s="224"/>
      <c r="B233" s="238"/>
      <c r="C233" s="239" t="s">
        <v>638</v>
      </c>
      <c r="D233" s="240"/>
      <c r="E233" s="240"/>
      <c r="F233" s="240"/>
      <c r="G233" s="240"/>
      <c r="H233" s="240"/>
      <c r="I233" s="240"/>
      <c r="J233" s="258"/>
      <c r="K233" s="238"/>
      <c r="L233" s="259"/>
      <c r="M233" s="241"/>
      <c r="N233" s="241"/>
      <c r="O233" s="371"/>
    </row>
    <row r="234" spans="1:15" ht="24" x14ac:dyDescent="0.25">
      <c r="A234" s="224"/>
      <c r="B234" s="225" t="s">
        <v>1</v>
      </c>
      <c r="C234" s="322" t="s">
        <v>2</v>
      </c>
      <c r="D234" s="314"/>
      <c r="E234" s="314"/>
      <c r="F234" s="314"/>
      <c r="G234" s="314"/>
      <c r="H234" s="314"/>
      <c r="I234" s="314"/>
      <c r="J234" s="315"/>
      <c r="K234" s="225" t="s">
        <v>45</v>
      </c>
      <c r="L234" s="314" t="s">
        <v>46</v>
      </c>
      <c r="M234" s="361" t="s">
        <v>47</v>
      </c>
      <c r="N234" s="227" t="s">
        <v>73</v>
      </c>
      <c r="O234" s="395" t="s">
        <v>120</v>
      </c>
    </row>
    <row r="235" spans="1:15" x14ac:dyDescent="0.25">
      <c r="A235" s="228"/>
      <c r="B235" s="235"/>
      <c r="C235" s="324" t="s">
        <v>764</v>
      </c>
      <c r="D235" s="230"/>
      <c r="E235" s="230"/>
      <c r="F235" s="230"/>
      <c r="G235" s="230"/>
      <c r="H235" s="230"/>
      <c r="I235" s="230"/>
      <c r="J235" s="230"/>
      <c r="K235" s="229"/>
      <c r="L235" s="230"/>
      <c r="M235" s="231"/>
      <c r="N235" s="231"/>
      <c r="O235" s="370"/>
    </row>
    <row r="236" spans="1:15" x14ac:dyDescent="0.25">
      <c r="A236" s="228"/>
      <c r="B236" s="235"/>
      <c r="C236" s="324" t="s">
        <v>747</v>
      </c>
      <c r="D236" s="230"/>
      <c r="E236" s="230"/>
      <c r="F236" s="230"/>
      <c r="G236" s="230"/>
      <c r="H236" s="230"/>
      <c r="I236" s="230"/>
      <c r="J236" s="230"/>
      <c r="K236" s="229"/>
      <c r="L236" s="230"/>
      <c r="M236" s="231"/>
      <c r="N236" s="231"/>
      <c r="O236" s="370"/>
    </row>
    <row r="237" spans="1:15" x14ac:dyDescent="0.25">
      <c r="A237" s="228" t="s">
        <v>19</v>
      </c>
      <c r="B237" s="235">
        <f>B231+1</f>
        <v>68</v>
      </c>
      <c r="C237" s="230" t="s">
        <v>765</v>
      </c>
      <c r="D237" s="230"/>
      <c r="E237" s="230"/>
      <c r="F237" s="230"/>
      <c r="G237" s="230"/>
      <c r="H237" s="230"/>
      <c r="I237" s="230"/>
      <c r="J237" s="230"/>
      <c r="K237" s="235" t="s">
        <v>83</v>
      </c>
      <c r="L237" s="24">
        <f t="shared" ref="L237:L238" si="15">$R$1*5</f>
        <v>50</v>
      </c>
      <c r="M237" s="231"/>
      <c r="N237" s="231"/>
      <c r="O237" s="370"/>
    </row>
    <row r="238" spans="1:15" x14ac:dyDescent="0.25">
      <c r="A238" s="228" t="s">
        <v>19</v>
      </c>
      <c r="B238" s="235">
        <f>B237+1</f>
        <v>69</v>
      </c>
      <c r="C238" s="230" t="s">
        <v>766</v>
      </c>
      <c r="D238" s="230"/>
      <c r="E238" s="230"/>
      <c r="F238" s="230"/>
      <c r="G238" s="230"/>
      <c r="H238" s="230"/>
      <c r="I238" s="230"/>
      <c r="J238" s="230"/>
      <c r="K238" s="235" t="s">
        <v>83</v>
      </c>
      <c r="L238" s="24">
        <f t="shared" si="15"/>
        <v>50</v>
      </c>
      <c r="M238" s="231"/>
      <c r="N238" s="231"/>
      <c r="O238" s="370"/>
    </row>
    <row r="239" spans="1:15" x14ac:dyDescent="0.25">
      <c r="A239" s="228"/>
      <c r="B239" s="235"/>
      <c r="C239" s="324" t="s">
        <v>655</v>
      </c>
      <c r="D239" s="230"/>
      <c r="E239" s="230"/>
      <c r="F239" s="230"/>
      <c r="G239" s="230"/>
      <c r="H239" s="230"/>
      <c r="I239" s="230"/>
      <c r="J239" s="230"/>
      <c r="K239" s="229"/>
      <c r="L239" s="230"/>
      <c r="M239" s="231"/>
      <c r="N239" s="231"/>
      <c r="O239" s="370"/>
    </row>
    <row r="240" spans="1:15" x14ac:dyDescent="0.25">
      <c r="A240" s="228" t="s">
        <v>19</v>
      </c>
      <c r="B240" s="235">
        <f>B238+1</f>
        <v>70</v>
      </c>
      <c r="C240" s="230" t="s">
        <v>767</v>
      </c>
      <c r="D240" s="230"/>
      <c r="E240" s="230"/>
      <c r="F240" s="230"/>
      <c r="G240" s="230"/>
      <c r="H240" s="230"/>
      <c r="I240" s="230"/>
      <c r="J240" s="230"/>
      <c r="K240" s="235" t="s">
        <v>83</v>
      </c>
      <c r="L240" s="24">
        <f t="shared" ref="L240:L241" si="16">$R$1*5</f>
        <v>50</v>
      </c>
      <c r="M240" s="231"/>
      <c r="N240" s="231"/>
      <c r="O240" s="370"/>
    </row>
    <row r="241" spans="1:15" x14ac:dyDescent="0.25">
      <c r="A241" s="228" t="s">
        <v>19</v>
      </c>
      <c r="B241" s="235">
        <f>B240+1</f>
        <v>71</v>
      </c>
      <c r="C241" s="230" t="s">
        <v>768</v>
      </c>
      <c r="D241" s="230"/>
      <c r="E241" s="230"/>
      <c r="F241" s="230"/>
      <c r="G241" s="230"/>
      <c r="H241" s="230"/>
      <c r="I241" s="230"/>
      <c r="J241" s="230"/>
      <c r="K241" s="235" t="s">
        <v>83</v>
      </c>
      <c r="L241" s="24">
        <f t="shared" si="16"/>
        <v>50</v>
      </c>
      <c r="M241" s="231"/>
      <c r="N241" s="231"/>
      <c r="O241" s="370"/>
    </row>
    <row r="242" spans="1:15" x14ac:dyDescent="0.25">
      <c r="A242" s="228"/>
      <c r="B242" s="235"/>
      <c r="C242" s="324" t="s">
        <v>764</v>
      </c>
      <c r="D242" s="230"/>
      <c r="E242" s="230"/>
      <c r="F242" s="230"/>
      <c r="G242" s="230"/>
      <c r="H242" s="230"/>
      <c r="I242" s="230"/>
      <c r="J242" s="230"/>
      <c r="K242" s="229"/>
      <c r="L242" s="230"/>
      <c r="M242" s="231"/>
      <c r="N242" s="231"/>
      <c r="O242" s="370"/>
    </row>
    <row r="243" spans="1:15" x14ac:dyDescent="0.25">
      <c r="A243" s="228"/>
      <c r="B243" s="235"/>
      <c r="C243" s="324" t="s">
        <v>769</v>
      </c>
      <c r="D243" s="230"/>
      <c r="E243" s="230"/>
      <c r="F243" s="230"/>
      <c r="G243" s="230"/>
      <c r="H243" s="230"/>
      <c r="I243" s="230"/>
      <c r="J243" s="230"/>
      <c r="K243" s="229"/>
      <c r="L243" s="230"/>
      <c r="M243" s="231"/>
      <c r="N243" s="231"/>
      <c r="O243" s="370"/>
    </row>
    <row r="244" spans="1:15" x14ac:dyDescent="0.25">
      <c r="A244" s="228" t="s">
        <v>19</v>
      </c>
      <c r="B244" s="235">
        <f>B241+1</f>
        <v>72</v>
      </c>
      <c r="C244" s="230" t="s">
        <v>770</v>
      </c>
      <c r="D244" s="230"/>
      <c r="E244" s="230"/>
      <c r="F244" s="230"/>
      <c r="G244" s="230"/>
      <c r="H244" s="230"/>
      <c r="I244" s="230"/>
      <c r="J244" s="230"/>
      <c r="K244" s="235" t="s">
        <v>83</v>
      </c>
      <c r="L244" s="24">
        <f t="shared" ref="L244:L245" si="17">$R$1*5</f>
        <v>50</v>
      </c>
      <c r="M244" s="231"/>
      <c r="N244" s="231"/>
      <c r="O244" s="370"/>
    </row>
    <row r="245" spans="1:15" x14ac:dyDescent="0.25">
      <c r="A245" s="228" t="s">
        <v>19</v>
      </c>
      <c r="B245" s="235">
        <f>B244+1</f>
        <v>73</v>
      </c>
      <c r="C245" s="230" t="s">
        <v>771</v>
      </c>
      <c r="D245" s="230"/>
      <c r="E245" s="230"/>
      <c r="F245" s="230"/>
      <c r="G245" s="230"/>
      <c r="H245" s="230"/>
      <c r="I245" s="230"/>
      <c r="J245" s="230"/>
      <c r="K245" s="235" t="s">
        <v>83</v>
      </c>
      <c r="L245" s="24">
        <f t="shared" si="17"/>
        <v>50</v>
      </c>
      <c r="M245" s="231"/>
      <c r="N245" s="231"/>
      <c r="O245" s="370"/>
    </row>
    <row r="246" spans="1:15" x14ac:dyDescent="0.25">
      <c r="A246" s="228"/>
      <c r="B246" s="235"/>
      <c r="C246" s="324" t="s">
        <v>655</v>
      </c>
      <c r="D246" s="230"/>
      <c r="E246" s="230"/>
      <c r="F246" s="230"/>
      <c r="G246" s="230"/>
      <c r="H246" s="230"/>
      <c r="I246" s="230"/>
      <c r="J246" s="230"/>
      <c r="K246" s="229"/>
      <c r="L246" s="230"/>
      <c r="M246" s="231"/>
      <c r="N246" s="231"/>
      <c r="O246" s="370"/>
    </row>
    <row r="247" spans="1:15" x14ac:dyDescent="0.25">
      <c r="A247" s="228" t="s">
        <v>19</v>
      </c>
      <c r="B247" s="235">
        <f>B245+1</f>
        <v>74</v>
      </c>
      <c r="C247" s="230" t="s">
        <v>772</v>
      </c>
      <c r="D247" s="230"/>
      <c r="E247" s="230"/>
      <c r="F247" s="230"/>
      <c r="G247" s="230"/>
      <c r="H247" s="230"/>
      <c r="I247" s="230"/>
      <c r="J247" s="230"/>
      <c r="K247" s="235" t="s">
        <v>83</v>
      </c>
      <c r="L247" s="24">
        <f t="shared" ref="L247:L248" si="18">$R$1*5</f>
        <v>50</v>
      </c>
      <c r="M247" s="231"/>
      <c r="N247" s="231"/>
      <c r="O247" s="370"/>
    </row>
    <row r="248" spans="1:15" x14ac:dyDescent="0.25">
      <c r="A248" s="228" t="s">
        <v>19</v>
      </c>
      <c r="B248" s="235">
        <f>B247+1</f>
        <v>75</v>
      </c>
      <c r="C248" s="230" t="s">
        <v>773</v>
      </c>
      <c r="D248" s="230"/>
      <c r="E248" s="230"/>
      <c r="F248" s="230"/>
      <c r="G248" s="230"/>
      <c r="H248" s="230"/>
      <c r="I248" s="230"/>
      <c r="J248" s="230"/>
      <c r="K248" s="235" t="s">
        <v>83</v>
      </c>
      <c r="L248" s="24">
        <f t="shared" si="18"/>
        <v>50</v>
      </c>
      <c r="M248" s="231"/>
      <c r="N248" s="231"/>
      <c r="O248" s="370"/>
    </row>
    <row r="249" spans="1:15" x14ac:dyDescent="0.25">
      <c r="A249" s="228"/>
      <c r="B249" s="235"/>
      <c r="C249" s="316" t="s">
        <v>774</v>
      </c>
      <c r="D249" s="317"/>
      <c r="E249" s="317"/>
      <c r="F249" s="317"/>
      <c r="G249" s="317"/>
      <c r="H249" s="317"/>
      <c r="I249" s="317"/>
      <c r="J249" s="318"/>
      <c r="K249" s="229"/>
      <c r="L249" s="230"/>
      <c r="M249" s="231"/>
      <c r="N249" s="231"/>
      <c r="O249" s="370"/>
    </row>
    <row r="250" spans="1:15" x14ac:dyDescent="0.25">
      <c r="A250" s="228"/>
      <c r="B250" s="235"/>
      <c r="C250" s="324" t="s">
        <v>775</v>
      </c>
      <c r="D250" s="230"/>
      <c r="E250" s="230"/>
      <c r="F250" s="230"/>
      <c r="G250" s="230"/>
      <c r="H250" s="230"/>
      <c r="I250" s="230"/>
      <c r="J250" s="230"/>
      <c r="K250" s="229"/>
      <c r="L250" s="230"/>
      <c r="M250" s="231"/>
      <c r="N250" s="231"/>
      <c r="O250" s="370"/>
    </row>
    <row r="251" spans="1:15" x14ac:dyDescent="0.25">
      <c r="A251" s="228"/>
      <c r="B251" s="235"/>
      <c r="C251" s="324" t="s">
        <v>769</v>
      </c>
      <c r="D251" s="230"/>
      <c r="E251" s="230"/>
      <c r="F251" s="230"/>
      <c r="G251" s="230"/>
      <c r="H251" s="230"/>
      <c r="I251" s="230"/>
      <c r="J251" s="230"/>
      <c r="K251" s="229"/>
      <c r="L251" s="230"/>
      <c r="M251" s="231"/>
      <c r="N251" s="231"/>
      <c r="O251" s="370"/>
    </row>
    <row r="252" spans="1:15" x14ac:dyDescent="0.25">
      <c r="A252" s="228" t="s">
        <v>19</v>
      </c>
      <c r="B252" s="235">
        <f>B248+1</f>
        <v>76</v>
      </c>
      <c r="C252" s="230" t="s">
        <v>776</v>
      </c>
      <c r="D252" s="230"/>
      <c r="E252" s="230"/>
      <c r="F252" s="230"/>
      <c r="G252" s="230"/>
      <c r="H252" s="230"/>
      <c r="I252" s="230"/>
      <c r="J252" s="230"/>
      <c r="K252" s="235" t="s">
        <v>83</v>
      </c>
      <c r="L252" s="24">
        <f t="shared" ref="L252:L253" si="19">$R$1*5</f>
        <v>50</v>
      </c>
      <c r="M252" s="231"/>
      <c r="N252" s="231"/>
      <c r="O252" s="370"/>
    </row>
    <row r="253" spans="1:15" x14ac:dyDescent="0.25">
      <c r="A253" s="228" t="s">
        <v>19</v>
      </c>
      <c r="B253" s="235">
        <f>B252+1</f>
        <v>77</v>
      </c>
      <c r="C253" s="230" t="s">
        <v>777</v>
      </c>
      <c r="D253" s="230"/>
      <c r="E253" s="230"/>
      <c r="F253" s="230"/>
      <c r="G253" s="230"/>
      <c r="H253" s="230"/>
      <c r="I253" s="230"/>
      <c r="J253" s="230"/>
      <c r="K253" s="235" t="s">
        <v>83</v>
      </c>
      <c r="L253" s="24">
        <f t="shared" si="19"/>
        <v>50</v>
      </c>
      <c r="M253" s="231"/>
      <c r="N253" s="231"/>
      <c r="O253" s="370"/>
    </row>
    <row r="254" spans="1:15" x14ac:dyDescent="0.25">
      <c r="A254" s="228"/>
      <c r="B254" s="235"/>
      <c r="C254" s="324" t="s">
        <v>655</v>
      </c>
      <c r="D254" s="230"/>
      <c r="E254" s="230"/>
      <c r="F254" s="230"/>
      <c r="G254" s="230"/>
      <c r="H254" s="230"/>
      <c r="I254" s="230"/>
      <c r="J254" s="230"/>
      <c r="K254" s="229"/>
      <c r="L254" s="230"/>
      <c r="M254" s="231"/>
      <c r="N254" s="231"/>
      <c r="O254" s="370"/>
    </row>
    <row r="255" spans="1:15" x14ac:dyDescent="0.25">
      <c r="A255" s="228" t="s">
        <v>19</v>
      </c>
      <c r="B255" s="235">
        <f>B253+1</f>
        <v>78</v>
      </c>
      <c r="C255" s="230" t="s">
        <v>778</v>
      </c>
      <c r="D255" s="230"/>
      <c r="E255" s="230"/>
      <c r="F255" s="230"/>
      <c r="G255" s="230"/>
      <c r="H255" s="230"/>
      <c r="I255" s="230"/>
      <c r="J255" s="230"/>
      <c r="K255" s="235" t="s">
        <v>83</v>
      </c>
      <c r="L255" s="24">
        <f t="shared" ref="L255:L256" si="20">$R$1*5</f>
        <v>50</v>
      </c>
      <c r="M255" s="231"/>
      <c r="N255" s="231"/>
      <c r="O255" s="370"/>
    </row>
    <row r="256" spans="1:15" x14ac:dyDescent="0.25">
      <c r="A256" s="228" t="s">
        <v>19</v>
      </c>
      <c r="B256" s="235">
        <f>B255+1</f>
        <v>79</v>
      </c>
      <c r="C256" s="230" t="s">
        <v>779</v>
      </c>
      <c r="D256" s="230"/>
      <c r="E256" s="230"/>
      <c r="F256" s="230"/>
      <c r="G256" s="230"/>
      <c r="H256" s="230"/>
      <c r="I256" s="230"/>
      <c r="J256" s="230"/>
      <c r="K256" s="235" t="s">
        <v>83</v>
      </c>
      <c r="L256" s="24">
        <f t="shared" si="20"/>
        <v>50</v>
      </c>
      <c r="M256" s="231"/>
      <c r="N256" s="231"/>
      <c r="O256" s="370"/>
    </row>
    <row r="257" spans="1:15" x14ac:dyDescent="0.25">
      <c r="A257" s="228"/>
      <c r="B257" s="235"/>
      <c r="C257" s="324" t="s">
        <v>755</v>
      </c>
      <c r="D257" s="230"/>
      <c r="E257" s="230"/>
      <c r="F257" s="230"/>
      <c r="G257" s="230"/>
      <c r="H257" s="230"/>
      <c r="I257" s="230"/>
      <c r="J257" s="230"/>
      <c r="K257" s="229"/>
      <c r="L257" s="230"/>
      <c r="M257" s="231"/>
      <c r="N257" s="231"/>
      <c r="O257" s="370"/>
    </row>
    <row r="258" spans="1:15" x14ac:dyDescent="0.25">
      <c r="A258" s="228"/>
      <c r="B258" s="235"/>
      <c r="C258" s="324" t="s">
        <v>756</v>
      </c>
      <c r="D258" s="230"/>
      <c r="E258" s="230"/>
      <c r="F258" s="230"/>
      <c r="G258" s="230"/>
      <c r="H258" s="230"/>
      <c r="I258" s="230"/>
      <c r="J258" s="230"/>
      <c r="K258" s="229"/>
      <c r="L258" s="230"/>
      <c r="M258" s="231"/>
      <c r="N258" s="231"/>
      <c r="O258" s="370"/>
    </row>
    <row r="259" spans="1:15" x14ac:dyDescent="0.25">
      <c r="A259" s="228"/>
      <c r="B259" s="235"/>
      <c r="C259" s="324" t="s">
        <v>697</v>
      </c>
      <c r="D259" s="230"/>
      <c r="E259" s="230"/>
      <c r="F259" s="230"/>
      <c r="G259" s="230"/>
      <c r="H259" s="230"/>
      <c r="I259" s="230"/>
      <c r="J259" s="230"/>
      <c r="K259" s="229"/>
      <c r="L259" s="230"/>
      <c r="M259" s="231"/>
      <c r="N259" s="231"/>
      <c r="O259" s="370"/>
    </row>
    <row r="260" spans="1:15" x14ac:dyDescent="0.25">
      <c r="A260" s="228"/>
      <c r="B260" s="235"/>
      <c r="C260" s="324" t="s">
        <v>698</v>
      </c>
      <c r="D260" s="230"/>
      <c r="E260" s="230"/>
      <c r="F260" s="230"/>
      <c r="G260" s="230"/>
      <c r="H260" s="230"/>
      <c r="I260" s="230"/>
      <c r="J260" s="230"/>
      <c r="K260" s="229"/>
      <c r="L260" s="230"/>
      <c r="M260" s="231"/>
      <c r="N260" s="231"/>
      <c r="O260" s="370"/>
    </row>
    <row r="261" spans="1:15" x14ac:dyDescent="0.25">
      <c r="A261" s="228"/>
      <c r="B261" s="235"/>
      <c r="C261" s="324" t="s">
        <v>757</v>
      </c>
      <c r="D261" s="230"/>
      <c r="E261" s="230"/>
      <c r="F261" s="230"/>
      <c r="G261" s="230"/>
      <c r="H261" s="230"/>
      <c r="I261" s="230"/>
      <c r="J261" s="230"/>
      <c r="K261" s="229"/>
      <c r="L261" s="230"/>
      <c r="M261" s="231"/>
      <c r="N261" s="231"/>
      <c r="O261" s="370"/>
    </row>
    <row r="262" spans="1:15" x14ac:dyDescent="0.25">
      <c r="A262" s="228"/>
      <c r="B262" s="235"/>
      <c r="C262" s="324" t="s">
        <v>758</v>
      </c>
      <c r="D262" s="230"/>
      <c r="E262" s="230"/>
      <c r="F262" s="230"/>
      <c r="G262" s="230"/>
      <c r="H262" s="230"/>
      <c r="I262" s="230"/>
      <c r="J262" s="230"/>
      <c r="K262" s="229"/>
      <c r="L262" s="230"/>
      <c r="M262" s="231"/>
      <c r="N262" s="231"/>
      <c r="O262" s="370"/>
    </row>
    <row r="263" spans="1:15" x14ac:dyDescent="0.25">
      <c r="A263" s="228"/>
      <c r="B263" s="235"/>
      <c r="C263" s="324" t="s">
        <v>780</v>
      </c>
      <c r="D263" s="230"/>
      <c r="E263" s="230"/>
      <c r="F263" s="230"/>
      <c r="G263" s="230"/>
      <c r="H263" s="230"/>
      <c r="I263" s="230"/>
      <c r="J263" s="230"/>
      <c r="K263" s="229"/>
      <c r="L263" s="230"/>
      <c r="M263" s="231"/>
      <c r="N263" s="231"/>
      <c r="O263" s="370"/>
    </row>
    <row r="264" spans="1:15" x14ac:dyDescent="0.25">
      <c r="A264" s="228"/>
      <c r="B264" s="235"/>
      <c r="C264" s="316" t="s">
        <v>781</v>
      </c>
      <c r="D264" s="317"/>
      <c r="E264" s="317"/>
      <c r="F264" s="317"/>
      <c r="G264" s="317"/>
      <c r="H264" s="317"/>
      <c r="I264" s="317"/>
      <c r="J264" s="318"/>
      <c r="K264" s="229"/>
      <c r="L264" s="230"/>
      <c r="M264" s="231"/>
      <c r="N264" s="231"/>
      <c r="O264" s="370"/>
    </row>
    <row r="265" spans="1:15" x14ac:dyDescent="0.25">
      <c r="A265" s="228"/>
      <c r="B265" s="235"/>
      <c r="C265" s="230" t="s">
        <v>628</v>
      </c>
      <c r="D265" s="230"/>
      <c r="E265" s="230"/>
      <c r="F265" s="230"/>
      <c r="G265" s="230"/>
      <c r="H265" s="230"/>
      <c r="I265" s="230"/>
      <c r="J265" s="230"/>
      <c r="K265" s="229"/>
      <c r="L265" s="230"/>
      <c r="M265" s="231"/>
      <c r="N265" s="231"/>
      <c r="O265" s="370"/>
    </row>
    <row r="266" spans="1:15" x14ac:dyDescent="0.25">
      <c r="A266" s="228"/>
      <c r="B266" s="235"/>
      <c r="C266" s="324" t="s">
        <v>782</v>
      </c>
      <c r="D266" s="230"/>
      <c r="E266" s="230"/>
      <c r="F266" s="230"/>
      <c r="G266" s="230"/>
      <c r="H266" s="230"/>
      <c r="I266" s="230"/>
      <c r="J266" s="230"/>
      <c r="K266" s="229"/>
      <c r="L266" s="230"/>
      <c r="M266" s="231"/>
      <c r="N266" s="231"/>
      <c r="O266" s="370"/>
    </row>
    <row r="267" spans="1:15" x14ac:dyDescent="0.25">
      <c r="A267" s="228"/>
      <c r="B267" s="235"/>
      <c r="C267" s="324" t="s">
        <v>700</v>
      </c>
      <c r="D267" s="230"/>
      <c r="E267" s="230"/>
      <c r="F267" s="230"/>
      <c r="G267" s="230"/>
      <c r="H267" s="230"/>
      <c r="I267" s="230"/>
      <c r="J267" s="230"/>
      <c r="K267" s="229"/>
      <c r="L267" s="230"/>
      <c r="M267" s="231"/>
      <c r="N267" s="231"/>
      <c r="O267" s="370"/>
    </row>
    <row r="268" spans="1:15" x14ac:dyDescent="0.25">
      <c r="A268" s="228" t="s">
        <v>19</v>
      </c>
      <c r="B268" s="235">
        <f>B256+1</f>
        <v>80</v>
      </c>
      <c r="C268" s="230" t="s">
        <v>783</v>
      </c>
      <c r="D268" s="230"/>
      <c r="E268" s="230"/>
      <c r="F268" s="230"/>
      <c r="G268" s="230"/>
      <c r="H268" s="230"/>
      <c r="I268" s="230"/>
      <c r="J268" s="230"/>
      <c r="K268" s="235" t="s">
        <v>83</v>
      </c>
      <c r="L268" s="24">
        <f t="shared" ref="L268:L269" si="21">$R$1*5</f>
        <v>50</v>
      </c>
      <c r="M268" s="231"/>
      <c r="N268" s="231"/>
      <c r="O268" s="370"/>
    </row>
    <row r="269" spans="1:15" x14ac:dyDescent="0.25">
      <c r="A269" s="228" t="s">
        <v>19</v>
      </c>
      <c r="B269" s="235">
        <f>B268+1</f>
        <v>81</v>
      </c>
      <c r="C269" s="230" t="s">
        <v>784</v>
      </c>
      <c r="D269" s="230"/>
      <c r="E269" s="230"/>
      <c r="F269" s="230"/>
      <c r="G269" s="230"/>
      <c r="H269" s="230"/>
      <c r="I269" s="230"/>
      <c r="J269" s="230"/>
      <c r="K269" s="235" t="s">
        <v>83</v>
      </c>
      <c r="L269" s="24">
        <f t="shared" si="21"/>
        <v>50</v>
      </c>
      <c r="M269" s="231"/>
      <c r="N269" s="231"/>
      <c r="O269" s="370"/>
    </row>
    <row r="270" spans="1:15" x14ac:dyDescent="0.25">
      <c r="A270" s="228"/>
      <c r="B270" s="235"/>
      <c r="C270" s="230"/>
      <c r="D270" s="230"/>
      <c r="E270" s="230"/>
      <c r="F270" s="230"/>
      <c r="G270" s="230"/>
      <c r="H270" s="230"/>
      <c r="I270" s="230"/>
      <c r="J270" s="230"/>
      <c r="K270" s="235"/>
      <c r="L270" s="236"/>
      <c r="M270" s="231"/>
      <c r="N270" s="231"/>
      <c r="O270" s="370"/>
    </row>
    <row r="271" spans="1:15" x14ac:dyDescent="0.25">
      <c r="A271" s="224"/>
      <c r="B271" s="238"/>
      <c r="C271" s="239" t="s">
        <v>638</v>
      </c>
      <c r="D271" s="240"/>
      <c r="E271" s="240"/>
      <c r="F271" s="240"/>
      <c r="G271" s="240"/>
      <c r="H271" s="240"/>
      <c r="I271" s="240"/>
      <c r="J271" s="240"/>
      <c r="K271" s="238"/>
      <c r="L271" s="240"/>
      <c r="M271" s="241"/>
      <c r="N271" s="241"/>
      <c r="O271" s="371"/>
    </row>
    <row r="272" spans="1:15" ht="24" x14ac:dyDescent="0.25">
      <c r="A272" s="224"/>
      <c r="B272" s="225" t="s">
        <v>1</v>
      </c>
      <c r="C272" s="322" t="s">
        <v>2</v>
      </c>
      <c r="D272" s="314"/>
      <c r="E272" s="314"/>
      <c r="F272" s="314"/>
      <c r="G272" s="314"/>
      <c r="H272" s="314"/>
      <c r="I272" s="314"/>
      <c r="J272" s="315"/>
      <c r="K272" s="225" t="s">
        <v>45</v>
      </c>
      <c r="L272" s="322" t="s">
        <v>46</v>
      </c>
      <c r="M272" s="361" t="s">
        <v>47</v>
      </c>
      <c r="N272" s="227" t="s">
        <v>73</v>
      </c>
      <c r="O272" s="395" t="s">
        <v>120</v>
      </c>
    </row>
    <row r="273" spans="1:15" x14ac:dyDescent="0.25">
      <c r="A273" s="228"/>
      <c r="B273" s="235"/>
      <c r="C273" s="324" t="s">
        <v>655</v>
      </c>
      <c r="D273" s="230"/>
      <c r="E273" s="230"/>
      <c r="F273" s="230"/>
      <c r="G273" s="230"/>
      <c r="H273" s="230"/>
      <c r="I273" s="230"/>
      <c r="J273" s="230"/>
      <c r="K273" s="229"/>
      <c r="L273" s="230"/>
      <c r="M273" s="231"/>
      <c r="N273" s="231"/>
      <c r="O273" s="370"/>
    </row>
    <row r="274" spans="1:15" x14ac:dyDescent="0.25">
      <c r="A274" s="228" t="s">
        <v>19</v>
      </c>
      <c r="B274" s="235">
        <f>B269+1</f>
        <v>82</v>
      </c>
      <c r="C274" s="230" t="s">
        <v>785</v>
      </c>
      <c r="D274" s="230"/>
      <c r="E274" s="230"/>
      <c r="F274" s="230"/>
      <c r="G274" s="230"/>
      <c r="H274" s="230"/>
      <c r="I274" s="230"/>
      <c r="J274" s="230"/>
      <c r="K274" s="235" t="s">
        <v>83</v>
      </c>
      <c r="L274" s="24">
        <f t="shared" ref="L274:L275" si="22">$R$1*5</f>
        <v>50</v>
      </c>
      <c r="M274" s="231"/>
      <c r="N274" s="231"/>
      <c r="O274" s="370"/>
    </row>
    <row r="275" spans="1:15" x14ac:dyDescent="0.25">
      <c r="A275" s="228" t="s">
        <v>19</v>
      </c>
      <c r="B275" s="235">
        <f>B274+1</f>
        <v>83</v>
      </c>
      <c r="C275" s="230" t="s">
        <v>786</v>
      </c>
      <c r="D275" s="230"/>
      <c r="E275" s="230"/>
      <c r="F275" s="230"/>
      <c r="G275" s="230"/>
      <c r="H275" s="230"/>
      <c r="I275" s="230"/>
      <c r="J275" s="230"/>
      <c r="K275" s="235" t="s">
        <v>83</v>
      </c>
      <c r="L275" s="24">
        <f t="shared" si="22"/>
        <v>50</v>
      </c>
      <c r="M275" s="231"/>
      <c r="N275" s="231"/>
      <c r="O275" s="370"/>
    </row>
    <row r="276" spans="1:15" x14ac:dyDescent="0.25">
      <c r="A276" s="228"/>
      <c r="B276" s="235"/>
      <c r="C276" s="324" t="s">
        <v>787</v>
      </c>
      <c r="D276" s="230"/>
      <c r="E276" s="230"/>
      <c r="F276" s="230"/>
      <c r="G276" s="230"/>
      <c r="H276" s="230"/>
      <c r="I276" s="230"/>
      <c r="J276" s="230"/>
      <c r="K276" s="229"/>
      <c r="L276" s="230"/>
      <c r="M276" s="231"/>
      <c r="N276" s="231"/>
      <c r="O276" s="370"/>
    </row>
    <row r="277" spans="1:15" x14ac:dyDescent="0.25">
      <c r="A277" s="228"/>
      <c r="B277" s="235"/>
      <c r="C277" s="324" t="s">
        <v>700</v>
      </c>
      <c r="D277" s="230"/>
      <c r="E277" s="230"/>
      <c r="F277" s="230"/>
      <c r="G277" s="230"/>
      <c r="H277" s="230"/>
      <c r="I277" s="230"/>
      <c r="J277" s="230"/>
      <c r="K277" s="229"/>
      <c r="L277" s="230"/>
      <c r="M277" s="231"/>
      <c r="N277" s="231"/>
      <c r="O277" s="370"/>
    </row>
    <row r="278" spans="1:15" x14ac:dyDescent="0.25">
      <c r="A278" s="228" t="s">
        <v>19</v>
      </c>
      <c r="B278" s="235">
        <f>B275+1</f>
        <v>84</v>
      </c>
      <c r="C278" s="230" t="s">
        <v>788</v>
      </c>
      <c r="D278" s="230"/>
      <c r="E278" s="230"/>
      <c r="F278" s="230"/>
      <c r="G278" s="230"/>
      <c r="H278" s="230"/>
      <c r="I278" s="230"/>
      <c r="J278" s="230"/>
      <c r="K278" s="235" t="s">
        <v>83</v>
      </c>
      <c r="L278" s="24">
        <f t="shared" ref="L278:L279" si="23">$R$1*5</f>
        <v>50</v>
      </c>
      <c r="M278" s="231"/>
      <c r="N278" s="231"/>
      <c r="O278" s="370"/>
    </row>
    <row r="279" spans="1:15" x14ac:dyDescent="0.25">
      <c r="A279" s="228" t="s">
        <v>19</v>
      </c>
      <c r="B279" s="235">
        <f>B278+1</f>
        <v>85</v>
      </c>
      <c r="C279" s="230" t="s">
        <v>789</v>
      </c>
      <c r="D279" s="230"/>
      <c r="E279" s="230"/>
      <c r="F279" s="230"/>
      <c r="G279" s="230"/>
      <c r="H279" s="230"/>
      <c r="I279" s="230"/>
      <c r="J279" s="230"/>
      <c r="K279" s="235" t="s">
        <v>83</v>
      </c>
      <c r="L279" s="24">
        <f t="shared" si="23"/>
        <v>50</v>
      </c>
      <c r="M279" s="231"/>
      <c r="N279" s="231"/>
      <c r="O279" s="370"/>
    </row>
    <row r="280" spans="1:15" x14ac:dyDescent="0.25">
      <c r="A280" s="228"/>
      <c r="B280" s="235"/>
      <c r="C280" s="324" t="s">
        <v>755</v>
      </c>
      <c r="D280" s="230"/>
      <c r="E280" s="230"/>
      <c r="F280" s="230"/>
      <c r="G280" s="230"/>
      <c r="H280" s="230"/>
      <c r="I280" s="230"/>
      <c r="J280" s="230"/>
      <c r="K280" s="229"/>
      <c r="L280" s="230"/>
      <c r="M280" s="231"/>
      <c r="N280" s="231"/>
      <c r="O280" s="370"/>
    </row>
    <row r="281" spans="1:15" x14ac:dyDescent="0.25">
      <c r="A281" s="228"/>
      <c r="B281" s="235"/>
      <c r="C281" s="324" t="s">
        <v>756</v>
      </c>
      <c r="D281" s="230"/>
      <c r="E281" s="230"/>
      <c r="F281" s="230"/>
      <c r="G281" s="230"/>
      <c r="H281" s="230"/>
      <c r="I281" s="230"/>
      <c r="J281" s="230"/>
      <c r="K281" s="229"/>
      <c r="L281" s="230"/>
      <c r="M281" s="231"/>
      <c r="N281" s="231"/>
      <c r="O281" s="370"/>
    </row>
    <row r="282" spans="1:15" x14ac:dyDescent="0.25">
      <c r="A282" s="228"/>
      <c r="B282" s="235"/>
      <c r="C282" s="324" t="s">
        <v>697</v>
      </c>
      <c r="D282" s="230"/>
      <c r="E282" s="230"/>
      <c r="F282" s="230"/>
      <c r="G282" s="230"/>
      <c r="H282" s="230"/>
      <c r="I282" s="230"/>
      <c r="J282" s="230"/>
      <c r="K282" s="229"/>
      <c r="L282" s="230"/>
      <c r="M282" s="231"/>
      <c r="N282" s="231"/>
      <c r="O282" s="370"/>
    </row>
    <row r="283" spans="1:15" x14ac:dyDescent="0.25">
      <c r="A283" s="228"/>
      <c r="B283" s="235"/>
      <c r="C283" s="324" t="s">
        <v>698</v>
      </c>
      <c r="D283" s="230"/>
      <c r="E283" s="230"/>
      <c r="F283" s="230"/>
      <c r="G283" s="230"/>
      <c r="H283" s="230"/>
      <c r="I283" s="230"/>
      <c r="J283" s="230"/>
      <c r="K283" s="229"/>
      <c r="L283" s="230"/>
      <c r="M283" s="231"/>
      <c r="N283" s="231"/>
      <c r="O283" s="370"/>
    </row>
    <row r="284" spans="1:15" x14ac:dyDescent="0.25">
      <c r="A284" s="228"/>
      <c r="B284" s="235"/>
      <c r="C284" s="324" t="s">
        <v>780</v>
      </c>
      <c r="D284" s="230"/>
      <c r="E284" s="230"/>
      <c r="F284" s="230"/>
      <c r="G284" s="230"/>
      <c r="H284" s="230"/>
      <c r="I284" s="230"/>
      <c r="J284" s="230"/>
      <c r="K284" s="229"/>
      <c r="L284" s="230"/>
      <c r="M284" s="231"/>
      <c r="N284" s="231"/>
      <c r="O284" s="370"/>
    </row>
    <row r="285" spans="1:15" x14ac:dyDescent="0.25">
      <c r="A285" s="228"/>
      <c r="B285" s="235"/>
      <c r="C285" s="324" t="s">
        <v>790</v>
      </c>
      <c r="D285" s="230"/>
      <c r="E285" s="230"/>
      <c r="F285" s="230"/>
      <c r="G285" s="230"/>
      <c r="H285" s="230"/>
      <c r="I285" s="230"/>
      <c r="J285" s="230"/>
      <c r="K285" s="229"/>
      <c r="L285" s="230"/>
      <c r="M285" s="231"/>
      <c r="N285" s="231"/>
      <c r="O285" s="370"/>
    </row>
    <row r="286" spans="1:15" x14ac:dyDescent="0.25">
      <c r="A286" s="228"/>
      <c r="B286" s="235"/>
      <c r="C286" s="324" t="s">
        <v>791</v>
      </c>
      <c r="D286" s="230"/>
      <c r="E286" s="230"/>
      <c r="F286" s="230"/>
      <c r="G286" s="230"/>
      <c r="H286" s="230"/>
      <c r="I286" s="230"/>
      <c r="J286" s="230"/>
      <c r="K286" s="229"/>
      <c r="L286" s="230"/>
      <c r="M286" s="231"/>
      <c r="N286" s="231"/>
      <c r="O286" s="370"/>
    </row>
    <row r="287" spans="1:15" x14ac:dyDescent="0.25">
      <c r="A287" s="228"/>
      <c r="B287" s="235"/>
      <c r="C287" s="230" t="s">
        <v>628</v>
      </c>
      <c r="D287" s="230"/>
      <c r="E287" s="230"/>
      <c r="F287" s="230"/>
      <c r="G287" s="230"/>
      <c r="H287" s="230"/>
      <c r="I287" s="230"/>
      <c r="J287" s="230"/>
      <c r="K287" s="229"/>
      <c r="L287" s="230"/>
      <c r="M287" s="231"/>
      <c r="N287" s="231"/>
      <c r="O287" s="370"/>
    </row>
    <row r="288" spans="1:15" x14ac:dyDescent="0.25">
      <c r="A288" s="228"/>
      <c r="B288" s="235"/>
      <c r="C288" s="324" t="s">
        <v>792</v>
      </c>
      <c r="D288" s="230"/>
      <c r="E288" s="230"/>
      <c r="F288" s="230"/>
      <c r="G288" s="230"/>
      <c r="H288" s="230"/>
      <c r="I288" s="230"/>
      <c r="J288" s="230"/>
      <c r="K288" s="229"/>
      <c r="L288" s="230"/>
      <c r="M288" s="231"/>
      <c r="N288" s="231"/>
      <c r="O288" s="370"/>
    </row>
    <row r="289" spans="1:15" x14ac:dyDescent="0.25">
      <c r="A289" s="228"/>
      <c r="B289" s="235"/>
      <c r="C289" s="324" t="s">
        <v>700</v>
      </c>
      <c r="D289" s="230"/>
      <c r="E289" s="230"/>
      <c r="F289" s="230"/>
      <c r="G289" s="230"/>
      <c r="H289" s="230"/>
      <c r="I289" s="230"/>
      <c r="J289" s="230"/>
      <c r="K289" s="229"/>
      <c r="L289" s="230"/>
      <c r="M289" s="231"/>
      <c r="N289" s="231"/>
      <c r="O289" s="370"/>
    </row>
    <row r="290" spans="1:15" x14ac:dyDescent="0.25">
      <c r="A290" s="228" t="s">
        <v>19</v>
      </c>
      <c r="B290" s="235">
        <f>B279+1</f>
        <v>86</v>
      </c>
      <c r="C290" s="230" t="s">
        <v>793</v>
      </c>
      <c r="D290" s="230"/>
      <c r="E290" s="230"/>
      <c r="F290" s="230"/>
      <c r="G290" s="230"/>
      <c r="H290" s="230"/>
      <c r="I290" s="230"/>
      <c r="J290" s="230"/>
      <c r="K290" s="235" t="s">
        <v>83</v>
      </c>
      <c r="L290" s="24">
        <f>$R$1*5</f>
        <v>50</v>
      </c>
      <c r="M290" s="231"/>
      <c r="N290" s="231"/>
      <c r="O290" s="370"/>
    </row>
    <row r="291" spans="1:15" x14ac:dyDescent="0.25">
      <c r="A291" s="228"/>
      <c r="B291" s="235"/>
      <c r="C291" s="324" t="s">
        <v>794</v>
      </c>
      <c r="D291" s="230"/>
      <c r="E291" s="230"/>
      <c r="F291" s="230"/>
      <c r="G291" s="230"/>
      <c r="H291" s="230"/>
      <c r="I291" s="230"/>
      <c r="J291" s="230"/>
      <c r="K291" s="229"/>
      <c r="L291" s="230"/>
      <c r="M291" s="231"/>
      <c r="N291" s="231"/>
      <c r="O291" s="370"/>
    </row>
    <row r="292" spans="1:15" x14ac:dyDescent="0.25">
      <c r="A292" s="228"/>
      <c r="B292" s="235"/>
      <c r="C292" s="324" t="s">
        <v>700</v>
      </c>
      <c r="D292" s="230"/>
      <c r="E292" s="230"/>
      <c r="F292" s="230"/>
      <c r="G292" s="230"/>
      <c r="H292" s="230"/>
      <c r="I292" s="230"/>
      <c r="J292" s="230"/>
      <c r="K292" s="229"/>
      <c r="L292" s="230"/>
      <c r="M292" s="231"/>
      <c r="N292" s="231"/>
      <c r="O292" s="370"/>
    </row>
    <row r="293" spans="1:15" x14ac:dyDescent="0.25">
      <c r="A293" s="228" t="s">
        <v>19</v>
      </c>
      <c r="B293" s="235">
        <f>B290+1</f>
        <v>87</v>
      </c>
      <c r="C293" s="230" t="s">
        <v>795</v>
      </c>
      <c r="D293" s="230"/>
      <c r="E293" s="230"/>
      <c r="F293" s="230"/>
      <c r="G293" s="230"/>
      <c r="H293" s="230"/>
      <c r="I293" s="230"/>
      <c r="J293" s="230"/>
      <c r="K293" s="235" t="s">
        <v>83</v>
      </c>
      <c r="L293" s="24">
        <f>$R$1*5</f>
        <v>50</v>
      </c>
      <c r="M293" s="231"/>
      <c r="N293" s="231"/>
      <c r="O293" s="370"/>
    </row>
    <row r="294" spans="1:15" x14ac:dyDescent="0.25">
      <c r="A294" s="228"/>
      <c r="B294" s="235"/>
      <c r="C294" s="324" t="s">
        <v>755</v>
      </c>
      <c r="D294" s="230"/>
      <c r="E294" s="230"/>
      <c r="F294" s="230"/>
      <c r="G294" s="230"/>
      <c r="H294" s="230"/>
      <c r="I294" s="230"/>
      <c r="J294" s="230"/>
      <c r="K294" s="229"/>
      <c r="L294" s="230"/>
      <c r="M294" s="231"/>
      <c r="N294" s="231"/>
      <c r="O294" s="370"/>
    </row>
    <row r="295" spans="1:15" x14ac:dyDescent="0.25">
      <c r="A295" s="228"/>
      <c r="B295" s="235"/>
      <c r="C295" s="324" t="s">
        <v>756</v>
      </c>
      <c r="D295" s="230"/>
      <c r="E295" s="230"/>
      <c r="F295" s="230"/>
      <c r="G295" s="230"/>
      <c r="H295" s="230"/>
      <c r="I295" s="230"/>
      <c r="J295" s="230"/>
      <c r="K295" s="229"/>
      <c r="L295" s="230"/>
      <c r="M295" s="231"/>
      <c r="N295" s="231"/>
      <c r="O295" s="370"/>
    </row>
    <row r="296" spans="1:15" x14ac:dyDescent="0.25">
      <c r="A296" s="228"/>
      <c r="B296" s="235"/>
      <c r="C296" s="324" t="s">
        <v>796</v>
      </c>
      <c r="D296" s="230"/>
      <c r="E296" s="230"/>
      <c r="F296" s="230"/>
      <c r="G296" s="230"/>
      <c r="H296" s="230"/>
      <c r="I296" s="230"/>
      <c r="J296" s="230"/>
      <c r="K296" s="229"/>
      <c r="L296" s="230"/>
      <c r="M296" s="231"/>
      <c r="N296" s="231"/>
      <c r="O296" s="370"/>
    </row>
    <row r="297" spans="1:15" x14ac:dyDescent="0.25">
      <c r="A297" s="228"/>
      <c r="B297" s="235"/>
      <c r="C297" s="230" t="s">
        <v>797</v>
      </c>
      <c r="D297" s="230"/>
      <c r="E297" s="230"/>
      <c r="F297" s="230"/>
      <c r="G297" s="230"/>
      <c r="H297" s="230"/>
      <c r="I297" s="230"/>
      <c r="J297" s="230"/>
      <c r="K297" s="229"/>
      <c r="L297" s="230"/>
      <c r="M297" s="231"/>
      <c r="N297" s="231"/>
      <c r="O297" s="370"/>
    </row>
    <row r="298" spans="1:15" x14ac:dyDescent="0.25">
      <c r="A298" s="228"/>
      <c r="B298" s="235"/>
      <c r="C298" s="230" t="s">
        <v>798</v>
      </c>
      <c r="D298" s="230"/>
      <c r="E298" s="230"/>
      <c r="F298" s="230"/>
      <c r="G298" s="230"/>
      <c r="H298" s="230"/>
      <c r="I298" s="230"/>
      <c r="J298" s="230"/>
      <c r="K298" s="229"/>
      <c r="L298" s="230"/>
      <c r="M298" s="231"/>
      <c r="N298" s="231"/>
      <c r="O298" s="370"/>
    </row>
    <row r="299" spans="1:15" x14ac:dyDescent="0.25">
      <c r="A299" s="228"/>
      <c r="B299" s="235"/>
      <c r="C299" s="230" t="s">
        <v>799</v>
      </c>
      <c r="D299" s="230"/>
      <c r="E299" s="230"/>
      <c r="F299" s="230"/>
      <c r="G299" s="230"/>
      <c r="H299" s="230"/>
      <c r="I299" s="230"/>
      <c r="J299" s="230"/>
      <c r="K299" s="229"/>
      <c r="L299" s="230"/>
      <c r="M299" s="231"/>
      <c r="N299" s="231"/>
      <c r="O299" s="370"/>
    </row>
    <row r="300" spans="1:15" x14ac:dyDescent="0.25">
      <c r="A300" s="228"/>
      <c r="B300" s="235"/>
      <c r="C300" s="230" t="s">
        <v>800</v>
      </c>
      <c r="D300" s="230"/>
      <c r="E300" s="230"/>
      <c r="F300" s="230"/>
      <c r="G300" s="230"/>
      <c r="H300" s="230"/>
      <c r="I300" s="230"/>
      <c r="J300" s="230"/>
      <c r="K300" s="229"/>
      <c r="L300" s="230"/>
      <c r="M300" s="231"/>
      <c r="N300" s="231"/>
      <c r="O300" s="370"/>
    </row>
    <row r="301" spans="1:15" x14ac:dyDescent="0.25">
      <c r="A301" s="228"/>
      <c r="B301" s="235"/>
      <c r="C301" s="230" t="s">
        <v>801</v>
      </c>
      <c r="D301" s="230"/>
      <c r="E301" s="230"/>
      <c r="F301" s="230"/>
      <c r="G301" s="230"/>
      <c r="H301" s="230"/>
      <c r="I301" s="230"/>
      <c r="J301" s="230"/>
      <c r="K301" s="229"/>
      <c r="L301" s="230"/>
      <c r="M301" s="231"/>
      <c r="N301" s="231"/>
      <c r="O301" s="370"/>
    </row>
    <row r="302" spans="1:15" x14ac:dyDescent="0.25">
      <c r="A302" s="228"/>
      <c r="B302" s="235"/>
      <c r="C302" s="324" t="s">
        <v>790</v>
      </c>
      <c r="D302" s="230"/>
      <c r="E302" s="230"/>
      <c r="F302" s="230"/>
      <c r="G302" s="230"/>
      <c r="H302" s="230"/>
      <c r="I302" s="230"/>
      <c r="J302" s="230"/>
      <c r="K302" s="229"/>
      <c r="L302" s="230"/>
      <c r="M302" s="231"/>
      <c r="N302" s="231"/>
      <c r="O302" s="370"/>
    </row>
    <row r="303" spans="1:15" x14ac:dyDescent="0.25">
      <c r="A303" s="228"/>
      <c r="B303" s="235"/>
      <c r="C303" s="230" t="s">
        <v>802</v>
      </c>
      <c r="D303" s="230"/>
      <c r="E303" s="230"/>
      <c r="F303" s="230"/>
      <c r="G303" s="230"/>
      <c r="H303" s="230"/>
      <c r="I303" s="230"/>
      <c r="J303" s="230"/>
      <c r="K303" s="229"/>
      <c r="L303" s="230"/>
      <c r="M303" s="231"/>
      <c r="N303" s="231"/>
      <c r="O303" s="370"/>
    </row>
    <row r="304" spans="1:15" x14ac:dyDescent="0.25">
      <c r="A304" s="228"/>
      <c r="B304" s="235"/>
      <c r="C304" s="324" t="s">
        <v>803</v>
      </c>
      <c r="D304" s="230"/>
      <c r="E304" s="230"/>
      <c r="F304" s="230"/>
      <c r="G304" s="230"/>
      <c r="H304" s="230"/>
      <c r="I304" s="230"/>
      <c r="J304" s="230"/>
      <c r="K304" s="229"/>
      <c r="L304" s="230"/>
      <c r="M304" s="231"/>
      <c r="N304" s="231"/>
      <c r="O304" s="370"/>
    </row>
    <row r="305" spans="1:15" x14ac:dyDescent="0.25">
      <c r="A305" s="228" t="s">
        <v>19</v>
      </c>
      <c r="B305" s="235">
        <f>B293+1</f>
        <v>88</v>
      </c>
      <c r="C305" s="230" t="s">
        <v>804</v>
      </c>
      <c r="D305" s="230"/>
      <c r="E305" s="230"/>
      <c r="F305" s="230"/>
      <c r="G305" s="230"/>
      <c r="H305" s="230"/>
      <c r="I305" s="230"/>
      <c r="J305" s="230"/>
      <c r="K305" s="235" t="s">
        <v>83</v>
      </c>
      <c r="L305" s="24">
        <f t="shared" ref="L305:L307" si="24">$R$1*5</f>
        <v>50</v>
      </c>
      <c r="M305" s="231"/>
      <c r="N305" s="231"/>
      <c r="O305" s="370"/>
    </row>
    <row r="306" spans="1:15" x14ac:dyDescent="0.25">
      <c r="A306" s="228" t="s">
        <v>19</v>
      </c>
      <c r="B306" s="235">
        <f>B305+1</f>
        <v>89</v>
      </c>
      <c r="C306" s="230" t="s">
        <v>805</v>
      </c>
      <c r="D306" s="230"/>
      <c r="E306" s="230"/>
      <c r="F306" s="230"/>
      <c r="G306" s="230"/>
      <c r="H306" s="230"/>
      <c r="I306" s="230"/>
      <c r="J306" s="230"/>
      <c r="K306" s="235" t="s">
        <v>83</v>
      </c>
      <c r="L306" s="24">
        <f t="shared" si="24"/>
        <v>50</v>
      </c>
      <c r="M306" s="231"/>
      <c r="N306" s="231"/>
      <c r="O306" s="370"/>
    </row>
    <row r="307" spans="1:15" x14ac:dyDescent="0.25">
      <c r="A307" s="228" t="s">
        <v>19</v>
      </c>
      <c r="B307" s="235">
        <f>B306+1</f>
        <v>90</v>
      </c>
      <c r="C307" s="230" t="s">
        <v>806</v>
      </c>
      <c r="D307" s="230"/>
      <c r="E307" s="230"/>
      <c r="F307" s="230"/>
      <c r="G307" s="230"/>
      <c r="H307" s="230"/>
      <c r="I307" s="230"/>
      <c r="J307" s="230"/>
      <c r="K307" s="235" t="s">
        <v>83</v>
      </c>
      <c r="L307" s="24">
        <f t="shared" si="24"/>
        <v>50</v>
      </c>
      <c r="M307" s="231"/>
      <c r="N307" s="231"/>
      <c r="O307" s="370"/>
    </row>
    <row r="308" spans="1:15" x14ac:dyDescent="0.25">
      <c r="A308" s="228"/>
      <c r="B308" s="235"/>
      <c r="C308" s="230"/>
      <c r="D308" s="230"/>
      <c r="E308" s="230"/>
      <c r="F308" s="230"/>
      <c r="G308" s="230"/>
      <c r="H308" s="230"/>
      <c r="I308" s="230"/>
      <c r="J308" s="230"/>
      <c r="K308" s="235"/>
      <c r="L308" s="236"/>
      <c r="M308" s="231"/>
      <c r="N308" s="231"/>
      <c r="O308" s="370"/>
    </row>
    <row r="309" spans="1:15" x14ac:dyDescent="0.25">
      <c r="A309" s="224"/>
      <c r="B309" s="238"/>
      <c r="C309" s="239" t="s">
        <v>638</v>
      </c>
      <c r="D309" s="240"/>
      <c r="E309" s="240"/>
      <c r="F309" s="240"/>
      <c r="G309" s="240"/>
      <c r="H309" s="240"/>
      <c r="I309" s="240"/>
      <c r="J309" s="240"/>
      <c r="K309" s="238"/>
      <c r="L309" s="240"/>
      <c r="M309" s="241"/>
      <c r="N309" s="241"/>
      <c r="O309" s="371"/>
    </row>
    <row r="310" spans="1:15" ht="24" x14ac:dyDescent="0.25">
      <c r="A310" s="224"/>
      <c r="B310" s="225" t="s">
        <v>1</v>
      </c>
      <c r="C310" s="322" t="s">
        <v>2</v>
      </c>
      <c r="D310" s="314"/>
      <c r="E310" s="314"/>
      <c r="F310" s="314"/>
      <c r="G310" s="314"/>
      <c r="H310" s="314"/>
      <c r="I310" s="314"/>
      <c r="J310" s="315"/>
      <c r="K310" s="225" t="s">
        <v>45</v>
      </c>
      <c r="L310" s="314" t="s">
        <v>46</v>
      </c>
      <c r="M310" s="372" t="s">
        <v>47</v>
      </c>
      <c r="N310" s="369" t="s">
        <v>73</v>
      </c>
      <c r="O310" s="395" t="s">
        <v>120</v>
      </c>
    </row>
    <row r="311" spans="1:15" x14ac:dyDescent="0.25">
      <c r="A311" s="228"/>
      <c r="B311" s="235"/>
      <c r="C311" s="324" t="s">
        <v>807</v>
      </c>
      <c r="D311" s="230"/>
      <c r="E311" s="230"/>
      <c r="F311" s="230"/>
      <c r="G311" s="230"/>
      <c r="H311" s="230"/>
      <c r="I311" s="230"/>
      <c r="J311" s="230"/>
      <c r="K311" s="229"/>
      <c r="L311" s="230"/>
      <c r="M311" s="231"/>
      <c r="N311" s="231"/>
      <c r="O311" s="370"/>
    </row>
    <row r="312" spans="1:15" x14ac:dyDescent="0.25">
      <c r="A312" s="228" t="s">
        <v>19</v>
      </c>
      <c r="B312" s="235">
        <f>B307+1</f>
        <v>91</v>
      </c>
      <c r="C312" s="230" t="s">
        <v>808</v>
      </c>
      <c r="D312" s="230"/>
      <c r="E312" s="230"/>
      <c r="F312" s="230"/>
      <c r="G312" s="230"/>
      <c r="H312" s="230"/>
      <c r="I312" s="230"/>
      <c r="J312" s="230"/>
      <c r="K312" s="235" t="s">
        <v>83</v>
      </c>
      <c r="L312" s="24">
        <f t="shared" ref="L312:L316" si="25">$R$1*5</f>
        <v>50</v>
      </c>
      <c r="M312" s="231"/>
      <c r="N312" s="231"/>
      <c r="O312" s="370"/>
    </row>
    <row r="313" spans="1:15" x14ac:dyDescent="0.25">
      <c r="A313" s="228" t="s">
        <v>19</v>
      </c>
      <c r="B313" s="235">
        <f>B312+1</f>
        <v>92</v>
      </c>
      <c r="C313" s="230" t="s">
        <v>809</v>
      </c>
      <c r="D313" s="230"/>
      <c r="E313" s="230"/>
      <c r="F313" s="230"/>
      <c r="G313" s="230"/>
      <c r="H313" s="230"/>
      <c r="I313" s="230"/>
      <c r="J313" s="230"/>
      <c r="K313" s="235" t="s">
        <v>83</v>
      </c>
      <c r="L313" s="24">
        <f t="shared" si="25"/>
        <v>50</v>
      </c>
      <c r="M313" s="231"/>
      <c r="N313" s="231"/>
      <c r="O313" s="370"/>
    </row>
    <row r="314" spans="1:15" x14ac:dyDescent="0.25">
      <c r="A314" s="228" t="s">
        <v>19</v>
      </c>
      <c r="B314" s="235">
        <f>B313+1</f>
        <v>93</v>
      </c>
      <c r="C314" s="230" t="s">
        <v>810</v>
      </c>
      <c r="D314" s="230"/>
      <c r="E314" s="230"/>
      <c r="F314" s="230"/>
      <c r="G314" s="230"/>
      <c r="H314" s="230"/>
      <c r="I314" s="230"/>
      <c r="J314" s="230"/>
      <c r="K314" s="235" t="s">
        <v>83</v>
      </c>
      <c r="L314" s="24">
        <f t="shared" si="25"/>
        <v>50</v>
      </c>
      <c r="M314" s="231"/>
      <c r="N314" s="231"/>
      <c r="O314" s="370"/>
    </row>
    <row r="315" spans="1:15" x14ac:dyDescent="0.25">
      <c r="A315" s="228" t="s">
        <v>19</v>
      </c>
      <c r="B315" s="235">
        <f>B314+1</f>
        <v>94</v>
      </c>
      <c r="C315" s="230" t="s">
        <v>811</v>
      </c>
      <c r="D315" s="230"/>
      <c r="E315" s="230"/>
      <c r="F315" s="230"/>
      <c r="G315" s="230"/>
      <c r="H315" s="230"/>
      <c r="I315" s="230"/>
      <c r="J315" s="230"/>
      <c r="K315" s="235" t="s">
        <v>83</v>
      </c>
      <c r="L315" s="24">
        <f t="shared" si="25"/>
        <v>50</v>
      </c>
      <c r="M315" s="231"/>
      <c r="N315" s="231"/>
      <c r="O315" s="370"/>
    </row>
    <row r="316" spans="1:15" x14ac:dyDescent="0.25">
      <c r="A316" s="228" t="s">
        <v>19</v>
      </c>
      <c r="B316" s="235">
        <f>B315+1</f>
        <v>95</v>
      </c>
      <c r="C316" s="230" t="s">
        <v>812</v>
      </c>
      <c r="D316" s="230"/>
      <c r="E316" s="230"/>
      <c r="F316" s="230"/>
      <c r="G316" s="230"/>
      <c r="H316" s="230"/>
      <c r="I316" s="230"/>
      <c r="J316" s="230"/>
      <c r="K316" s="235" t="s">
        <v>83</v>
      </c>
      <c r="L316" s="24">
        <f t="shared" si="25"/>
        <v>50</v>
      </c>
      <c r="M316" s="231"/>
      <c r="N316" s="231"/>
      <c r="O316" s="370"/>
    </row>
    <row r="317" spans="1:15" x14ac:dyDescent="0.25">
      <c r="A317" s="228"/>
      <c r="B317" s="235"/>
      <c r="C317" s="324" t="s">
        <v>813</v>
      </c>
      <c r="D317" s="230"/>
      <c r="E317" s="230"/>
      <c r="F317" s="230"/>
      <c r="G317" s="230"/>
      <c r="H317" s="230"/>
      <c r="I317" s="230"/>
      <c r="J317" s="230"/>
      <c r="K317" s="229"/>
      <c r="L317" s="230"/>
      <c r="M317" s="231"/>
      <c r="N317" s="231"/>
      <c r="O317" s="370"/>
    </row>
    <row r="318" spans="1:15" x14ac:dyDescent="0.25">
      <c r="A318" s="228" t="s">
        <v>19</v>
      </c>
      <c r="B318" s="235">
        <f>B316+1</f>
        <v>96</v>
      </c>
      <c r="C318" s="230" t="s">
        <v>814</v>
      </c>
      <c r="D318" s="230"/>
      <c r="E318" s="230"/>
      <c r="F318" s="230"/>
      <c r="G318" s="230"/>
      <c r="H318" s="230"/>
      <c r="I318" s="230"/>
      <c r="J318" s="230"/>
      <c r="K318" s="235" t="s">
        <v>83</v>
      </c>
      <c r="L318" s="24">
        <f t="shared" ref="L318:L319" si="26">$R$1*5</f>
        <v>50</v>
      </c>
      <c r="M318" s="231"/>
      <c r="N318" s="231"/>
      <c r="O318" s="370"/>
    </row>
    <row r="319" spans="1:15" x14ac:dyDescent="0.25">
      <c r="A319" s="228" t="s">
        <v>19</v>
      </c>
      <c r="B319" s="235">
        <f>B318+1</f>
        <v>97</v>
      </c>
      <c r="C319" s="230" t="s">
        <v>815</v>
      </c>
      <c r="D319" s="230"/>
      <c r="E319" s="230"/>
      <c r="F319" s="230"/>
      <c r="G319" s="230"/>
      <c r="H319" s="230"/>
      <c r="I319" s="230"/>
      <c r="J319" s="230"/>
      <c r="K319" s="235" t="s">
        <v>83</v>
      </c>
      <c r="L319" s="24">
        <f t="shared" si="26"/>
        <v>50</v>
      </c>
      <c r="M319" s="231"/>
      <c r="N319" s="231"/>
      <c r="O319" s="370"/>
    </row>
    <row r="320" spans="1:15" x14ac:dyDescent="0.25">
      <c r="A320" s="228"/>
      <c r="B320" s="235"/>
      <c r="C320" s="324" t="s">
        <v>816</v>
      </c>
      <c r="D320" s="230"/>
      <c r="E320" s="230"/>
      <c r="F320" s="230"/>
      <c r="G320" s="230"/>
      <c r="H320" s="230"/>
      <c r="I320" s="230"/>
      <c r="J320" s="230"/>
      <c r="K320" s="229"/>
      <c r="L320" s="230"/>
      <c r="M320" s="231"/>
      <c r="N320" s="231"/>
      <c r="O320" s="370"/>
    </row>
    <row r="321" spans="1:15" x14ac:dyDescent="0.25">
      <c r="A321" s="228"/>
      <c r="B321" s="235"/>
      <c r="C321" s="324" t="s">
        <v>803</v>
      </c>
      <c r="D321" s="230"/>
      <c r="E321" s="230"/>
      <c r="F321" s="230"/>
      <c r="G321" s="230"/>
      <c r="H321" s="230"/>
      <c r="I321" s="230"/>
      <c r="J321" s="230"/>
      <c r="K321" s="229"/>
      <c r="L321" s="230"/>
      <c r="M321" s="231"/>
      <c r="N321" s="231"/>
      <c r="O321" s="370"/>
    </row>
    <row r="322" spans="1:15" x14ac:dyDescent="0.25">
      <c r="A322" s="228" t="s">
        <v>19</v>
      </c>
      <c r="B322" s="235">
        <f>B319+1</f>
        <v>98</v>
      </c>
      <c r="C322" s="230" t="s">
        <v>804</v>
      </c>
      <c r="D322" s="230"/>
      <c r="E322" s="230"/>
      <c r="F322" s="230"/>
      <c r="G322" s="230"/>
      <c r="H322" s="230"/>
      <c r="I322" s="230"/>
      <c r="J322" s="230"/>
      <c r="K322" s="235" t="s">
        <v>83</v>
      </c>
      <c r="L322" s="24">
        <f t="shared" ref="L322:L324" si="27">$R$1*5</f>
        <v>50</v>
      </c>
      <c r="M322" s="231"/>
      <c r="N322" s="231"/>
      <c r="O322" s="370"/>
    </row>
    <row r="323" spans="1:15" x14ac:dyDescent="0.25">
      <c r="A323" s="228" t="s">
        <v>19</v>
      </c>
      <c r="B323" s="235">
        <f>B322+1</f>
        <v>99</v>
      </c>
      <c r="C323" s="230" t="s">
        <v>805</v>
      </c>
      <c r="D323" s="230"/>
      <c r="E323" s="230"/>
      <c r="F323" s="230"/>
      <c r="G323" s="230"/>
      <c r="H323" s="230"/>
      <c r="I323" s="230"/>
      <c r="J323" s="230"/>
      <c r="K323" s="235" t="s">
        <v>83</v>
      </c>
      <c r="L323" s="24">
        <f t="shared" si="27"/>
        <v>50</v>
      </c>
      <c r="M323" s="231"/>
      <c r="N323" s="231"/>
      <c r="O323" s="370"/>
    </row>
    <row r="324" spans="1:15" x14ac:dyDescent="0.25">
      <c r="A324" s="228" t="s">
        <v>19</v>
      </c>
      <c r="B324" s="235">
        <f>B323+1</f>
        <v>100</v>
      </c>
      <c r="C324" s="230" t="s">
        <v>806</v>
      </c>
      <c r="D324" s="230"/>
      <c r="E324" s="230"/>
      <c r="F324" s="230"/>
      <c r="G324" s="230"/>
      <c r="H324" s="230"/>
      <c r="I324" s="230"/>
      <c r="J324" s="230"/>
      <c r="K324" s="235" t="s">
        <v>83</v>
      </c>
      <c r="L324" s="24">
        <f t="shared" si="27"/>
        <v>50</v>
      </c>
      <c r="M324" s="231"/>
      <c r="N324" s="231"/>
      <c r="O324" s="370"/>
    </row>
    <row r="325" spans="1:15" x14ac:dyDescent="0.25">
      <c r="A325" s="228"/>
      <c r="B325" s="235"/>
      <c r="C325" s="324" t="s">
        <v>807</v>
      </c>
      <c r="D325" s="230"/>
      <c r="E325" s="230"/>
      <c r="F325" s="230"/>
      <c r="G325" s="230"/>
      <c r="H325" s="230"/>
      <c r="I325" s="230"/>
      <c r="J325" s="230"/>
      <c r="K325" s="229"/>
      <c r="L325" s="230"/>
      <c r="M325" s="231"/>
      <c r="N325" s="231"/>
      <c r="O325" s="370"/>
    </row>
    <row r="326" spans="1:15" x14ac:dyDescent="0.25">
      <c r="A326" s="228" t="s">
        <v>19</v>
      </c>
      <c r="B326" s="235">
        <f>B324+1</f>
        <v>101</v>
      </c>
      <c r="C326" s="230" t="s">
        <v>808</v>
      </c>
      <c r="D326" s="230"/>
      <c r="E326" s="230"/>
      <c r="F326" s="230"/>
      <c r="G326" s="230"/>
      <c r="H326" s="230"/>
      <c r="I326" s="230"/>
      <c r="J326" s="230"/>
      <c r="K326" s="235" t="s">
        <v>83</v>
      </c>
      <c r="L326" s="24">
        <f t="shared" ref="L326:L330" si="28">$R$1*5</f>
        <v>50</v>
      </c>
      <c r="M326" s="231"/>
      <c r="N326" s="231"/>
      <c r="O326" s="370"/>
    </row>
    <row r="327" spans="1:15" x14ac:dyDescent="0.25">
      <c r="A327" s="228" t="s">
        <v>19</v>
      </c>
      <c r="B327" s="235">
        <f>B326+1</f>
        <v>102</v>
      </c>
      <c r="C327" s="230" t="s">
        <v>809</v>
      </c>
      <c r="D327" s="230"/>
      <c r="E327" s="230"/>
      <c r="F327" s="230"/>
      <c r="G327" s="230"/>
      <c r="H327" s="230"/>
      <c r="I327" s="230"/>
      <c r="J327" s="230"/>
      <c r="K327" s="235" t="s">
        <v>83</v>
      </c>
      <c r="L327" s="24">
        <f t="shared" si="28"/>
        <v>50</v>
      </c>
      <c r="M327" s="231"/>
      <c r="N327" s="231"/>
      <c r="O327" s="370"/>
    </row>
    <row r="328" spans="1:15" x14ac:dyDescent="0.25">
      <c r="A328" s="228" t="s">
        <v>19</v>
      </c>
      <c r="B328" s="235">
        <f>B327+1</f>
        <v>103</v>
      </c>
      <c r="C328" s="230" t="s">
        <v>810</v>
      </c>
      <c r="D328" s="230"/>
      <c r="E328" s="230"/>
      <c r="F328" s="230"/>
      <c r="G328" s="230"/>
      <c r="H328" s="230"/>
      <c r="I328" s="230"/>
      <c r="J328" s="230"/>
      <c r="K328" s="235" t="s">
        <v>83</v>
      </c>
      <c r="L328" s="24">
        <f t="shared" si="28"/>
        <v>50</v>
      </c>
      <c r="M328" s="231"/>
      <c r="N328" s="231"/>
      <c r="O328" s="370"/>
    </row>
    <row r="329" spans="1:15" x14ac:dyDescent="0.25">
      <c r="A329" s="228" t="s">
        <v>19</v>
      </c>
      <c r="B329" s="235">
        <f>B328+1</f>
        <v>104</v>
      </c>
      <c r="C329" s="230" t="s">
        <v>811</v>
      </c>
      <c r="D329" s="230"/>
      <c r="E329" s="230"/>
      <c r="F329" s="230"/>
      <c r="G329" s="230"/>
      <c r="H329" s="230"/>
      <c r="I329" s="230"/>
      <c r="J329" s="230"/>
      <c r="K329" s="235" t="s">
        <v>83</v>
      </c>
      <c r="L329" s="24">
        <f t="shared" si="28"/>
        <v>50</v>
      </c>
      <c r="M329" s="231"/>
      <c r="N329" s="231"/>
      <c r="O329" s="370"/>
    </row>
    <row r="330" spans="1:15" x14ac:dyDescent="0.25">
      <c r="A330" s="228" t="s">
        <v>19</v>
      </c>
      <c r="B330" s="235">
        <f>B329+1</f>
        <v>105</v>
      </c>
      <c r="C330" s="230" t="s">
        <v>812</v>
      </c>
      <c r="D330" s="230"/>
      <c r="E330" s="230"/>
      <c r="F330" s="230"/>
      <c r="G330" s="230"/>
      <c r="H330" s="230"/>
      <c r="I330" s="230"/>
      <c r="J330" s="230"/>
      <c r="K330" s="235" t="s">
        <v>83</v>
      </c>
      <c r="L330" s="24">
        <f t="shared" si="28"/>
        <v>50</v>
      </c>
      <c r="M330" s="231"/>
      <c r="N330" s="231"/>
      <c r="O330" s="370"/>
    </row>
    <row r="331" spans="1:15" x14ac:dyDescent="0.25">
      <c r="A331" s="228"/>
      <c r="B331" s="235"/>
      <c r="C331" s="324" t="s">
        <v>813</v>
      </c>
      <c r="D331" s="230"/>
      <c r="E331" s="230"/>
      <c r="F331" s="230"/>
      <c r="G331" s="230"/>
      <c r="H331" s="230"/>
      <c r="I331" s="230"/>
      <c r="J331" s="230"/>
      <c r="K331" s="229"/>
      <c r="L331" s="230"/>
      <c r="M331" s="231"/>
      <c r="N331" s="231"/>
      <c r="O331" s="370"/>
    </row>
    <row r="332" spans="1:15" x14ac:dyDescent="0.25">
      <c r="A332" s="228" t="s">
        <v>19</v>
      </c>
      <c r="B332" s="235">
        <f>B330+1</f>
        <v>106</v>
      </c>
      <c r="C332" s="230" t="s">
        <v>814</v>
      </c>
      <c r="D332" s="230"/>
      <c r="E332" s="230"/>
      <c r="F332" s="230"/>
      <c r="G332" s="230"/>
      <c r="H332" s="230"/>
      <c r="I332" s="230"/>
      <c r="J332" s="230"/>
      <c r="K332" s="235" t="s">
        <v>83</v>
      </c>
      <c r="L332" s="24">
        <f t="shared" ref="L332:L333" si="29">$R$1*5</f>
        <v>50</v>
      </c>
      <c r="M332" s="231"/>
      <c r="N332" s="231"/>
      <c r="O332" s="370"/>
    </row>
    <row r="333" spans="1:15" x14ac:dyDescent="0.25">
      <c r="A333" s="228" t="s">
        <v>19</v>
      </c>
      <c r="B333" s="235">
        <f>B332+1</f>
        <v>107</v>
      </c>
      <c r="C333" s="230" t="s">
        <v>815</v>
      </c>
      <c r="D333" s="230"/>
      <c r="E333" s="230"/>
      <c r="F333" s="230"/>
      <c r="G333" s="230"/>
      <c r="H333" s="230"/>
      <c r="I333" s="230"/>
      <c r="J333" s="230"/>
      <c r="K333" s="235" t="s">
        <v>83</v>
      </c>
      <c r="L333" s="24">
        <f t="shared" si="29"/>
        <v>50</v>
      </c>
      <c r="M333" s="231"/>
      <c r="N333" s="231"/>
      <c r="O333" s="370"/>
    </row>
    <row r="334" spans="1:15" x14ac:dyDescent="0.25">
      <c r="A334" s="228"/>
      <c r="B334" s="235"/>
      <c r="C334" s="324" t="s">
        <v>817</v>
      </c>
      <c r="D334" s="230"/>
      <c r="E334" s="230"/>
      <c r="F334" s="230"/>
      <c r="G334" s="230"/>
      <c r="H334" s="230"/>
      <c r="I334" s="230"/>
      <c r="J334" s="230"/>
      <c r="K334" s="229"/>
      <c r="L334" s="230"/>
      <c r="M334" s="231"/>
      <c r="N334" s="231"/>
      <c r="O334" s="370"/>
    </row>
    <row r="335" spans="1:15" x14ac:dyDescent="0.25">
      <c r="A335" s="228"/>
      <c r="B335" s="235"/>
      <c r="C335" s="324" t="s">
        <v>818</v>
      </c>
      <c r="D335" s="230"/>
      <c r="E335" s="230"/>
      <c r="F335" s="230"/>
      <c r="G335" s="230"/>
      <c r="H335" s="230"/>
      <c r="I335" s="230"/>
      <c r="J335" s="230"/>
      <c r="K335" s="229"/>
      <c r="L335" s="230"/>
      <c r="M335" s="231"/>
      <c r="N335" s="231"/>
      <c r="O335" s="370"/>
    </row>
    <row r="336" spans="1:15" x14ac:dyDescent="0.25">
      <c r="A336" s="228"/>
      <c r="B336" s="235"/>
      <c r="C336" s="324" t="s">
        <v>819</v>
      </c>
      <c r="D336" s="230"/>
      <c r="E336" s="230"/>
      <c r="F336" s="230"/>
      <c r="G336" s="230"/>
      <c r="H336" s="230"/>
      <c r="I336" s="230"/>
      <c r="J336" s="230"/>
      <c r="K336" s="229"/>
      <c r="L336" s="230"/>
      <c r="M336" s="231"/>
      <c r="N336" s="231"/>
      <c r="O336" s="370"/>
    </row>
    <row r="337" spans="1:15" x14ac:dyDescent="0.25">
      <c r="A337" s="228"/>
      <c r="B337" s="235"/>
      <c r="C337" s="230" t="s">
        <v>820</v>
      </c>
      <c r="D337" s="230"/>
      <c r="E337" s="230"/>
      <c r="F337" s="230"/>
      <c r="G337" s="230"/>
      <c r="H337" s="230"/>
      <c r="I337" s="230"/>
      <c r="J337" s="230"/>
      <c r="K337" s="229"/>
      <c r="L337" s="230"/>
      <c r="M337" s="231"/>
      <c r="N337" s="231"/>
      <c r="O337" s="370"/>
    </row>
    <row r="338" spans="1:15" x14ac:dyDescent="0.25">
      <c r="A338" s="228"/>
      <c r="B338" s="235"/>
      <c r="C338" s="230" t="s">
        <v>821</v>
      </c>
      <c r="D338" s="230"/>
      <c r="E338" s="230"/>
      <c r="F338" s="230"/>
      <c r="G338" s="230"/>
      <c r="H338" s="230"/>
      <c r="I338" s="230"/>
      <c r="J338" s="230"/>
      <c r="K338" s="229"/>
      <c r="L338" s="230"/>
      <c r="M338" s="231"/>
      <c r="N338" s="231"/>
      <c r="O338" s="370"/>
    </row>
    <row r="339" spans="1:15" x14ac:dyDescent="0.25">
      <c r="A339" s="228"/>
      <c r="B339" s="235"/>
      <c r="C339" s="230" t="s">
        <v>822</v>
      </c>
      <c r="D339" s="230"/>
      <c r="E339" s="230"/>
      <c r="F339" s="230"/>
      <c r="G339" s="230"/>
      <c r="H339" s="230"/>
      <c r="I339" s="230"/>
      <c r="J339" s="230"/>
      <c r="K339" s="229"/>
      <c r="L339" s="230"/>
      <c r="M339" s="231"/>
      <c r="N339" s="231"/>
      <c r="O339" s="370"/>
    </row>
    <row r="340" spans="1:15" x14ac:dyDescent="0.25">
      <c r="A340" s="228"/>
      <c r="B340" s="235"/>
      <c r="C340" s="230" t="s">
        <v>823</v>
      </c>
      <c r="D340" s="230"/>
      <c r="E340" s="230"/>
      <c r="F340" s="230"/>
      <c r="G340" s="230"/>
      <c r="H340" s="230"/>
      <c r="I340" s="230"/>
      <c r="J340" s="230"/>
      <c r="K340" s="229"/>
      <c r="L340" s="230"/>
      <c r="M340" s="231"/>
      <c r="N340" s="231"/>
      <c r="O340" s="370"/>
    </row>
    <row r="341" spans="1:15" x14ac:dyDescent="0.25">
      <c r="A341" s="228"/>
      <c r="B341" s="235"/>
      <c r="C341" s="230" t="s">
        <v>824</v>
      </c>
      <c r="D341" s="230"/>
      <c r="E341" s="230"/>
      <c r="F341" s="230"/>
      <c r="G341" s="230"/>
      <c r="H341" s="230"/>
      <c r="I341" s="230"/>
      <c r="J341" s="230"/>
      <c r="K341" s="229"/>
      <c r="L341" s="230"/>
      <c r="M341" s="231"/>
      <c r="N341" s="231"/>
      <c r="O341" s="370"/>
    </row>
    <row r="342" spans="1:15" x14ac:dyDescent="0.25">
      <c r="A342" s="228"/>
      <c r="B342" s="235"/>
      <c r="C342" s="230" t="s">
        <v>825</v>
      </c>
      <c r="D342" s="230"/>
      <c r="E342" s="230"/>
      <c r="F342" s="230"/>
      <c r="G342" s="230"/>
      <c r="H342" s="230"/>
      <c r="I342" s="230"/>
      <c r="J342" s="230"/>
      <c r="K342" s="229"/>
      <c r="L342" s="230"/>
      <c r="M342" s="231"/>
      <c r="N342" s="231"/>
      <c r="O342" s="370"/>
    </row>
    <row r="343" spans="1:15" x14ac:dyDescent="0.25">
      <c r="A343" s="228"/>
      <c r="B343" s="235"/>
      <c r="C343" s="324" t="s">
        <v>700</v>
      </c>
      <c r="D343" s="230"/>
      <c r="E343" s="230"/>
      <c r="F343" s="230"/>
      <c r="G343" s="230"/>
      <c r="H343" s="230"/>
      <c r="I343" s="230"/>
      <c r="J343" s="230"/>
      <c r="K343" s="229"/>
      <c r="L343" s="230"/>
      <c r="M343" s="231"/>
      <c r="N343" s="231"/>
      <c r="O343" s="370"/>
    </row>
    <row r="344" spans="1:15" x14ac:dyDescent="0.25">
      <c r="A344" s="228"/>
      <c r="B344" s="235"/>
      <c r="C344" s="324" t="s">
        <v>794</v>
      </c>
      <c r="D344" s="230"/>
      <c r="E344" s="230"/>
      <c r="F344" s="230"/>
      <c r="G344" s="230"/>
      <c r="H344" s="230"/>
      <c r="I344" s="230"/>
      <c r="J344" s="230"/>
      <c r="K344" s="229"/>
      <c r="L344" s="230"/>
      <c r="M344" s="231"/>
      <c r="N344" s="231"/>
      <c r="O344" s="370"/>
    </row>
    <row r="345" spans="1:15" x14ac:dyDescent="0.25">
      <c r="A345" s="228" t="s">
        <v>19</v>
      </c>
      <c r="B345" s="235">
        <f>B333+1</f>
        <v>108</v>
      </c>
      <c r="C345" s="230" t="s">
        <v>826</v>
      </c>
      <c r="D345" s="230"/>
      <c r="E345" s="230"/>
      <c r="F345" s="230"/>
      <c r="G345" s="230"/>
      <c r="H345" s="230"/>
      <c r="I345" s="230"/>
      <c r="J345" s="230"/>
      <c r="K345" s="235" t="s">
        <v>83</v>
      </c>
      <c r="L345" s="24">
        <f>$R$1*5</f>
        <v>50</v>
      </c>
      <c r="M345" s="231"/>
      <c r="N345" s="231"/>
      <c r="O345" s="370"/>
    </row>
    <row r="346" spans="1:15" x14ac:dyDescent="0.25">
      <c r="A346" s="228"/>
      <c r="B346" s="235"/>
      <c r="C346" s="230"/>
      <c r="D346" s="230"/>
      <c r="E346" s="230"/>
      <c r="F346" s="230"/>
      <c r="G346" s="230"/>
      <c r="H346" s="230"/>
      <c r="I346" s="230"/>
      <c r="J346" s="230"/>
      <c r="K346" s="235"/>
      <c r="L346" s="236"/>
      <c r="M346" s="231"/>
      <c r="N346" s="231"/>
      <c r="O346" s="370"/>
    </row>
    <row r="347" spans="1:15" x14ac:dyDescent="0.25">
      <c r="A347" s="224"/>
      <c r="B347" s="238"/>
      <c r="C347" s="239" t="s">
        <v>638</v>
      </c>
      <c r="D347" s="240"/>
      <c r="E347" s="240"/>
      <c r="F347" s="240"/>
      <c r="G347" s="240"/>
      <c r="H347" s="240"/>
      <c r="I347" s="240"/>
      <c r="J347" s="240"/>
      <c r="K347" s="238"/>
      <c r="L347" s="240"/>
      <c r="M347" s="241"/>
      <c r="N347" s="241"/>
      <c r="O347" s="371"/>
    </row>
    <row r="348" spans="1:15" ht="24" x14ac:dyDescent="0.25">
      <c r="A348" s="224"/>
      <c r="B348" s="225" t="s">
        <v>1</v>
      </c>
      <c r="C348" s="322" t="s">
        <v>2</v>
      </c>
      <c r="D348" s="314"/>
      <c r="E348" s="314"/>
      <c r="F348" s="314"/>
      <c r="G348" s="314"/>
      <c r="H348" s="314"/>
      <c r="I348" s="314"/>
      <c r="J348" s="315"/>
      <c r="K348" s="225" t="s">
        <v>45</v>
      </c>
      <c r="L348" s="314" t="s">
        <v>46</v>
      </c>
      <c r="M348" s="361" t="s">
        <v>47</v>
      </c>
      <c r="N348" s="227" t="s">
        <v>73</v>
      </c>
      <c r="O348" s="395" t="s">
        <v>120</v>
      </c>
    </row>
    <row r="349" spans="1:15" x14ac:dyDescent="0.25">
      <c r="A349" s="228"/>
      <c r="B349" s="235"/>
      <c r="C349" s="324" t="s">
        <v>827</v>
      </c>
      <c r="D349" s="230"/>
      <c r="E349" s="230"/>
      <c r="F349" s="230"/>
      <c r="G349" s="230"/>
      <c r="H349" s="230"/>
      <c r="I349" s="230"/>
      <c r="J349" s="230"/>
      <c r="K349" s="229"/>
      <c r="L349" s="230"/>
      <c r="M349" s="231"/>
      <c r="N349" s="231"/>
      <c r="O349" s="370"/>
    </row>
    <row r="350" spans="1:15" x14ac:dyDescent="0.25">
      <c r="A350" s="228" t="s">
        <v>19</v>
      </c>
      <c r="B350" s="235">
        <f>B345+1</f>
        <v>109</v>
      </c>
      <c r="C350" s="230" t="s">
        <v>828</v>
      </c>
      <c r="D350" s="230"/>
      <c r="E350" s="230"/>
      <c r="F350" s="230"/>
      <c r="G350" s="230"/>
      <c r="H350" s="230"/>
      <c r="I350" s="230"/>
      <c r="J350" s="230"/>
      <c r="K350" s="235" t="s">
        <v>83</v>
      </c>
      <c r="L350" s="24">
        <f>$R$1*5</f>
        <v>50</v>
      </c>
      <c r="M350" s="231"/>
      <c r="N350" s="231"/>
      <c r="O350" s="370"/>
    </row>
    <row r="351" spans="1:15" x14ac:dyDescent="0.25">
      <c r="A351" s="228"/>
      <c r="B351" s="235"/>
      <c r="C351" s="324" t="s">
        <v>829</v>
      </c>
      <c r="D351" s="230"/>
      <c r="E351" s="230"/>
      <c r="F351" s="230"/>
      <c r="G351" s="230"/>
      <c r="H351" s="230"/>
      <c r="I351" s="230"/>
      <c r="J351" s="230"/>
      <c r="K351" s="229"/>
      <c r="L351" s="230"/>
      <c r="M351" s="231"/>
      <c r="N351" s="231"/>
      <c r="O351" s="370"/>
    </row>
    <row r="352" spans="1:15" x14ac:dyDescent="0.25">
      <c r="A352" s="228" t="s">
        <v>19</v>
      </c>
      <c r="B352" s="235">
        <f>B350+1</f>
        <v>110</v>
      </c>
      <c r="C352" s="230" t="s">
        <v>830</v>
      </c>
      <c r="D352" s="230"/>
      <c r="E352" s="230"/>
      <c r="F352" s="230"/>
      <c r="G352" s="230"/>
      <c r="H352" s="230"/>
      <c r="I352" s="230"/>
      <c r="J352" s="230"/>
      <c r="K352" s="235" t="s">
        <v>83</v>
      </c>
      <c r="L352" s="24">
        <f t="shared" ref="L352:L353" si="30">$R$1*5</f>
        <v>50</v>
      </c>
      <c r="M352" s="231"/>
      <c r="N352" s="231"/>
      <c r="O352" s="370"/>
    </row>
    <row r="353" spans="1:15" x14ac:dyDescent="0.25">
      <c r="A353" s="228" t="s">
        <v>19</v>
      </c>
      <c r="B353" s="235">
        <f>B352+1</f>
        <v>111</v>
      </c>
      <c r="C353" s="230" t="s">
        <v>831</v>
      </c>
      <c r="D353" s="230"/>
      <c r="E353" s="230"/>
      <c r="F353" s="230"/>
      <c r="G353" s="230"/>
      <c r="H353" s="230"/>
      <c r="I353" s="230"/>
      <c r="J353" s="230"/>
      <c r="K353" s="235" t="s">
        <v>83</v>
      </c>
      <c r="L353" s="24">
        <f t="shared" si="30"/>
        <v>50</v>
      </c>
      <c r="M353" s="231"/>
      <c r="N353" s="231"/>
      <c r="O353" s="370"/>
    </row>
    <row r="354" spans="1:15" x14ac:dyDescent="0.25">
      <c r="A354" s="228"/>
      <c r="B354" s="235"/>
      <c r="C354" s="324" t="s">
        <v>655</v>
      </c>
      <c r="D354" s="230"/>
      <c r="E354" s="230"/>
      <c r="F354" s="230"/>
      <c r="G354" s="230"/>
      <c r="H354" s="230"/>
      <c r="I354" s="230"/>
      <c r="J354" s="230"/>
      <c r="K354" s="229"/>
      <c r="L354" s="230"/>
      <c r="M354" s="231"/>
      <c r="N354" s="231"/>
      <c r="O354" s="370"/>
    </row>
    <row r="355" spans="1:15" x14ac:dyDescent="0.25">
      <c r="A355" s="228"/>
      <c r="B355" s="235"/>
      <c r="C355" s="324" t="s">
        <v>794</v>
      </c>
      <c r="D355" s="230"/>
      <c r="E355" s="230"/>
      <c r="F355" s="230"/>
      <c r="G355" s="230"/>
      <c r="H355" s="230"/>
      <c r="I355" s="230"/>
      <c r="J355" s="230"/>
      <c r="K355" s="229"/>
      <c r="L355" s="230"/>
      <c r="M355" s="231"/>
      <c r="N355" s="231"/>
      <c r="O355" s="370"/>
    </row>
    <row r="356" spans="1:15" x14ac:dyDescent="0.25">
      <c r="A356" s="228" t="s">
        <v>19</v>
      </c>
      <c r="B356" s="235">
        <f>B353+1</f>
        <v>112</v>
      </c>
      <c r="C356" s="230" t="s">
        <v>832</v>
      </c>
      <c r="D356" s="230"/>
      <c r="E356" s="230"/>
      <c r="F356" s="230"/>
      <c r="G356" s="230"/>
      <c r="H356" s="230"/>
      <c r="I356" s="230"/>
      <c r="J356" s="230"/>
      <c r="K356" s="235" t="s">
        <v>83</v>
      </c>
      <c r="L356" s="24">
        <f t="shared" ref="L356:L357" si="31">$R$1*5</f>
        <v>50</v>
      </c>
      <c r="M356" s="231"/>
      <c r="N356" s="231"/>
      <c r="O356" s="370"/>
    </row>
    <row r="357" spans="1:15" x14ac:dyDescent="0.25">
      <c r="A357" s="228" t="s">
        <v>19</v>
      </c>
      <c r="B357" s="235">
        <f>B356+1</f>
        <v>113</v>
      </c>
      <c r="C357" s="230" t="s">
        <v>833</v>
      </c>
      <c r="D357" s="230"/>
      <c r="E357" s="230"/>
      <c r="F357" s="230"/>
      <c r="G357" s="230"/>
      <c r="H357" s="230"/>
      <c r="I357" s="230"/>
      <c r="J357" s="230"/>
      <c r="K357" s="235" t="s">
        <v>83</v>
      </c>
      <c r="L357" s="24">
        <f t="shared" si="31"/>
        <v>50</v>
      </c>
      <c r="M357" s="231"/>
      <c r="N357" s="231"/>
      <c r="O357" s="370"/>
    </row>
    <row r="358" spans="1:15" x14ac:dyDescent="0.25">
      <c r="A358" s="228"/>
      <c r="B358" s="235"/>
      <c r="C358" s="324" t="s">
        <v>817</v>
      </c>
      <c r="D358" s="230"/>
      <c r="E358" s="230"/>
      <c r="F358" s="230"/>
      <c r="G358" s="230"/>
      <c r="H358" s="230"/>
      <c r="I358" s="230"/>
      <c r="J358" s="230"/>
      <c r="K358" s="229"/>
      <c r="L358" s="230"/>
      <c r="M358" s="231"/>
      <c r="N358" s="231"/>
      <c r="O358" s="370"/>
    </row>
    <row r="359" spans="1:15" x14ac:dyDescent="0.25">
      <c r="A359" s="228"/>
      <c r="B359" s="235"/>
      <c r="C359" s="324" t="s">
        <v>818</v>
      </c>
      <c r="D359" s="230"/>
      <c r="E359" s="230"/>
      <c r="F359" s="230"/>
      <c r="G359" s="230"/>
      <c r="H359" s="230"/>
      <c r="I359" s="230"/>
      <c r="J359" s="230"/>
      <c r="K359" s="229"/>
      <c r="L359" s="230"/>
      <c r="M359" s="231"/>
      <c r="N359" s="231"/>
      <c r="O359" s="370"/>
    </row>
    <row r="360" spans="1:15" x14ac:dyDescent="0.25">
      <c r="A360" s="228"/>
      <c r="B360" s="235"/>
      <c r="C360" s="324" t="s">
        <v>819</v>
      </c>
      <c r="D360" s="230"/>
      <c r="E360" s="230"/>
      <c r="F360" s="230"/>
      <c r="G360" s="230"/>
      <c r="H360" s="230"/>
      <c r="I360" s="230"/>
      <c r="J360" s="230"/>
      <c r="K360" s="229"/>
      <c r="L360" s="230"/>
      <c r="M360" s="231"/>
      <c r="N360" s="231"/>
      <c r="O360" s="370"/>
    </row>
    <row r="361" spans="1:15" x14ac:dyDescent="0.25">
      <c r="A361" s="228"/>
      <c r="B361" s="235"/>
      <c r="C361" s="230" t="s">
        <v>834</v>
      </c>
      <c r="D361" s="230"/>
      <c r="E361" s="230"/>
      <c r="F361" s="230"/>
      <c r="G361" s="230"/>
      <c r="H361" s="230"/>
      <c r="I361" s="230"/>
      <c r="J361" s="230"/>
      <c r="K361" s="229"/>
      <c r="L361" s="230"/>
      <c r="M361" s="231"/>
      <c r="N361" s="231"/>
      <c r="O361" s="370"/>
    </row>
    <row r="362" spans="1:15" x14ac:dyDescent="0.25">
      <c r="A362" s="228"/>
      <c r="B362" s="235"/>
      <c r="C362" s="230" t="s">
        <v>835</v>
      </c>
      <c r="D362" s="230"/>
      <c r="E362" s="230"/>
      <c r="F362" s="230"/>
      <c r="G362" s="230"/>
      <c r="H362" s="230"/>
      <c r="I362" s="230"/>
      <c r="J362" s="230"/>
      <c r="K362" s="229"/>
      <c r="L362" s="230"/>
      <c r="M362" s="231"/>
      <c r="N362" s="231"/>
      <c r="O362" s="370"/>
    </row>
    <row r="363" spans="1:15" x14ac:dyDescent="0.25">
      <c r="A363" s="228"/>
      <c r="B363" s="235"/>
      <c r="C363" s="230" t="s">
        <v>822</v>
      </c>
      <c r="D363" s="230"/>
      <c r="E363" s="230"/>
      <c r="F363" s="230"/>
      <c r="G363" s="230"/>
      <c r="H363" s="230"/>
      <c r="I363" s="230"/>
      <c r="J363" s="230"/>
      <c r="K363" s="229"/>
      <c r="L363" s="230"/>
      <c r="M363" s="231"/>
      <c r="N363" s="231"/>
      <c r="O363" s="370"/>
    </row>
    <row r="364" spans="1:15" x14ac:dyDescent="0.25">
      <c r="A364" s="228"/>
      <c r="B364" s="235"/>
      <c r="C364" s="230" t="s">
        <v>836</v>
      </c>
      <c r="D364" s="230"/>
      <c r="E364" s="230"/>
      <c r="F364" s="230"/>
      <c r="G364" s="230"/>
      <c r="H364" s="230"/>
      <c r="I364" s="230"/>
      <c r="J364" s="230"/>
      <c r="K364" s="229"/>
      <c r="L364" s="230"/>
      <c r="M364" s="231"/>
      <c r="N364" s="231"/>
      <c r="O364" s="370"/>
    </row>
    <row r="365" spans="1:15" x14ac:dyDescent="0.25">
      <c r="A365" s="228"/>
      <c r="B365" s="235"/>
      <c r="C365" s="230" t="s">
        <v>837</v>
      </c>
      <c r="D365" s="230"/>
      <c r="E365" s="230"/>
      <c r="F365" s="230"/>
      <c r="G365" s="230"/>
      <c r="H365" s="230"/>
      <c r="I365" s="230"/>
      <c r="J365" s="230"/>
      <c r="K365" s="229"/>
      <c r="L365" s="230"/>
      <c r="M365" s="231"/>
      <c r="N365" s="231"/>
      <c r="O365" s="370"/>
    </row>
    <row r="366" spans="1:15" x14ac:dyDescent="0.25">
      <c r="A366" s="228"/>
      <c r="B366" s="235"/>
      <c r="C366" s="230" t="s">
        <v>825</v>
      </c>
      <c r="D366" s="230"/>
      <c r="E366" s="230"/>
      <c r="F366" s="230"/>
      <c r="G366" s="230"/>
      <c r="H366" s="230"/>
      <c r="I366" s="230"/>
      <c r="J366" s="230"/>
      <c r="K366" s="229"/>
      <c r="L366" s="230"/>
      <c r="M366" s="231"/>
      <c r="N366" s="231"/>
      <c r="O366" s="370"/>
    </row>
    <row r="367" spans="1:15" x14ac:dyDescent="0.25">
      <c r="A367" s="228"/>
      <c r="B367" s="235"/>
      <c r="C367" s="324" t="s">
        <v>700</v>
      </c>
      <c r="D367" s="230"/>
      <c r="E367" s="230"/>
      <c r="F367" s="230"/>
      <c r="G367" s="230"/>
      <c r="H367" s="230"/>
      <c r="I367" s="230"/>
      <c r="J367" s="230"/>
      <c r="K367" s="229"/>
      <c r="L367" s="230"/>
      <c r="M367" s="231"/>
      <c r="N367" s="231"/>
      <c r="O367" s="370"/>
    </row>
    <row r="368" spans="1:15" x14ac:dyDescent="0.25">
      <c r="A368" s="228"/>
      <c r="B368" s="235"/>
      <c r="C368" s="324" t="s">
        <v>838</v>
      </c>
      <c r="D368" s="230"/>
      <c r="E368" s="230"/>
      <c r="F368" s="230"/>
      <c r="G368" s="230"/>
      <c r="H368" s="230"/>
      <c r="I368" s="230"/>
      <c r="J368" s="230"/>
      <c r="K368" s="229"/>
      <c r="L368" s="230"/>
      <c r="M368" s="231"/>
      <c r="N368" s="231"/>
      <c r="O368" s="370"/>
    </row>
    <row r="369" spans="1:15" x14ac:dyDescent="0.25">
      <c r="A369" s="228" t="s">
        <v>19</v>
      </c>
      <c r="B369" s="235">
        <v>114</v>
      </c>
      <c r="C369" s="230" t="s">
        <v>839</v>
      </c>
      <c r="D369" s="230"/>
      <c r="E369" s="230"/>
      <c r="F369" s="230"/>
      <c r="G369" s="230"/>
      <c r="H369" s="230"/>
      <c r="I369" s="230"/>
      <c r="J369" s="230"/>
      <c r="K369" s="235" t="s">
        <v>83</v>
      </c>
      <c r="L369" s="24">
        <f>$R$1*5</f>
        <v>50</v>
      </c>
      <c r="M369" s="231"/>
      <c r="N369" s="231"/>
      <c r="O369" s="370"/>
    </row>
    <row r="370" spans="1:15" x14ac:dyDescent="0.25">
      <c r="A370" s="228"/>
      <c r="B370" s="235"/>
      <c r="C370" s="324" t="s">
        <v>655</v>
      </c>
      <c r="D370" s="230"/>
      <c r="E370" s="230"/>
      <c r="F370" s="230"/>
      <c r="G370" s="230"/>
      <c r="H370" s="230"/>
      <c r="I370" s="230"/>
      <c r="J370" s="230"/>
      <c r="K370" s="229"/>
      <c r="L370" s="230"/>
      <c r="M370" s="231"/>
      <c r="N370" s="231"/>
      <c r="O370" s="370"/>
    </row>
    <row r="371" spans="1:15" x14ac:dyDescent="0.25">
      <c r="A371" s="228" t="s">
        <v>19</v>
      </c>
      <c r="B371" s="235">
        <f>B369+1</f>
        <v>115</v>
      </c>
      <c r="C371" s="230" t="s">
        <v>840</v>
      </c>
      <c r="D371" s="230"/>
      <c r="E371" s="230"/>
      <c r="F371" s="230"/>
      <c r="G371" s="230"/>
      <c r="H371" s="230"/>
      <c r="I371" s="230"/>
      <c r="J371" s="230"/>
      <c r="K371" s="235" t="s">
        <v>83</v>
      </c>
      <c r="L371" s="24">
        <f t="shared" ref="L371:L373" si="32">$R$1*5</f>
        <v>50</v>
      </c>
      <c r="M371" s="231"/>
      <c r="N371" s="231"/>
      <c r="O371" s="370"/>
    </row>
    <row r="372" spans="1:15" x14ac:dyDescent="0.25">
      <c r="A372" s="228" t="s">
        <v>19</v>
      </c>
      <c r="B372" s="235">
        <f>B371+1</f>
        <v>116</v>
      </c>
      <c r="C372" s="230" t="s">
        <v>841</v>
      </c>
      <c r="D372" s="230"/>
      <c r="E372" s="230"/>
      <c r="F372" s="230"/>
      <c r="G372" s="230"/>
      <c r="H372" s="230"/>
      <c r="I372" s="230"/>
      <c r="J372" s="230"/>
      <c r="K372" s="235" t="s">
        <v>83</v>
      </c>
      <c r="L372" s="24">
        <f t="shared" si="32"/>
        <v>50</v>
      </c>
      <c r="M372" s="231"/>
      <c r="N372" s="231"/>
      <c r="O372" s="370"/>
    </row>
    <row r="373" spans="1:15" x14ac:dyDescent="0.25">
      <c r="A373" s="228" t="s">
        <v>19</v>
      </c>
      <c r="B373" s="235">
        <f>B372+1</f>
        <v>117</v>
      </c>
      <c r="C373" s="230" t="s">
        <v>842</v>
      </c>
      <c r="D373" s="230"/>
      <c r="E373" s="230"/>
      <c r="F373" s="230"/>
      <c r="G373" s="230"/>
      <c r="H373" s="230"/>
      <c r="I373" s="230"/>
      <c r="J373" s="230"/>
      <c r="K373" s="235" t="s">
        <v>83</v>
      </c>
      <c r="L373" s="24">
        <f t="shared" si="32"/>
        <v>50</v>
      </c>
      <c r="M373" s="231"/>
      <c r="N373" s="231"/>
      <c r="O373" s="370"/>
    </row>
    <row r="374" spans="1:15" x14ac:dyDescent="0.25">
      <c r="A374" s="228"/>
      <c r="B374" s="235"/>
      <c r="C374" s="324" t="s">
        <v>843</v>
      </c>
      <c r="D374" s="230"/>
      <c r="E374" s="230"/>
      <c r="F374" s="230"/>
      <c r="G374" s="230"/>
      <c r="H374" s="230"/>
      <c r="I374" s="230"/>
      <c r="J374" s="230"/>
      <c r="K374" s="229"/>
      <c r="L374" s="230"/>
      <c r="M374" s="231"/>
      <c r="N374" s="231"/>
      <c r="O374" s="370"/>
    </row>
    <row r="375" spans="1:15" x14ac:dyDescent="0.25">
      <c r="A375" s="228"/>
      <c r="B375" s="235"/>
      <c r="C375" s="230" t="s">
        <v>820</v>
      </c>
      <c r="D375" s="230"/>
      <c r="E375" s="230"/>
      <c r="F375" s="230"/>
      <c r="G375" s="230"/>
      <c r="H375" s="230"/>
      <c r="I375" s="230"/>
      <c r="J375" s="230"/>
      <c r="K375" s="229"/>
      <c r="L375" s="230"/>
      <c r="M375" s="231"/>
      <c r="N375" s="231"/>
      <c r="O375" s="370"/>
    </row>
    <row r="376" spans="1:15" x14ac:dyDescent="0.25">
      <c r="A376" s="228"/>
      <c r="B376" s="235"/>
      <c r="C376" s="230" t="s">
        <v>821</v>
      </c>
      <c r="D376" s="230"/>
      <c r="E376" s="230"/>
      <c r="F376" s="230"/>
      <c r="G376" s="230"/>
      <c r="H376" s="230"/>
      <c r="I376" s="230"/>
      <c r="J376" s="230"/>
      <c r="K376" s="229"/>
      <c r="L376" s="230"/>
      <c r="M376" s="231"/>
      <c r="N376" s="231"/>
      <c r="O376" s="370"/>
    </row>
    <row r="377" spans="1:15" x14ac:dyDescent="0.25">
      <c r="A377" s="228"/>
      <c r="B377" s="235"/>
      <c r="C377" s="230" t="s">
        <v>822</v>
      </c>
      <c r="D377" s="230"/>
      <c r="E377" s="230"/>
      <c r="F377" s="230"/>
      <c r="G377" s="230"/>
      <c r="H377" s="230"/>
      <c r="I377" s="230"/>
      <c r="J377" s="230"/>
      <c r="K377" s="229"/>
      <c r="L377" s="230"/>
      <c r="M377" s="231"/>
      <c r="N377" s="231"/>
      <c r="O377" s="370"/>
    </row>
    <row r="378" spans="1:15" x14ac:dyDescent="0.25">
      <c r="A378" s="228"/>
      <c r="B378" s="235"/>
      <c r="C378" s="230" t="s">
        <v>844</v>
      </c>
      <c r="D378" s="230"/>
      <c r="E378" s="230"/>
      <c r="F378" s="230"/>
      <c r="G378" s="230"/>
      <c r="H378" s="230"/>
      <c r="I378" s="230"/>
      <c r="J378" s="230"/>
      <c r="K378" s="229"/>
      <c r="L378" s="230"/>
      <c r="M378" s="231"/>
      <c r="N378" s="231"/>
      <c r="O378" s="370"/>
    </row>
    <row r="379" spans="1:15" x14ac:dyDescent="0.25">
      <c r="A379" s="228"/>
      <c r="B379" s="235"/>
      <c r="C379" s="230" t="s">
        <v>845</v>
      </c>
      <c r="D379" s="230"/>
      <c r="E379" s="230"/>
      <c r="F379" s="230"/>
      <c r="G379" s="230"/>
      <c r="H379" s="230"/>
      <c r="I379" s="230"/>
      <c r="J379" s="230"/>
      <c r="K379" s="229"/>
      <c r="L379" s="230"/>
      <c r="M379" s="231"/>
      <c r="N379" s="231"/>
      <c r="O379" s="370"/>
    </row>
    <row r="380" spans="1:15" x14ac:dyDescent="0.25">
      <c r="A380" s="228"/>
      <c r="B380" s="235"/>
      <c r="C380" s="230" t="s">
        <v>846</v>
      </c>
      <c r="D380" s="230"/>
      <c r="E380" s="230"/>
      <c r="F380" s="230"/>
      <c r="G380" s="230"/>
      <c r="H380" s="230"/>
      <c r="I380" s="230"/>
      <c r="J380" s="230"/>
      <c r="K380" s="229"/>
      <c r="L380" s="230"/>
      <c r="M380" s="231"/>
      <c r="N380" s="231"/>
      <c r="O380" s="370"/>
    </row>
    <row r="381" spans="1:15" x14ac:dyDescent="0.25">
      <c r="A381" s="228"/>
      <c r="B381" s="235"/>
      <c r="C381" s="230" t="s">
        <v>847</v>
      </c>
      <c r="D381" s="230"/>
      <c r="E381" s="230"/>
      <c r="F381" s="230"/>
      <c r="G381" s="230"/>
      <c r="H381" s="230"/>
      <c r="I381" s="230"/>
      <c r="J381" s="230"/>
      <c r="K381" s="229"/>
      <c r="L381" s="230"/>
      <c r="M381" s="231"/>
      <c r="N381" s="231"/>
      <c r="O381" s="370"/>
    </row>
    <row r="382" spans="1:15" x14ac:dyDescent="0.25">
      <c r="A382" s="228"/>
      <c r="B382" s="235"/>
      <c r="C382" s="230" t="s">
        <v>848</v>
      </c>
      <c r="D382" s="230"/>
      <c r="E382" s="230"/>
      <c r="F382" s="230"/>
      <c r="G382" s="230"/>
      <c r="H382" s="230"/>
      <c r="I382" s="230"/>
      <c r="J382" s="230"/>
      <c r="K382" s="229"/>
      <c r="L382" s="230"/>
      <c r="M382" s="231"/>
      <c r="N382" s="231"/>
      <c r="O382" s="370"/>
    </row>
    <row r="383" spans="1:15" x14ac:dyDescent="0.25">
      <c r="A383" s="228"/>
      <c r="B383" s="235"/>
      <c r="C383" s="324" t="s">
        <v>655</v>
      </c>
      <c r="D383" s="230"/>
      <c r="E383" s="230"/>
      <c r="F383" s="230"/>
      <c r="G383" s="230"/>
      <c r="H383" s="230"/>
      <c r="I383" s="230"/>
      <c r="J383" s="230"/>
      <c r="K383" s="229"/>
      <c r="L383" s="230"/>
      <c r="M383" s="231"/>
      <c r="N383" s="231"/>
      <c r="O383" s="370"/>
    </row>
    <row r="384" spans="1:15" x14ac:dyDescent="0.25">
      <c r="A384" s="228" t="s">
        <v>19</v>
      </c>
      <c r="B384" s="235">
        <v>118</v>
      </c>
      <c r="C384" s="230" t="s">
        <v>849</v>
      </c>
      <c r="D384" s="230"/>
      <c r="E384" s="230"/>
      <c r="F384" s="230"/>
      <c r="G384" s="230"/>
      <c r="H384" s="230"/>
      <c r="I384" s="230"/>
      <c r="J384" s="230"/>
      <c r="K384" s="235" t="s">
        <v>83</v>
      </c>
      <c r="L384" s="24">
        <f t="shared" ref="L384:L385" si="33">$R$1*5</f>
        <v>50</v>
      </c>
      <c r="M384" s="231"/>
      <c r="N384" s="231"/>
      <c r="O384" s="370"/>
    </row>
    <row r="385" spans="1:15" x14ac:dyDescent="0.25">
      <c r="A385" s="228" t="s">
        <v>19</v>
      </c>
      <c r="B385" s="235">
        <f>B384+1</f>
        <v>119</v>
      </c>
      <c r="C385" s="230" t="s">
        <v>850</v>
      </c>
      <c r="D385" s="230"/>
      <c r="E385" s="230"/>
      <c r="F385" s="230"/>
      <c r="G385" s="230"/>
      <c r="H385" s="230"/>
      <c r="I385" s="230"/>
      <c r="J385" s="230"/>
      <c r="K385" s="235" t="s">
        <v>83</v>
      </c>
      <c r="L385" s="24">
        <f t="shared" si="33"/>
        <v>50</v>
      </c>
      <c r="M385" s="231"/>
      <c r="N385" s="231"/>
      <c r="O385" s="370"/>
    </row>
    <row r="386" spans="1:15" x14ac:dyDescent="0.25">
      <c r="A386" s="228"/>
      <c r="B386" s="235"/>
      <c r="C386" s="324" t="s">
        <v>851</v>
      </c>
      <c r="D386" s="230"/>
      <c r="E386" s="230"/>
      <c r="F386" s="230"/>
      <c r="G386" s="230"/>
      <c r="H386" s="230"/>
      <c r="I386" s="230"/>
      <c r="J386" s="230"/>
      <c r="K386" s="229"/>
      <c r="L386" s="230"/>
      <c r="M386" s="231"/>
      <c r="N386" s="231"/>
      <c r="O386" s="370"/>
    </row>
    <row r="387" spans="1:15" x14ac:dyDescent="0.25">
      <c r="A387" s="228"/>
      <c r="B387" s="235"/>
      <c r="C387" s="324" t="s">
        <v>852</v>
      </c>
      <c r="D387" s="230"/>
      <c r="E387" s="230"/>
      <c r="F387" s="230"/>
      <c r="G387" s="230"/>
      <c r="H387" s="230"/>
      <c r="I387" s="230"/>
      <c r="J387" s="230"/>
      <c r="K387" s="229"/>
      <c r="L387" s="230"/>
      <c r="M387" s="231"/>
      <c r="N387" s="231"/>
      <c r="O387" s="370"/>
    </row>
    <row r="388" spans="1:15" x14ac:dyDescent="0.25">
      <c r="A388" s="228"/>
      <c r="B388" s="235"/>
      <c r="C388" s="230" t="s">
        <v>853</v>
      </c>
      <c r="D388" s="230"/>
      <c r="E388" s="230"/>
      <c r="F388" s="230"/>
      <c r="G388" s="230"/>
      <c r="H388" s="230"/>
      <c r="I388" s="230"/>
      <c r="J388" s="230"/>
      <c r="K388" s="229"/>
      <c r="L388" s="230"/>
      <c r="M388" s="231"/>
      <c r="N388" s="231"/>
      <c r="O388" s="370"/>
    </row>
    <row r="389" spans="1:15" x14ac:dyDescent="0.25">
      <c r="A389" s="228"/>
      <c r="B389" s="235"/>
      <c r="C389" s="230" t="s">
        <v>854</v>
      </c>
      <c r="D389" s="230"/>
      <c r="E389" s="230"/>
      <c r="F389" s="230"/>
      <c r="G389" s="230"/>
      <c r="H389" s="230"/>
      <c r="I389" s="230"/>
      <c r="J389" s="230"/>
      <c r="K389" s="229"/>
      <c r="L389" s="230"/>
      <c r="M389" s="231"/>
      <c r="N389" s="231"/>
      <c r="O389" s="370"/>
    </row>
    <row r="390" spans="1:15" x14ac:dyDescent="0.25">
      <c r="A390" s="228"/>
      <c r="B390" s="235"/>
      <c r="C390" s="230" t="s">
        <v>855</v>
      </c>
      <c r="D390" s="230"/>
      <c r="E390" s="230"/>
      <c r="F390" s="230"/>
      <c r="G390" s="230"/>
      <c r="H390" s="230"/>
      <c r="I390" s="230"/>
      <c r="J390" s="230"/>
      <c r="K390" s="229"/>
      <c r="L390" s="230"/>
      <c r="M390" s="231"/>
      <c r="N390" s="231"/>
      <c r="O390" s="370"/>
    </row>
    <row r="391" spans="1:15" x14ac:dyDescent="0.25">
      <c r="A391" s="228"/>
      <c r="B391" s="235"/>
      <c r="C391" s="230" t="s">
        <v>856</v>
      </c>
      <c r="D391" s="230"/>
      <c r="E391" s="230"/>
      <c r="F391" s="230"/>
      <c r="G391" s="230"/>
      <c r="H391" s="230"/>
      <c r="I391" s="230"/>
      <c r="J391" s="230"/>
      <c r="K391" s="229"/>
      <c r="L391" s="230"/>
      <c r="M391" s="231"/>
      <c r="N391" s="231"/>
      <c r="O391" s="370"/>
    </row>
    <row r="392" spans="1:15" x14ac:dyDescent="0.25">
      <c r="A392" s="228"/>
      <c r="B392" s="235"/>
      <c r="C392" s="324" t="s">
        <v>857</v>
      </c>
      <c r="D392" s="230"/>
      <c r="E392" s="230"/>
      <c r="F392" s="230"/>
      <c r="G392" s="230"/>
      <c r="H392" s="230"/>
      <c r="I392" s="230"/>
      <c r="J392" s="230"/>
      <c r="K392" s="229"/>
      <c r="L392" s="230"/>
      <c r="M392" s="231"/>
      <c r="N392" s="231"/>
      <c r="O392" s="370"/>
    </row>
    <row r="393" spans="1:15" x14ac:dyDescent="0.25">
      <c r="A393" s="228"/>
      <c r="B393" s="235"/>
      <c r="C393" s="230" t="s">
        <v>858</v>
      </c>
      <c r="D393" s="230"/>
      <c r="E393" s="230"/>
      <c r="F393" s="230"/>
      <c r="G393" s="230"/>
      <c r="H393" s="230"/>
      <c r="I393" s="230"/>
      <c r="J393" s="230"/>
      <c r="K393" s="229"/>
      <c r="L393" s="230"/>
      <c r="M393" s="231"/>
      <c r="N393" s="231"/>
      <c r="O393" s="370"/>
    </row>
    <row r="394" spans="1:15" x14ac:dyDescent="0.25">
      <c r="A394" s="228" t="s">
        <v>19</v>
      </c>
      <c r="B394" s="235">
        <f>B385+1</f>
        <v>120</v>
      </c>
      <c r="C394" s="230" t="s">
        <v>859</v>
      </c>
      <c r="D394" s="230"/>
      <c r="E394" s="230"/>
      <c r="F394" s="230"/>
      <c r="G394" s="230"/>
      <c r="H394" s="230"/>
      <c r="I394" s="230"/>
      <c r="J394" s="230"/>
      <c r="K394" s="235" t="s">
        <v>83</v>
      </c>
      <c r="L394" s="24">
        <f t="shared" ref="L394:L399" si="34">$R$1*5</f>
        <v>50</v>
      </c>
      <c r="M394" s="231"/>
      <c r="N394" s="231"/>
      <c r="O394" s="370"/>
    </row>
    <row r="395" spans="1:15" x14ac:dyDescent="0.25">
      <c r="A395" s="228" t="s">
        <v>19</v>
      </c>
      <c r="B395" s="235">
        <f t="shared" ref="B395:B406" si="35">B394+1</f>
        <v>121</v>
      </c>
      <c r="C395" s="230" t="s">
        <v>860</v>
      </c>
      <c r="D395" s="230"/>
      <c r="E395" s="230"/>
      <c r="F395" s="230"/>
      <c r="G395" s="230"/>
      <c r="H395" s="230"/>
      <c r="I395" s="230"/>
      <c r="J395" s="230"/>
      <c r="K395" s="235" t="s">
        <v>83</v>
      </c>
      <c r="L395" s="24">
        <f t="shared" si="34"/>
        <v>50</v>
      </c>
      <c r="M395" s="231"/>
      <c r="N395" s="231"/>
      <c r="O395" s="370"/>
    </row>
    <row r="396" spans="1:15" x14ac:dyDescent="0.25">
      <c r="A396" s="228" t="s">
        <v>19</v>
      </c>
      <c r="B396" s="235">
        <f t="shared" si="35"/>
        <v>122</v>
      </c>
      <c r="C396" s="230" t="s">
        <v>861</v>
      </c>
      <c r="D396" s="230"/>
      <c r="E396" s="230"/>
      <c r="F396" s="230"/>
      <c r="G396" s="230"/>
      <c r="H396" s="230"/>
      <c r="I396" s="230"/>
      <c r="J396" s="230"/>
      <c r="K396" s="235" t="s">
        <v>83</v>
      </c>
      <c r="L396" s="24">
        <f t="shared" si="34"/>
        <v>50</v>
      </c>
      <c r="M396" s="231"/>
      <c r="N396" s="231"/>
      <c r="O396" s="370"/>
    </row>
    <row r="397" spans="1:15" x14ac:dyDescent="0.25">
      <c r="A397" s="228" t="s">
        <v>19</v>
      </c>
      <c r="B397" s="235">
        <f t="shared" si="35"/>
        <v>123</v>
      </c>
      <c r="C397" s="230" t="s">
        <v>862</v>
      </c>
      <c r="D397" s="230"/>
      <c r="E397" s="230"/>
      <c r="F397" s="230"/>
      <c r="G397" s="230"/>
      <c r="H397" s="230"/>
      <c r="I397" s="230"/>
      <c r="J397" s="230"/>
      <c r="K397" s="235" t="s">
        <v>83</v>
      </c>
      <c r="L397" s="24">
        <f t="shared" si="34"/>
        <v>50</v>
      </c>
      <c r="M397" s="231"/>
      <c r="N397" s="231"/>
      <c r="O397" s="370"/>
    </row>
    <row r="398" spans="1:15" x14ac:dyDescent="0.25">
      <c r="A398" s="228" t="s">
        <v>19</v>
      </c>
      <c r="B398" s="235">
        <f t="shared" si="35"/>
        <v>124</v>
      </c>
      <c r="C398" s="230" t="s">
        <v>863</v>
      </c>
      <c r="D398" s="230"/>
      <c r="E398" s="230"/>
      <c r="F398" s="230"/>
      <c r="G398" s="230"/>
      <c r="H398" s="230"/>
      <c r="I398" s="230"/>
      <c r="J398" s="230"/>
      <c r="K398" s="235" t="s">
        <v>83</v>
      </c>
      <c r="L398" s="24">
        <f t="shared" si="34"/>
        <v>50</v>
      </c>
      <c r="M398" s="231"/>
      <c r="N398" s="231"/>
      <c r="O398" s="370"/>
    </row>
    <row r="399" spans="1:15" x14ac:dyDescent="0.25">
      <c r="A399" s="228" t="s">
        <v>19</v>
      </c>
      <c r="B399" s="235">
        <f t="shared" si="35"/>
        <v>125</v>
      </c>
      <c r="C399" s="230" t="s">
        <v>864</v>
      </c>
      <c r="D399" s="230"/>
      <c r="E399" s="230"/>
      <c r="F399" s="230"/>
      <c r="G399" s="230"/>
      <c r="H399" s="230"/>
      <c r="I399" s="230"/>
      <c r="J399" s="230"/>
      <c r="K399" s="235" t="s">
        <v>83</v>
      </c>
      <c r="L399" s="24">
        <f t="shared" si="34"/>
        <v>50</v>
      </c>
      <c r="M399" s="231"/>
      <c r="N399" s="231"/>
      <c r="O399" s="370"/>
    </row>
    <row r="400" spans="1:15" x14ac:dyDescent="0.25">
      <c r="A400" s="250"/>
      <c r="B400" s="251"/>
      <c r="C400" s="239" t="s">
        <v>638</v>
      </c>
      <c r="D400" s="239"/>
      <c r="E400" s="239"/>
      <c r="F400" s="239"/>
      <c r="G400" s="239"/>
      <c r="H400" s="239"/>
      <c r="I400" s="239"/>
      <c r="J400" s="260"/>
      <c r="K400" s="251"/>
      <c r="L400" s="261"/>
      <c r="M400" s="241"/>
      <c r="N400" s="241"/>
      <c r="O400" s="371"/>
    </row>
    <row r="401" spans="1:15" ht="24" x14ac:dyDescent="0.25">
      <c r="A401" s="224"/>
      <c r="B401" s="322" t="s">
        <v>1</v>
      </c>
      <c r="C401" s="314" t="s">
        <v>2</v>
      </c>
      <c r="D401" s="314"/>
      <c r="E401" s="314"/>
      <c r="F401" s="314"/>
      <c r="G401" s="314"/>
      <c r="H401" s="314"/>
      <c r="I401" s="314"/>
      <c r="J401" s="314"/>
      <c r="K401" s="314" t="s">
        <v>45</v>
      </c>
      <c r="L401" s="314" t="s">
        <v>46</v>
      </c>
      <c r="M401" s="361" t="s">
        <v>47</v>
      </c>
      <c r="N401" s="227" t="s">
        <v>73</v>
      </c>
      <c r="O401" s="395" t="s">
        <v>120</v>
      </c>
    </row>
    <row r="402" spans="1:15" x14ac:dyDescent="0.25">
      <c r="A402" s="228" t="s">
        <v>19</v>
      </c>
      <c r="B402" s="235">
        <f>B399+1</f>
        <v>126</v>
      </c>
      <c r="C402" s="230" t="s">
        <v>865</v>
      </c>
      <c r="D402" s="230"/>
      <c r="E402" s="230"/>
      <c r="F402" s="230"/>
      <c r="G402" s="230"/>
      <c r="H402" s="230"/>
      <c r="I402" s="230"/>
      <c r="J402" s="230"/>
      <c r="K402" s="235" t="s">
        <v>83</v>
      </c>
      <c r="L402" s="24">
        <f t="shared" ref="L402:L406" si="36">$R$1*5</f>
        <v>50</v>
      </c>
      <c r="M402" s="231"/>
      <c r="N402" s="231"/>
      <c r="O402" s="370"/>
    </row>
    <row r="403" spans="1:15" x14ac:dyDescent="0.25">
      <c r="A403" s="228" t="s">
        <v>19</v>
      </c>
      <c r="B403" s="235">
        <f t="shared" si="35"/>
        <v>127</v>
      </c>
      <c r="C403" s="230" t="s">
        <v>866</v>
      </c>
      <c r="D403" s="230"/>
      <c r="E403" s="230"/>
      <c r="F403" s="230"/>
      <c r="G403" s="230"/>
      <c r="H403" s="230"/>
      <c r="I403" s="230"/>
      <c r="J403" s="230"/>
      <c r="K403" s="235" t="s">
        <v>83</v>
      </c>
      <c r="L403" s="24">
        <f t="shared" si="36"/>
        <v>50</v>
      </c>
      <c r="M403" s="231"/>
      <c r="N403" s="231"/>
      <c r="O403" s="370"/>
    </row>
    <row r="404" spans="1:15" x14ac:dyDescent="0.25">
      <c r="A404" s="228" t="s">
        <v>19</v>
      </c>
      <c r="B404" s="235">
        <f t="shared" si="35"/>
        <v>128</v>
      </c>
      <c r="C404" s="230" t="s">
        <v>867</v>
      </c>
      <c r="D404" s="230"/>
      <c r="E404" s="230"/>
      <c r="F404" s="230"/>
      <c r="G404" s="230"/>
      <c r="H404" s="230"/>
      <c r="I404" s="230"/>
      <c r="J404" s="230"/>
      <c r="K404" s="235" t="s">
        <v>83</v>
      </c>
      <c r="L404" s="24">
        <f t="shared" si="36"/>
        <v>50</v>
      </c>
      <c r="M404" s="231"/>
      <c r="N404" s="231"/>
      <c r="O404" s="370"/>
    </row>
    <row r="405" spans="1:15" x14ac:dyDescent="0.25">
      <c r="A405" s="228" t="s">
        <v>19</v>
      </c>
      <c r="B405" s="235">
        <f t="shared" si="35"/>
        <v>129</v>
      </c>
      <c r="C405" s="230" t="s">
        <v>868</v>
      </c>
      <c r="D405" s="230"/>
      <c r="E405" s="230"/>
      <c r="F405" s="230"/>
      <c r="G405" s="230"/>
      <c r="H405" s="230"/>
      <c r="I405" s="230"/>
      <c r="J405" s="230"/>
      <c r="K405" s="235" t="s">
        <v>83</v>
      </c>
      <c r="L405" s="24">
        <f t="shared" si="36"/>
        <v>50</v>
      </c>
      <c r="M405" s="231"/>
      <c r="N405" s="231"/>
      <c r="O405" s="370"/>
    </row>
    <row r="406" spans="1:15" x14ac:dyDescent="0.25">
      <c r="A406" s="228" t="s">
        <v>19</v>
      </c>
      <c r="B406" s="235">
        <f t="shared" si="35"/>
        <v>130</v>
      </c>
      <c r="C406" s="230" t="s">
        <v>869</v>
      </c>
      <c r="D406" s="230"/>
      <c r="E406" s="230"/>
      <c r="F406" s="230"/>
      <c r="G406" s="230"/>
      <c r="H406" s="230"/>
      <c r="I406" s="230"/>
      <c r="J406" s="230"/>
      <c r="K406" s="235" t="s">
        <v>83</v>
      </c>
      <c r="L406" s="24">
        <f t="shared" si="36"/>
        <v>50</v>
      </c>
      <c r="M406" s="231"/>
      <c r="N406" s="231"/>
      <c r="O406" s="370"/>
    </row>
    <row r="407" spans="1:15" x14ac:dyDescent="0.25">
      <c r="A407" s="228"/>
      <c r="B407" s="235"/>
      <c r="C407" s="324" t="s">
        <v>653</v>
      </c>
      <c r="D407" s="230"/>
      <c r="E407" s="230"/>
      <c r="F407" s="230"/>
      <c r="G407" s="230"/>
      <c r="H407" s="230"/>
      <c r="I407" s="230"/>
      <c r="J407" s="230"/>
      <c r="K407" s="229"/>
      <c r="L407" s="230"/>
      <c r="M407" s="231"/>
      <c r="N407" s="231"/>
      <c r="O407" s="370"/>
    </row>
    <row r="408" spans="1:15" x14ac:dyDescent="0.25">
      <c r="A408" s="228" t="s">
        <v>19</v>
      </c>
      <c r="B408" s="235">
        <f>B406+1</f>
        <v>131</v>
      </c>
      <c r="C408" s="230" t="s">
        <v>870</v>
      </c>
      <c r="D408" s="230"/>
      <c r="E408" s="230"/>
      <c r="F408" s="230"/>
      <c r="G408" s="230"/>
      <c r="H408" s="230"/>
      <c r="I408" s="230"/>
      <c r="J408" s="230"/>
      <c r="K408" s="235" t="s">
        <v>83</v>
      </c>
      <c r="L408" s="24">
        <f t="shared" ref="L408:L409" si="37">$R$1*5</f>
        <v>50</v>
      </c>
      <c r="M408" s="231"/>
      <c r="N408" s="231"/>
      <c r="O408" s="370"/>
    </row>
    <row r="409" spans="1:15" x14ac:dyDescent="0.25">
      <c r="A409" s="228" t="s">
        <v>19</v>
      </c>
      <c r="B409" s="235">
        <f>B408+1</f>
        <v>132</v>
      </c>
      <c r="C409" s="230" t="s">
        <v>871</v>
      </c>
      <c r="D409" s="230"/>
      <c r="E409" s="230"/>
      <c r="F409" s="230"/>
      <c r="G409" s="230"/>
      <c r="H409" s="230"/>
      <c r="I409" s="230"/>
      <c r="J409" s="230"/>
      <c r="K409" s="235" t="s">
        <v>83</v>
      </c>
      <c r="L409" s="24">
        <f t="shared" si="37"/>
        <v>50</v>
      </c>
      <c r="M409" s="231"/>
      <c r="N409" s="231"/>
      <c r="O409" s="370"/>
    </row>
    <row r="410" spans="1:15" x14ac:dyDescent="0.25">
      <c r="A410" s="228"/>
      <c r="B410" s="235"/>
      <c r="C410" s="324" t="s">
        <v>857</v>
      </c>
      <c r="D410" s="230"/>
      <c r="E410" s="230"/>
      <c r="F410" s="230"/>
      <c r="G410" s="230"/>
      <c r="H410" s="230"/>
      <c r="I410" s="230"/>
      <c r="J410" s="230"/>
      <c r="K410" s="229"/>
      <c r="L410" s="230"/>
      <c r="M410" s="231"/>
      <c r="N410" s="231"/>
      <c r="O410" s="370"/>
    </row>
    <row r="411" spans="1:15" x14ac:dyDescent="0.25">
      <c r="A411" s="228" t="s">
        <v>19</v>
      </c>
      <c r="B411" s="235">
        <f>B409+1</f>
        <v>133</v>
      </c>
      <c r="C411" s="230" t="s">
        <v>872</v>
      </c>
      <c r="D411" s="230"/>
      <c r="E411" s="230"/>
      <c r="F411" s="230"/>
      <c r="G411" s="230"/>
      <c r="H411" s="230"/>
      <c r="I411" s="230"/>
      <c r="J411" s="230"/>
      <c r="K411" s="235" t="s">
        <v>83</v>
      </c>
      <c r="L411" s="24">
        <f t="shared" ref="L411:L417" si="38">$R$1*5</f>
        <v>50</v>
      </c>
      <c r="M411" s="231"/>
      <c r="N411" s="231"/>
      <c r="O411" s="370"/>
    </row>
    <row r="412" spans="1:15" x14ac:dyDescent="0.25">
      <c r="A412" s="228" t="s">
        <v>19</v>
      </c>
      <c r="B412" s="235">
        <f t="shared" ref="B412:B417" si="39">B411+1</f>
        <v>134</v>
      </c>
      <c r="C412" s="230" t="s">
        <v>873</v>
      </c>
      <c r="D412" s="230"/>
      <c r="E412" s="230"/>
      <c r="F412" s="230"/>
      <c r="G412" s="230"/>
      <c r="H412" s="230"/>
      <c r="I412" s="230"/>
      <c r="J412" s="230"/>
      <c r="K412" s="235" t="s">
        <v>83</v>
      </c>
      <c r="L412" s="24">
        <f t="shared" si="38"/>
        <v>50</v>
      </c>
      <c r="M412" s="231"/>
      <c r="N412" s="231"/>
      <c r="O412" s="370"/>
    </row>
    <row r="413" spans="1:15" x14ac:dyDescent="0.25">
      <c r="A413" s="228" t="s">
        <v>19</v>
      </c>
      <c r="B413" s="235">
        <f t="shared" si="39"/>
        <v>135</v>
      </c>
      <c r="C413" s="230" t="s">
        <v>874</v>
      </c>
      <c r="D413" s="230"/>
      <c r="E413" s="230"/>
      <c r="F413" s="230"/>
      <c r="G413" s="230"/>
      <c r="H413" s="230"/>
      <c r="I413" s="230"/>
      <c r="J413" s="230"/>
      <c r="K413" s="235" t="s">
        <v>83</v>
      </c>
      <c r="L413" s="24">
        <f t="shared" si="38"/>
        <v>50</v>
      </c>
      <c r="M413" s="231"/>
      <c r="N413" s="231"/>
      <c r="O413" s="370"/>
    </row>
    <row r="414" spans="1:15" x14ac:dyDescent="0.25">
      <c r="A414" s="228" t="s">
        <v>19</v>
      </c>
      <c r="B414" s="235">
        <f t="shared" si="39"/>
        <v>136</v>
      </c>
      <c r="C414" s="230" t="s">
        <v>875</v>
      </c>
      <c r="D414" s="230"/>
      <c r="E414" s="230"/>
      <c r="F414" s="230"/>
      <c r="G414" s="230"/>
      <c r="H414" s="230"/>
      <c r="I414" s="230"/>
      <c r="J414" s="230"/>
      <c r="K414" s="235" t="s">
        <v>83</v>
      </c>
      <c r="L414" s="24">
        <f t="shared" si="38"/>
        <v>50</v>
      </c>
      <c r="M414" s="231"/>
      <c r="N414" s="231"/>
      <c r="O414" s="370"/>
    </row>
    <row r="415" spans="1:15" x14ac:dyDescent="0.25">
      <c r="A415" s="228" t="s">
        <v>19</v>
      </c>
      <c r="B415" s="235">
        <f t="shared" si="39"/>
        <v>137</v>
      </c>
      <c r="C415" s="230" t="s">
        <v>876</v>
      </c>
      <c r="D415" s="230"/>
      <c r="E415" s="230"/>
      <c r="F415" s="230"/>
      <c r="G415" s="230"/>
      <c r="H415" s="230"/>
      <c r="I415" s="230"/>
      <c r="J415" s="230"/>
      <c r="K415" s="235" t="s">
        <v>83</v>
      </c>
      <c r="L415" s="24">
        <f t="shared" si="38"/>
        <v>50</v>
      </c>
      <c r="M415" s="231"/>
      <c r="N415" s="231"/>
      <c r="O415" s="370"/>
    </row>
    <row r="416" spans="1:15" x14ac:dyDescent="0.25">
      <c r="A416" s="228" t="s">
        <v>19</v>
      </c>
      <c r="B416" s="235">
        <f t="shared" si="39"/>
        <v>138</v>
      </c>
      <c r="C416" s="230" t="s">
        <v>877</v>
      </c>
      <c r="D416" s="230"/>
      <c r="E416" s="230"/>
      <c r="F416" s="230"/>
      <c r="G416" s="230"/>
      <c r="H416" s="230"/>
      <c r="I416" s="230"/>
      <c r="J416" s="230"/>
      <c r="K416" s="235" t="s">
        <v>83</v>
      </c>
      <c r="L416" s="24">
        <f t="shared" si="38"/>
        <v>50</v>
      </c>
      <c r="M416" s="231"/>
      <c r="N416" s="231"/>
      <c r="O416" s="370"/>
    </row>
    <row r="417" spans="1:15" x14ac:dyDescent="0.25">
      <c r="A417" s="228" t="s">
        <v>19</v>
      </c>
      <c r="B417" s="235">
        <f t="shared" si="39"/>
        <v>139</v>
      </c>
      <c r="C417" s="230" t="s">
        <v>878</v>
      </c>
      <c r="D417" s="230"/>
      <c r="E417" s="230"/>
      <c r="F417" s="230"/>
      <c r="G417" s="230"/>
      <c r="H417" s="230"/>
      <c r="I417" s="230"/>
      <c r="J417" s="230"/>
      <c r="K417" s="235" t="s">
        <v>83</v>
      </c>
      <c r="L417" s="24">
        <f t="shared" si="38"/>
        <v>50</v>
      </c>
      <c r="M417" s="231"/>
      <c r="N417" s="231"/>
      <c r="O417" s="370"/>
    </row>
    <row r="418" spans="1:15" x14ac:dyDescent="0.25">
      <c r="A418" s="228"/>
      <c r="B418" s="235"/>
      <c r="C418" s="324" t="s">
        <v>655</v>
      </c>
      <c r="D418" s="230"/>
      <c r="E418" s="230"/>
      <c r="F418" s="230"/>
      <c r="G418" s="230"/>
      <c r="H418" s="230"/>
      <c r="I418" s="230"/>
      <c r="J418" s="230"/>
      <c r="K418" s="229"/>
      <c r="L418" s="230"/>
      <c r="M418" s="231"/>
      <c r="N418" s="231"/>
      <c r="O418" s="370"/>
    </row>
    <row r="419" spans="1:15" x14ac:dyDescent="0.25">
      <c r="A419" s="228"/>
      <c r="B419" s="235"/>
      <c r="C419" s="230" t="s">
        <v>879</v>
      </c>
      <c r="D419" s="230"/>
      <c r="E419" s="230"/>
      <c r="F419" s="230"/>
      <c r="G419" s="230"/>
      <c r="H419" s="230"/>
      <c r="I419" s="230"/>
      <c r="J419" s="230"/>
      <c r="K419" s="229"/>
      <c r="L419" s="230"/>
      <c r="M419" s="231"/>
      <c r="N419" s="231"/>
      <c r="O419" s="370"/>
    </row>
    <row r="420" spans="1:15" x14ac:dyDescent="0.25">
      <c r="A420" s="228" t="s">
        <v>19</v>
      </c>
      <c r="B420" s="235">
        <f>B417+1</f>
        <v>140</v>
      </c>
      <c r="C420" s="230" t="s">
        <v>880</v>
      </c>
      <c r="D420" s="230"/>
      <c r="E420" s="230"/>
      <c r="F420" s="230"/>
      <c r="G420" s="230"/>
      <c r="H420" s="230"/>
      <c r="I420" s="230"/>
      <c r="J420" s="230"/>
      <c r="K420" s="235" t="s">
        <v>83</v>
      </c>
      <c r="L420" s="24">
        <f t="shared" ref="L420:L423" si="40">$R$1*5</f>
        <v>50</v>
      </c>
      <c r="M420" s="231"/>
      <c r="N420" s="231"/>
      <c r="O420" s="370"/>
    </row>
    <row r="421" spans="1:15" x14ac:dyDescent="0.25">
      <c r="A421" s="228" t="s">
        <v>19</v>
      </c>
      <c r="B421" s="235">
        <f>B420+1</f>
        <v>141</v>
      </c>
      <c r="C421" s="230" t="s">
        <v>881</v>
      </c>
      <c r="D421" s="230"/>
      <c r="E421" s="230"/>
      <c r="F421" s="230"/>
      <c r="G421" s="230"/>
      <c r="H421" s="230"/>
      <c r="I421" s="230"/>
      <c r="J421" s="230"/>
      <c r="K421" s="235" t="s">
        <v>83</v>
      </c>
      <c r="L421" s="24">
        <f t="shared" si="40"/>
        <v>50</v>
      </c>
      <c r="M421" s="231"/>
      <c r="N421" s="231"/>
      <c r="O421" s="370"/>
    </row>
    <row r="422" spans="1:15" x14ac:dyDescent="0.25">
      <c r="A422" s="228" t="s">
        <v>19</v>
      </c>
      <c r="B422" s="235">
        <f>B421+1</f>
        <v>142</v>
      </c>
      <c r="C422" s="230" t="s">
        <v>882</v>
      </c>
      <c r="D422" s="230"/>
      <c r="E422" s="230"/>
      <c r="F422" s="230"/>
      <c r="G422" s="230"/>
      <c r="H422" s="230"/>
      <c r="I422" s="230"/>
      <c r="J422" s="230"/>
      <c r="K422" s="235" t="s">
        <v>83</v>
      </c>
      <c r="L422" s="24">
        <f t="shared" si="40"/>
        <v>50</v>
      </c>
      <c r="M422" s="231"/>
      <c r="N422" s="231"/>
      <c r="O422" s="370"/>
    </row>
    <row r="423" spans="1:15" x14ac:dyDescent="0.25">
      <c r="A423" s="228" t="s">
        <v>19</v>
      </c>
      <c r="B423" s="235">
        <f>B422+1</f>
        <v>143</v>
      </c>
      <c r="C423" s="230" t="s">
        <v>883</v>
      </c>
      <c r="D423" s="230"/>
      <c r="E423" s="230"/>
      <c r="F423" s="230"/>
      <c r="G423" s="230"/>
      <c r="H423" s="230"/>
      <c r="I423" s="230"/>
      <c r="J423" s="230"/>
      <c r="K423" s="235" t="s">
        <v>83</v>
      </c>
      <c r="L423" s="24">
        <f t="shared" si="40"/>
        <v>50</v>
      </c>
      <c r="M423" s="231"/>
      <c r="N423" s="231"/>
      <c r="O423" s="370"/>
    </row>
    <row r="424" spans="1:15" x14ac:dyDescent="0.25">
      <c r="A424" s="228"/>
      <c r="B424" s="235"/>
      <c r="C424" s="324" t="s">
        <v>884</v>
      </c>
      <c r="D424" s="230"/>
      <c r="E424" s="230"/>
      <c r="F424" s="230"/>
      <c r="G424" s="230"/>
      <c r="H424" s="230"/>
      <c r="I424" s="230"/>
      <c r="J424" s="230"/>
      <c r="K424" s="229"/>
      <c r="L424" s="230"/>
      <c r="M424" s="231"/>
      <c r="N424" s="231"/>
      <c r="O424" s="370"/>
    </row>
    <row r="425" spans="1:15" x14ac:dyDescent="0.25">
      <c r="A425" s="228"/>
      <c r="B425" s="235"/>
      <c r="C425" s="324" t="s">
        <v>885</v>
      </c>
      <c r="D425" s="230"/>
      <c r="E425" s="230"/>
      <c r="F425" s="230"/>
      <c r="G425" s="230"/>
      <c r="H425" s="230"/>
      <c r="I425" s="230"/>
      <c r="J425" s="230"/>
      <c r="K425" s="229"/>
      <c r="L425" s="230"/>
      <c r="M425" s="231"/>
      <c r="N425" s="231"/>
      <c r="O425" s="370"/>
    </row>
    <row r="426" spans="1:15" x14ac:dyDescent="0.25">
      <c r="A426" s="228"/>
      <c r="B426" s="235"/>
      <c r="C426" s="324" t="s">
        <v>886</v>
      </c>
      <c r="D426" s="230"/>
      <c r="E426" s="230"/>
      <c r="F426" s="230"/>
      <c r="G426" s="230"/>
      <c r="H426" s="230"/>
      <c r="I426" s="230"/>
      <c r="J426" s="230"/>
      <c r="K426" s="229"/>
      <c r="L426" s="230"/>
      <c r="M426" s="231"/>
      <c r="N426" s="231"/>
      <c r="O426" s="370"/>
    </row>
    <row r="427" spans="1:15" x14ac:dyDescent="0.25">
      <c r="A427" s="228"/>
      <c r="B427" s="235"/>
      <c r="C427" s="324" t="s">
        <v>887</v>
      </c>
      <c r="D427" s="230"/>
      <c r="E427" s="230"/>
      <c r="F427" s="230"/>
      <c r="G427" s="230"/>
      <c r="H427" s="230"/>
      <c r="I427" s="230"/>
      <c r="J427" s="230"/>
      <c r="K427" s="229"/>
      <c r="L427" s="230"/>
      <c r="M427" s="231"/>
      <c r="N427" s="231"/>
      <c r="O427" s="370"/>
    </row>
    <row r="428" spans="1:15" x14ac:dyDescent="0.25">
      <c r="A428" s="228"/>
      <c r="B428" s="235"/>
      <c r="C428" s="324" t="s">
        <v>888</v>
      </c>
      <c r="D428" s="230"/>
      <c r="E428" s="230"/>
      <c r="F428" s="230"/>
      <c r="G428" s="230"/>
      <c r="H428" s="230"/>
      <c r="I428" s="230"/>
      <c r="J428" s="230"/>
      <c r="K428" s="229"/>
      <c r="L428" s="230"/>
      <c r="M428" s="231"/>
      <c r="N428" s="231"/>
      <c r="O428" s="370"/>
    </row>
    <row r="429" spans="1:15" x14ac:dyDescent="0.25">
      <c r="A429" s="228"/>
      <c r="B429" s="235"/>
      <c r="C429" s="230" t="s">
        <v>879</v>
      </c>
      <c r="D429" s="230"/>
      <c r="E429" s="230"/>
      <c r="F429" s="230"/>
      <c r="G429" s="230"/>
      <c r="H429" s="230"/>
      <c r="I429" s="230"/>
      <c r="J429" s="230"/>
      <c r="K429" s="229"/>
      <c r="L429" s="230"/>
      <c r="M429" s="231"/>
      <c r="N429" s="231"/>
      <c r="O429" s="370"/>
    </row>
    <row r="430" spans="1:15" x14ac:dyDescent="0.25">
      <c r="A430" s="228"/>
      <c r="B430" s="235"/>
      <c r="C430" s="324" t="s">
        <v>889</v>
      </c>
      <c r="D430" s="230"/>
      <c r="E430" s="230"/>
      <c r="F430" s="230"/>
      <c r="G430" s="230"/>
      <c r="H430" s="230"/>
      <c r="I430" s="230"/>
      <c r="J430" s="230"/>
      <c r="K430" s="229"/>
      <c r="L430" s="230"/>
      <c r="M430" s="231"/>
      <c r="N430" s="231"/>
      <c r="O430" s="370"/>
    </row>
    <row r="431" spans="1:15" x14ac:dyDescent="0.25">
      <c r="A431" s="228"/>
      <c r="B431" s="235"/>
      <c r="C431" s="324" t="s">
        <v>890</v>
      </c>
      <c r="D431" s="230"/>
      <c r="E431" s="230"/>
      <c r="F431" s="230"/>
      <c r="G431" s="230"/>
      <c r="H431" s="230"/>
      <c r="I431" s="230"/>
      <c r="J431" s="230"/>
      <c r="K431" s="229"/>
      <c r="L431" s="230"/>
      <c r="M431" s="231"/>
      <c r="N431" s="231"/>
      <c r="O431" s="370"/>
    </row>
    <row r="432" spans="1:15" x14ac:dyDescent="0.25">
      <c r="A432" s="228"/>
      <c r="B432" s="235"/>
      <c r="C432" s="324" t="s">
        <v>891</v>
      </c>
      <c r="D432" s="230"/>
      <c r="E432" s="230"/>
      <c r="F432" s="230"/>
      <c r="G432" s="230"/>
      <c r="H432" s="230"/>
      <c r="I432" s="230"/>
      <c r="J432" s="230"/>
      <c r="K432" s="229"/>
      <c r="L432" s="230"/>
      <c r="M432" s="231"/>
      <c r="N432" s="231"/>
      <c r="O432" s="370"/>
    </row>
    <row r="433" spans="1:15" x14ac:dyDescent="0.25">
      <c r="A433" s="228" t="s">
        <v>19</v>
      </c>
      <c r="B433" s="235">
        <f>B423+1</f>
        <v>144</v>
      </c>
      <c r="C433" s="230" t="s">
        <v>892</v>
      </c>
      <c r="D433" s="230"/>
      <c r="E433" s="230"/>
      <c r="F433" s="230"/>
      <c r="G433" s="230"/>
      <c r="H433" s="230"/>
      <c r="I433" s="230"/>
      <c r="J433" s="230"/>
      <c r="K433" s="235" t="s">
        <v>83</v>
      </c>
      <c r="L433" s="24">
        <f t="shared" ref="L433:L434" si="41">$R$1*5</f>
        <v>50</v>
      </c>
      <c r="M433" s="231"/>
      <c r="N433" s="231"/>
      <c r="O433" s="370"/>
    </row>
    <row r="434" spans="1:15" x14ac:dyDescent="0.25">
      <c r="A434" s="228" t="s">
        <v>19</v>
      </c>
      <c r="B434" s="235">
        <f>B433+1</f>
        <v>145</v>
      </c>
      <c r="C434" s="230" t="s">
        <v>893</v>
      </c>
      <c r="D434" s="230"/>
      <c r="E434" s="230"/>
      <c r="F434" s="230"/>
      <c r="G434" s="230"/>
      <c r="H434" s="230"/>
      <c r="I434" s="230"/>
      <c r="J434" s="230"/>
      <c r="K434" s="235" t="s">
        <v>83</v>
      </c>
      <c r="L434" s="24">
        <f t="shared" si="41"/>
        <v>50</v>
      </c>
      <c r="M434" s="231"/>
      <c r="N434" s="231"/>
      <c r="O434" s="370"/>
    </row>
    <row r="435" spans="1:15" x14ac:dyDescent="0.25">
      <c r="A435" s="228"/>
      <c r="B435" s="235"/>
      <c r="C435" s="324" t="s">
        <v>704</v>
      </c>
      <c r="D435" s="230"/>
      <c r="E435" s="230"/>
      <c r="F435" s="230"/>
      <c r="G435" s="230"/>
      <c r="H435" s="230"/>
      <c r="I435" s="230"/>
      <c r="J435" s="230"/>
      <c r="K435" s="229"/>
      <c r="L435" s="230"/>
      <c r="M435" s="231"/>
      <c r="N435" s="231"/>
      <c r="O435" s="370"/>
    </row>
    <row r="436" spans="1:15" x14ac:dyDescent="0.25">
      <c r="A436" s="228" t="s">
        <v>19</v>
      </c>
      <c r="B436" s="235">
        <f>B434+1</f>
        <v>146</v>
      </c>
      <c r="C436" s="230" t="s">
        <v>894</v>
      </c>
      <c r="D436" s="230"/>
      <c r="E436" s="230"/>
      <c r="F436" s="230"/>
      <c r="G436" s="230"/>
      <c r="H436" s="230"/>
      <c r="I436" s="230"/>
      <c r="J436" s="230"/>
      <c r="K436" s="235" t="s">
        <v>83</v>
      </c>
      <c r="L436" s="24">
        <f t="shared" ref="L436:L437" si="42">$R$1*5</f>
        <v>50</v>
      </c>
      <c r="M436" s="231"/>
      <c r="N436" s="231"/>
      <c r="O436" s="370"/>
    </row>
    <row r="437" spans="1:15" x14ac:dyDescent="0.25">
      <c r="A437" s="228" t="s">
        <v>19</v>
      </c>
      <c r="B437" s="235">
        <f>B436+1</f>
        <v>147</v>
      </c>
      <c r="C437" s="230" t="s">
        <v>895</v>
      </c>
      <c r="D437" s="230"/>
      <c r="E437" s="230"/>
      <c r="F437" s="230"/>
      <c r="G437" s="230"/>
      <c r="H437" s="230"/>
      <c r="I437" s="230"/>
      <c r="J437" s="230"/>
      <c r="K437" s="235" t="s">
        <v>83</v>
      </c>
      <c r="L437" s="24">
        <f t="shared" si="42"/>
        <v>50</v>
      </c>
      <c r="M437" s="231"/>
      <c r="N437" s="231"/>
      <c r="O437" s="370"/>
    </row>
    <row r="438" spans="1:15" x14ac:dyDescent="0.25">
      <c r="A438" s="224"/>
      <c r="B438" s="238"/>
      <c r="C438" s="239" t="s">
        <v>638</v>
      </c>
      <c r="D438" s="240"/>
      <c r="E438" s="240"/>
      <c r="F438" s="240"/>
      <c r="G438" s="240"/>
      <c r="H438" s="240"/>
      <c r="I438" s="240"/>
      <c r="J438" s="240"/>
      <c r="K438" s="238"/>
      <c r="L438" s="240"/>
      <c r="M438" s="241"/>
      <c r="N438" s="241"/>
      <c r="O438" s="371"/>
    </row>
    <row r="439" spans="1:15" ht="24" x14ac:dyDescent="0.25">
      <c r="A439" s="224"/>
      <c r="B439" s="225" t="s">
        <v>1</v>
      </c>
      <c r="C439" s="322" t="s">
        <v>2</v>
      </c>
      <c r="D439" s="314"/>
      <c r="E439" s="314"/>
      <c r="F439" s="314"/>
      <c r="G439" s="314"/>
      <c r="H439" s="314"/>
      <c r="I439" s="314"/>
      <c r="J439" s="315"/>
      <c r="K439" s="225" t="s">
        <v>45</v>
      </c>
      <c r="L439" s="314" t="s">
        <v>46</v>
      </c>
      <c r="M439" s="361" t="s">
        <v>47</v>
      </c>
      <c r="N439" s="227" t="s">
        <v>73</v>
      </c>
      <c r="O439" s="395" t="s">
        <v>120</v>
      </c>
    </row>
    <row r="440" spans="1:15" x14ac:dyDescent="0.25">
      <c r="A440" s="228"/>
      <c r="B440" s="235"/>
      <c r="C440" s="324" t="s">
        <v>896</v>
      </c>
      <c r="D440" s="230"/>
      <c r="E440" s="230"/>
      <c r="F440" s="230"/>
      <c r="G440" s="230"/>
      <c r="H440" s="230"/>
      <c r="I440" s="230"/>
      <c r="J440" s="230"/>
      <c r="K440" s="229"/>
      <c r="L440" s="230"/>
      <c r="M440" s="231"/>
      <c r="N440" s="231"/>
      <c r="O440" s="370"/>
    </row>
    <row r="441" spans="1:15" x14ac:dyDescent="0.25">
      <c r="A441" s="228"/>
      <c r="B441" s="235"/>
      <c r="C441" s="324" t="s">
        <v>897</v>
      </c>
      <c r="D441" s="230"/>
      <c r="E441" s="230"/>
      <c r="F441" s="230"/>
      <c r="G441" s="230"/>
      <c r="H441" s="230"/>
      <c r="I441" s="230"/>
      <c r="J441" s="230"/>
      <c r="K441" s="229"/>
      <c r="L441" s="230"/>
      <c r="M441" s="231"/>
      <c r="N441" s="231"/>
      <c r="O441" s="370"/>
    </row>
    <row r="442" spans="1:15" x14ac:dyDescent="0.25">
      <c r="A442" s="228" t="s">
        <v>19</v>
      </c>
      <c r="B442" s="235">
        <f>B437+1</f>
        <v>148</v>
      </c>
      <c r="C442" s="230" t="s">
        <v>898</v>
      </c>
      <c r="D442" s="230"/>
      <c r="E442" s="230"/>
      <c r="F442" s="230"/>
      <c r="G442" s="230"/>
      <c r="H442" s="230"/>
      <c r="I442" s="230"/>
      <c r="J442" s="230"/>
      <c r="K442" s="235" t="s">
        <v>83</v>
      </c>
      <c r="L442" s="24">
        <f t="shared" ref="L442:L443" si="43">$R$1*5</f>
        <v>50</v>
      </c>
      <c r="M442" s="231"/>
      <c r="N442" s="231"/>
      <c r="O442" s="370"/>
    </row>
    <row r="443" spans="1:15" x14ac:dyDescent="0.25">
      <c r="A443" s="228" t="s">
        <v>19</v>
      </c>
      <c r="B443" s="235">
        <f>B442+1</f>
        <v>149</v>
      </c>
      <c r="C443" s="230" t="s">
        <v>899</v>
      </c>
      <c r="D443" s="230"/>
      <c r="E443" s="230"/>
      <c r="F443" s="230"/>
      <c r="G443" s="230"/>
      <c r="H443" s="230"/>
      <c r="I443" s="230"/>
      <c r="J443" s="230"/>
      <c r="K443" s="235" t="s">
        <v>83</v>
      </c>
      <c r="L443" s="24">
        <f t="shared" si="43"/>
        <v>50</v>
      </c>
      <c r="M443" s="231"/>
      <c r="N443" s="231"/>
      <c r="O443" s="370"/>
    </row>
    <row r="444" spans="1:15" x14ac:dyDescent="0.25">
      <c r="A444" s="228"/>
      <c r="B444" s="235"/>
      <c r="C444" s="324" t="s">
        <v>704</v>
      </c>
      <c r="D444" s="230"/>
      <c r="E444" s="230"/>
      <c r="F444" s="230"/>
      <c r="G444" s="230"/>
      <c r="H444" s="230"/>
      <c r="I444" s="230"/>
      <c r="J444" s="230"/>
      <c r="K444" s="229"/>
      <c r="L444" s="230"/>
      <c r="M444" s="231"/>
      <c r="N444" s="231"/>
      <c r="O444" s="370"/>
    </row>
    <row r="445" spans="1:15" x14ac:dyDescent="0.25">
      <c r="A445" s="228" t="s">
        <v>19</v>
      </c>
      <c r="B445" s="235">
        <f>B443+1</f>
        <v>150</v>
      </c>
      <c r="C445" s="230" t="s">
        <v>894</v>
      </c>
      <c r="D445" s="230"/>
      <c r="E445" s="230"/>
      <c r="F445" s="230"/>
      <c r="G445" s="230"/>
      <c r="H445" s="230"/>
      <c r="I445" s="230"/>
      <c r="J445" s="230"/>
      <c r="K445" s="235" t="s">
        <v>83</v>
      </c>
      <c r="L445" s="24">
        <f t="shared" ref="L445:L446" si="44">$R$1*5</f>
        <v>50</v>
      </c>
      <c r="M445" s="231"/>
      <c r="N445" s="231"/>
      <c r="O445" s="370"/>
    </row>
    <row r="446" spans="1:15" x14ac:dyDescent="0.25">
      <c r="A446" s="228" t="s">
        <v>19</v>
      </c>
      <c r="B446" s="235">
        <f>B445+1</f>
        <v>151</v>
      </c>
      <c r="C446" s="230" t="s">
        <v>895</v>
      </c>
      <c r="D446" s="230"/>
      <c r="E446" s="230"/>
      <c r="F446" s="230"/>
      <c r="G446" s="230"/>
      <c r="H446" s="230"/>
      <c r="I446" s="230"/>
      <c r="J446" s="230"/>
      <c r="K446" s="235" t="s">
        <v>83</v>
      </c>
      <c r="L446" s="24">
        <f t="shared" si="44"/>
        <v>50</v>
      </c>
      <c r="M446" s="231"/>
      <c r="N446" s="231"/>
      <c r="O446" s="370"/>
    </row>
    <row r="447" spans="1:15" x14ac:dyDescent="0.25">
      <c r="A447" s="228"/>
      <c r="B447" s="235"/>
      <c r="C447" s="324" t="s">
        <v>900</v>
      </c>
      <c r="D447" s="230"/>
      <c r="E447" s="230"/>
      <c r="F447" s="230"/>
      <c r="G447" s="230"/>
      <c r="H447" s="230"/>
      <c r="I447" s="230"/>
      <c r="J447" s="230"/>
      <c r="K447" s="229"/>
      <c r="L447" s="230"/>
      <c r="M447" s="231"/>
      <c r="N447" s="231"/>
      <c r="O447" s="370"/>
    </row>
    <row r="448" spans="1:15" x14ac:dyDescent="0.25">
      <c r="A448" s="228"/>
      <c r="B448" s="235"/>
      <c r="C448" s="324" t="s">
        <v>897</v>
      </c>
      <c r="D448" s="230"/>
      <c r="E448" s="230"/>
      <c r="F448" s="230"/>
      <c r="G448" s="230"/>
      <c r="H448" s="230"/>
      <c r="I448" s="230"/>
      <c r="J448" s="230"/>
      <c r="K448" s="229"/>
      <c r="L448" s="230"/>
      <c r="M448" s="231"/>
      <c r="N448" s="231"/>
      <c r="O448" s="370"/>
    </row>
    <row r="449" spans="1:15" x14ac:dyDescent="0.25">
      <c r="A449" s="228" t="s">
        <v>19</v>
      </c>
      <c r="B449" s="235">
        <f>B446+1</f>
        <v>152</v>
      </c>
      <c r="C449" s="230" t="s">
        <v>901</v>
      </c>
      <c r="D449" s="230"/>
      <c r="E449" s="230"/>
      <c r="F449" s="230"/>
      <c r="G449" s="230"/>
      <c r="H449" s="230"/>
      <c r="I449" s="230"/>
      <c r="J449" s="230"/>
      <c r="K449" s="235" t="s">
        <v>83</v>
      </c>
      <c r="L449" s="24">
        <f t="shared" ref="L449:L450" si="45">$R$1*5</f>
        <v>50</v>
      </c>
      <c r="M449" s="231"/>
      <c r="N449" s="231"/>
      <c r="O449" s="370"/>
    </row>
    <row r="450" spans="1:15" x14ac:dyDescent="0.25">
      <c r="A450" s="228" t="s">
        <v>19</v>
      </c>
      <c r="B450" s="235">
        <f>B449+1</f>
        <v>153</v>
      </c>
      <c r="C450" s="230" t="s">
        <v>902</v>
      </c>
      <c r="D450" s="230"/>
      <c r="E450" s="230"/>
      <c r="F450" s="230"/>
      <c r="G450" s="230"/>
      <c r="H450" s="230"/>
      <c r="I450" s="230"/>
      <c r="J450" s="230"/>
      <c r="K450" s="235" t="s">
        <v>83</v>
      </c>
      <c r="L450" s="24">
        <f t="shared" si="45"/>
        <v>50</v>
      </c>
      <c r="M450" s="231"/>
      <c r="N450" s="231"/>
      <c r="O450" s="370"/>
    </row>
    <row r="451" spans="1:15" x14ac:dyDescent="0.25">
      <c r="A451" s="228"/>
      <c r="B451" s="235"/>
      <c r="C451" s="324" t="s">
        <v>903</v>
      </c>
      <c r="D451" s="230"/>
      <c r="E451" s="230"/>
      <c r="F451" s="230"/>
      <c r="G451" s="230"/>
      <c r="H451" s="230"/>
      <c r="I451" s="230"/>
      <c r="J451" s="230"/>
      <c r="K451" s="229"/>
      <c r="L451" s="230"/>
      <c r="M451" s="231"/>
      <c r="N451" s="231"/>
      <c r="O451" s="370"/>
    </row>
    <row r="452" spans="1:15" x14ac:dyDescent="0.25">
      <c r="A452" s="228"/>
      <c r="B452" s="235"/>
      <c r="C452" s="324" t="s">
        <v>904</v>
      </c>
      <c r="D452" s="230"/>
      <c r="E452" s="230"/>
      <c r="F452" s="230"/>
      <c r="G452" s="230"/>
      <c r="H452" s="230"/>
      <c r="I452" s="230"/>
      <c r="J452" s="230"/>
      <c r="K452" s="229"/>
      <c r="L452" s="230"/>
      <c r="M452" s="231"/>
      <c r="N452" s="231"/>
      <c r="O452" s="370"/>
    </row>
    <row r="453" spans="1:15" x14ac:dyDescent="0.25">
      <c r="A453" s="228"/>
      <c r="B453" s="235"/>
      <c r="C453" s="324" t="s">
        <v>897</v>
      </c>
      <c r="D453" s="230"/>
      <c r="E453" s="230"/>
      <c r="F453" s="230"/>
      <c r="G453" s="230"/>
      <c r="H453" s="230"/>
      <c r="I453" s="230"/>
      <c r="J453" s="230"/>
      <c r="K453" s="235"/>
      <c r="L453" s="236"/>
      <c r="M453" s="231"/>
      <c r="N453" s="231"/>
      <c r="O453" s="370"/>
    </row>
    <row r="454" spans="1:15" x14ac:dyDescent="0.25">
      <c r="A454" s="228" t="s">
        <v>19</v>
      </c>
      <c r="B454" s="235">
        <f>B450+1</f>
        <v>154</v>
      </c>
      <c r="C454" s="230" t="s">
        <v>905</v>
      </c>
      <c r="D454" s="230"/>
      <c r="E454" s="230"/>
      <c r="F454" s="230"/>
      <c r="G454" s="230"/>
      <c r="H454" s="230"/>
      <c r="I454" s="230"/>
      <c r="J454" s="230"/>
      <c r="K454" s="235" t="s">
        <v>83</v>
      </c>
      <c r="L454" s="24">
        <f>$R$1*5</f>
        <v>50</v>
      </c>
      <c r="M454" s="231"/>
      <c r="N454" s="231"/>
      <c r="O454" s="370"/>
    </row>
    <row r="455" spans="1:15" x14ac:dyDescent="0.25">
      <c r="A455" s="228"/>
      <c r="B455" s="235"/>
      <c r="C455" s="324" t="s">
        <v>906</v>
      </c>
      <c r="D455" s="230"/>
      <c r="E455" s="230"/>
      <c r="F455" s="230"/>
      <c r="G455" s="230"/>
      <c r="H455" s="230"/>
      <c r="I455" s="230"/>
      <c r="J455" s="230"/>
      <c r="K455" s="229"/>
      <c r="L455" s="230"/>
      <c r="M455" s="231"/>
      <c r="N455" s="231"/>
      <c r="O455" s="370"/>
    </row>
    <row r="456" spans="1:15" x14ac:dyDescent="0.25">
      <c r="A456" s="228"/>
      <c r="B456" s="235"/>
      <c r="C456" s="324" t="s">
        <v>907</v>
      </c>
      <c r="D456" s="230"/>
      <c r="E456" s="230"/>
      <c r="F456" s="230"/>
      <c r="G456" s="230"/>
      <c r="H456" s="230"/>
      <c r="I456" s="230"/>
      <c r="J456" s="230"/>
      <c r="K456" s="229"/>
      <c r="L456" s="230"/>
      <c r="M456" s="231"/>
      <c r="N456" s="231"/>
      <c r="O456" s="370"/>
    </row>
    <row r="457" spans="1:15" x14ac:dyDescent="0.25">
      <c r="A457" s="228" t="s">
        <v>19</v>
      </c>
      <c r="B457" s="235">
        <f>B454+1</f>
        <v>155</v>
      </c>
      <c r="C457" s="230" t="s">
        <v>908</v>
      </c>
      <c r="D457" s="230"/>
      <c r="E457" s="230"/>
      <c r="F457" s="230"/>
      <c r="G457" s="230"/>
      <c r="H457" s="230"/>
      <c r="I457" s="230"/>
      <c r="J457" s="230"/>
      <c r="K457" s="235" t="s">
        <v>83</v>
      </c>
      <c r="L457" s="24">
        <f t="shared" ref="L457:L458" si="46">$R$1*5</f>
        <v>50</v>
      </c>
      <c r="M457" s="231"/>
      <c r="N457" s="231"/>
      <c r="O457" s="370"/>
    </row>
    <row r="458" spans="1:15" x14ac:dyDescent="0.25">
      <c r="A458" s="228" t="s">
        <v>19</v>
      </c>
      <c r="B458" s="235">
        <f>B457+1</f>
        <v>156</v>
      </c>
      <c r="C458" s="230" t="s">
        <v>909</v>
      </c>
      <c r="D458" s="230"/>
      <c r="E458" s="230"/>
      <c r="F458" s="230"/>
      <c r="G458" s="230"/>
      <c r="H458" s="230"/>
      <c r="I458" s="230"/>
      <c r="J458" s="230"/>
      <c r="K458" s="235" t="s">
        <v>83</v>
      </c>
      <c r="L458" s="24">
        <f t="shared" si="46"/>
        <v>50</v>
      </c>
      <c r="M458" s="231"/>
      <c r="N458" s="231"/>
      <c r="O458" s="370"/>
    </row>
    <row r="459" spans="1:15" x14ac:dyDescent="0.25">
      <c r="A459" s="228"/>
      <c r="B459" s="235"/>
      <c r="C459" s="324" t="s">
        <v>655</v>
      </c>
      <c r="D459" s="230"/>
      <c r="E459" s="230"/>
      <c r="F459" s="230"/>
      <c r="G459" s="230"/>
      <c r="H459" s="230"/>
      <c r="I459" s="230"/>
      <c r="J459" s="230"/>
      <c r="K459" s="229"/>
      <c r="L459" s="230"/>
      <c r="M459" s="231"/>
      <c r="N459" s="231"/>
      <c r="O459" s="370"/>
    </row>
    <row r="460" spans="1:15" x14ac:dyDescent="0.25">
      <c r="A460" s="228"/>
      <c r="B460" s="235"/>
      <c r="C460" s="324" t="s">
        <v>910</v>
      </c>
      <c r="D460" s="230"/>
      <c r="E460" s="230"/>
      <c r="F460" s="230"/>
      <c r="G460" s="230"/>
      <c r="H460" s="230"/>
      <c r="I460" s="230"/>
      <c r="J460" s="230"/>
      <c r="K460" s="229"/>
      <c r="L460" s="230"/>
      <c r="M460" s="231"/>
      <c r="N460" s="231"/>
      <c r="O460" s="370"/>
    </row>
    <row r="461" spans="1:15" x14ac:dyDescent="0.25">
      <c r="A461" s="228"/>
      <c r="B461" s="235"/>
      <c r="C461" s="324" t="s">
        <v>911</v>
      </c>
      <c r="D461" s="230"/>
      <c r="E461" s="230"/>
      <c r="F461" s="230"/>
      <c r="G461" s="230"/>
      <c r="H461" s="230"/>
      <c r="I461" s="230"/>
      <c r="J461" s="230"/>
      <c r="K461" s="229"/>
      <c r="L461" s="230"/>
      <c r="M461" s="231"/>
      <c r="N461" s="231"/>
      <c r="O461" s="370"/>
    </row>
    <row r="462" spans="1:15" x14ac:dyDescent="0.25">
      <c r="A462" s="228" t="s">
        <v>19</v>
      </c>
      <c r="B462" s="235">
        <f>B458+1</f>
        <v>157</v>
      </c>
      <c r="C462" s="230" t="s">
        <v>912</v>
      </c>
      <c r="D462" s="230"/>
      <c r="E462" s="230"/>
      <c r="F462" s="230"/>
      <c r="G462" s="230"/>
      <c r="H462" s="230"/>
      <c r="I462" s="230"/>
      <c r="J462" s="230"/>
      <c r="K462" s="235" t="s">
        <v>83</v>
      </c>
      <c r="L462" s="24">
        <f t="shared" ref="L462:L463" si="47">$R$1*5</f>
        <v>50</v>
      </c>
      <c r="M462" s="231"/>
      <c r="N462" s="231"/>
      <c r="O462" s="370"/>
    </row>
    <row r="463" spans="1:15" x14ac:dyDescent="0.25">
      <c r="A463" s="228" t="s">
        <v>19</v>
      </c>
      <c r="B463" s="235">
        <f>B462+1</f>
        <v>158</v>
      </c>
      <c r="C463" s="230" t="s">
        <v>913</v>
      </c>
      <c r="D463" s="230"/>
      <c r="E463" s="230"/>
      <c r="F463" s="230"/>
      <c r="G463" s="230"/>
      <c r="H463" s="230"/>
      <c r="I463" s="230"/>
      <c r="J463" s="230"/>
      <c r="K463" s="235" t="s">
        <v>83</v>
      </c>
      <c r="L463" s="24">
        <f t="shared" si="47"/>
        <v>50</v>
      </c>
      <c r="M463" s="231"/>
      <c r="N463" s="231"/>
      <c r="O463" s="370"/>
    </row>
    <row r="464" spans="1:15" x14ac:dyDescent="0.25">
      <c r="A464" s="228"/>
      <c r="B464" s="235"/>
      <c r="C464" s="324" t="s">
        <v>914</v>
      </c>
      <c r="D464" s="230"/>
      <c r="E464" s="230"/>
      <c r="F464" s="230"/>
      <c r="G464" s="230"/>
      <c r="H464" s="230"/>
      <c r="I464" s="230"/>
      <c r="J464" s="230"/>
      <c r="K464" s="229"/>
      <c r="L464" s="230"/>
      <c r="M464" s="231"/>
      <c r="N464" s="231"/>
      <c r="O464" s="370"/>
    </row>
    <row r="465" spans="1:15" x14ac:dyDescent="0.25">
      <c r="A465" s="228"/>
      <c r="B465" s="235"/>
      <c r="C465" s="324" t="s">
        <v>915</v>
      </c>
      <c r="D465" s="230"/>
      <c r="E465" s="230"/>
      <c r="F465" s="230"/>
      <c r="G465" s="230"/>
      <c r="H465" s="230"/>
      <c r="I465" s="230"/>
      <c r="J465" s="230"/>
      <c r="K465" s="229"/>
      <c r="L465" s="230"/>
      <c r="M465" s="231"/>
      <c r="N465" s="231"/>
      <c r="O465" s="370"/>
    </row>
    <row r="466" spans="1:15" x14ac:dyDescent="0.25">
      <c r="A466" s="228" t="s">
        <v>19</v>
      </c>
      <c r="B466" s="235">
        <f>B463+1</f>
        <v>159</v>
      </c>
      <c r="C466" s="230" t="s">
        <v>916</v>
      </c>
      <c r="D466" s="230"/>
      <c r="E466" s="230"/>
      <c r="F466" s="230"/>
      <c r="G466" s="230"/>
      <c r="H466" s="230"/>
      <c r="I466" s="230"/>
      <c r="J466" s="230"/>
      <c r="K466" s="235" t="s">
        <v>83</v>
      </c>
      <c r="L466" s="24">
        <f t="shared" ref="L466:L467" si="48">$R$1*5</f>
        <v>50</v>
      </c>
      <c r="M466" s="231"/>
      <c r="N466" s="231"/>
      <c r="O466" s="370"/>
    </row>
    <row r="467" spans="1:15" x14ac:dyDescent="0.25">
      <c r="A467" s="228" t="s">
        <v>19</v>
      </c>
      <c r="B467" s="235">
        <f>B466+1</f>
        <v>160</v>
      </c>
      <c r="C467" s="230" t="s">
        <v>917</v>
      </c>
      <c r="D467" s="230"/>
      <c r="E467" s="230"/>
      <c r="F467" s="230"/>
      <c r="G467" s="230"/>
      <c r="H467" s="230"/>
      <c r="I467" s="230"/>
      <c r="J467" s="230"/>
      <c r="K467" s="235" t="s">
        <v>83</v>
      </c>
      <c r="L467" s="24">
        <f t="shared" si="48"/>
        <v>50</v>
      </c>
      <c r="M467" s="231"/>
      <c r="N467" s="231"/>
      <c r="O467" s="370"/>
    </row>
    <row r="468" spans="1:15" x14ac:dyDescent="0.25">
      <c r="A468" s="228"/>
      <c r="B468" s="235"/>
      <c r="C468" s="324" t="s">
        <v>918</v>
      </c>
      <c r="D468" s="230"/>
      <c r="E468" s="230"/>
      <c r="F468" s="230"/>
      <c r="G468" s="230"/>
      <c r="H468" s="230"/>
      <c r="I468" s="230"/>
      <c r="J468" s="230"/>
      <c r="K468" s="229"/>
      <c r="L468" s="230"/>
      <c r="M468" s="231"/>
      <c r="N468" s="231"/>
      <c r="O468" s="370"/>
    </row>
    <row r="469" spans="1:15" x14ac:dyDescent="0.25">
      <c r="A469" s="228"/>
      <c r="B469" s="235"/>
      <c r="C469" s="324" t="s">
        <v>919</v>
      </c>
      <c r="D469" s="230"/>
      <c r="E469" s="230"/>
      <c r="F469" s="230"/>
      <c r="G469" s="230"/>
      <c r="H469" s="230"/>
      <c r="I469" s="230"/>
      <c r="J469" s="230"/>
      <c r="K469" s="229"/>
      <c r="L469" s="230"/>
      <c r="M469" s="231"/>
      <c r="N469" s="231"/>
      <c r="O469" s="370"/>
    </row>
    <row r="470" spans="1:15" x14ac:dyDescent="0.25">
      <c r="A470" s="228" t="s">
        <v>19</v>
      </c>
      <c r="B470" s="235">
        <f>B467+1</f>
        <v>161</v>
      </c>
      <c r="C470" s="230" t="s">
        <v>920</v>
      </c>
      <c r="D470" s="230"/>
      <c r="E470" s="230"/>
      <c r="F470" s="230"/>
      <c r="G470" s="230"/>
      <c r="H470" s="230"/>
      <c r="I470" s="230"/>
      <c r="J470" s="230"/>
      <c r="K470" s="235" t="s">
        <v>83</v>
      </c>
      <c r="L470" s="24">
        <f t="shared" ref="L470:L471" si="49">$R$1*5</f>
        <v>50</v>
      </c>
      <c r="M470" s="231"/>
      <c r="N470" s="231"/>
      <c r="O470" s="370"/>
    </row>
    <row r="471" spans="1:15" x14ac:dyDescent="0.25">
      <c r="A471" s="228" t="s">
        <v>19</v>
      </c>
      <c r="B471" s="235">
        <f>B470+1</f>
        <v>162</v>
      </c>
      <c r="C471" s="230" t="s">
        <v>921</v>
      </c>
      <c r="D471" s="230"/>
      <c r="E471" s="230"/>
      <c r="F471" s="230"/>
      <c r="G471" s="230"/>
      <c r="H471" s="230"/>
      <c r="I471" s="230"/>
      <c r="J471" s="230"/>
      <c r="K471" s="235" t="s">
        <v>83</v>
      </c>
      <c r="L471" s="24">
        <f t="shared" si="49"/>
        <v>50</v>
      </c>
      <c r="M471" s="231"/>
      <c r="N471" s="231"/>
      <c r="O471" s="370"/>
    </row>
    <row r="472" spans="1:15" x14ac:dyDescent="0.25">
      <c r="A472" s="228"/>
      <c r="B472" s="235"/>
      <c r="C472" s="324" t="s">
        <v>922</v>
      </c>
      <c r="D472" s="230"/>
      <c r="E472" s="230"/>
      <c r="F472" s="230"/>
      <c r="G472" s="230"/>
      <c r="H472" s="230"/>
      <c r="I472" s="230"/>
      <c r="J472" s="230"/>
      <c r="K472" s="229"/>
      <c r="L472" s="230"/>
      <c r="M472" s="231"/>
      <c r="N472" s="231"/>
      <c r="O472" s="370"/>
    </row>
    <row r="473" spans="1:15" x14ac:dyDescent="0.25">
      <c r="A473" s="228"/>
      <c r="B473" s="235"/>
      <c r="C473" s="324" t="s">
        <v>923</v>
      </c>
      <c r="D473" s="230"/>
      <c r="E473" s="230"/>
      <c r="F473" s="230"/>
      <c r="G473" s="230"/>
      <c r="H473" s="230"/>
      <c r="I473" s="230"/>
      <c r="J473" s="230"/>
      <c r="K473" s="229"/>
      <c r="L473" s="230"/>
      <c r="M473" s="231"/>
      <c r="N473" s="231"/>
      <c r="O473" s="370"/>
    </row>
    <row r="474" spans="1:15" x14ac:dyDescent="0.25">
      <c r="A474" s="228"/>
      <c r="B474" s="235"/>
      <c r="C474" s="230" t="s">
        <v>924</v>
      </c>
      <c r="D474" s="230"/>
      <c r="E474" s="230"/>
      <c r="F474" s="230"/>
      <c r="G474" s="230"/>
      <c r="H474" s="230"/>
      <c r="I474" s="230"/>
      <c r="J474" s="230"/>
      <c r="K474" s="229"/>
      <c r="L474" s="230"/>
      <c r="M474" s="231"/>
      <c r="N474" s="231"/>
      <c r="O474" s="370"/>
    </row>
    <row r="475" spans="1:15" x14ac:dyDescent="0.25">
      <c r="A475" s="228"/>
      <c r="B475" s="235"/>
      <c r="C475" s="230"/>
      <c r="D475" s="230"/>
      <c r="E475" s="230"/>
      <c r="F475" s="230"/>
      <c r="G475" s="230"/>
      <c r="H475" s="230"/>
      <c r="I475" s="230"/>
      <c r="J475" s="230"/>
      <c r="K475" s="229"/>
      <c r="L475" s="230"/>
      <c r="M475" s="231"/>
      <c r="N475" s="231"/>
      <c r="O475" s="370"/>
    </row>
    <row r="476" spans="1:15" x14ac:dyDescent="0.25">
      <c r="A476" s="224"/>
      <c r="B476" s="238"/>
      <c r="C476" s="239" t="s">
        <v>638</v>
      </c>
      <c r="D476" s="240"/>
      <c r="E476" s="240"/>
      <c r="F476" s="240"/>
      <c r="G476" s="240"/>
      <c r="H476" s="240"/>
      <c r="I476" s="240"/>
      <c r="J476" s="240"/>
      <c r="K476" s="238"/>
      <c r="L476" s="240"/>
      <c r="M476" s="241"/>
      <c r="N476" s="241"/>
      <c r="O476" s="371"/>
    </row>
    <row r="477" spans="1:15" ht="24" x14ac:dyDescent="0.25">
      <c r="A477" s="224"/>
      <c r="B477" s="225" t="s">
        <v>1</v>
      </c>
      <c r="C477" s="322" t="s">
        <v>2</v>
      </c>
      <c r="D477" s="314"/>
      <c r="E477" s="314"/>
      <c r="F477" s="314"/>
      <c r="G477" s="314"/>
      <c r="H477" s="314"/>
      <c r="I477" s="314"/>
      <c r="J477" s="315"/>
      <c r="K477" s="225" t="s">
        <v>45</v>
      </c>
      <c r="L477" s="314" t="s">
        <v>46</v>
      </c>
      <c r="M477" s="361" t="s">
        <v>47</v>
      </c>
      <c r="N477" s="227" t="s">
        <v>73</v>
      </c>
      <c r="O477" s="395" t="s">
        <v>120</v>
      </c>
    </row>
    <row r="478" spans="1:15" x14ac:dyDescent="0.25">
      <c r="A478" s="228"/>
      <c r="B478" s="235"/>
      <c r="C478" s="324" t="s">
        <v>925</v>
      </c>
      <c r="D478" s="230"/>
      <c r="E478" s="230"/>
      <c r="F478" s="230"/>
      <c r="G478" s="230"/>
      <c r="H478" s="230"/>
      <c r="I478" s="230"/>
      <c r="J478" s="230"/>
      <c r="K478" s="229"/>
      <c r="L478" s="230"/>
      <c r="M478" s="231"/>
      <c r="N478" s="231"/>
      <c r="O478" s="370"/>
    </row>
    <row r="479" spans="1:15" x14ac:dyDescent="0.25">
      <c r="A479" s="228"/>
      <c r="B479" s="235"/>
      <c r="C479" s="324" t="s">
        <v>926</v>
      </c>
      <c r="D479" s="230"/>
      <c r="E479" s="230"/>
      <c r="F479" s="230"/>
      <c r="G479" s="230"/>
      <c r="H479" s="230"/>
      <c r="I479" s="230"/>
      <c r="J479" s="230"/>
      <c r="K479" s="229"/>
      <c r="L479" s="230"/>
      <c r="M479" s="231"/>
      <c r="N479" s="231"/>
      <c r="O479" s="370"/>
    </row>
    <row r="480" spans="1:15" x14ac:dyDescent="0.25">
      <c r="A480" s="228" t="s">
        <v>19</v>
      </c>
      <c r="B480" s="235">
        <f>B471+1</f>
        <v>163</v>
      </c>
      <c r="C480" s="230" t="s">
        <v>927</v>
      </c>
      <c r="D480" s="230"/>
      <c r="E480" s="230"/>
      <c r="F480" s="230"/>
      <c r="G480" s="230"/>
      <c r="H480" s="230"/>
      <c r="I480" s="230"/>
      <c r="J480" s="230"/>
      <c r="K480" s="235" t="s">
        <v>83</v>
      </c>
      <c r="L480" s="24">
        <f>$R$1*5</f>
        <v>50</v>
      </c>
      <c r="M480" s="231"/>
      <c r="N480" s="231"/>
      <c r="O480" s="370"/>
    </row>
    <row r="481" spans="1:15" x14ac:dyDescent="0.25">
      <c r="A481" s="228"/>
      <c r="B481" s="235"/>
      <c r="C481" s="324" t="s">
        <v>928</v>
      </c>
      <c r="D481" s="230"/>
      <c r="E481" s="230"/>
      <c r="F481" s="230"/>
      <c r="G481" s="230"/>
      <c r="H481" s="230"/>
      <c r="I481" s="230"/>
      <c r="J481" s="230"/>
      <c r="K481" s="229"/>
      <c r="L481" s="230"/>
      <c r="M481" s="231"/>
      <c r="N481" s="231"/>
      <c r="O481" s="370"/>
    </row>
    <row r="482" spans="1:15" x14ac:dyDescent="0.25">
      <c r="A482" s="228"/>
      <c r="B482" s="235"/>
      <c r="C482" s="324" t="s">
        <v>929</v>
      </c>
      <c r="D482" s="230"/>
      <c r="E482" s="230"/>
      <c r="F482" s="230"/>
      <c r="G482" s="230"/>
      <c r="H482" s="230"/>
      <c r="I482" s="230"/>
      <c r="J482" s="230"/>
      <c r="K482" s="229"/>
      <c r="L482" s="230"/>
      <c r="M482" s="231"/>
      <c r="N482" s="231"/>
      <c r="O482" s="370"/>
    </row>
    <row r="483" spans="1:15" x14ac:dyDescent="0.25">
      <c r="A483" s="228" t="s">
        <v>19</v>
      </c>
      <c r="B483" s="235">
        <f>B480+1</f>
        <v>164</v>
      </c>
      <c r="C483" s="230" t="s">
        <v>930</v>
      </c>
      <c r="D483" s="230"/>
      <c r="E483" s="230"/>
      <c r="F483" s="230"/>
      <c r="G483" s="230"/>
      <c r="H483" s="230"/>
      <c r="I483" s="230"/>
      <c r="J483" s="230"/>
      <c r="K483" s="235" t="s">
        <v>83</v>
      </c>
      <c r="L483" s="24">
        <f t="shared" ref="L483:L484" si="50">$R$1*5</f>
        <v>50</v>
      </c>
      <c r="M483" s="231"/>
      <c r="N483" s="231"/>
      <c r="O483" s="370"/>
    </row>
    <row r="484" spans="1:15" x14ac:dyDescent="0.25">
      <c r="A484" s="228" t="s">
        <v>19</v>
      </c>
      <c r="B484" s="235">
        <f>B483+1</f>
        <v>165</v>
      </c>
      <c r="C484" s="230" t="s">
        <v>931</v>
      </c>
      <c r="D484" s="230"/>
      <c r="E484" s="230"/>
      <c r="F484" s="230"/>
      <c r="G484" s="230"/>
      <c r="H484" s="230"/>
      <c r="I484" s="230"/>
      <c r="J484" s="230"/>
      <c r="K484" s="235" t="s">
        <v>83</v>
      </c>
      <c r="L484" s="24">
        <f t="shared" si="50"/>
        <v>50</v>
      </c>
      <c r="M484" s="231"/>
      <c r="N484" s="231"/>
      <c r="O484" s="370"/>
    </row>
    <row r="485" spans="1:15" x14ac:dyDescent="0.25">
      <c r="A485" s="228"/>
      <c r="B485" s="235"/>
      <c r="C485" s="230"/>
      <c r="D485" s="230"/>
      <c r="E485" s="230"/>
      <c r="F485" s="230"/>
      <c r="G485" s="230"/>
      <c r="H485" s="230"/>
      <c r="I485" s="230"/>
      <c r="J485" s="230"/>
      <c r="K485" s="235"/>
      <c r="L485" s="236"/>
      <c r="M485" s="231"/>
      <c r="N485" s="231"/>
      <c r="O485" s="370"/>
    </row>
    <row r="486" spans="1:15" x14ac:dyDescent="0.25">
      <c r="A486" s="228"/>
      <c r="B486" s="235"/>
      <c r="C486" s="324" t="s">
        <v>932</v>
      </c>
      <c r="D486" s="230"/>
      <c r="E486" s="230"/>
      <c r="F486" s="230"/>
      <c r="G486" s="230"/>
      <c r="H486" s="230"/>
      <c r="I486" s="230"/>
      <c r="J486" s="230"/>
      <c r="K486" s="229"/>
      <c r="L486" s="230"/>
      <c r="M486" s="231"/>
      <c r="N486" s="231"/>
      <c r="O486" s="370"/>
    </row>
    <row r="487" spans="1:15" x14ac:dyDescent="0.25">
      <c r="A487" s="228"/>
      <c r="B487" s="235"/>
      <c r="C487" s="230" t="s">
        <v>933</v>
      </c>
      <c r="D487" s="230"/>
      <c r="E487" s="230"/>
      <c r="F487" s="230"/>
      <c r="G487" s="230"/>
      <c r="H487" s="230"/>
      <c r="I487" s="230"/>
      <c r="J487" s="230"/>
      <c r="K487" s="229"/>
      <c r="L487" s="230"/>
      <c r="M487" s="231"/>
      <c r="N487" s="231"/>
      <c r="O487" s="370"/>
    </row>
    <row r="488" spans="1:15" x14ac:dyDescent="0.25">
      <c r="A488" s="228"/>
      <c r="B488" s="235"/>
      <c r="C488" s="230" t="s">
        <v>934</v>
      </c>
      <c r="D488" s="230"/>
      <c r="E488" s="230"/>
      <c r="F488" s="230"/>
      <c r="G488" s="230"/>
      <c r="H488" s="230"/>
      <c r="I488" s="230"/>
      <c r="J488" s="230"/>
      <c r="K488" s="229"/>
      <c r="L488" s="230"/>
      <c r="M488" s="231"/>
      <c r="N488" s="231"/>
      <c r="O488" s="370"/>
    </row>
    <row r="489" spans="1:15" x14ac:dyDescent="0.25">
      <c r="A489" s="228"/>
      <c r="B489" s="235"/>
      <c r="C489" s="230" t="s">
        <v>935</v>
      </c>
      <c r="D489" s="230"/>
      <c r="E489" s="230"/>
      <c r="F489" s="230"/>
      <c r="G489" s="230"/>
      <c r="H489" s="230"/>
      <c r="I489" s="230"/>
      <c r="J489" s="230"/>
      <c r="K489" s="229"/>
      <c r="L489" s="230"/>
      <c r="M489" s="231"/>
      <c r="N489" s="231"/>
      <c r="O489" s="370"/>
    </row>
    <row r="490" spans="1:15" x14ac:dyDescent="0.25">
      <c r="A490" s="228"/>
      <c r="B490" s="235"/>
      <c r="C490" s="230" t="s">
        <v>936</v>
      </c>
      <c r="D490" s="230"/>
      <c r="E490" s="230"/>
      <c r="F490" s="230"/>
      <c r="G490" s="230"/>
      <c r="H490" s="230"/>
      <c r="I490" s="230"/>
      <c r="J490" s="230"/>
      <c r="K490" s="229"/>
      <c r="L490" s="230"/>
      <c r="M490" s="231"/>
      <c r="N490" s="231"/>
      <c r="O490" s="370"/>
    </row>
    <row r="491" spans="1:15" x14ac:dyDescent="0.25">
      <c r="A491" s="228"/>
      <c r="B491" s="235"/>
      <c r="C491" s="230" t="s">
        <v>937</v>
      </c>
      <c r="D491" s="230"/>
      <c r="E491" s="230"/>
      <c r="F491" s="230"/>
      <c r="G491" s="230"/>
      <c r="H491" s="230"/>
      <c r="I491" s="230"/>
      <c r="J491" s="230"/>
      <c r="K491" s="229"/>
      <c r="L491" s="230"/>
      <c r="M491" s="231"/>
      <c r="N491" s="231"/>
      <c r="O491" s="370"/>
    </row>
    <row r="492" spans="1:15" x14ac:dyDescent="0.25">
      <c r="A492" s="228"/>
      <c r="B492" s="235"/>
      <c r="C492" s="230" t="s">
        <v>938</v>
      </c>
      <c r="D492" s="230"/>
      <c r="E492" s="230"/>
      <c r="F492" s="230"/>
      <c r="G492" s="230"/>
      <c r="H492" s="230"/>
      <c r="I492" s="230"/>
      <c r="J492" s="230"/>
      <c r="K492" s="229"/>
      <c r="L492" s="230"/>
      <c r="M492" s="231"/>
      <c r="N492" s="231"/>
      <c r="O492" s="370"/>
    </row>
    <row r="493" spans="1:15" x14ac:dyDescent="0.25">
      <c r="A493" s="228"/>
      <c r="B493" s="235"/>
      <c r="C493" s="230" t="s">
        <v>939</v>
      </c>
      <c r="D493" s="230"/>
      <c r="E493" s="230"/>
      <c r="F493" s="230"/>
      <c r="G493" s="230"/>
      <c r="H493" s="230"/>
      <c r="I493" s="230"/>
      <c r="J493" s="230"/>
      <c r="K493" s="229"/>
      <c r="L493" s="230"/>
      <c r="M493" s="231"/>
      <c r="N493" s="231"/>
      <c r="O493" s="370"/>
    </row>
    <row r="494" spans="1:15" x14ac:dyDescent="0.25">
      <c r="A494" s="228"/>
      <c r="B494" s="235"/>
      <c r="C494" s="230" t="s">
        <v>940</v>
      </c>
      <c r="D494" s="230"/>
      <c r="E494" s="230"/>
      <c r="F494" s="230"/>
      <c r="G494" s="230"/>
      <c r="H494" s="230"/>
      <c r="I494" s="230"/>
      <c r="J494" s="230"/>
      <c r="K494" s="229"/>
      <c r="L494" s="230"/>
      <c r="M494" s="231"/>
      <c r="N494" s="231"/>
      <c r="O494" s="370"/>
    </row>
    <row r="495" spans="1:15" x14ac:dyDescent="0.25">
      <c r="A495" s="228"/>
      <c r="B495" s="235"/>
      <c r="C495" s="230" t="s">
        <v>941</v>
      </c>
      <c r="D495" s="230"/>
      <c r="E495" s="230"/>
      <c r="F495" s="230"/>
      <c r="G495" s="230"/>
      <c r="H495" s="230"/>
      <c r="I495" s="230"/>
      <c r="J495" s="230"/>
      <c r="K495" s="229"/>
      <c r="L495" s="230"/>
      <c r="M495" s="231"/>
      <c r="N495" s="231"/>
      <c r="O495" s="370"/>
    </row>
    <row r="496" spans="1:15" x14ac:dyDescent="0.25">
      <c r="A496" s="228"/>
      <c r="B496" s="235"/>
      <c r="C496" s="230" t="s">
        <v>942</v>
      </c>
      <c r="D496" s="230"/>
      <c r="E496" s="230"/>
      <c r="F496" s="230"/>
      <c r="G496" s="230"/>
      <c r="H496" s="230"/>
      <c r="I496" s="230"/>
      <c r="J496" s="230"/>
      <c r="K496" s="229"/>
      <c r="L496" s="230"/>
      <c r="M496" s="231"/>
      <c r="N496" s="231"/>
      <c r="O496" s="370"/>
    </row>
    <row r="497" spans="1:15" x14ac:dyDescent="0.25">
      <c r="A497" s="228"/>
      <c r="B497" s="235"/>
      <c r="C497" s="230" t="s">
        <v>393</v>
      </c>
      <c r="D497" s="230"/>
      <c r="E497" s="230"/>
      <c r="F497" s="230"/>
      <c r="G497" s="230"/>
      <c r="H497" s="230"/>
      <c r="I497" s="230"/>
      <c r="J497" s="230"/>
      <c r="K497" s="229"/>
      <c r="L497" s="230"/>
      <c r="M497" s="231"/>
      <c r="N497" s="231"/>
      <c r="O497" s="370"/>
    </row>
    <row r="498" spans="1:15" x14ac:dyDescent="0.25">
      <c r="A498" s="228"/>
      <c r="B498" s="235"/>
      <c r="C498" s="230" t="s">
        <v>943</v>
      </c>
      <c r="D498" s="230"/>
      <c r="E498" s="230"/>
      <c r="F498" s="230"/>
      <c r="G498" s="230"/>
      <c r="H498" s="230"/>
      <c r="I498" s="230"/>
      <c r="J498" s="230"/>
      <c r="K498" s="229"/>
      <c r="L498" s="230"/>
      <c r="M498" s="231"/>
      <c r="N498" s="231"/>
      <c r="O498" s="370"/>
    </row>
    <row r="499" spans="1:15" x14ac:dyDescent="0.25">
      <c r="A499" s="228"/>
      <c r="B499" s="235"/>
      <c r="C499" s="230" t="s">
        <v>628</v>
      </c>
      <c r="D499" s="230"/>
      <c r="E499" s="230"/>
      <c r="F499" s="230"/>
      <c r="G499" s="230"/>
      <c r="H499" s="230"/>
      <c r="I499" s="230"/>
      <c r="J499" s="230"/>
      <c r="K499" s="229"/>
      <c r="L499" s="230"/>
      <c r="M499" s="231"/>
      <c r="N499" s="231"/>
      <c r="O499" s="370"/>
    </row>
    <row r="500" spans="1:15" x14ac:dyDescent="0.25">
      <c r="A500" s="228" t="s">
        <v>19</v>
      </c>
      <c r="B500" s="235">
        <f>B484+1</f>
        <v>166</v>
      </c>
      <c r="C500" s="230" t="s">
        <v>944</v>
      </c>
      <c r="D500" s="230"/>
      <c r="E500" s="230"/>
      <c r="F500" s="230"/>
      <c r="G500" s="230"/>
      <c r="H500" s="230"/>
      <c r="I500" s="230"/>
      <c r="J500" s="230"/>
      <c r="K500" s="235"/>
      <c r="L500" s="236"/>
      <c r="M500" s="231"/>
      <c r="N500" s="231"/>
      <c r="O500" s="370"/>
    </row>
    <row r="501" spans="1:15" x14ac:dyDescent="0.25">
      <c r="A501" s="228"/>
      <c r="B501" s="235"/>
      <c r="C501" s="230" t="s">
        <v>945</v>
      </c>
      <c r="D501" s="230"/>
      <c r="E501" s="230"/>
      <c r="F501" s="230"/>
      <c r="G501" s="230"/>
      <c r="H501" s="230"/>
      <c r="I501" s="230"/>
      <c r="J501" s="230"/>
      <c r="K501" s="235" t="s">
        <v>83</v>
      </c>
      <c r="L501" s="24">
        <f>$R$1*5</f>
        <v>50</v>
      </c>
      <c r="M501" s="231"/>
      <c r="N501" s="231"/>
      <c r="O501" s="370"/>
    </row>
    <row r="502" spans="1:15" x14ac:dyDescent="0.25">
      <c r="A502" s="228"/>
      <c r="B502" s="235"/>
      <c r="C502" s="230" t="s">
        <v>946</v>
      </c>
      <c r="D502" s="230"/>
      <c r="E502" s="230"/>
      <c r="F502" s="230"/>
      <c r="G502" s="230"/>
      <c r="H502" s="230"/>
      <c r="I502" s="230"/>
      <c r="J502" s="230"/>
      <c r="K502" s="229"/>
      <c r="L502" s="230"/>
      <c r="M502" s="231"/>
      <c r="N502" s="231"/>
      <c r="O502" s="370"/>
    </row>
    <row r="503" spans="1:15" x14ac:dyDescent="0.25">
      <c r="A503" s="228"/>
      <c r="B503" s="235" t="s">
        <v>0</v>
      </c>
      <c r="C503" s="230" t="s">
        <v>947</v>
      </c>
      <c r="D503" s="230"/>
      <c r="E503" s="230"/>
      <c r="F503" s="230"/>
      <c r="G503" s="230"/>
      <c r="H503" s="230"/>
      <c r="I503" s="230"/>
      <c r="J503" s="230"/>
      <c r="K503" s="229"/>
      <c r="L503" s="230"/>
      <c r="M503" s="231"/>
      <c r="N503" s="231"/>
      <c r="O503" s="370"/>
    </row>
    <row r="504" spans="1:15" x14ac:dyDescent="0.25">
      <c r="A504" s="228"/>
      <c r="B504" s="235"/>
      <c r="C504" s="230" t="s">
        <v>948</v>
      </c>
      <c r="D504" s="230"/>
      <c r="E504" s="230"/>
      <c r="F504" s="230"/>
      <c r="G504" s="230"/>
      <c r="H504" s="230"/>
      <c r="I504" s="230"/>
      <c r="J504" s="230"/>
      <c r="K504" s="229"/>
      <c r="L504" s="230"/>
      <c r="M504" s="231"/>
      <c r="N504" s="231"/>
      <c r="O504" s="370"/>
    </row>
    <row r="505" spans="1:15" x14ac:dyDescent="0.25">
      <c r="A505" s="228"/>
      <c r="B505" s="235"/>
      <c r="C505" s="230" t="s">
        <v>937</v>
      </c>
      <c r="D505" s="230"/>
      <c r="E505" s="230"/>
      <c r="F505" s="230"/>
      <c r="G505" s="230"/>
      <c r="H505" s="230"/>
      <c r="I505" s="230"/>
      <c r="J505" s="230"/>
      <c r="K505" s="229"/>
      <c r="L505" s="230"/>
      <c r="M505" s="231"/>
      <c r="N505" s="231"/>
      <c r="O505" s="370"/>
    </row>
    <row r="506" spans="1:15" x14ac:dyDescent="0.25">
      <c r="A506" s="228"/>
      <c r="B506" s="235"/>
      <c r="C506" s="230" t="s">
        <v>938</v>
      </c>
      <c r="D506" s="230"/>
      <c r="E506" s="230"/>
      <c r="F506" s="230"/>
      <c r="G506" s="230"/>
      <c r="H506" s="230"/>
      <c r="I506" s="230"/>
      <c r="J506" s="230"/>
      <c r="K506" s="229"/>
      <c r="L506" s="230"/>
      <c r="M506" s="231"/>
      <c r="N506" s="231"/>
      <c r="O506" s="370"/>
    </row>
    <row r="507" spans="1:15" x14ac:dyDescent="0.25">
      <c r="A507" s="228"/>
      <c r="B507" s="235"/>
      <c r="C507" s="230" t="s">
        <v>939</v>
      </c>
      <c r="D507" s="230"/>
      <c r="E507" s="230"/>
      <c r="F507" s="230"/>
      <c r="G507" s="230"/>
      <c r="H507" s="230"/>
      <c r="I507" s="230"/>
      <c r="J507" s="230"/>
      <c r="K507" s="229"/>
      <c r="L507" s="230"/>
      <c r="M507" s="231"/>
      <c r="N507" s="231"/>
      <c r="O507" s="370"/>
    </row>
    <row r="508" spans="1:15" x14ac:dyDescent="0.25">
      <c r="A508" s="228"/>
      <c r="B508" s="235"/>
      <c r="C508" s="230" t="s">
        <v>940</v>
      </c>
      <c r="D508" s="230"/>
      <c r="E508" s="230"/>
      <c r="F508" s="230"/>
      <c r="G508" s="230"/>
      <c r="H508" s="230"/>
      <c r="I508" s="230"/>
      <c r="J508" s="230"/>
      <c r="K508" s="229"/>
      <c r="L508" s="230"/>
      <c r="M508" s="231"/>
      <c r="N508" s="231"/>
      <c r="O508" s="370"/>
    </row>
    <row r="509" spans="1:15" x14ac:dyDescent="0.25">
      <c r="A509" s="228"/>
      <c r="B509" s="235"/>
      <c r="C509" s="230" t="s">
        <v>949</v>
      </c>
      <c r="D509" s="230"/>
      <c r="E509" s="230"/>
      <c r="F509" s="230"/>
      <c r="G509" s="230"/>
      <c r="H509" s="230"/>
      <c r="I509" s="230"/>
      <c r="J509" s="230"/>
      <c r="K509" s="229"/>
      <c r="L509" s="230"/>
      <c r="M509" s="231"/>
      <c r="N509" s="231"/>
      <c r="O509" s="370"/>
    </row>
    <row r="510" spans="1:15" x14ac:dyDescent="0.25">
      <c r="A510" s="228"/>
      <c r="B510" s="235"/>
      <c r="C510" s="230" t="s">
        <v>943</v>
      </c>
      <c r="D510" s="230"/>
      <c r="E510" s="230"/>
      <c r="F510" s="230"/>
      <c r="G510" s="230"/>
      <c r="H510" s="230"/>
      <c r="I510" s="230"/>
      <c r="J510" s="230"/>
      <c r="K510" s="229"/>
      <c r="L510" s="230"/>
      <c r="M510" s="231"/>
      <c r="N510" s="231"/>
      <c r="O510" s="370"/>
    </row>
    <row r="511" spans="1:15" x14ac:dyDescent="0.25">
      <c r="A511" s="228"/>
      <c r="B511" s="235"/>
      <c r="C511" s="230"/>
      <c r="D511" s="230"/>
      <c r="E511" s="230"/>
      <c r="F511" s="230"/>
      <c r="G511" s="230"/>
      <c r="H511" s="230"/>
      <c r="I511" s="230"/>
      <c r="J511" s="230"/>
      <c r="K511" s="229"/>
      <c r="L511" s="230"/>
      <c r="M511" s="231"/>
      <c r="N511" s="231"/>
      <c r="O511" s="370"/>
    </row>
    <row r="512" spans="1:15" x14ac:dyDescent="0.25">
      <c r="A512" s="228"/>
      <c r="B512" s="235"/>
      <c r="C512" s="230"/>
      <c r="D512" s="230"/>
      <c r="E512" s="230"/>
      <c r="F512" s="230"/>
      <c r="G512" s="230"/>
      <c r="H512" s="230"/>
      <c r="I512" s="230"/>
      <c r="J512" s="230"/>
      <c r="K512" s="229"/>
      <c r="L512" s="230"/>
      <c r="M512" s="231"/>
      <c r="N512" s="231"/>
      <c r="O512" s="370"/>
    </row>
    <row r="513" spans="1:15" x14ac:dyDescent="0.25">
      <c r="A513" s="224"/>
      <c r="B513" s="238"/>
      <c r="C513" s="239" t="s">
        <v>638</v>
      </c>
      <c r="D513" s="240"/>
      <c r="E513" s="240"/>
      <c r="F513" s="240"/>
      <c r="G513" s="240"/>
      <c r="H513" s="240"/>
      <c r="I513" s="240"/>
      <c r="J513" s="240"/>
      <c r="K513" s="238"/>
      <c r="L513" s="240"/>
      <c r="M513" s="241"/>
      <c r="N513" s="241"/>
      <c r="O513" s="371"/>
    </row>
    <row r="514" spans="1:15" ht="24" x14ac:dyDescent="0.25">
      <c r="A514" s="224"/>
      <c r="B514" s="225" t="s">
        <v>1</v>
      </c>
      <c r="C514" s="322" t="s">
        <v>2</v>
      </c>
      <c r="D514" s="314"/>
      <c r="E514" s="314"/>
      <c r="F514" s="314"/>
      <c r="G514" s="314"/>
      <c r="H514" s="314"/>
      <c r="I514" s="314"/>
      <c r="J514" s="315"/>
      <c r="K514" s="225" t="s">
        <v>45</v>
      </c>
      <c r="L514" s="314" t="s">
        <v>46</v>
      </c>
      <c r="M514" s="372" t="s">
        <v>47</v>
      </c>
      <c r="N514" s="369" t="s">
        <v>73</v>
      </c>
      <c r="O514" s="395" t="s">
        <v>120</v>
      </c>
    </row>
    <row r="515" spans="1:15" x14ac:dyDescent="0.25">
      <c r="A515" s="228"/>
      <c r="B515" s="235"/>
      <c r="C515" s="230" t="s">
        <v>628</v>
      </c>
      <c r="D515" s="230"/>
      <c r="E515" s="230"/>
      <c r="F515" s="230"/>
      <c r="G515" s="230"/>
      <c r="H515" s="230"/>
      <c r="I515" s="230"/>
      <c r="J515" s="230"/>
      <c r="K515" s="229"/>
      <c r="L515" s="230"/>
      <c r="M515" s="231"/>
      <c r="N515" s="231"/>
      <c r="O515" s="370"/>
    </row>
    <row r="516" spans="1:15" x14ac:dyDescent="0.25">
      <c r="A516" s="228"/>
      <c r="B516" s="235"/>
      <c r="C516" s="230" t="s">
        <v>950</v>
      </c>
      <c r="D516" s="230"/>
      <c r="E516" s="230"/>
      <c r="F516" s="230"/>
      <c r="G516" s="230"/>
      <c r="H516" s="230"/>
      <c r="I516" s="230"/>
      <c r="J516" s="230"/>
      <c r="K516" s="229"/>
      <c r="L516" s="230"/>
      <c r="M516" s="231"/>
      <c r="N516" s="231"/>
      <c r="O516" s="370"/>
    </row>
    <row r="517" spans="1:15" x14ac:dyDescent="0.25">
      <c r="A517" s="228"/>
      <c r="B517" s="235"/>
      <c r="C517" s="230" t="s">
        <v>951</v>
      </c>
      <c r="D517" s="230"/>
      <c r="E517" s="230"/>
      <c r="F517" s="230"/>
      <c r="G517" s="230"/>
      <c r="H517" s="230"/>
      <c r="I517" s="230"/>
      <c r="J517" s="230"/>
      <c r="K517" s="229"/>
      <c r="L517" s="230"/>
      <c r="M517" s="231"/>
      <c r="N517" s="231"/>
      <c r="O517" s="370"/>
    </row>
    <row r="518" spans="1:15" x14ac:dyDescent="0.25">
      <c r="A518" s="228" t="s">
        <v>19</v>
      </c>
      <c r="B518" s="235">
        <v>167</v>
      </c>
      <c r="C518" s="230" t="s">
        <v>952</v>
      </c>
      <c r="D518" s="230"/>
      <c r="E518" s="230"/>
      <c r="F518" s="230"/>
      <c r="G518" s="230"/>
      <c r="H518" s="230"/>
      <c r="I518" s="230"/>
      <c r="J518" s="230"/>
      <c r="K518" s="229"/>
      <c r="L518" s="230"/>
      <c r="M518" s="231"/>
      <c r="N518" s="231"/>
      <c r="O518" s="370"/>
    </row>
    <row r="519" spans="1:15" x14ac:dyDescent="0.25">
      <c r="A519" s="228"/>
      <c r="B519" s="235"/>
      <c r="C519" s="230" t="s">
        <v>953</v>
      </c>
      <c r="D519" s="230"/>
      <c r="E519" s="230"/>
      <c r="F519" s="230"/>
      <c r="G519" s="230"/>
      <c r="H519" s="230"/>
      <c r="I519" s="230"/>
      <c r="J519" s="230"/>
      <c r="K519" s="229"/>
      <c r="L519" s="230"/>
      <c r="M519" s="231"/>
      <c r="N519" s="231"/>
      <c r="O519" s="370"/>
    </row>
    <row r="520" spans="1:15" x14ac:dyDescent="0.25">
      <c r="A520" s="228"/>
      <c r="B520" s="235"/>
      <c r="C520" s="230" t="s">
        <v>954</v>
      </c>
      <c r="D520" s="230"/>
      <c r="E520" s="230"/>
      <c r="F520" s="230"/>
      <c r="G520" s="230"/>
      <c r="H520" s="230"/>
      <c r="I520" s="230"/>
      <c r="J520" s="230"/>
      <c r="K520" s="235" t="s">
        <v>83</v>
      </c>
      <c r="L520" s="24">
        <f>$R$1*5</f>
        <v>50</v>
      </c>
      <c r="M520" s="231"/>
      <c r="N520" s="231"/>
      <c r="O520" s="370"/>
    </row>
    <row r="521" spans="1:15" x14ac:dyDescent="0.25">
      <c r="A521" s="228"/>
      <c r="B521" s="262"/>
      <c r="C521" s="263"/>
      <c r="D521" s="263"/>
      <c r="E521" s="263"/>
      <c r="F521" s="263"/>
      <c r="G521" s="263"/>
      <c r="H521" s="263"/>
      <c r="I521" s="263"/>
      <c r="J521" s="263"/>
      <c r="K521" s="262"/>
      <c r="L521" s="263"/>
      <c r="M521" s="231"/>
      <c r="N521" s="231"/>
      <c r="O521" s="370"/>
    </row>
    <row r="522" spans="1:15" x14ac:dyDescent="0.25">
      <c r="A522" s="228"/>
      <c r="B522" s="235"/>
      <c r="C522" s="230" t="s">
        <v>955</v>
      </c>
      <c r="D522" s="230"/>
      <c r="E522" s="230"/>
      <c r="F522" s="230"/>
      <c r="G522" s="230"/>
      <c r="H522" s="230"/>
      <c r="I522" s="230"/>
      <c r="J522" s="230"/>
      <c r="K522" s="229"/>
      <c r="L522" s="230"/>
      <c r="M522" s="231"/>
      <c r="N522" s="231"/>
      <c r="O522" s="370"/>
    </row>
    <row r="523" spans="1:15" x14ac:dyDescent="0.25">
      <c r="A523" s="228"/>
      <c r="B523" s="235"/>
      <c r="C523" s="230" t="s">
        <v>956</v>
      </c>
      <c r="D523" s="230"/>
      <c r="E523" s="230"/>
      <c r="F523" s="230"/>
      <c r="G523" s="230"/>
      <c r="H523" s="230"/>
      <c r="I523" s="230"/>
      <c r="J523" s="230"/>
      <c r="K523" s="229"/>
      <c r="L523" s="230"/>
      <c r="M523" s="231"/>
      <c r="N523" s="231"/>
      <c r="O523" s="370"/>
    </row>
    <row r="524" spans="1:15" x14ac:dyDescent="0.25">
      <c r="A524" s="228"/>
      <c r="B524" s="235"/>
      <c r="C524" s="230" t="s">
        <v>951</v>
      </c>
      <c r="D524" s="230"/>
      <c r="E524" s="230"/>
      <c r="F524" s="230"/>
      <c r="G524" s="230"/>
      <c r="H524" s="230"/>
      <c r="I524" s="230"/>
      <c r="J524" s="230"/>
      <c r="K524" s="235"/>
      <c r="L524" s="236"/>
      <c r="M524" s="231"/>
      <c r="N524" s="231"/>
      <c r="O524" s="370"/>
    </row>
    <row r="525" spans="1:15" x14ac:dyDescent="0.25">
      <c r="A525" s="228" t="s">
        <v>19</v>
      </c>
      <c r="B525" s="235">
        <v>168</v>
      </c>
      <c r="C525" s="230" t="s">
        <v>952</v>
      </c>
      <c r="D525" s="230"/>
      <c r="E525" s="230"/>
      <c r="F525" s="230"/>
      <c r="G525" s="230"/>
      <c r="H525" s="230"/>
      <c r="I525" s="230"/>
      <c r="J525" s="230"/>
      <c r="K525" s="229"/>
      <c r="L525" s="230"/>
      <c r="M525" s="231"/>
      <c r="N525" s="231"/>
      <c r="O525" s="370"/>
    </row>
    <row r="526" spans="1:15" x14ac:dyDescent="0.25">
      <c r="A526" s="228"/>
      <c r="B526" s="235"/>
      <c r="C526" s="230" t="s">
        <v>953</v>
      </c>
      <c r="D526" s="230"/>
      <c r="E526" s="230"/>
      <c r="F526" s="230"/>
      <c r="G526" s="230"/>
      <c r="H526" s="230"/>
      <c r="I526" s="230"/>
      <c r="J526" s="230"/>
      <c r="K526" s="229"/>
      <c r="L526" s="230"/>
      <c r="M526" s="231"/>
      <c r="N526" s="231"/>
      <c r="O526" s="370"/>
    </row>
    <row r="527" spans="1:15" x14ac:dyDescent="0.25">
      <c r="A527" s="228"/>
      <c r="B527" s="235"/>
      <c r="C527" s="230" t="s">
        <v>957</v>
      </c>
      <c r="D527" s="230"/>
      <c r="E527" s="230"/>
      <c r="F527" s="230"/>
      <c r="G527" s="230"/>
      <c r="H527" s="230"/>
      <c r="I527" s="230"/>
      <c r="J527" s="230"/>
      <c r="K527" s="235" t="s">
        <v>83</v>
      </c>
      <c r="L527" s="24">
        <f>$R$1*5</f>
        <v>50</v>
      </c>
      <c r="M527" s="231"/>
      <c r="N527" s="231"/>
      <c r="O527" s="370"/>
    </row>
    <row r="528" spans="1:15" x14ac:dyDescent="0.25">
      <c r="A528" s="228"/>
      <c r="B528" s="235"/>
      <c r="C528" s="230"/>
      <c r="D528" s="230"/>
      <c r="E528" s="230"/>
      <c r="F528" s="230"/>
      <c r="G528" s="230"/>
      <c r="H528" s="230"/>
      <c r="I528" s="230"/>
      <c r="J528" s="230"/>
      <c r="K528" s="235"/>
      <c r="L528" s="236"/>
      <c r="M528" s="231"/>
      <c r="N528" s="231"/>
      <c r="O528" s="370"/>
    </row>
    <row r="529" spans="1:15" x14ac:dyDescent="0.25">
      <c r="A529" s="228"/>
      <c r="B529" s="235"/>
      <c r="C529" s="230" t="s">
        <v>958</v>
      </c>
      <c r="D529" s="230"/>
      <c r="E529" s="230"/>
      <c r="F529" s="230"/>
      <c r="G529" s="230"/>
      <c r="H529" s="230"/>
      <c r="I529" s="230"/>
      <c r="J529" s="230"/>
      <c r="K529" s="229"/>
      <c r="L529" s="230"/>
      <c r="M529" s="231"/>
      <c r="N529" s="231"/>
      <c r="O529" s="370"/>
    </row>
    <row r="530" spans="1:15" x14ac:dyDescent="0.25">
      <c r="A530" s="228"/>
      <c r="B530" s="235"/>
      <c r="C530" s="230" t="s">
        <v>951</v>
      </c>
      <c r="D530" s="230"/>
      <c r="E530" s="230"/>
      <c r="F530" s="230"/>
      <c r="G530" s="230"/>
      <c r="H530" s="230"/>
      <c r="I530" s="230"/>
      <c r="J530" s="230"/>
      <c r="K530" s="229"/>
      <c r="L530" s="230"/>
      <c r="M530" s="231"/>
      <c r="N530" s="231"/>
      <c r="O530" s="370"/>
    </row>
    <row r="531" spans="1:15" x14ac:dyDescent="0.25">
      <c r="A531" s="228" t="s">
        <v>19</v>
      </c>
      <c r="B531" s="235">
        <f>B525+1</f>
        <v>169</v>
      </c>
      <c r="C531" s="230" t="s">
        <v>952</v>
      </c>
      <c r="D531" s="230"/>
      <c r="E531" s="230"/>
      <c r="F531" s="230"/>
      <c r="G531" s="230"/>
      <c r="H531" s="230"/>
      <c r="I531" s="230"/>
      <c r="J531" s="230"/>
      <c r="K531" s="229"/>
      <c r="L531" s="230"/>
      <c r="M531" s="231"/>
      <c r="N531" s="231"/>
      <c r="O531" s="370"/>
    </row>
    <row r="532" spans="1:15" x14ac:dyDescent="0.25">
      <c r="A532" s="228"/>
      <c r="B532" s="235"/>
      <c r="C532" s="230" t="s">
        <v>953</v>
      </c>
      <c r="D532" s="230"/>
      <c r="E532" s="230"/>
      <c r="F532" s="230"/>
      <c r="G532" s="230"/>
      <c r="H532" s="230"/>
      <c r="I532" s="230"/>
      <c r="J532" s="230"/>
      <c r="K532" s="229"/>
      <c r="L532" s="230"/>
      <c r="M532" s="231"/>
      <c r="N532" s="231"/>
      <c r="O532" s="370"/>
    </row>
    <row r="533" spans="1:15" x14ac:dyDescent="0.25">
      <c r="A533" s="228"/>
      <c r="B533" s="235"/>
      <c r="C533" s="230" t="s">
        <v>959</v>
      </c>
      <c r="D533" s="230"/>
      <c r="E533" s="230"/>
      <c r="F533" s="230"/>
      <c r="G533" s="230"/>
      <c r="H533" s="230"/>
      <c r="I533" s="230"/>
      <c r="J533" s="230"/>
      <c r="K533" s="235" t="s">
        <v>83</v>
      </c>
      <c r="L533" s="24">
        <f>$R$1*5</f>
        <v>50</v>
      </c>
      <c r="M533" s="231"/>
      <c r="N533" s="231"/>
      <c r="O533" s="370"/>
    </row>
    <row r="534" spans="1:15" x14ac:dyDescent="0.25">
      <c r="A534" s="228"/>
      <c r="B534" s="235"/>
      <c r="C534" s="230"/>
      <c r="D534" s="230"/>
      <c r="E534" s="230"/>
      <c r="F534" s="230"/>
      <c r="G534" s="230"/>
      <c r="H534" s="230"/>
      <c r="I534" s="230"/>
      <c r="J534" s="230"/>
      <c r="K534" s="235"/>
      <c r="L534" s="236"/>
      <c r="M534" s="231"/>
      <c r="N534" s="231"/>
      <c r="O534" s="370"/>
    </row>
    <row r="535" spans="1:15" x14ac:dyDescent="0.25">
      <c r="A535" s="228"/>
      <c r="B535" s="235"/>
      <c r="C535" s="230" t="s">
        <v>956</v>
      </c>
      <c r="D535" s="230"/>
      <c r="E535" s="230"/>
      <c r="F535" s="230"/>
      <c r="G535" s="230"/>
      <c r="H535" s="230"/>
      <c r="I535" s="230"/>
      <c r="J535" s="230"/>
      <c r="K535" s="229"/>
      <c r="L535" s="230"/>
      <c r="M535" s="231"/>
      <c r="N535" s="231"/>
      <c r="O535" s="370"/>
    </row>
    <row r="536" spans="1:15" x14ac:dyDescent="0.25">
      <c r="A536" s="228"/>
      <c r="B536" s="235"/>
      <c r="C536" s="230" t="s">
        <v>960</v>
      </c>
      <c r="D536" s="230"/>
      <c r="E536" s="230"/>
      <c r="F536" s="230"/>
      <c r="G536" s="230"/>
      <c r="H536" s="230"/>
      <c r="I536" s="230"/>
      <c r="J536" s="230"/>
      <c r="K536" s="229"/>
      <c r="L536" s="230"/>
      <c r="M536" s="231"/>
      <c r="N536" s="231"/>
      <c r="O536" s="370"/>
    </row>
    <row r="537" spans="1:15" x14ac:dyDescent="0.25">
      <c r="A537" s="228" t="s">
        <v>19</v>
      </c>
      <c r="B537" s="235">
        <f>B531+1</f>
        <v>170</v>
      </c>
      <c r="C537" s="230" t="s">
        <v>952</v>
      </c>
      <c r="D537" s="230"/>
      <c r="E537" s="230"/>
      <c r="F537" s="230"/>
      <c r="G537" s="230"/>
      <c r="H537" s="230"/>
      <c r="I537" s="230"/>
      <c r="J537" s="230"/>
      <c r="K537" s="229"/>
      <c r="L537" s="230"/>
      <c r="M537" s="231"/>
      <c r="N537" s="231"/>
      <c r="O537" s="370"/>
    </row>
    <row r="538" spans="1:15" x14ac:dyDescent="0.25">
      <c r="A538" s="228"/>
      <c r="B538" s="235"/>
      <c r="C538" s="230" t="s">
        <v>953</v>
      </c>
      <c r="D538" s="230"/>
      <c r="E538" s="230"/>
      <c r="F538" s="230"/>
      <c r="G538" s="230"/>
      <c r="H538" s="230"/>
      <c r="I538" s="230"/>
      <c r="J538" s="230"/>
      <c r="K538" s="229"/>
      <c r="L538" s="230"/>
      <c r="M538" s="231"/>
      <c r="N538" s="231"/>
      <c r="O538" s="370"/>
    </row>
    <row r="539" spans="1:15" x14ac:dyDescent="0.25">
      <c r="A539" s="228"/>
      <c r="B539" s="235"/>
      <c r="C539" s="230" t="s">
        <v>961</v>
      </c>
      <c r="D539" s="230"/>
      <c r="E539" s="230"/>
      <c r="F539" s="230"/>
      <c r="G539" s="230"/>
      <c r="H539" s="230"/>
      <c r="I539" s="230"/>
      <c r="J539" s="230"/>
      <c r="K539" s="235" t="s">
        <v>83</v>
      </c>
      <c r="L539" s="24">
        <f>$R$1*5</f>
        <v>50</v>
      </c>
      <c r="M539" s="231"/>
      <c r="N539" s="231"/>
      <c r="O539" s="370"/>
    </row>
    <row r="540" spans="1:15" x14ac:dyDescent="0.25">
      <c r="A540" s="228"/>
      <c r="B540" s="235"/>
      <c r="C540" s="230"/>
      <c r="D540" s="230"/>
      <c r="E540" s="230"/>
      <c r="F540" s="230"/>
      <c r="G540" s="230"/>
      <c r="H540" s="230"/>
      <c r="I540" s="230"/>
      <c r="J540" s="230"/>
      <c r="K540" s="235"/>
      <c r="L540" s="236"/>
      <c r="M540" s="231"/>
      <c r="N540" s="231"/>
      <c r="O540" s="370"/>
    </row>
    <row r="541" spans="1:15" x14ac:dyDescent="0.25">
      <c r="A541" s="228"/>
      <c r="B541" s="235"/>
      <c r="C541" s="230" t="s">
        <v>958</v>
      </c>
      <c r="D541" s="230"/>
      <c r="E541" s="230"/>
      <c r="F541" s="230"/>
      <c r="G541" s="230"/>
      <c r="H541" s="230"/>
      <c r="I541" s="230"/>
      <c r="J541" s="230"/>
      <c r="K541" s="229"/>
      <c r="L541" s="230"/>
      <c r="M541" s="231"/>
      <c r="N541" s="231"/>
      <c r="O541" s="370"/>
    </row>
    <row r="542" spans="1:15" x14ac:dyDescent="0.25">
      <c r="A542" s="228"/>
      <c r="B542" s="235"/>
      <c r="C542" s="230" t="s">
        <v>960</v>
      </c>
      <c r="D542" s="230"/>
      <c r="E542" s="230"/>
      <c r="F542" s="230"/>
      <c r="G542" s="230"/>
      <c r="H542" s="230"/>
      <c r="I542" s="230"/>
      <c r="J542" s="230"/>
      <c r="K542" s="229"/>
      <c r="L542" s="230"/>
      <c r="M542" s="231"/>
      <c r="N542" s="231"/>
      <c r="O542" s="370"/>
    </row>
    <row r="543" spans="1:15" x14ac:dyDescent="0.25">
      <c r="A543" s="228" t="s">
        <v>19</v>
      </c>
      <c r="B543" s="235">
        <f>B537+1</f>
        <v>171</v>
      </c>
      <c r="C543" s="230" t="s">
        <v>952</v>
      </c>
      <c r="D543" s="230"/>
      <c r="E543" s="230"/>
      <c r="F543" s="230"/>
      <c r="G543" s="230"/>
      <c r="H543" s="230"/>
      <c r="I543" s="230"/>
      <c r="J543" s="230"/>
      <c r="K543" s="229"/>
      <c r="L543" s="230"/>
      <c r="M543" s="231"/>
      <c r="N543" s="231"/>
      <c r="O543" s="370"/>
    </row>
    <row r="544" spans="1:15" x14ac:dyDescent="0.25">
      <c r="A544" s="228"/>
      <c r="B544" s="235"/>
      <c r="C544" s="230" t="s">
        <v>953</v>
      </c>
      <c r="D544" s="230"/>
      <c r="E544" s="230"/>
      <c r="F544" s="230"/>
      <c r="G544" s="230"/>
      <c r="H544" s="230"/>
      <c r="I544" s="230"/>
      <c r="J544" s="230"/>
      <c r="K544" s="229"/>
      <c r="L544" s="230"/>
      <c r="M544" s="231"/>
      <c r="N544" s="231"/>
      <c r="O544" s="370"/>
    </row>
    <row r="545" spans="1:15" x14ac:dyDescent="0.25">
      <c r="A545" s="228"/>
      <c r="B545" s="235"/>
      <c r="C545" s="230" t="s">
        <v>961</v>
      </c>
      <c r="D545" s="230"/>
      <c r="E545" s="230"/>
      <c r="F545" s="230"/>
      <c r="G545" s="230"/>
      <c r="H545" s="230"/>
      <c r="I545" s="230"/>
      <c r="J545" s="230"/>
      <c r="K545" s="235" t="s">
        <v>83</v>
      </c>
      <c r="L545" s="24">
        <f>$R$1*5</f>
        <v>50</v>
      </c>
      <c r="M545" s="231"/>
      <c r="N545" s="231"/>
      <c r="O545" s="370"/>
    </row>
    <row r="546" spans="1:15" x14ac:dyDescent="0.25">
      <c r="A546" s="228"/>
      <c r="B546" s="235"/>
      <c r="C546" s="230"/>
      <c r="D546" s="230"/>
      <c r="E546" s="230"/>
      <c r="F546" s="230"/>
      <c r="G546" s="230"/>
      <c r="H546" s="230"/>
      <c r="I546" s="230"/>
      <c r="J546" s="230"/>
      <c r="K546" s="235"/>
      <c r="L546" s="236"/>
      <c r="M546" s="231"/>
      <c r="N546" s="231"/>
      <c r="O546" s="370"/>
    </row>
    <row r="547" spans="1:15" x14ac:dyDescent="0.25">
      <c r="A547" s="228"/>
      <c r="B547" s="235"/>
      <c r="C547" s="230"/>
      <c r="D547" s="230"/>
      <c r="E547" s="230"/>
      <c r="F547" s="230"/>
      <c r="G547" s="230"/>
      <c r="H547" s="230"/>
      <c r="I547" s="230"/>
      <c r="J547" s="230"/>
      <c r="K547" s="235"/>
      <c r="L547" s="236"/>
      <c r="M547" s="231"/>
      <c r="N547" s="231"/>
      <c r="O547" s="370"/>
    </row>
    <row r="548" spans="1:15" x14ac:dyDescent="0.25">
      <c r="A548" s="228"/>
      <c r="B548" s="235"/>
      <c r="C548" s="230"/>
      <c r="D548" s="230"/>
      <c r="E548" s="230"/>
      <c r="F548" s="230"/>
      <c r="G548" s="230"/>
      <c r="H548" s="230"/>
      <c r="I548" s="230"/>
      <c r="J548" s="230"/>
      <c r="K548" s="235"/>
      <c r="L548" s="236"/>
      <c r="M548" s="231"/>
      <c r="N548" s="231"/>
      <c r="O548" s="370"/>
    </row>
    <row r="549" spans="1:15" x14ac:dyDescent="0.25">
      <c r="A549" s="224"/>
      <c r="B549" s="238"/>
      <c r="C549" s="239" t="s">
        <v>638</v>
      </c>
      <c r="D549" s="240"/>
      <c r="E549" s="240"/>
      <c r="F549" s="240"/>
      <c r="G549" s="240"/>
      <c r="H549" s="240"/>
      <c r="I549" s="240"/>
      <c r="J549" s="240"/>
      <c r="K549" s="238"/>
      <c r="L549" s="240"/>
      <c r="M549" s="241"/>
      <c r="N549" s="241"/>
      <c r="O549" s="371"/>
    </row>
    <row r="550" spans="1:15" x14ac:dyDescent="0.25">
      <c r="A550" s="224"/>
      <c r="B550" s="225" t="s">
        <v>1</v>
      </c>
      <c r="C550" s="322" t="s">
        <v>2</v>
      </c>
      <c r="D550" s="314"/>
      <c r="E550" s="314"/>
      <c r="F550" s="314"/>
      <c r="G550" s="314"/>
      <c r="H550" s="314"/>
      <c r="I550" s="314"/>
      <c r="J550" s="315"/>
      <c r="K550" s="225"/>
      <c r="L550" s="314"/>
      <c r="M550" s="227"/>
      <c r="N550" s="227"/>
      <c r="O550" s="394" t="s">
        <v>120</v>
      </c>
    </row>
    <row r="551" spans="1:15" x14ac:dyDescent="0.25">
      <c r="A551" s="228"/>
      <c r="B551" s="229"/>
      <c r="C551" s="324" t="s">
        <v>49</v>
      </c>
      <c r="D551" s="230"/>
      <c r="E551" s="230"/>
      <c r="F551" s="230"/>
      <c r="G551" s="230"/>
      <c r="H551" s="230"/>
      <c r="I551" s="230"/>
      <c r="J551" s="230"/>
      <c r="K551" s="229"/>
      <c r="L551" s="230"/>
      <c r="M551" s="231"/>
      <c r="N551" s="231"/>
      <c r="O551" s="370"/>
    </row>
    <row r="552" spans="1:15" x14ac:dyDescent="0.25">
      <c r="A552" s="228"/>
      <c r="B552" s="229"/>
      <c r="C552" s="324" t="s">
        <v>602</v>
      </c>
      <c r="D552" s="230"/>
      <c r="E552" s="230"/>
      <c r="F552" s="230"/>
      <c r="G552" s="230"/>
      <c r="H552" s="230"/>
      <c r="I552" s="230"/>
      <c r="J552" s="230"/>
      <c r="K552" s="229"/>
      <c r="L552" s="230"/>
      <c r="M552" s="231"/>
      <c r="N552" s="231"/>
      <c r="O552" s="370"/>
    </row>
    <row r="553" spans="1:15" x14ac:dyDescent="0.25">
      <c r="A553" s="228"/>
      <c r="B553" s="229"/>
      <c r="C553" s="324"/>
      <c r="D553" s="230"/>
      <c r="E553" s="230"/>
      <c r="F553" s="230"/>
      <c r="G553" s="230"/>
      <c r="H553" s="230"/>
      <c r="I553" s="230"/>
      <c r="J553" s="230"/>
      <c r="K553" s="229"/>
      <c r="L553" s="230"/>
      <c r="M553" s="231"/>
      <c r="N553" s="231"/>
      <c r="O553" s="370"/>
    </row>
    <row r="554" spans="1:15" x14ac:dyDescent="0.25">
      <c r="A554" s="228"/>
      <c r="B554" s="229"/>
      <c r="C554" s="316" t="s">
        <v>307</v>
      </c>
      <c r="D554" s="317"/>
      <c r="E554" s="317"/>
      <c r="F554" s="317"/>
      <c r="G554" s="317"/>
      <c r="H554" s="317"/>
      <c r="I554" s="317"/>
      <c r="J554" s="318"/>
      <c r="K554" s="229"/>
      <c r="L554" s="230"/>
      <c r="M554" s="231"/>
      <c r="N554" s="231"/>
      <c r="O554" s="370"/>
    </row>
    <row r="555" spans="1:15" x14ac:dyDescent="0.25">
      <c r="A555" s="228"/>
      <c r="B555" s="229"/>
      <c r="C555" s="316" t="s">
        <v>603</v>
      </c>
      <c r="D555" s="317"/>
      <c r="E555" s="317"/>
      <c r="F555" s="317"/>
      <c r="G555" s="317"/>
      <c r="H555" s="317"/>
      <c r="I555" s="317"/>
      <c r="J555" s="318"/>
      <c r="K555" s="229"/>
      <c r="L555" s="230"/>
      <c r="M555" s="231"/>
      <c r="N555" s="231"/>
      <c r="O555" s="370"/>
    </row>
    <row r="556" spans="1:15" x14ac:dyDescent="0.25">
      <c r="A556" s="228"/>
      <c r="B556" s="229"/>
      <c r="C556" s="317"/>
      <c r="D556" s="317"/>
      <c r="E556" s="317"/>
      <c r="F556" s="317"/>
      <c r="G556" s="317"/>
      <c r="H556" s="317"/>
      <c r="I556" s="317"/>
      <c r="J556" s="317"/>
      <c r="K556" s="229"/>
      <c r="L556" s="230"/>
      <c r="M556" s="231"/>
      <c r="N556" s="231"/>
      <c r="O556" s="370"/>
    </row>
    <row r="557" spans="1:15" x14ac:dyDescent="0.25">
      <c r="A557" s="228"/>
      <c r="B557" s="229"/>
      <c r="C557" s="230" t="s">
        <v>1827</v>
      </c>
      <c r="D557" s="230"/>
      <c r="E557" s="230"/>
      <c r="F557" s="230"/>
      <c r="G557" s="230"/>
      <c r="H557" s="230"/>
      <c r="I557" s="230"/>
      <c r="J557" s="230"/>
      <c r="K557" s="229"/>
      <c r="L557" s="230"/>
      <c r="M557" s="231"/>
      <c r="N557" s="231"/>
      <c r="O557" s="370"/>
    </row>
    <row r="558" spans="1:15" x14ac:dyDescent="0.25">
      <c r="A558" s="228"/>
      <c r="B558" s="229"/>
      <c r="C558" s="230" t="s">
        <v>1828</v>
      </c>
      <c r="D558" s="230"/>
      <c r="E558" s="230"/>
      <c r="F558" s="230"/>
      <c r="G558" s="230"/>
      <c r="H558" s="230"/>
      <c r="I558" s="230"/>
      <c r="J558" s="230"/>
      <c r="K558" s="229"/>
      <c r="L558" s="230"/>
      <c r="M558" s="231"/>
      <c r="N558" s="231"/>
      <c r="O558" s="370"/>
    </row>
    <row r="559" spans="1:15" x14ac:dyDescent="0.25">
      <c r="A559" s="228"/>
      <c r="B559" s="229"/>
      <c r="C559" s="230" t="s">
        <v>1829</v>
      </c>
      <c r="D559" s="230"/>
      <c r="E559" s="230"/>
      <c r="F559" s="230"/>
      <c r="G559" s="230"/>
      <c r="H559" s="230"/>
      <c r="I559" s="230"/>
      <c r="J559" s="230"/>
      <c r="K559" s="229"/>
      <c r="L559" s="230"/>
      <c r="M559" s="231"/>
      <c r="N559" s="231"/>
      <c r="O559" s="370"/>
    </row>
    <row r="560" spans="1:15" x14ac:dyDescent="0.25">
      <c r="A560" s="228"/>
      <c r="B560" s="229"/>
      <c r="C560" s="230" t="s">
        <v>1830</v>
      </c>
      <c r="D560" s="230"/>
      <c r="E560" s="230"/>
      <c r="F560" s="230"/>
      <c r="G560" s="230"/>
      <c r="H560" s="230"/>
      <c r="I560" s="230"/>
      <c r="J560" s="230"/>
      <c r="K560" s="229"/>
      <c r="L560" s="230"/>
      <c r="M560" s="231"/>
      <c r="N560" s="231"/>
      <c r="O560" s="370"/>
    </row>
    <row r="561" spans="1:15" x14ac:dyDescent="0.25">
      <c r="A561" s="228"/>
      <c r="B561" s="229"/>
      <c r="C561" s="230" t="s">
        <v>1831</v>
      </c>
      <c r="D561" s="230"/>
      <c r="E561" s="230"/>
      <c r="F561" s="230"/>
      <c r="G561" s="230"/>
      <c r="H561" s="230"/>
      <c r="I561" s="230"/>
      <c r="J561" s="230"/>
      <c r="K561" s="229"/>
      <c r="L561" s="230"/>
      <c r="M561" s="231"/>
      <c r="N561" s="231"/>
      <c r="O561" s="370"/>
    </row>
    <row r="562" spans="1:15" x14ac:dyDescent="0.25">
      <c r="A562" s="228"/>
      <c r="B562" s="229"/>
      <c r="C562" s="230" t="s">
        <v>1832</v>
      </c>
      <c r="D562" s="230"/>
      <c r="E562" s="230"/>
      <c r="F562" s="230"/>
      <c r="G562" s="230"/>
      <c r="H562" s="230"/>
      <c r="I562" s="230"/>
      <c r="J562" s="230"/>
      <c r="K562" s="229"/>
      <c r="L562" s="230"/>
      <c r="M562" s="231"/>
      <c r="N562" s="231"/>
      <c r="O562" s="370"/>
    </row>
    <row r="563" spans="1:15" x14ac:dyDescent="0.25">
      <c r="A563" s="228"/>
      <c r="B563" s="229"/>
      <c r="C563" s="230" t="s">
        <v>1833</v>
      </c>
      <c r="D563" s="230"/>
      <c r="E563" s="230"/>
      <c r="F563" s="230"/>
      <c r="G563" s="230"/>
      <c r="H563" s="230"/>
      <c r="I563" s="230"/>
      <c r="J563" s="230"/>
      <c r="K563" s="229"/>
      <c r="L563" s="230"/>
      <c r="M563" s="231"/>
      <c r="N563" s="231"/>
      <c r="O563" s="370"/>
    </row>
    <row r="564" spans="1:15" x14ac:dyDescent="0.25">
      <c r="A564" s="228"/>
      <c r="B564" s="229"/>
      <c r="C564" s="230" t="s">
        <v>1834</v>
      </c>
      <c r="D564" s="230"/>
      <c r="E564" s="230"/>
      <c r="F564" s="230"/>
      <c r="G564" s="230"/>
      <c r="H564" s="230"/>
      <c r="I564" s="230"/>
      <c r="J564" s="230"/>
      <c r="K564" s="229"/>
      <c r="L564" s="230"/>
      <c r="M564" s="231"/>
      <c r="N564" s="231"/>
      <c r="O564" s="370"/>
    </row>
    <row r="565" spans="1:15" x14ac:dyDescent="0.25">
      <c r="A565" s="228"/>
      <c r="B565" s="229"/>
      <c r="C565" s="230" t="s">
        <v>1835</v>
      </c>
      <c r="D565" s="230"/>
      <c r="E565" s="230"/>
      <c r="F565" s="230"/>
      <c r="G565" s="230"/>
      <c r="H565" s="230"/>
      <c r="I565" s="230"/>
      <c r="J565" s="230"/>
      <c r="K565" s="229"/>
      <c r="L565" s="230"/>
      <c r="M565" s="231"/>
      <c r="N565" s="231"/>
      <c r="O565" s="370"/>
    </row>
    <row r="566" spans="1:15" x14ac:dyDescent="0.25">
      <c r="A566" s="228"/>
      <c r="B566" s="229"/>
      <c r="C566" s="230" t="s">
        <v>1836</v>
      </c>
      <c r="D566" s="230"/>
      <c r="E566" s="230"/>
      <c r="F566" s="230"/>
      <c r="G566" s="230"/>
      <c r="H566" s="230"/>
      <c r="I566" s="230"/>
      <c r="J566" s="230"/>
      <c r="K566" s="229"/>
      <c r="L566" s="230"/>
      <c r="M566" s="231"/>
      <c r="N566" s="231"/>
      <c r="O566" s="370"/>
    </row>
    <row r="567" spans="1:15" x14ac:dyDescent="0.25">
      <c r="A567" s="228"/>
      <c r="B567" s="229"/>
      <c r="C567" s="230" t="s">
        <v>1837</v>
      </c>
      <c r="D567" s="230"/>
      <c r="E567" s="230"/>
      <c r="F567" s="230"/>
      <c r="G567" s="230"/>
      <c r="H567" s="230"/>
      <c r="I567" s="230"/>
      <c r="J567" s="230"/>
      <c r="K567" s="229"/>
      <c r="L567" s="230"/>
      <c r="M567" s="231"/>
      <c r="N567" s="231"/>
      <c r="O567" s="370"/>
    </row>
    <row r="568" spans="1:15" x14ac:dyDescent="0.25">
      <c r="A568" s="228"/>
      <c r="B568" s="229"/>
      <c r="C568" s="230" t="s">
        <v>1838</v>
      </c>
      <c r="D568" s="230"/>
      <c r="E568" s="230"/>
      <c r="F568" s="230"/>
      <c r="G568" s="230"/>
      <c r="H568" s="230"/>
      <c r="I568" s="230"/>
      <c r="J568" s="230"/>
      <c r="K568" s="229"/>
      <c r="L568" s="230"/>
      <c r="M568" s="231"/>
      <c r="N568" s="231"/>
      <c r="O568" s="370"/>
    </row>
    <row r="569" spans="1:15" x14ac:dyDescent="0.25">
      <c r="A569" s="228"/>
      <c r="B569" s="229"/>
      <c r="C569" s="230" t="s">
        <v>1839</v>
      </c>
      <c r="D569" s="230"/>
      <c r="E569" s="230"/>
      <c r="F569" s="230"/>
      <c r="G569" s="230"/>
      <c r="H569" s="230"/>
      <c r="I569" s="230"/>
      <c r="J569" s="230"/>
      <c r="K569" s="229"/>
      <c r="L569" s="230"/>
      <c r="M569" s="231"/>
      <c r="N569" s="231"/>
      <c r="O569" s="370"/>
    </row>
    <row r="570" spans="1:15" x14ac:dyDescent="0.25">
      <c r="A570" s="228"/>
      <c r="B570" s="229"/>
      <c r="C570" s="230" t="s">
        <v>1840</v>
      </c>
      <c r="D570" s="230"/>
      <c r="E570" s="230"/>
      <c r="F570" s="230"/>
      <c r="G570" s="230"/>
      <c r="H570" s="230"/>
      <c r="I570" s="230"/>
      <c r="J570" s="230"/>
      <c r="K570" s="229"/>
      <c r="L570" s="230"/>
      <c r="M570" s="231"/>
      <c r="N570" s="231"/>
      <c r="O570" s="370"/>
    </row>
    <row r="571" spans="1:15" x14ac:dyDescent="0.25">
      <c r="A571" s="228"/>
      <c r="B571" s="229"/>
      <c r="C571" s="230"/>
      <c r="D571" s="230"/>
      <c r="E571" s="230"/>
      <c r="F571" s="230"/>
      <c r="G571" s="230"/>
      <c r="H571" s="230"/>
      <c r="I571" s="230"/>
      <c r="J571" s="230"/>
      <c r="K571" s="229"/>
      <c r="L571" s="230"/>
      <c r="M571" s="231"/>
      <c r="N571" s="231"/>
      <c r="O571" s="370"/>
    </row>
    <row r="572" spans="1:15" x14ac:dyDescent="0.25">
      <c r="A572" s="228"/>
      <c r="B572" s="229"/>
      <c r="C572" s="230"/>
      <c r="D572" s="230"/>
      <c r="E572" s="230"/>
      <c r="F572" s="230"/>
      <c r="G572" s="230"/>
      <c r="H572" s="230"/>
      <c r="I572" s="230"/>
      <c r="J572" s="230"/>
      <c r="K572" s="229"/>
      <c r="L572" s="230"/>
      <c r="M572" s="231"/>
      <c r="N572" s="231"/>
      <c r="O572" s="370"/>
    </row>
    <row r="573" spans="1:15" x14ac:dyDescent="0.25">
      <c r="A573" s="228"/>
      <c r="B573" s="229"/>
      <c r="C573" s="230"/>
      <c r="D573" s="230"/>
      <c r="E573" s="230"/>
      <c r="F573" s="230"/>
      <c r="G573" s="230"/>
      <c r="H573" s="230"/>
      <c r="I573" s="230"/>
      <c r="J573" s="230"/>
      <c r="K573" s="229"/>
      <c r="L573" s="230"/>
      <c r="M573" s="231"/>
      <c r="N573" s="231"/>
      <c r="O573" s="370"/>
    </row>
    <row r="574" spans="1:15" x14ac:dyDescent="0.25">
      <c r="A574" s="228"/>
      <c r="B574" s="229"/>
      <c r="C574" s="230"/>
      <c r="D574" s="230"/>
      <c r="E574" s="230"/>
      <c r="F574" s="230"/>
      <c r="G574" s="230"/>
      <c r="H574" s="230"/>
      <c r="I574" s="230"/>
      <c r="J574" s="230"/>
      <c r="K574" s="229"/>
      <c r="L574" s="230"/>
      <c r="M574" s="231"/>
      <c r="N574" s="231"/>
      <c r="O574" s="370"/>
    </row>
    <row r="575" spans="1:15" x14ac:dyDescent="0.25">
      <c r="A575" s="228"/>
      <c r="B575" s="229"/>
      <c r="C575" s="230"/>
      <c r="D575" s="230"/>
      <c r="E575" s="230"/>
      <c r="F575" s="230"/>
      <c r="G575" s="230"/>
      <c r="H575" s="230"/>
      <c r="I575" s="230"/>
      <c r="J575" s="230"/>
      <c r="K575" s="229"/>
      <c r="L575" s="230"/>
      <c r="M575" s="231"/>
      <c r="N575" s="231"/>
      <c r="O575" s="370"/>
    </row>
    <row r="576" spans="1:15" x14ac:dyDescent="0.25">
      <c r="A576" s="228"/>
      <c r="B576" s="229"/>
      <c r="C576" s="230"/>
      <c r="D576" s="230"/>
      <c r="E576" s="230"/>
      <c r="F576" s="230"/>
      <c r="G576" s="230"/>
      <c r="H576" s="230"/>
      <c r="I576" s="230"/>
      <c r="J576" s="230"/>
      <c r="K576" s="229"/>
      <c r="L576" s="230"/>
      <c r="M576" s="231"/>
      <c r="N576" s="231"/>
      <c r="O576" s="370"/>
    </row>
    <row r="577" spans="1:15" x14ac:dyDescent="0.25">
      <c r="A577" s="228"/>
      <c r="B577" s="229"/>
      <c r="C577" s="230"/>
      <c r="D577" s="230"/>
      <c r="E577" s="230"/>
      <c r="F577" s="230"/>
      <c r="G577" s="230"/>
      <c r="H577" s="230"/>
      <c r="I577" s="230"/>
      <c r="J577" s="230"/>
      <c r="K577" s="229"/>
      <c r="L577" s="230"/>
      <c r="M577" s="231"/>
      <c r="N577" s="231"/>
      <c r="O577" s="370"/>
    </row>
    <row r="578" spans="1:15" x14ac:dyDescent="0.25">
      <c r="A578" s="228"/>
      <c r="B578" s="229"/>
      <c r="C578" s="230"/>
      <c r="D578" s="230"/>
      <c r="E578" s="230"/>
      <c r="F578" s="230"/>
      <c r="G578" s="230"/>
      <c r="H578" s="230"/>
      <c r="I578" s="230"/>
      <c r="J578" s="230"/>
      <c r="K578" s="229"/>
      <c r="L578" s="230"/>
      <c r="M578" s="231"/>
      <c r="N578" s="231"/>
      <c r="O578" s="370"/>
    </row>
    <row r="579" spans="1:15" x14ac:dyDescent="0.25">
      <c r="A579" s="228"/>
      <c r="B579" s="229"/>
      <c r="C579" s="230"/>
      <c r="D579" s="230"/>
      <c r="E579" s="230"/>
      <c r="F579" s="230"/>
      <c r="G579" s="230"/>
      <c r="H579" s="230"/>
      <c r="I579" s="230"/>
      <c r="J579" s="230"/>
      <c r="K579" s="229"/>
      <c r="L579" s="230"/>
      <c r="M579" s="231"/>
      <c r="N579" s="231"/>
      <c r="O579" s="370"/>
    </row>
    <row r="580" spans="1:15" x14ac:dyDescent="0.25">
      <c r="A580" s="228"/>
      <c r="B580" s="229"/>
      <c r="C580" s="230"/>
      <c r="D580" s="230"/>
      <c r="E580" s="230"/>
      <c r="F580" s="230"/>
      <c r="G580" s="230"/>
      <c r="H580" s="230"/>
      <c r="I580" s="230"/>
      <c r="J580" s="230"/>
      <c r="K580" s="229"/>
      <c r="L580" s="230"/>
      <c r="M580" s="231"/>
      <c r="N580" s="231"/>
      <c r="O580" s="370"/>
    </row>
    <row r="581" spans="1:15" x14ac:dyDescent="0.25">
      <c r="A581" s="228"/>
      <c r="B581" s="229"/>
      <c r="C581" s="230"/>
      <c r="D581" s="230"/>
      <c r="E581" s="230"/>
      <c r="F581" s="230"/>
      <c r="G581" s="230"/>
      <c r="H581" s="230"/>
      <c r="I581" s="230"/>
      <c r="J581" s="230"/>
      <c r="K581" s="229"/>
      <c r="L581" s="230"/>
      <c r="M581" s="231"/>
      <c r="N581" s="231"/>
      <c r="O581" s="370"/>
    </row>
    <row r="582" spans="1:15" x14ac:dyDescent="0.25">
      <c r="A582" s="228"/>
      <c r="B582" s="229"/>
      <c r="C582" s="230"/>
      <c r="D582" s="230"/>
      <c r="E582" s="230"/>
      <c r="F582" s="230"/>
      <c r="G582" s="230"/>
      <c r="H582" s="230"/>
      <c r="I582" s="230"/>
      <c r="J582" s="230"/>
      <c r="K582" s="229"/>
      <c r="L582" s="230"/>
      <c r="M582" s="231"/>
      <c r="N582" s="231"/>
      <c r="O582" s="370"/>
    </row>
    <row r="583" spans="1:15" x14ac:dyDescent="0.25">
      <c r="A583" s="228"/>
      <c r="B583" s="229"/>
      <c r="C583" s="324" t="s">
        <v>962</v>
      </c>
      <c r="D583" s="230"/>
      <c r="E583" s="230"/>
      <c r="F583" s="230"/>
      <c r="G583" s="230"/>
      <c r="H583" s="230"/>
      <c r="I583" s="230"/>
      <c r="J583" s="230"/>
      <c r="K583" s="229"/>
      <c r="L583" s="230"/>
      <c r="M583" s="231"/>
      <c r="N583" s="231"/>
      <c r="O583" s="370"/>
    </row>
    <row r="584" spans="1:15" x14ac:dyDescent="0.25">
      <c r="A584" s="250"/>
      <c r="B584" s="251"/>
      <c r="C584" s="239" t="s">
        <v>1826</v>
      </c>
      <c r="D584" s="239"/>
      <c r="E584" s="239"/>
      <c r="F584" s="239"/>
      <c r="G584" s="239"/>
      <c r="H584" s="239"/>
      <c r="I584" s="239"/>
      <c r="J584" s="239"/>
      <c r="K584" s="251"/>
      <c r="L584" s="239"/>
      <c r="M584" s="241"/>
      <c r="N584" s="241"/>
      <c r="O584" s="371"/>
    </row>
    <row r="585" spans="1:15" x14ac:dyDescent="0.25">
      <c r="M585" s="333"/>
      <c r="N585" s="333"/>
    </row>
    <row r="586" spans="1:15" x14ac:dyDescent="0.25">
      <c r="M586" s="333"/>
      <c r="N586" s="333"/>
    </row>
    <row r="587" spans="1:15" x14ac:dyDescent="0.25">
      <c r="M587" s="333"/>
      <c r="N587" s="333"/>
    </row>
    <row r="588" spans="1:15" x14ac:dyDescent="0.25">
      <c r="M588" s="333"/>
      <c r="N588" s="333"/>
    </row>
    <row r="589" spans="1:15" x14ac:dyDescent="0.25">
      <c r="M589" s="333"/>
      <c r="N589" s="333"/>
    </row>
    <row r="590" spans="1:15" x14ac:dyDescent="0.25">
      <c r="M590" s="333"/>
      <c r="N590" s="333"/>
    </row>
    <row r="591" spans="1:15" x14ac:dyDescent="0.25">
      <c r="M591" s="333"/>
      <c r="N591" s="333"/>
    </row>
    <row r="592" spans="1:15" x14ac:dyDescent="0.25">
      <c r="M592" s="333"/>
      <c r="N592" s="333"/>
    </row>
    <row r="593" spans="13:14" x14ac:dyDescent="0.25">
      <c r="M593" s="333"/>
      <c r="N593" s="333"/>
    </row>
    <row r="594" spans="13:14" x14ac:dyDescent="0.25">
      <c r="M594" s="333"/>
      <c r="N594" s="333"/>
    </row>
    <row r="595" spans="13:14" x14ac:dyDescent="0.25">
      <c r="M595" s="333"/>
      <c r="N595" s="333"/>
    </row>
    <row r="596" spans="13:14" x14ac:dyDescent="0.25">
      <c r="M596" s="333"/>
      <c r="N596" s="333"/>
    </row>
    <row r="597" spans="13:14" x14ac:dyDescent="0.25">
      <c r="M597" s="333"/>
      <c r="N597" s="333"/>
    </row>
    <row r="598" spans="13:14" x14ac:dyDescent="0.25">
      <c r="M598" s="333"/>
      <c r="N598" s="333"/>
    </row>
    <row r="599" spans="13:14" x14ac:dyDescent="0.25">
      <c r="M599" s="333"/>
      <c r="N599" s="333"/>
    </row>
    <row r="600" spans="13:14" x14ac:dyDescent="0.25">
      <c r="M600" s="333"/>
      <c r="N600" s="333"/>
    </row>
    <row r="601" spans="13:14" x14ac:dyDescent="0.25">
      <c r="M601" s="333"/>
      <c r="N601" s="333"/>
    </row>
    <row r="602" spans="13:14" x14ac:dyDescent="0.25">
      <c r="M602" s="333"/>
      <c r="N602" s="333"/>
    </row>
    <row r="603" spans="13:14" x14ac:dyDescent="0.25">
      <c r="M603" s="333"/>
      <c r="N603" s="333"/>
    </row>
    <row r="604" spans="13:14" x14ac:dyDescent="0.25">
      <c r="M604" s="333"/>
      <c r="N604" s="333"/>
    </row>
    <row r="605" spans="13:14" x14ac:dyDescent="0.25">
      <c r="M605" s="333"/>
      <c r="N605" s="333"/>
    </row>
    <row r="606" spans="13:14" x14ac:dyDescent="0.25">
      <c r="M606" s="333"/>
      <c r="N606" s="333"/>
    </row>
    <row r="607" spans="13:14" x14ac:dyDescent="0.25">
      <c r="M607" s="333"/>
      <c r="N607" s="333"/>
    </row>
    <row r="608" spans="13:14" x14ac:dyDescent="0.25">
      <c r="M608" s="333"/>
      <c r="N608" s="333"/>
    </row>
    <row r="609" spans="13:14" x14ac:dyDescent="0.25">
      <c r="M609" s="333"/>
      <c r="N609" s="333"/>
    </row>
    <row r="610" spans="13:14" x14ac:dyDescent="0.25">
      <c r="M610" s="333"/>
      <c r="N610" s="333"/>
    </row>
    <row r="611" spans="13:14" x14ac:dyDescent="0.25">
      <c r="M611" s="333"/>
      <c r="N611" s="333"/>
    </row>
    <row r="612" spans="13:14" x14ac:dyDescent="0.25">
      <c r="M612" s="333"/>
      <c r="N612" s="333"/>
    </row>
    <row r="613" spans="13:14" x14ac:dyDescent="0.25">
      <c r="M613" s="333"/>
      <c r="N613" s="333"/>
    </row>
    <row r="614" spans="13:14" x14ac:dyDescent="0.25">
      <c r="M614" s="333"/>
      <c r="N614" s="333"/>
    </row>
    <row r="615" spans="13:14" x14ac:dyDescent="0.25">
      <c r="M615" s="333"/>
      <c r="N615" s="333"/>
    </row>
    <row r="616" spans="13:14" x14ac:dyDescent="0.25">
      <c r="M616" s="333"/>
      <c r="N616" s="333"/>
    </row>
    <row r="617" spans="13:14" x14ac:dyDescent="0.25">
      <c r="M617" s="333"/>
      <c r="N617" s="333"/>
    </row>
    <row r="618" spans="13:14" x14ac:dyDescent="0.25">
      <c r="M618" s="333"/>
      <c r="N618" s="333"/>
    </row>
    <row r="619" spans="13:14" x14ac:dyDescent="0.25">
      <c r="M619" s="333"/>
      <c r="N619" s="333"/>
    </row>
    <row r="620" spans="13:14" x14ac:dyDescent="0.25">
      <c r="M620" s="333"/>
      <c r="N620" s="333"/>
    </row>
    <row r="621" spans="13:14" x14ac:dyDescent="0.25">
      <c r="M621" s="333"/>
      <c r="N621" s="333"/>
    </row>
    <row r="622" spans="13:14" x14ac:dyDescent="0.25">
      <c r="M622" s="333"/>
      <c r="N622" s="333"/>
    </row>
    <row r="623" spans="13:14" x14ac:dyDescent="0.25">
      <c r="M623" s="333"/>
      <c r="N623" s="333"/>
    </row>
    <row r="624" spans="13:14" x14ac:dyDescent="0.25">
      <c r="M624" s="333"/>
      <c r="N624" s="333"/>
    </row>
    <row r="625" spans="13:14" x14ac:dyDescent="0.25">
      <c r="M625" s="333"/>
      <c r="N625" s="333"/>
    </row>
    <row r="626" spans="13:14" x14ac:dyDescent="0.25">
      <c r="M626" s="333"/>
      <c r="N626" s="333"/>
    </row>
    <row r="627" spans="13:14" x14ac:dyDescent="0.25">
      <c r="M627" s="333"/>
      <c r="N627" s="333"/>
    </row>
    <row r="628" spans="13:14" x14ac:dyDescent="0.25">
      <c r="M628" s="333"/>
      <c r="N628" s="333"/>
    </row>
    <row r="629" spans="13:14" x14ac:dyDescent="0.25">
      <c r="M629" s="333"/>
      <c r="N629" s="333"/>
    </row>
    <row r="630" spans="13:14" x14ac:dyDescent="0.25">
      <c r="M630" s="333"/>
      <c r="N630" s="333"/>
    </row>
    <row r="631" spans="13:14" x14ac:dyDescent="0.25">
      <c r="M631" s="333"/>
      <c r="N631" s="333"/>
    </row>
    <row r="632" spans="13:14" x14ac:dyDescent="0.25">
      <c r="M632" s="333"/>
      <c r="N632" s="333"/>
    </row>
    <row r="633" spans="13:14" x14ac:dyDescent="0.25">
      <c r="M633" s="333"/>
      <c r="N633" s="333"/>
    </row>
    <row r="634" spans="13:14" x14ac:dyDescent="0.25">
      <c r="M634" s="333"/>
      <c r="N634" s="333"/>
    </row>
    <row r="635" spans="13:14" x14ac:dyDescent="0.25">
      <c r="M635" s="333"/>
      <c r="N635" s="333"/>
    </row>
    <row r="636" spans="13:14" x14ac:dyDescent="0.25">
      <c r="M636" s="333"/>
      <c r="N636" s="333"/>
    </row>
    <row r="637" spans="13:14" x14ac:dyDescent="0.25">
      <c r="M637" s="333"/>
      <c r="N637" s="333"/>
    </row>
    <row r="638" spans="13:14" x14ac:dyDescent="0.25">
      <c r="M638" s="333"/>
      <c r="N638" s="333"/>
    </row>
    <row r="639" spans="13:14" x14ac:dyDescent="0.25">
      <c r="M639" s="333"/>
      <c r="N639" s="333"/>
    </row>
    <row r="640" spans="13:14" x14ac:dyDescent="0.25">
      <c r="M640" s="333"/>
      <c r="N640" s="333"/>
    </row>
    <row r="641" spans="13:14" x14ac:dyDescent="0.25">
      <c r="M641" s="333"/>
      <c r="N641" s="333"/>
    </row>
    <row r="642" spans="13:14" x14ac:dyDescent="0.25">
      <c r="M642" s="333"/>
      <c r="N642" s="333"/>
    </row>
    <row r="643" spans="13:14" x14ac:dyDescent="0.25">
      <c r="M643" s="333"/>
      <c r="N643" s="333"/>
    </row>
    <row r="644" spans="13:14" x14ac:dyDescent="0.25">
      <c r="M644" s="333"/>
      <c r="N644" s="333"/>
    </row>
    <row r="645" spans="13:14" x14ac:dyDescent="0.25">
      <c r="M645" s="333"/>
      <c r="N645" s="333"/>
    </row>
    <row r="646" spans="13:14" x14ac:dyDescent="0.25">
      <c r="M646" s="333"/>
      <c r="N646" s="333"/>
    </row>
    <row r="647" spans="13:14" x14ac:dyDescent="0.25">
      <c r="M647" s="333"/>
      <c r="N647" s="333"/>
    </row>
    <row r="648" spans="13:14" x14ac:dyDescent="0.25">
      <c r="M648" s="333"/>
      <c r="N648" s="333"/>
    </row>
    <row r="649" spans="13:14" x14ac:dyDescent="0.25">
      <c r="M649" s="333"/>
      <c r="N649" s="333"/>
    </row>
    <row r="650" spans="13:14" x14ac:dyDescent="0.25">
      <c r="M650" s="333"/>
      <c r="N650" s="333"/>
    </row>
    <row r="651" spans="13:14" x14ac:dyDescent="0.25">
      <c r="M651" s="333"/>
      <c r="N651" s="333"/>
    </row>
    <row r="652" spans="13:14" x14ac:dyDescent="0.25">
      <c r="M652" s="333"/>
      <c r="N652" s="333"/>
    </row>
    <row r="653" spans="13:14" x14ac:dyDescent="0.25">
      <c r="M653" s="333"/>
      <c r="N653" s="333"/>
    </row>
    <row r="654" spans="13:14" x14ac:dyDescent="0.25">
      <c r="M654" s="333"/>
      <c r="N654" s="333"/>
    </row>
    <row r="655" spans="13:14" x14ac:dyDescent="0.25">
      <c r="M655" s="333"/>
      <c r="N655" s="333"/>
    </row>
    <row r="656" spans="13:14" x14ac:dyDescent="0.25">
      <c r="M656" s="333"/>
      <c r="N656" s="333"/>
    </row>
    <row r="657" spans="13:14" x14ac:dyDescent="0.25">
      <c r="M657" s="333"/>
      <c r="N657" s="333"/>
    </row>
    <row r="658" spans="13:14" x14ac:dyDescent="0.25">
      <c r="M658" s="333"/>
      <c r="N658" s="333"/>
    </row>
    <row r="659" spans="13:14" x14ac:dyDescent="0.25">
      <c r="M659" s="333"/>
      <c r="N659" s="333"/>
    </row>
    <row r="660" spans="13:14" x14ac:dyDescent="0.25">
      <c r="M660" s="333"/>
      <c r="N660" s="333"/>
    </row>
    <row r="661" spans="13:14" x14ac:dyDescent="0.25">
      <c r="M661" s="333"/>
      <c r="N661" s="333"/>
    </row>
    <row r="662" spans="13:14" x14ac:dyDescent="0.25">
      <c r="M662" s="333"/>
      <c r="N662" s="333"/>
    </row>
    <row r="663" spans="13:14" x14ac:dyDescent="0.25">
      <c r="M663" s="333"/>
      <c r="N663" s="333"/>
    </row>
    <row r="664" spans="13:14" x14ac:dyDescent="0.25">
      <c r="M664" s="333"/>
      <c r="N664" s="333"/>
    </row>
    <row r="665" spans="13:14" x14ac:dyDescent="0.25">
      <c r="M665" s="333"/>
      <c r="N665" s="333"/>
    </row>
    <row r="666" spans="13:14" x14ac:dyDescent="0.25">
      <c r="M666" s="333"/>
      <c r="N666" s="333"/>
    </row>
    <row r="667" spans="13:14" x14ac:dyDescent="0.25">
      <c r="M667" s="333"/>
      <c r="N667" s="333"/>
    </row>
    <row r="668" spans="13:14" x14ac:dyDescent="0.25">
      <c r="M668" s="333"/>
      <c r="N668" s="333"/>
    </row>
    <row r="669" spans="13:14" x14ac:dyDescent="0.25">
      <c r="M669" s="333"/>
      <c r="N669" s="333"/>
    </row>
    <row r="670" spans="13:14" x14ac:dyDescent="0.25">
      <c r="M670" s="333"/>
      <c r="N670" s="333"/>
    </row>
    <row r="671" spans="13:14" x14ac:dyDescent="0.25">
      <c r="M671" s="333"/>
      <c r="N671" s="333"/>
    </row>
    <row r="672" spans="13:14" x14ac:dyDescent="0.25">
      <c r="M672" s="333"/>
      <c r="N672" s="333"/>
    </row>
    <row r="673" spans="13:14" x14ac:dyDescent="0.25">
      <c r="M673" s="333"/>
      <c r="N673" s="333"/>
    </row>
    <row r="674" spans="13:14" x14ac:dyDescent="0.25">
      <c r="M674" s="333"/>
      <c r="N674" s="333"/>
    </row>
    <row r="675" spans="13:14" x14ac:dyDescent="0.25">
      <c r="M675" s="333"/>
      <c r="N675" s="333"/>
    </row>
    <row r="676" spans="13:14" x14ac:dyDescent="0.25">
      <c r="M676" s="333"/>
      <c r="N676" s="333"/>
    </row>
    <row r="677" spans="13:14" x14ac:dyDescent="0.25">
      <c r="M677" s="333"/>
      <c r="N677" s="333"/>
    </row>
    <row r="678" spans="13:14" x14ac:dyDescent="0.25">
      <c r="M678" s="333"/>
      <c r="N678" s="333"/>
    </row>
    <row r="679" spans="13:14" x14ac:dyDescent="0.25">
      <c r="M679" s="333"/>
      <c r="N679" s="333"/>
    </row>
    <row r="680" spans="13:14" x14ac:dyDescent="0.25">
      <c r="M680" s="333"/>
      <c r="N680" s="333"/>
    </row>
    <row r="681" spans="13:14" x14ac:dyDescent="0.25">
      <c r="M681" s="333"/>
      <c r="N681" s="333"/>
    </row>
    <row r="682" spans="13:14" x14ac:dyDescent="0.25">
      <c r="M682" s="333"/>
      <c r="N682" s="333"/>
    </row>
    <row r="683" spans="13:14" x14ac:dyDescent="0.25">
      <c r="M683" s="333"/>
      <c r="N683" s="333"/>
    </row>
    <row r="684" spans="13:14" x14ac:dyDescent="0.25">
      <c r="M684" s="333"/>
      <c r="N684" s="333"/>
    </row>
    <row r="685" spans="13:14" x14ac:dyDescent="0.25">
      <c r="M685" s="333"/>
      <c r="N685" s="333"/>
    </row>
    <row r="686" spans="13:14" x14ac:dyDescent="0.25">
      <c r="M686" s="333"/>
      <c r="N686" s="333"/>
    </row>
    <row r="687" spans="13:14" x14ac:dyDescent="0.25">
      <c r="M687" s="333"/>
      <c r="N687" s="333"/>
    </row>
    <row r="688" spans="13:14" x14ac:dyDescent="0.25">
      <c r="M688" s="333"/>
      <c r="N688" s="333"/>
    </row>
    <row r="689" spans="13:14" x14ac:dyDescent="0.25">
      <c r="M689" s="333"/>
      <c r="N689" s="333"/>
    </row>
    <row r="690" spans="13:14" x14ac:dyDescent="0.25">
      <c r="M690" s="333"/>
      <c r="N690" s="333"/>
    </row>
    <row r="691" spans="13:14" x14ac:dyDescent="0.25">
      <c r="M691" s="333"/>
      <c r="N691" s="333"/>
    </row>
    <row r="692" spans="13:14" x14ac:dyDescent="0.25">
      <c r="M692" s="333"/>
      <c r="N692" s="333"/>
    </row>
    <row r="693" spans="13:14" x14ac:dyDescent="0.25">
      <c r="M693" s="333"/>
      <c r="N693" s="333"/>
    </row>
    <row r="694" spans="13:14" x14ac:dyDescent="0.25">
      <c r="M694" s="333"/>
      <c r="N694" s="333"/>
    </row>
    <row r="695" spans="13:14" x14ac:dyDescent="0.25">
      <c r="M695" s="333"/>
      <c r="N695" s="333"/>
    </row>
    <row r="696" spans="13:14" x14ac:dyDescent="0.25">
      <c r="M696" s="333"/>
      <c r="N696" s="333"/>
    </row>
    <row r="697" spans="13:14" x14ac:dyDescent="0.25">
      <c r="M697" s="333"/>
      <c r="N697" s="333"/>
    </row>
    <row r="698" spans="13:14" x14ac:dyDescent="0.25">
      <c r="M698" s="333"/>
      <c r="N698" s="333"/>
    </row>
    <row r="699" spans="13:14" x14ac:dyDescent="0.25">
      <c r="M699" s="333"/>
      <c r="N699" s="333"/>
    </row>
    <row r="700" spans="13:14" x14ac:dyDescent="0.25">
      <c r="M700" s="333"/>
      <c r="N700" s="333"/>
    </row>
    <row r="701" spans="13:14" x14ac:dyDescent="0.25">
      <c r="M701" s="333"/>
      <c r="N701" s="333"/>
    </row>
    <row r="702" spans="13:14" x14ac:dyDescent="0.25">
      <c r="M702" s="333"/>
      <c r="N702" s="333"/>
    </row>
    <row r="703" spans="13:14" x14ac:dyDescent="0.25">
      <c r="M703" s="333"/>
      <c r="N703" s="333"/>
    </row>
    <row r="704" spans="13:14" x14ac:dyDescent="0.25">
      <c r="M704" s="333"/>
      <c r="N704" s="333"/>
    </row>
    <row r="705" spans="13:14" x14ac:dyDescent="0.25">
      <c r="M705" s="333"/>
      <c r="N705" s="333"/>
    </row>
    <row r="706" spans="13:14" x14ac:dyDescent="0.25">
      <c r="M706" s="333"/>
      <c r="N706" s="333"/>
    </row>
    <row r="707" spans="13:14" x14ac:dyDescent="0.25">
      <c r="M707" s="333"/>
      <c r="N707" s="333"/>
    </row>
    <row r="708" spans="13:14" x14ac:dyDescent="0.25">
      <c r="M708" s="333"/>
      <c r="N708" s="333"/>
    </row>
    <row r="709" spans="13:14" x14ac:dyDescent="0.25">
      <c r="M709" s="333"/>
      <c r="N709" s="333"/>
    </row>
    <row r="710" spans="13:14" x14ac:dyDescent="0.25">
      <c r="M710" s="333"/>
      <c r="N710" s="333"/>
    </row>
    <row r="711" spans="13:14" x14ac:dyDescent="0.25">
      <c r="M711" s="333"/>
      <c r="N711" s="333"/>
    </row>
    <row r="712" spans="13:14" x14ac:dyDescent="0.25">
      <c r="M712" s="333"/>
      <c r="N712" s="333"/>
    </row>
    <row r="713" spans="13:14" x14ac:dyDescent="0.25">
      <c r="M713" s="333"/>
      <c r="N713" s="333"/>
    </row>
    <row r="714" spans="13:14" x14ac:dyDescent="0.25">
      <c r="M714" s="333"/>
      <c r="N714" s="333"/>
    </row>
    <row r="715" spans="13:14" x14ac:dyDescent="0.25">
      <c r="M715" s="333"/>
      <c r="N715" s="333"/>
    </row>
    <row r="716" spans="13:14" x14ac:dyDescent="0.25">
      <c r="M716" s="333"/>
      <c r="N716" s="333"/>
    </row>
    <row r="717" spans="13:14" x14ac:dyDescent="0.25">
      <c r="M717" s="333"/>
      <c r="N717" s="333"/>
    </row>
    <row r="718" spans="13:14" x14ac:dyDescent="0.25">
      <c r="M718" s="333"/>
      <c r="N718" s="333"/>
    </row>
    <row r="719" spans="13:14" x14ac:dyDescent="0.25">
      <c r="M719" s="333"/>
      <c r="N719" s="333"/>
    </row>
    <row r="720" spans="13:14" x14ac:dyDescent="0.25">
      <c r="M720" s="333"/>
      <c r="N720" s="333"/>
    </row>
    <row r="721" spans="13:14" x14ac:dyDescent="0.25">
      <c r="M721" s="333"/>
      <c r="N721" s="333"/>
    </row>
    <row r="722" spans="13:14" x14ac:dyDescent="0.25">
      <c r="M722" s="333"/>
      <c r="N722" s="333"/>
    </row>
    <row r="723" spans="13:14" x14ac:dyDescent="0.25">
      <c r="M723" s="333"/>
      <c r="N723" s="333"/>
    </row>
    <row r="724" spans="13:14" x14ac:dyDescent="0.25">
      <c r="M724" s="333"/>
      <c r="N724" s="333"/>
    </row>
    <row r="725" spans="13:14" x14ac:dyDescent="0.25">
      <c r="M725" s="333"/>
      <c r="N725" s="333"/>
    </row>
    <row r="726" spans="13:14" x14ac:dyDescent="0.25">
      <c r="M726" s="333"/>
      <c r="N726" s="333"/>
    </row>
    <row r="727" spans="13:14" x14ac:dyDescent="0.25">
      <c r="M727" s="333"/>
      <c r="N727" s="333"/>
    </row>
    <row r="728" spans="13:14" x14ac:dyDescent="0.25">
      <c r="M728" s="333"/>
      <c r="N728" s="333"/>
    </row>
    <row r="729" spans="13:14" x14ac:dyDescent="0.25">
      <c r="M729" s="333"/>
      <c r="N729" s="333"/>
    </row>
    <row r="730" spans="13:14" x14ac:dyDescent="0.25">
      <c r="M730" s="333"/>
      <c r="N730" s="333"/>
    </row>
    <row r="731" spans="13:14" x14ac:dyDescent="0.25">
      <c r="M731" s="333"/>
      <c r="N731" s="333"/>
    </row>
    <row r="732" spans="13:14" x14ac:dyDescent="0.25">
      <c r="M732" s="333"/>
      <c r="N732" s="333"/>
    </row>
    <row r="733" spans="13:14" x14ac:dyDescent="0.25">
      <c r="M733" s="333"/>
      <c r="N733" s="333"/>
    </row>
    <row r="734" spans="13:14" x14ac:dyDescent="0.25">
      <c r="M734" s="333"/>
      <c r="N734" s="333"/>
    </row>
    <row r="735" spans="13:14" x14ac:dyDescent="0.25">
      <c r="M735" s="333"/>
      <c r="N735" s="333"/>
    </row>
    <row r="736" spans="13:14" x14ac:dyDescent="0.25">
      <c r="M736" s="333"/>
      <c r="N736" s="333"/>
    </row>
    <row r="737" spans="13:14" x14ac:dyDescent="0.25">
      <c r="M737" s="333"/>
      <c r="N737" s="333"/>
    </row>
    <row r="738" spans="13:14" x14ac:dyDescent="0.25">
      <c r="M738" s="333"/>
      <c r="N738" s="333"/>
    </row>
    <row r="739" spans="13:14" x14ac:dyDescent="0.25">
      <c r="M739" s="333"/>
      <c r="N739" s="333"/>
    </row>
    <row r="740" spans="13:14" x14ac:dyDescent="0.25">
      <c r="M740" s="333"/>
      <c r="N740" s="333"/>
    </row>
    <row r="741" spans="13:14" x14ac:dyDescent="0.25">
      <c r="M741" s="333"/>
      <c r="N741" s="333"/>
    </row>
    <row r="742" spans="13:14" x14ac:dyDescent="0.25">
      <c r="M742" s="333"/>
      <c r="N742" s="333"/>
    </row>
    <row r="743" spans="13:14" x14ac:dyDescent="0.25">
      <c r="M743" s="333"/>
      <c r="N743" s="333"/>
    </row>
    <row r="744" spans="13:14" x14ac:dyDescent="0.25">
      <c r="M744" s="333"/>
      <c r="N744" s="333"/>
    </row>
    <row r="745" spans="13:14" x14ac:dyDescent="0.25">
      <c r="M745" s="333"/>
      <c r="N745" s="333"/>
    </row>
    <row r="746" spans="13:14" x14ac:dyDescent="0.25">
      <c r="M746" s="333"/>
      <c r="N746" s="333"/>
    </row>
    <row r="747" spans="13:14" x14ac:dyDescent="0.25">
      <c r="M747" s="333"/>
      <c r="N747" s="333"/>
    </row>
    <row r="748" spans="13:14" x14ac:dyDescent="0.25">
      <c r="M748" s="333"/>
      <c r="N748" s="333"/>
    </row>
    <row r="749" spans="13:14" x14ac:dyDescent="0.25">
      <c r="M749" s="333"/>
      <c r="N749" s="333"/>
    </row>
    <row r="750" spans="13:14" x14ac:dyDescent="0.25">
      <c r="M750" s="333"/>
      <c r="N750" s="333"/>
    </row>
    <row r="751" spans="13:14" x14ac:dyDescent="0.25">
      <c r="M751" s="333"/>
      <c r="N751" s="333"/>
    </row>
    <row r="752" spans="13:14" x14ac:dyDescent="0.25">
      <c r="M752" s="333"/>
      <c r="N752" s="333"/>
    </row>
    <row r="753" spans="13:14" x14ac:dyDescent="0.25">
      <c r="M753" s="333"/>
      <c r="N753" s="333"/>
    </row>
    <row r="754" spans="13:14" x14ac:dyDescent="0.25">
      <c r="M754" s="333"/>
      <c r="N754" s="333"/>
    </row>
    <row r="755" spans="13:14" x14ac:dyDescent="0.25">
      <c r="M755" s="333"/>
      <c r="N755" s="333"/>
    </row>
    <row r="756" spans="13:14" x14ac:dyDescent="0.25">
      <c r="M756" s="333"/>
      <c r="N756" s="333"/>
    </row>
    <row r="757" spans="13:14" x14ac:dyDescent="0.25">
      <c r="M757" s="333"/>
      <c r="N757" s="333"/>
    </row>
    <row r="758" spans="13:14" x14ac:dyDescent="0.25">
      <c r="M758" s="333"/>
      <c r="N758" s="333"/>
    </row>
    <row r="759" spans="13:14" x14ac:dyDescent="0.25">
      <c r="M759" s="333"/>
      <c r="N759" s="333"/>
    </row>
    <row r="760" spans="13:14" x14ac:dyDescent="0.25">
      <c r="M760" s="333"/>
      <c r="N760" s="333"/>
    </row>
    <row r="761" spans="13:14" x14ac:dyDescent="0.25">
      <c r="M761" s="333"/>
      <c r="N761" s="333"/>
    </row>
    <row r="762" spans="13:14" x14ac:dyDescent="0.25">
      <c r="M762" s="333"/>
      <c r="N762" s="333"/>
    </row>
    <row r="763" spans="13:14" x14ac:dyDescent="0.25">
      <c r="M763" s="333"/>
      <c r="N763" s="333"/>
    </row>
    <row r="764" spans="13:14" x14ac:dyDescent="0.25">
      <c r="M764" s="333"/>
      <c r="N764" s="333"/>
    </row>
    <row r="765" spans="13:14" x14ac:dyDescent="0.25">
      <c r="M765" s="333"/>
      <c r="N765" s="333"/>
    </row>
    <row r="766" spans="13:14" x14ac:dyDescent="0.25">
      <c r="M766" s="333"/>
      <c r="N766" s="333"/>
    </row>
    <row r="767" spans="13:14" x14ac:dyDescent="0.25">
      <c r="M767" s="333"/>
      <c r="N767" s="333"/>
    </row>
    <row r="768" spans="13:14" x14ac:dyDescent="0.25">
      <c r="M768" s="333"/>
      <c r="N768" s="333"/>
    </row>
    <row r="769" spans="13:14" x14ac:dyDescent="0.25">
      <c r="M769" s="333"/>
      <c r="N769" s="333"/>
    </row>
    <row r="770" spans="13:14" x14ac:dyDescent="0.25">
      <c r="M770" s="333"/>
      <c r="N770" s="333"/>
    </row>
    <row r="771" spans="13:14" x14ac:dyDescent="0.25">
      <c r="M771" s="333"/>
      <c r="N771" s="333"/>
    </row>
    <row r="772" spans="13:14" x14ac:dyDescent="0.25">
      <c r="M772" s="333"/>
      <c r="N772" s="333"/>
    </row>
    <row r="773" spans="13:14" x14ac:dyDescent="0.25">
      <c r="M773" s="333"/>
      <c r="N773" s="333"/>
    </row>
    <row r="774" spans="13:14" x14ac:dyDescent="0.25">
      <c r="M774" s="333"/>
      <c r="N774" s="333"/>
    </row>
    <row r="775" spans="13:14" x14ac:dyDescent="0.25">
      <c r="M775" s="333"/>
      <c r="N775" s="333"/>
    </row>
    <row r="776" spans="13:14" x14ac:dyDescent="0.25">
      <c r="M776" s="333"/>
      <c r="N776" s="333"/>
    </row>
    <row r="777" spans="13:14" x14ac:dyDescent="0.25">
      <c r="M777" s="333"/>
      <c r="N777" s="333"/>
    </row>
    <row r="778" spans="13:14" x14ac:dyDescent="0.25">
      <c r="M778" s="333"/>
      <c r="N778" s="333"/>
    </row>
    <row r="779" spans="13:14" x14ac:dyDescent="0.25">
      <c r="M779" s="333"/>
      <c r="N779" s="333"/>
    </row>
    <row r="780" spans="13:14" x14ac:dyDescent="0.25">
      <c r="M780" s="333"/>
      <c r="N780" s="333"/>
    </row>
    <row r="781" spans="13:14" x14ac:dyDescent="0.25">
      <c r="M781" s="333"/>
      <c r="N781" s="333"/>
    </row>
    <row r="782" spans="13:14" x14ac:dyDescent="0.25">
      <c r="M782" s="333"/>
      <c r="N782" s="333"/>
    </row>
    <row r="783" spans="13:14" x14ac:dyDescent="0.25">
      <c r="M783" s="333"/>
      <c r="N783" s="333"/>
    </row>
    <row r="784" spans="13:14" x14ac:dyDescent="0.25">
      <c r="M784" s="333"/>
      <c r="N784" s="333"/>
    </row>
    <row r="785" spans="13:14" x14ac:dyDescent="0.25">
      <c r="M785" s="333"/>
      <c r="N785" s="333"/>
    </row>
    <row r="786" spans="13:14" x14ac:dyDescent="0.25">
      <c r="M786" s="333"/>
      <c r="N786" s="333"/>
    </row>
    <row r="787" spans="13:14" x14ac:dyDescent="0.25">
      <c r="M787" s="333"/>
      <c r="N787" s="333"/>
    </row>
    <row r="788" spans="13:14" x14ac:dyDescent="0.25">
      <c r="M788" s="333"/>
      <c r="N788" s="333"/>
    </row>
    <row r="789" spans="13:14" x14ac:dyDescent="0.25">
      <c r="M789" s="333"/>
      <c r="N789" s="333"/>
    </row>
    <row r="790" spans="13:14" x14ac:dyDescent="0.25">
      <c r="M790" s="333"/>
      <c r="N790" s="333"/>
    </row>
    <row r="791" spans="13:14" x14ac:dyDescent="0.25">
      <c r="M791" s="333"/>
      <c r="N791" s="333"/>
    </row>
    <row r="792" spans="13:14" x14ac:dyDescent="0.25">
      <c r="M792" s="333"/>
      <c r="N792" s="333"/>
    </row>
    <row r="793" spans="13:14" x14ac:dyDescent="0.25">
      <c r="M793" s="333"/>
      <c r="N793" s="333"/>
    </row>
    <row r="794" spans="13:14" x14ac:dyDescent="0.25">
      <c r="M794" s="333"/>
      <c r="N794" s="333"/>
    </row>
    <row r="795" spans="13:14" x14ac:dyDescent="0.25">
      <c r="M795" s="333"/>
      <c r="N795" s="333"/>
    </row>
    <row r="796" spans="13:14" x14ac:dyDescent="0.25">
      <c r="M796" s="333"/>
      <c r="N796" s="333"/>
    </row>
    <row r="797" spans="13:14" x14ac:dyDescent="0.25">
      <c r="M797" s="333"/>
      <c r="N797" s="333"/>
    </row>
    <row r="798" spans="13:14" x14ac:dyDescent="0.25">
      <c r="M798" s="333"/>
      <c r="N798" s="333"/>
    </row>
    <row r="799" spans="13:14" x14ac:dyDescent="0.25">
      <c r="M799" s="333"/>
      <c r="N799" s="333"/>
    </row>
    <row r="800" spans="13:14" x14ac:dyDescent="0.25">
      <c r="M800" s="333"/>
      <c r="N800" s="333"/>
    </row>
    <row r="801" spans="13:14" x14ac:dyDescent="0.25">
      <c r="M801" s="333"/>
      <c r="N801" s="333"/>
    </row>
    <row r="802" spans="13:14" x14ac:dyDescent="0.25">
      <c r="M802" s="333"/>
      <c r="N802" s="333"/>
    </row>
    <row r="803" spans="13:14" x14ac:dyDescent="0.25">
      <c r="M803" s="333"/>
      <c r="N803" s="333"/>
    </row>
    <row r="804" spans="13:14" x14ac:dyDescent="0.25">
      <c r="M804" s="333"/>
      <c r="N804" s="333"/>
    </row>
    <row r="805" spans="13:14" x14ac:dyDescent="0.25">
      <c r="M805" s="333"/>
      <c r="N805" s="333"/>
    </row>
    <row r="806" spans="13:14" x14ac:dyDescent="0.25">
      <c r="M806" s="333"/>
      <c r="N806" s="333"/>
    </row>
    <row r="807" spans="13:14" x14ac:dyDescent="0.25">
      <c r="M807" s="333"/>
      <c r="N807" s="333"/>
    </row>
    <row r="808" spans="13:14" x14ac:dyDescent="0.25">
      <c r="M808" s="333"/>
      <c r="N808" s="333"/>
    </row>
    <row r="809" spans="13:14" x14ac:dyDescent="0.25">
      <c r="M809" s="333"/>
      <c r="N809" s="333"/>
    </row>
    <row r="810" spans="13:14" x14ac:dyDescent="0.25">
      <c r="M810" s="333"/>
      <c r="N810" s="333"/>
    </row>
    <row r="811" spans="13:14" x14ac:dyDescent="0.25">
      <c r="M811" s="333"/>
      <c r="N811" s="333"/>
    </row>
    <row r="812" spans="13:14" x14ac:dyDescent="0.25">
      <c r="M812" s="333"/>
      <c r="N812" s="333"/>
    </row>
    <row r="813" spans="13:14" x14ac:dyDescent="0.25">
      <c r="M813" s="333"/>
      <c r="N813" s="333"/>
    </row>
    <row r="814" spans="13:14" x14ac:dyDescent="0.25">
      <c r="M814" s="333"/>
      <c r="N814" s="333"/>
    </row>
    <row r="815" spans="13:14" x14ac:dyDescent="0.25">
      <c r="M815" s="333"/>
      <c r="N815" s="333"/>
    </row>
    <row r="816" spans="13:14" x14ac:dyDescent="0.25">
      <c r="M816" s="333"/>
      <c r="N816" s="333"/>
    </row>
    <row r="817" spans="13:14" x14ac:dyDescent="0.25">
      <c r="M817" s="333"/>
      <c r="N817" s="333"/>
    </row>
    <row r="818" spans="13:14" x14ac:dyDescent="0.25">
      <c r="M818" s="333"/>
      <c r="N818" s="333"/>
    </row>
    <row r="819" spans="13:14" x14ac:dyDescent="0.25">
      <c r="M819" s="333"/>
      <c r="N819" s="333"/>
    </row>
    <row r="820" spans="13:14" x14ac:dyDescent="0.25">
      <c r="M820" s="333"/>
      <c r="N820" s="333"/>
    </row>
    <row r="821" spans="13:14" x14ac:dyDescent="0.25">
      <c r="M821" s="333"/>
      <c r="N821" s="333"/>
    </row>
    <row r="822" spans="13:14" x14ac:dyDescent="0.25">
      <c r="M822" s="333"/>
      <c r="N822" s="333"/>
    </row>
    <row r="823" spans="13:14" x14ac:dyDescent="0.25">
      <c r="M823" s="333"/>
      <c r="N823" s="333"/>
    </row>
    <row r="824" spans="13:14" x14ac:dyDescent="0.25">
      <c r="M824" s="333"/>
      <c r="N824" s="333"/>
    </row>
    <row r="825" spans="13:14" x14ac:dyDescent="0.25">
      <c r="M825" s="333"/>
      <c r="N825" s="333"/>
    </row>
    <row r="826" spans="13:14" x14ac:dyDescent="0.25">
      <c r="M826" s="333"/>
      <c r="N826" s="333"/>
    </row>
    <row r="827" spans="13:14" x14ac:dyDescent="0.25">
      <c r="M827" s="333"/>
      <c r="N827" s="333"/>
    </row>
    <row r="828" spans="13:14" x14ac:dyDescent="0.25">
      <c r="M828" s="333"/>
      <c r="N828" s="333"/>
    </row>
    <row r="829" spans="13:14" x14ac:dyDescent="0.25">
      <c r="M829" s="333"/>
      <c r="N829" s="333"/>
    </row>
    <row r="830" spans="13:14" x14ac:dyDescent="0.25">
      <c r="M830" s="333"/>
      <c r="N830" s="333"/>
    </row>
    <row r="831" spans="13:14" x14ac:dyDescent="0.25">
      <c r="M831" s="333"/>
      <c r="N831" s="333"/>
    </row>
    <row r="832" spans="13:14" x14ac:dyDescent="0.25">
      <c r="M832" s="333"/>
      <c r="N832" s="333"/>
    </row>
    <row r="833" spans="13:14" x14ac:dyDescent="0.25">
      <c r="M833" s="333"/>
      <c r="N833" s="333"/>
    </row>
    <row r="834" spans="13:14" x14ac:dyDescent="0.25">
      <c r="M834" s="333"/>
      <c r="N834" s="333"/>
    </row>
    <row r="835" spans="13:14" x14ac:dyDescent="0.25">
      <c r="M835" s="333"/>
      <c r="N835" s="333"/>
    </row>
    <row r="836" spans="13:14" x14ac:dyDescent="0.25">
      <c r="M836" s="333"/>
      <c r="N836" s="333"/>
    </row>
    <row r="837" spans="13:14" x14ac:dyDescent="0.25">
      <c r="M837" s="333"/>
      <c r="N837" s="333"/>
    </row>
    <row r="838" spans="13:14" x14ac:dyDescent="0.25">
      <c r="M838" s="333"/>
      <c r="N838" s="333"/>
    </row>
    <row r="839" spans="13:14" x14ac:dyDescent="0.25">
      <c r="M839" s="333"/>
      <c r="N839" s="333"/>
    </row>
    <row r="840" spans="13:14" x14ac:dyDescent="0.25">
      <c r="M840" s="333"/>
      <c r="N840" s="333"/>
    </row>
    <row r="841" spans="13:14" x14ac:dyDescent="0.25">
      <c r="M841" s="333"/>
      <c r="N841" s="333"/>
    </row>
    <row r="842" spans="13:14" x14ac:dyDescent="0.25">
      <c r="M842" s="333"/>
      <c r="N842" s="333"/>
    </row>
    <row r="843" spans="13:14" x14ac:dyDescent="0.25">
      <c r="M843" s="333"/>
      <c r="N843" s="333"/>
    </row>
    <row r="844" spans="13:14" x14ac:dyDescent="0.25">
      <c r="M844" s="333"/>
      <c r="N844" s="333"/>
    </row>
    <row r="845" spans="13:14" x14ac:dyDescent="0.25">
      <c r="M845" s="333"/>
      <c r="N845" s="333"/>
    </row>
    <row r="846" spans="13:14" x14ac:dyDescent="0.25">
      <c r="M846" s="333"/>
      <c r="N846" s="333"/>
    </row>
    <row r="847" spans="13:14" x14ac:dyDescent="0.25">
      <c r="M847" s="333"/>
      <c r="N847" s="333"/>
    </row>
    <row r="848" spans="13:14" x14ac:dyDescent="0.25">
      <c r="M848" s="333"/>
      <c r="N848" s="333"/>
    </row>
    <row r="849" spans="13:14" x14ac:dyDescent="0.25">
      <c r="M849" s="333"/>
      <c r="N849" s="333"/>
    </row>
    <row r="850" spans="13:14" x14ac:dyDescent="0.25">
      <c r="M850" s="333"/>
      <c r="N850" s="333"/>
    </row>
    <row r="851" spans="13:14" x14ac:dyDescent="0.25">
      <c r="M851" s="333"/>
      <c r="N851" s="333"/>
    </row>
    <row r="852" spans="13:14" x14ac:dyDescent="0.25">
      <c r="M852" s="333"/>
      <c r="N852" s="333"/>
    </row>
    <row r="853" spans="13:14" x14ac:dyDescent="0.25">
      <c r="M853" s="333"/>
      <c r="N853" s="333"/>
    </row>
    <row r="854" spans="13:14" x14ac:dyDescent="0.25">
      <c r="M854" s="333"/>
      <c r="N854" s="333"/>
    </row>
    <row r="855" spans="13:14" x14ac:dyDescent="0.25">
      <c r="M855" s="333"/>
      <c r="N855" s="333"/>
    </row>
    <row r="856" spans="13:14" x14ac:dyDescent="0.25">
      <c r="M856" s="333"/>
      <c r="N856" s="333"/>
    </row>
    <row r="857" spans="13:14" x14ac:dyDescent="0.25">
      <c r="M857" s="333"/>
      <c r="N857" s="333"/>
    </row>
    <row r="858" spans="13:14" x14ac:dyDescent="0.25">
      <c r="M858" s="333"/>
      <c r="N858" s="333"/>
    </row>
    <row r="859" spans="13:14" x14ac:dyDescent="0.25">
      <c r="M859" s="333"/>
      <c r="N859" s="333"/>
    </row>
    <row r="860" spans="13:14" x14ac:dyDescent="0.25">
      <c r="M860" s="333"/>
      <c r="N860" s="333"/>
    </row>
    <row r="861" spans="13:14" x14ac:dyDescent="0.25">
      <c r="M861" s="333"/>
      <c r="N861" s="333"/>
    </row>
    <row r="862" spans="13:14" x14ac:dyDescent="0.25">
      <c r="M862" s="333"/>
      <c r="N862" s="333"/>
    </row>
    <row r="863" spans="13:14" x14ac:dyDescent="0.25">
      <c r="M863" s="333"/>
      <c r="N863" s="333"/>
    </row>
    <row r="864" spans="13:14" x14ac:dyDescent="0.25">
      <c r="M864" s="333"/>
      <c r="N864" s="333"/>
    </row>
    <row r="865" spans="13:14" x14ac:dyDescent="0.25">
      <c r="M865" s="333"/>
      <c r="N865" s="333"/>
    </row>
    <row r="866" spans="13:14" x14ac:dyDescent="0.25">
      <c r="M866" s="333"/>
      <c r="N866" s="333"/>
    </row>
    <row r="867" spans="13:14" x14ac:dyDescent="0.25">
      <c r="M867" s="333"/>
      <c r="N867" s="333"/>
    </row>
    <row r="868" spans="13:14" x14ac:dyDescent="0.25">
      <c r="M868" s="333"/>
      <c r="N868" s="333"/>
    </row>
    <row r="869" spans="13:14" x14ac:dyDescent="0.25">
      <c r="M869" s="333"/>
      <c r="N869" s="333"/>
    </row>
    <row r="870" spans="13:14" x14ac:dyDescent="0.25">
      <c r="M870" s="333"/>
      <c r="N870" s="333"/>
    </row>
    <row r="871" spans="13:14" x14ac:dyDescent="0.25">
      <c r="M871" s="333"/>
      <c r="N871" s="333"/>
    </row>
    <row r="872" spans="13:14" x14ac:dyDescent="0.25">
      <c r="M872" s="333"/>
      <c r="N872" s="333"/>
    </row>
    <row r="873" spans="13:14" x14ac:dyDescent="0.25">
      <c r="M873" s="333"/>
      <c r="N873" s="333"/>
    </row>
    <row r="874" spans="13:14" x14ac:dyDescent="0.25">
      <c r="M874" s="333"/>
      <c r="N874" s="333"/>
    </row>
    <row r="875" spans="13:14" x14ac:dyDescent="0.25">
      <c r="M875" s="333"/>
      <c r="N875" s="333"/>
    </row>
    <row r="876" spans="13:14" x14ac:dyDescent="0.25">
      <c r="M876" s="333"/>
      <c r="N876" s="333"/>
    </row>
    <row r="877" spans="13:14" x14ac:dyDescent="0.25">
      <c r="M877" s="333"/>
      <c r="N877" s="333"/>
    </row>
    <row r="878" spans="13:14" x14ac:dyDescent="0.25">
      <c r="M878" s="333"/>
      <c r="N878" s="333"/>
    </row>
    <row r="879" spans="13:14" x14ac:dyDescent="0.25">
      <c r="M879" s="333"/>
      <c r="N879" s="333"/>
    </row>
    <row r="880" spans="13:14" x14ac:dyDescent="0.25">
      <c r="M880" s="333"/>
      <c r="N880" s="333"/>
    </row>
    <row r="881" spans="13:14" x14ac:dyDescent="0.25">
      <c r="M881" s="333"/>
      <c r="N881" s="333"/>
    </row>
    <row r="882" spans="13:14" x14ac:dyDescent="0.25">
      <c r="M882" s="333"/>
      <c r="N882" s="333"/>
    </row>
    <row r="883" spans="13:14" x14ac:dyDescent="0.25">
      <c r="M883" s="333"/>
      <c r="N883" s="333"/>
    </row>
    <row r="884" spans="13:14" x14ac:dyDescent="0.25">
      <c r="M884" s="333"/>
      <c r="N884" s="333"/>
    </row>
    <row r="885" spans="13:14" x14ac:dyDescent="0.25">
      <c r="M885" s="333"/>
      <c r="N885" s="333"/>
    </row>
    <row r="886" spans="13:14" x14ac:dyDescent="0.25">
      <c r="M886" s="333"/>
      <c r="N886" s="333"/>
    </row>
    <row r="887" spans="13:14" x14ac:dyDescent="0.25">
      <c r="M887" s="333"/>
      <c r="N887" s="333"/>
    </row>
    <row r="888" spans="13:14" x14ac:dyDescent="0.25">
      <c r="M888" s="333"/>
      <c r="N888" s="333"/>
    </row>
    <row r="889" spans="13:14" x14ac:dyDescent="0.25">
      <c r="M889" s="333"/>
      <c r="N889" s="333"/>
    </row>
    <row r="890" spans="13:14" x14ac:dyDescent="0.25">
      <c r="M890" s="333"/>
      <c r="N890" s="333"/>
    </row>
    <row r="891" spans="13:14" x14ac:dyDescent="0.25">
      <c r="M891" s="333"/>
      <c r="N891" s="333"/>
    </row>
    <row r="892" spans="13:14" x14ac:dyDescent="0.25">
      <c r="M892" s="333"/>
      <c r="N892" s="333"/>
    </row>
    <row r="893" spans="13:14" x14ac:dyDescent="0.25">
      <c r="M893" s="333"/>
      <c r="N893" s="333"/>
    </row>
    <row r="894" spans="13:14" x14ac:dyDescent="0.25">
      <c r="M894" s="333"/>
      <c r="N894" s="333"/>
    </row>
    <row r="895" spans="13:14" x14ac:dyDescent="0.25">
      <c r="M895" s="333"/>
      <c r="N895" s="333"/>
    </row>
    <row r="896" spans="13:14" x14ac:dyDescent="0.25">
      <c r="M896" s="333"/>
      <c r="N896" s="333"/>
    </row>
    <row r="897" spans="13:14" x14ac:dyDescent="0.25">
      <c r="M897" s="333"/>
      <c r="N897" s="333"/>
    </row>
    <row r="898" spans="13:14" x14ac:dyDescent="0.25">
      <c r="M898" s="333"/>
      <c r="N898" s="333"/>
    </row>
    <row r="899" spans="13:14" x14ac:dyDescent="0.25">
      <c r="M899" s="333"/>
      <c r="N899" s="333"/>
    </row>
    <row r="900" spans="13:14" x14ac:dyDescent="0.25">
      <c r="M900" s="333"/>
      <c r="N900" s="333"/>
    </row>
    <row r="901" spans="13:14" x14ac:dyDescent="0.25">
      <c r="M901" s="333"/>
      <c r="N901" s="333"/>
    </row>
    <row r="902" spans="13:14" x14ac:dyDescent="0.25">
      <c r="M902" s="333"/>
      <c r="N902" s="333"/>
    </row>
    <row r="903" spans="13:14" x14ac:dyDescent="0.25">
      <c r="M903" s="333"/>
      <c r="N903" s="333"/>
    </row>
    <row r="904" spans="13:14" x14ac:dyDescent="0.25">
      <c r="M904" s="333"/>
      <c r="N904" s="333"/>
    </row>
    <row r="905" spans="13:14" x14ac:dyDescent="0.25">
      <c r="M905" s="333"/>
      <c r="N905" s="333"/>
    </row>
    <row r="906" spans="13:14" x14ac:dyDescent="0.25">
      <c r="M906" s="333"/>
      <c r="N906" s="333"/>
    </row>
    <row r="907" spans="13:14" x14ac:dyDescent="0.25">
      <c r="M907" s="333"/>
      <c r="N907" s="333"/>
    </row>
    <row r="908" spans="13:14" x14ac:dyDescent="0.25">
      <c r="M908" s="333"/>
      <c r="N908" s="333"/>
    </row>
    <row r="909" spans="13:14" x14ac:dyDescent="0.25">
      <c r="M909" s="333"/>
      <c r="N909" s="333"/>
    </row>
    <row r="910" spans="13:14" x14ac:dyDescent="0.25">
      <c r="M910" s="333"/>
      <c r="N910" s="333"/>
    </row>
    <row r="911" spans="13:14" x14ac:dyDescent="0.25">
      <c r="M911" s="333"/>
      <c r="N911" s="333"/>
    </row>
    <row r="912" spans="13:14" x14ac:dyDescent="0.25">
      <c r="M912" s="333"/>
      <c r="N912" s="333"/>
    </row>
    <row r="913" spans="13:14" x14ac:dyDescent="0.25">
      <c r="M913" s="333"/>
      <c r="N913" s="333"/>
    </row>
    <row r="914" spans="13:14" x14ac:dyDescent="0.25">
      <c r="M914" s="333"/>
      <c r="N914" s="333"/>
    </row>
    <row r="915" spans="13:14" x14ac:dyDescent="0.25">
      <c r="M915" s="333"/>
      <c r="N915" s="333"/>
    </row>
    <row r="916" spans="13:14" x14ac:dyDescent="0.25">
      <c r="M916" s="333"/>
      <c r="N916" s="333"/>
    </row>
    <row r="917" spans="13:14" x14ac:dyDescent="0.25">
      <c r="M917" s="333"/>
      <c r="N917" s="333"/>
    </row>
    <row r="918" spans="13:14" x14ac:dyDescent="0.25">
      <c r="M918" s="333"/>
      <c r="N918" s="333"/>
    </row>
    <row r="919" spans="13:14" x14ac:dyDescent="0.25">
      <c r="M919" s="333"/>
      <c r="N919" s="333"/>
    </row>
    <row r="920" spans="13:14" x14ac:dyDescent="0.25">
      <c r="M920" s="333"/>
      <c r="N920" s="333"/>
    </row>
    <row r="921" spans="13:14" x14ac:dyDescent="0.25">
      <c r="M921" s="333"/>
      <c r="N921" s="333"/>
    </row>
    <row r="922" spans="13:14" x14ac:dyDescent="0.25">
      <c r="M922" s="333"/>
      <c r="N922" s="333"/>
    </row>
    <row r="923" spans="13:14" x14ac:dyDescent="0.25">
      <c r="M923" s="333"/>
      <c r="N923" s="333"/>
    </row>
    <row r="924" spans="13:14" x14ac:dyDescent="0.25">
      <c r="M924" s="333"/>
      <c r="N924" s="333"/>
    </row>
    <row r="925" spans="13:14" x14ac:dyDescent="0.25">
      <c r="M925" s="333"/>
      <c r="N925" s="333"/>
    </row>
    <row r="926" spans="13:14" x14ac:dyDescent="0.25">
      <c r="M926" s="333"/>
      <c r="N926" s="333"/>
    </row>
    <row r="927" spans="13:14" x14ac:dyDescent="0.25">
      <c r="M927" s="333"/>
      <c r="N927" s="333"/>
    </row>
    <row r="928" spans="13:14" x14ac:dyDescent="0.25">
      <c r="M928" s="333"/>
      <c r="N928" s="333"/>
    </row>
    <row r="929" spans="13:14" x14ac:dyDescent="0.25">
      <c r="M929" s="333"/>
      <c r="N929" s="333"/>
    </row>
    <row r="930" spans="13:14" x14ac:dyDescent="0.25">
      <c r="M930" s="333"/>
      <c r="N930" s="333"/>
    </row>
    <row r="931" spans="13:14" x14ac:dyDescent="0.25">
      <c r="M931" s="333"/>
      <c r="N931" s="333"/>
    </row>
    <row r="932" spans="13:14" x14ac:dyDescent="0.25">
      <c r="M932" s="333"/>
      <c r="N932" s="333"/>
    </row>
    <row r="933" spans="13:14" x14ac:dyDescent="0.25">
      <c r="M933" s="333"/>
      <c r="N933" s="333"/>
    </row>
    <row r="934" spans="13:14" x14ac:dyDescent="0.25">
      <c r="M934" s="333"/>
      <c r="N934" s="333"/>
    </row>
    <row r="935" spans="13:14" x14ac:dyDescent="0.25">
      <c r="M935" s="333"/>
      <c r="N935" s="333"/>
    </row>
    <row r="936" spans="13:14" x14ac:dyDescent="0.25">
      <c r="M936" s="333"/>
      <c r="N936" s="333"/>
    </row>
    <row r="937" spans="13:14" x14ac:dyDescent="0.25">
      <c r="M937" s="333"/>
      <c r="N937" s="333"/>
    </row>
    <row r="938" spans="13:14" x14ac:dyDescent="0.25">
      <c r="M938" s="333"/>
      <c r="N938" s="333"/>
    </row>
    <row r="939" spans="13:14" x14ac:dyDescent="0.25">
      <c r="M939" s="333"/>
      <c r="N939" s="333"/>
    </row>
    <row r="940" spans="13:14" x14ac:dyDescent="0.25">
      <c r="M940" s="333"/>
      <c r="N940" s="333"/>
    </row>
    <row r="941" spans="13:14" x14ac:dyDescent="0.25">
      <c r="M941" s="333"/>
      <c r="N941" s="333"/>
    </row>
    <row r="942" spans="13:14" x14ac:dyDescent="0.25">
      <c r="M942" s="333"/>
      <c r="N942" s="333"/>
    </row>
    <row r="943" spans="13:14" x14ac:dyDescent="0.25">
      <c r="M943" s="333"/>
      <c r="N943" s="333"/>
    </row>
    <row r="944" spans="13:14" x14ac:dyDescent="0.25">
      <c r="M944" s="333"/>
      <c r="N944" s="333"/>
    </row>
    <row r="945" spans="13:14" x14ac:dyDescent="0.25">
      <c r="M945" s="333"/>
      <c r="N945" s="333"/>
    </row>
    <row r="946" spans="13:14" x14ac:dyDescent="0.25">
      <c r="M946" s="333"/>
      <c r="N946" s="333"/>
    </row>
    <row r="947" spans="13:14" x14ac:dyDescent="0.25">
      <c r="M947" s="333"/>
      <c r="N947" s="333"/>
    </row>
    <row r="948" spans="13:14" x14ac:dyDescent="0.25">
      <c r="M948" s="333"/>
      <c r="N948" s="333"/>
    </row>
    <row r="949" spans="13:14" x14ac:dyDescent="0.25">
      <c r="M949" s="333"/>
      <c r="N949" s="333"/>
    </row>
    <row r="950" spans="13:14" x14ac:dyDescent="0.25">
      <c r="M950" s="333"/>
      <c r="N950" s="333"/>
    </row>
    <row r="951" spans="13:14" x14ac:dyDescent="0.25">
      <c r="M951" s="333"/>
      <c r="N951" s="333"/>
    </row>
    <row r="952" spans="13:14" x14ac:dyDescent="0.25">
      <c r="M952" s="333"/>
      <c r="N952" s="333"/>
    </row>
    <row r="953" spans="13:14" x14ac:dyDescent="0.25">
      <c r="M953" s="333"/>
      <c r="N953" s="333"/>
    </row>
    <row r="954" spans="13:14" x14ac:dyDescent="0.25">
      <c r="M954" s="333"/>
      <c r="N954" s="333"/>
    </row>
    <row r="955" spans="13:14" x14ac:dyDescent="0.25">
      <c r="M955" s="333"/>
      <c r="N955" s="333"/>
    </row>
    <row r="956" spans="13:14" x14ac:dyDescent="0.25">
      <c r="M956" s="333"/>
      <c r="N956" s="333"/>
    </row>
    <row r="957" spans="13:14" x14ac:dyDescent="0.25">
      <c r="M957" s="333"/>
      <c r="N957" s="333"/>
    </row>
    <row r="958" spans="13:14" x14ac:dyDescent="0.25">
      <c r="M958" s="333"/>
      <c r="N958" s="333"/>
    </row>
    <row r="959" spans="13:14" x14ac:dyDescent="0.25">
      <c r="M959" s="333"/>
      <c r="N959" s="333"/>
    </row>
    <row r="960" spans="13:14" x14ac:dyDescent="0.25">
      <c r="M960" s="333"/>
      <c r="N960" s="333"/>
    </row>
    <row r="961" spans="13:14" x14ac:dyDescent="0.25">
      <c r="M961" s="333"/>
      <c r="N961" s="333"/>
    </row>
    <row r="962" spans="13:14" x14ac:dyDescent="0.25">
      <c r="M962" s="333"/>
      <c r="N962" s="333"/>
    </row>
    <row r="963" spans="13:14" x14ac:dyDescent="0.25">
      <c r="M963" s="333"/>
      <c r="N963" s="333"/>
    </row>
    <row r="964" spans="13:14" x14ac:dyDescent="0.25">
      <c r="M964" s="333"/>
      <c r="N964" s="333"/>
    </row>
    <row r="965" spans="13:14" x14ac:dyDescent="0.25">
      <c r="M965" s="333"/>
      <c r="N965" s="333"/>
    </row>
    <row r="966" spans="13:14" x14ac:dyDescent="0.25">
      <c r="M966" s="333"/>
      <c r="N966" s="333"/>
    </row>
    <row r="967" spans="13:14" x14ac:dyDescent="0.25">
      <c r="M967" s="333"/>
      <c r="N967" s="333"/>
    </row>
    <row r="968" spans="13:14" x14ac:dyDescent="0.25">
      <c r="M968" s="333"/>
      <c r="N968" s="333"/>
    </row>
    <row r="969" spans="13:14" x14ac:dyDescent="0.25">
      <c r="M969" s="333"/>
      <c r="N969" s="333"/>
    </row>
    <row r="970" spans="13:14" x14ac:dyDescent="0.25">
      <c r="M970" s="333"/>
      <c r="N970" s="333"/>
    </row>
    <row r="971" spans="13:14" x14ac:dyDescent="0.25">
      <c r="M971" s="333"/>
      <c r="N971" s="333"/>
    </row>
    <row r="972" spans="13:14" x14ac:dyDescent="0.25">
      <c r="M972" s="333"/>
      <c r="N972" s="333"/>
    </row>
    <row r="973" spans="13:14" x14ac:dyDescent="0.25">
      <c r="M973" s="333"/>
      <c r="N973" s="333"/>
    </row>
    <row r="974" spans="13:14" x14ac:dyDescent="0.25">
      <c r="M974" s="333"/>
      <c r="N974" s="333"/>
    </row>
    <row r="975" spans="13:14" x14ac:dyDescent="0.25">
      <c r="M975" s="333"/>
      <c r="N975" s="333"/>
    </row>
    <row r="976" spans="13:14" x14ac:dyDescent="0.25">
      <c r="M976" s="333"/>
      <c r="N976" s="333"/>
    </row>
    <row r="977" spans="13:14" x14ac:dyDescent="0.25">
      <c r="M977" s="333"/>
      <c r="N977" s="333"/>
    </row>
    <row r="978" spans="13:14" x14ac:dyDescent="0.25">
      <c r="M978" s="333"/>
      <c r="N978" s="333"/>
    </row>
    <row r="979" spans="13:14" x14ac:dyDescent="0.25">
      <c r="M979" s="333"/>
      <c r="N979" s="333"/>
    </row>
    <row r="980" spans="13:14" x14ac:dyDescent="0.25">
      <c r="M980" s="333"/>
      <c r="N980" s="333"/>
    </row>
    <row r="981" spans="13:14" x14ac:dyDescent="0.25">
      <c r="M981" s="333"/>
      <c r="N981" s="333"/>
    </row>
    <row r="982" spans="13:14" x14ac:dyDescent="0.25">
      <c r="M982" s="333"/>
      <c r="N982" s="333"/>
    </row>
    <row r="983" spans="13:14" x14ac:dyDescent="0.25">
      <c r="M983" s="333"/>
      <c r="N983" s="333"/>
    </row>
    <row r="984" spans="13:14" x14ac:dyDescent="0.25">
      <c r="M984" s="333"/>
      <c r="N984" s="333"/>
    </row>
    <row r="985" spans="13:14" x14ac:dyDescent="0.25">
      <c r="M985" s="333"/>
      <c r="N985" s="333"/>
    </row>
    <row r="986" spans="13:14" x14ac:dyDescent="0.25">
      <c r="M986" s="333"/>
      <c r="N986" s="333"/>
    </row>
    <row r="987" spans="13:14" x14ac:dyDescent="0.25">
      <c r="M987" s="333"/>
      <c r="N987" s="333"/>
    </row>
    <row r="988" spans="13:14" x14ac:dyDescent="0.25">
      <c r="M988" s="333"/>
      <c r="N988" s="333"/>
    </row>
    <row r="989" spans="13:14" x14ac:dyDescent="0.25">
      <c r="M989" s="333"/>
      <c r="N989" s="333"/>
    </row>
    <row r="990" spans="13:14" x14ac:dyDescent="0.25">
      <c r="M990" s="333"/>
      <c r="N990" s="333"/>
    </row>
    <row r="991" spans="13:14" x14ac:dyDescent="0.25">
      <c r="M991" s="333"/>
      <c r="N991" s="333"/>
    </row>
    <row r="992" spans="13:14" x14ac:dyDescent="0.25">
      <c r="M992" s="333"/>
      <c r="N992" s="333"/>
    </row>
    <row r="993" spans="13:14" x14ac:dyDescent="0.25">
      <c r="M993" s="333"/>
      <c r="N993" s="333"/>
    </row>
    <row r="994" spans="13:14" x14ac:dyDescent="0.25">
      <c r="M994" s="333"/>
      <c r="N994" s="333"/>
    </row>
    <row r="995" spans="13:14" x14ac:dyDescent="0.25">
      <c r="M995" s="333"/>
      <c r="N995" s="333"/>
    </row>
    <row r="996" spans="13:14" x14ac:dyDescent="0.25">
      <c r="M996" s="333"/>
      <c r="N996" s="333"/>
    </row>
    <row r="997" spans="13:14" x14ac:dyDescent="0.25">
      <c r="M997" s="333"/>
      <c r="N997" s="333"/>
    </row>
    <row r="998" spans="13:14" x14ac:dyDescent="0.25">
      <c r="M998" s="333"/>
      <c r="N998" s="333"/>
    </row>
    <row r="999" spans="13:14" x14ac:dyDescent="0.25">
      <c r="M999" s="333"/>
      <c r="N999" s="333"/>
    </row>
    <row r="1000" spans="13:14" x14ac:dyDescent="0.25">
      <c r="M1000" s="333"/>
      <c r="N1000" s="333"/>
    </row>
    <row r="1001" spans="13:14" x14ac:dyDescent="0.25">
      <c r="M1001" s="333"/>
      <c r="N1001" s="333"/>
    </row>
    <row r="1002" spans="13:14" x14ac:dyDescent="0.25">
      <c r="M1002" s="333"/>
      <c r="N1002" s="333"/>
    </row>
    <row r="1003" spans="13:14" x14ac:dyDescent="0.25">
      <c r="M1003" s="333"/>
      <c r="N1003" s="333"/>
    </row>
    <row r="1004" spans="13:14" x14ac:dyDescent="0.25">
      <c r="M1004" s="333"/>
      <c r="N1004" s="333"/>
    </row>
    <row r="1005" spans="13:14" x14ac:dyDescent="0.25">
      <c r="M1005" s="333"/>
      <c r="N1005" s="333"/>
    </row>
    <row r="1006" spans="13:14" x14ac:dyDescent="0.25">
      <c r="M1006" s="333"/>
      <c r="N1006" s="333"/>
    </row>
    <row r="1007" spans="13:14" x14ac:dyDescent="0.25">
      <c r="M1007" s="333"/>
      <c r="N1007" s="333"/>
    </row>
    <row r="1008" spans="13:14" x14ac:dyDescent="0.25">
      <c r="M1008" s="333"/>
      <c r="N1008" s="333"/>
    </row>
    <row r="1009" spans="13:14" x14ac:dyDescent="0.25">
      <c r="M1009" s="333"/>
      <c r="N1009" s="333"/>
    </row>
    <row r="1010" spans="13:14" x14ac:dyDescent="0.25">
      <c r="M1010" s="333"/>
      <c r="N1010" s="333"/>
    </row>
    <row r="1011" spans="13:14" x14ac:dyDescent="0.25">
      <c r="M1011" s="333"/>
      <c r="N1011" s="333"/>
    </row>
    <row r="1012" spans="13:14" x14ac:dyDescent="0.25">
      <c r="M1012" s="333"/>
      <c r="N1012" s="333"/>
    </row>
    <row r="1013" spans="13:14" x14ac:dyDescent="0.25">
      <c r="M1013" s="333"/>
      <c r="N1013" s="333"/>
    </row>
    <row r="1014" spans="13:14" x14ac:dyDescent="0.25">
      <c r="M1014" s="333"/>
      <c r="N1014" s="333"/>
    </row>
    <row r="1015" spans="13:14" x14ac:dyDescent="0.25">
      <c r="M1015" s="333"/>
      <c r="N1015" s="333"/>
    </row>
    <row r="1016" spans="13:14" x14ac:dyDescent="0.25">
      <c r="M1016" s="333"/>
      <c r="N1016" s="333"/>
    </row>
    <row r="1017" spans="13:14" x14ac:dyDescent="0.25">
      <c r="M1017" s="333"/>
      <c r="N1017" s="333"/>
    </row>
    <row r="1018" spans="13:14" x14ac:dyDescent="0.25">
      <c r="M1018" s="333"/>
      <c r="N1018" s="333"/>
    </row>
    <row r="1019" spans="13:14" x14ac:dyDescent="0.25">
      <c r="M1019" s="333"/>
      <c r="N1019" s="333"/>
    </row>
    <row r="1020" spans="13:14" x14ac:dyDescent="0.25">
      <c r="M1020" s="333"/>
      <c r="N1020" s="333"/>
    </row>
    <row r="1021" spans="13:14" x14ac:dyDescent="0.25">
      <c r="M1021" s="333"/>
      <c r="N1021" s="333"/>
    </row>
    <row r="1022" spans="13:14" x14ac:dyDescent="0.25">
      <c r="M1022" s="333"/>
      <c r="N1022" s="333"/>
    </row>
    <row r="1023" spans="13:14" x14ac:dyDescent="0.25">
      <c r="M1023" s="333"/>
      <c r="N1023" s="333"/>
    </row>
    <row r="1024" spans="13:14" x14ac:dyDescent="0.25">
      <c r="M1024" s="333"/>
      <c r="N1024" s="333"/>
    </row>
    <row r="1025" spans="13:14" x14ac:dyDescent="0.25">
      <c r="M1025" s="333"/>
      <c r="N1025" s="333"/>
    </row>
    <row r="1026" spans="13:14" x14ac:dyDescent="0.25">
      <c r="M1026" s="333"/>
      <c r="N1026" s="333"/>
    </row>
    <row r="1027" spans="13:14" x14ac:dyDescent="0.25">
      <c r="M1027" s="333"/>
      <c r="N1027" s="333"/>
    </row>
    <row r="1028" spans="13:14" x14ac:dyDescent="0.25">
      <c r="M1028" s="333"/>
      <c r="N1028" s="333"/>
    </row>
    <row r="1029" spans="13:14" x14ac:dyDescent="0.25">
      <c r="M1029" s="333"/>
      <c r="N1029" s="333"/>
    </row>
    <row r="1030" spans="13:14" x14ac:dyDescent="0.25">
      <c r="M1030" s="333"/>
      <c r="N1030" s="333"/>
    </row>
    <row r="1031" spans="13:14" x14ac:dyDescent="0.25">
      <c r="M1031" s="333"/>
      <c r="N1031" s="333"/>
    </row>
    <row r="1032" spans="13:14" x14ac:dyDescent="0.25">
      <c r="M1032" s="333"/>
      <c r="N1032" s="333"/>
    </row>
    <row r="1033" spans="13:14" x14ac:dyDescent="0.25">
      <c r="M1033" s="333"/>
      <c r="N1033" s="333"/>
    </row>
    <row r="1034" spans="13:14" x14ac:dyDescent="0.25">
      <c r="M1034" s="333"/>
      <c r="N1034" s="333"/>
    </row>
    <row r="1035" spans="13:14" x14ac:dyDescent="0.25">
      <c r="M1035" s="333"/>
      <c r="N1035" s="333"/>
    </row>
    <row r="1036" spans="13:14" x14ac:dyDescent="0.25">
      <c r="M1036" s="333"/>
      <c r="N1036" s="333"/>
    </row>
    <row r="1037" spans="13:14" x14ac:dyDescent="0.25">
      <c r="M1037" s="333"/>
      <c r="N1037" s="333"/>
    </row>
    <row r="1038" spans="13:14" x14ac:dyDescent="0.25">
      <c r="M1038" s="333"/>
      <c r="N1038" s="333"/>
    </row>
    <row r="1039" spans="13:14" x14ac:dyDescent="0.25">
      <c r="M1039" s="333"/>
      <c r="N1039" s="333"/>
    </row>
    <row r="1040" spans="13:14" x14ac:dyDescent="0.25">
      <c r="M1040" s="333"/>
      <c r="N1040" s="333"/>
    </row>
    <row r="1041" spans="13:14" x14ac:dyDescent="0.25">
      <c r="M1041" s="333"/>
      <c r="N1041" s="333"/>
    </row>
    <row r="1042" spans="13:14" x14ac:dyDescent="0.25">
      <c r="M1042" s="333"/>
      <c r="N1042" s="333"/>
    </row>
    <row r="1043" spans="13:14" x14ac:dyDescent="0.25">
      <c r="M1043" s="333"/>
      <c r="N1043" s="333"/>
    </row>
    <row r="1044" spans="13:14" x14ac:dyDescent="0.25">
      <c r="M1044" s="333"/>
      <c r="N1044" s="333"/>
    </row>
    <row r="1045" spans="13:14" x14ac:dyDescent="0.25">
      <c r="M1045" s="333"/>
      <c r="N1045" s="333"/>
    </row>
    <row r="1046" spans="13:14" x14ac:dyDescent="0.25">
      <c r="M1046" s="333"/>
      <c r="N1046" s="333"/>
    </row>
    <row r="1047" spans="13:14" x14ac:dyDescent="0.25">
      <c r="M1047" s="333"/>
      <c r="N1047" s="333"/>
    </row>
    <row r="1048" spans="13:14" x14ac:dyDescent="0.25">
      <c r="M1048" s="333"/>
      <c r="N1048" s="333"/>
    </row>
    <row r="1049" spans="13:14" x14ac:dyDescent="0.25">
      <c r="M1049" s="333"/>
      <c r="N1049" s="333"/>
    </row>
    <row r="1050" spans="13:14" x14ac:dyDescent="0.25">
      <c r="M1050" s="333"/>
      <c r="N1050" s="333"/>
    </row>
    <row r="1051" spans="13:14" x14ac:dyDescent="0.25">
      <c r="M1051" s="333"/>
      <c r="N1051" s="333"/>
    </row>
    <row r="1052" spans="13:14" x14ac:dyDescent="0.25">
      <c r="M1052" s="333"/>
      <c r="N1052" s="333"/>
    </row>
    <row r="1053" spans="13:14" x14ac:dyDescent="0.25">
      <c r="M1053" s="333"/>
      <c r="N1053" s="333"/>
    </row>
    <row r="1054" spans="13:14" x14ac:dyDescent="0.25">
      <c r="M1054" s="333"/>
      <c r="N1054" s="333"/>
    </row>
    <row r="1055" spans="13:14" x14ac:dyDescent="0.25">
      <c r="M1055" s="333"/>
      <c r="N1055" s="333"/>
    </row>
    <row r="1056" spans="13:14" x14ac:dyDescent="0.25">
      <c r="M1056" s="333"/>
      <c r="N1056" s="333"/>
    </row>
    <row r="1057" spans="13:14" x14ac:dyDescent="0.25">
      <c r="M1057" s="333"/>
      <c r="N1057" s="333"/>
    </row>
    <row r="1058" spans="13:14" x14ac:dyDescent="0.25">
      <c r="M1058" s="333"/>
      <c r="N1058" s="333"/>
    </row>
    <row r="1059" spans="13:14" x14ac:dyDescent="0.25">
      <c r="M1059" s="333"/>
      <c r="N1059" s="333"/>
    </row>
    <row r="1060" spans="13:14" x14ac:dyDescent="0.25">
      <c r="M1060" s="333"/>
      <c r="N1060" s="333"/>
    </row>
    <row r="1061" spans="13:14" x14ac:dyDescent="0.25">
      <c r="M1061" s="333"/>
      <c r="N1061" s="333"/>
    </row>
    <row r="1062" spans="13:14" x14ac:dyDescent="0.25">
      <c r="M1062" s="333"/>
      <c r="N1062" s="333"/>
    </row>
    <row r="1063" spans="13:14" x14ac:dyDescent="0.25">
      <c r="M1063" s="333"/>
      <c r="N1063" s="333"/>
    </row>
    <row r="1064" spans="13:14" x14ac:dyDescent="0.25">
      <c r="M1064" s="333"/>
      <c r="N1064" s="333"/>
    </row>
    <row r="1065" spans="13:14" x14ac:dyDescent="0.25">
      <c r="M1065" s="333"/>
      <c r="N1065" s="333"/>
    </row>
    <row r="1066" spans="13:14" x14ac:dyDescent="0.25">
      <c r="M1066" s="333"/>
      <c r="N1066" s="333"/>
    </row>
    <row r="1067" spans="13:14" x14ac:dyDescent="0.25">
      <c r="M1067" s="333"/>
      <c r="N1067" s="333"/>
    </row>
    <row r="1068" spans="13:14" x14ac:dyDescent="0.25">
      <c r="M1068" s="333"/>
      <c r="N1068" s="333"/>
    </row>
    <row r="1069" spans="13:14" x14ac:dyDescent="0.25">
      <c r="M1069" s="333"/>
      <c r="N1069" s="333"/>
    </row>
    <row r="1070" spans="13:14" x14ac:dyDescent="0.25">
      <c r="M1070" s="333"/>
      <c r="N1070" s="333"/>
    </row>
    <row r="1071" spans="13:14" x14ac:dyDescent="0.25">
      <c r="M1071" s="333"/>
      <c r="N1071" s="333"/>
    </row>
    <row r="1072" spans="13:14" x14ac:dyDescent="0.25">
      <c r="M1072" s="333"/>
      <c r="N1072" s="333"/>
    </row>
    <row r="1073" spans="13:14" x14ac:dyDescent="0.25">
      <c r="M1073" s="333"/>
      <c r="N1073" s="333"/>
    </row>
    <row r="1074" spans="13:14" x14ac:dyDescent="0.25">
      <c r="M1074" s="333"/>
      <c r="N1074" s="333"/>
    </row>
    <row r="1075" spans="13:14" x14ac:dyDescent="0.25">
      <c r="M1075" s="333"/>
      <c r="N1075" s="333"/>
    </row>
    <row r="1076" spans="13:14" x14ac:dyDescent="0.25">
      <c r="M1076" s="333"/>
      <c r="N1076" s="333"/>
    </row>
    <row r="1077" spans="13:14" x14ac:dyDescent="0.25">
      <c r="M1077" s="333"/>
      <c r="N1077" s="333"/>
    </row>
    <row r="1078" spans="13:14" x14ac:dyDescent="0.25">
      <c r="M1078" s="333"/>
      <c r="N1078" s="333"/>
    </row>
    <row r="1079" spans="13:14" x14ac:dyDescent="0.25">
      <c r="M1079" s="333"/>
      <c r="N1079" s="333"/>
    </row>
    <row r="1080" spans="13:14" x14ac:dyDescent="0.25">
      <c r="M1080" s="333"/>
      <c r="N1080" s="333"/>
    </row>
    <row r="1081" spans="13:14" x14ac:dyDescent="0.25">
      <c r="M1081" s="333"/>
      <c r="N1081" s="333"/>
    </row>
    <row r="1082" spans="13:14" x14ac:dyDescent="0.25">
      <c r="M1082" s="333"/>
      <c r="N1082" s="333"/>
    </row>
    <row r="1083" spans="13:14" x14ac:dyDescent="0.25">
      <c r="M1083" s="333"/>
      <c r="N1083" s="333"/>
    </row>
    <row r="1084" spans="13:14" x14ac:dyDescent="0.25">
      <c r="M1084" s="333"/>
      <c r="N1084" s="333"/>
    </row>
    <row r="1085" spans="13:14" x14ac:dyDescent="0.25">
      <c r="M1085" s="333"/>
      <c r="N1085" s="333"/>
    </row>
    <row r="1086" spans="13:14" x14ac:dyDescent="0.25">
      <c r="M1086" s="333"/>
      <c r="N1086" s="333"/>
    </row>
    <row r="1087" spans="13:14" x14ac:dyDescent="0.25">
      <c r="M1087" s="333"/>
      <c r="N1087" s="333"/>
    </row>
    <row r="1088" spans="13:14" x14ac:dyDescent="0.25">
      <c r="M1088" s="333"/>
      <c r="N1088" s="333"/>
    </row>
    <row r="1089" spans="13:14" x14ac:dyDescent="0.25">
      <c r="M1089" s="333"/>
      <c r="N1089" s="333"/>
    </row>
    <row r="1090" spans="13:14" x14ac:dyDescent="0.25">
      <c r="M1090" s="333"/>
      <c r="N1090" s="333"/>
    </row>
    <row r="1091" spans="13:14" x14ac:dyDescent="0.25">
      <c r="M1091" s="333"/>
      <c r="N1091" s="333"/>
    </row>
    <row r="1092" spans="13:14" x14ac:dyDescent="0.25">
      <c r="M1092" s="333"/>
      <c r="N1092" s="333"/>
    </row>
    <row r="1093" spans="13:14" x14ac:dyDescent="0.25">
      <c r="M1093" s="333"/>
      <c r="N1093" s="333"/>
    </row>
    <row r="1094" spans="13:14" x14ac:dyDescent="0.25">
      <c r="M1094" s="333"/>
      <c r="N1094" s="333"/>
    </row>
    <row r="1095" spans="13:14" x14ac:dyDescent="0.25">
      <c r="M1095" s="333"/>
      <c r="N1095" s="333"/>
    </row>
    <row r="1096" spans="13:14" x14ac:dyDescent="0.25">
      <c r="M1096" s="333"/>
      <c r="N1096" s="333"/>
    </row>
    <row r="1097" spans="13:14" x14ac:dyDescent="0.25">
      <c r="M1097" s="333"/>
      <c r="N1097" s="333"/>
    </row>
    <row r="1098" spans="13:14" x14ac:dyDescent="0.25">
      <c r="M1098" s="333"/>
      <c r="N1098" s="333"/>
    </row>
    <row r="1099" spans="13:14" x14ac:dyDescent="0.25">
      <c r="M1099" s="333"/>
      <c r="N1099" s="333"/>
    </row>
    <row r="1100" spans="13:14" x14ac:dyDescent="0.25">
      <c r="M1100" s="333"/>
      <c r="N1100" s="333"/>
    </row>
    <row r="1101" spans="13:14" x14ac:dyDescent="0.25">
      <c r="M1101" s="333"/>
      <c r="N1101" s="333"/>
    </row>
    <row r="1102" spans="13:14" x14ac:dyDescent="0.25">
      <c r="M1102" s="333"/>
      <c r="N1102" s="333"/>
    </row>
    <row r="1103" spans="13:14" x14ac:dyDescent="0.25">
      <c r="M1103" s="333"/>
      <c r="N1103" s="333"/>
    </row>
    <row r="1104" spans="13:14" x14ac:dyDescent="0.25">
      <c r="M1104" s="333"/>
      <c r="N1104" s="333"/>
    </row>
    <row r="1105" spans="13:14" x14ac:dyDescent="0.25">
      <c r="M1105" s="333"/>
      <c r="N1105" s="333"/>
    </row>
    <row r="1106" spans="13:14" x14ac:dyDescent="0.25">
      <c r="M1106" s="333"/>
      <c r="N1106" s="333"/>
    </row>
    <row r="1107" spans="13:14" x14ac:dyDescent="0.25">
      <c r="M1107" s="333"/>
      <c r="N1107" s="333"/>
    </row>
    <row r="1108" spans="13:14" x14ac:dyDescent="0.25">
      <c r="M1108" s="333"/>
      <c r="N1108" s="333"/>
    </row>
    <row r="1109" spans="13:14" x14ac:dyDescent="0.25">
      <c r="M1109" s="333"/>
      <c r="N1109" s="333"/>
    </row>
    <row r="1110" spans="13:14" x14ac:dyDescent="0.25">
      <c r="M1110" s="333"/>
      <c r="N1110" s="333"/>
    </row>
    <row r="1111" spans="13:14" x14ac:dyDescent="0.25">
      <c r="M1111" s="333"/>
      <c r="N1111" s="333"/>
    </row>
    <row r="1112" spans="13:14" x14ac:dyDescent="0.25">
      <c r="M1112" s="333"/>
      <c r="N1112" s="333"/>
    </row>
    <row r="1113" spans="13:14" x14ac:dyDescent="0.25">
      <c r="M1113" s="333"/>
      <c r="N1113" s="333"/>
    </row>
    <row r="1114" spans="13:14" x14ac:dyDescent="0.25">
      <c r="M1114" s="333"/>
      <c r="N1114" s="333"/>
    </row>
    <row r="1115" spans="13:14" x14ac:dyDescent="0.25">
      <c r="M1115" s="333"/>
      <c r="N1115" s="333"/>
    </row>
    <row r="1116" spans="13:14" x14ac:dyDescent="0.25">
      <c r="M1116" s="333"/>
      <c r="N1116" s="333"/>
    </row>
    <row r="1117" spans="13:14" x14ac:dyDescent="0.25">
      <c r="M1117" s="333"/>
      <c r="N1117" s="333"/>
    </row>
    <row r="1118" spans="13:14" x14ac:dyDescent="0.25">
      <c r="M1118" s="333"/>
      <c r="N1118" s="333"/>
    </row>
    <row r="1119" spans="13:14" x14ac:dyDescent="0.25">
      <c r="M1119" s="333"/>
      <c r="N1119" s="333"/>
    </row>
    <row r="1120" spans="13:14" x14ac:dyDescent="0.25">
      <c r="M1120" s="333"/>
      <c r="N1120" s="333"/>
    </row>
    <row r="1121" spans="13:14" x14ac:dyDescent="0.25">
      <c r="M1121" s="333"/>
      <c r="N1121" s="333"/>
    </row>
    <row r="1122" spans="13:14" x14ac:dyDescent="0.25">
      <c r="M1122" s="333"/>
      <c r="N1122" s="333"/>
    </row>
    <row r="1123" spans="13:14" x14ac:dyDescent="0.25">
      <c r="M1123" s="333"/>
      <c r="N1123" s="333"/>
    </row>
    <row r="1124" spans="13:14" x14ac:dyDescent="0.25">
      <c r="M1124" s="333"/>
      <c r="N1124" s="333"/>
    </row>
    <row r="1125" spans="13:14" x14ac:dyDescent="0.25">
      <c r="M1125" s="333"/>
      <c r="N1125" s="333"/>
    </row>
    <row r="1126" spans="13:14" x14ac:dyDescent="0.25">
      <c r="M1126" s="333"/>
      <c r="N1126" s="333"/>
    </row>
    <row r="1127" spans="13:14" x14ac:dyDescent="0.25">
      <c r="M1127" s="333"/>
      <c r="N1127" s="333"/>
    </row>
    <row r="1128" spans="13:14" x14ac:dyDescent="0.25">
      <c r="M1128" s="333"/>
      <c r="N1128" s="333"/>
    </row>
    <row r="1129" spans="13:14" x14ac:dyDescent="0.25">
      <c r="M1129" s="333"/>
      <c r="N1129" s="333"/>
    </row>
    <row r="1130" spans="13:14" x14ac:dyDescent="0.25">
      <c r="M1130" s="333"/>
      <c r="N1130" s="333"/>
    </row>
    <row r="1131" spans="13:14" x14ac:dyDescent="0.25">
      <c r="M1131" s="333"/>
      <c r="N1131" s="333"/>
    </row>
    <row r="1132" spans="13:14" x14ac:dyDescent="0.25">
      <c r="M1132" s="333"/>
      <c r="N1132" s="333"/>
    </row>
    <row r="1133" spans="13:14" x14ac:dyDescent="0.25">
      <c r="M1133" s="333"/>
      <c r="N1133" s="333"/>
    </row>
    <row r="1134" spans="13:14" x14ac:dyDescent="0.25">
      <c r="M1134" s="333"/>
      <c r="N1134" s="333"/>
    </row>
    <row r="1135" spans="13:14" x14ac:dyDescent="0.25">
      <c r="M1135" s="333"/>
      <c r="N1135" s="333"/>
    </row>
    <row r="1136" spans="13:14" x14ac:dyDescent="0.25">
      <c r="M1136" s="333"/>
      <c r="N1136" s="333"/>
    </row>
    <row r="1137" spans="13:14" x14ac:dyDescent="0.25">
      <c r="M1137" s="333"/>
      <c r="N1137" s="333"/>
    </row>
    <row r="1138" spans="13:14" x14ac:dyDescent="0.25">
      <c r="M1138" s="333"/>
      <c r="N1138" s="333"/>
    </row>
    <row r="1139" spans="13:14" x14ac:dyDescent="0.25">
      <c r="M1139" s="333"/>
      <c r="N1139" s="333"/>
    </row>
    <row r="1140" spans="13:14" x14ac:dyDescent="0.25">
      <c r="M1140" s="333"/>
      <c r="N1140" s="333"/>
    </row>
    <row r="1141" spans="13:14" x14ac:dyDescent="0.25">
      <c r="M1141" s="333"/>
      <c r="N1141" s="333"/>
    </row>
    <row r="1142" spans="13:14" x14ac:dyDescent="0.25">
      <c r="M1142" s="333"/>
      <c r="N1142" s="333"/>
    </row>
    <row r="1143" spans="13:14" x14ac:dyDescent="0.25">
      <c r="M1143" s="333"/>
      <c r="N1143" s="333"/>
    </row>
    <row r="1144" spans="13:14" x14ac:dyDescent="0.25">
      <c r="M1144" s="333"/>
      <c r="N1144" s="333"/>
    </row>
    <row r="1145" spans="13:14" x14ac:dyDescent="0.25">
      <c r="M1145" s="333"/>
      <c r="N1145" s="333"/>
    </row>
    <row r="1146" spans="13:14" x14ac:dyDescent="0.25">
      <c r="M1146" s="333"/>
      <c r="N1146" s="333"/>
    </row>
    <row r="1147" spans="13:14" x14ac:dyDescent="0.25">
      <c r="M1147" s="333"/>
      <c r="N1147" s="333"/>
    </row>
    <row r="1148" spans="13:14" x14ac:dyDescent="0.25">
      <c r="M1148" s="333"/>
      <c r="N1148" s="333"/>
    </row>
    <row r="1149" spans="13:14" x14ac:dyDescent="0.25">
      <c r="M1149" s="333"/>
      <c r="N1149" s="333"/>
    </row>
    <row r="1150" spans="13:14" x14ac:dyDescent="0.25">
      <c r="M1150" s="333"/>
      <c r="N1150" s="333"/>
    </row>
    <row r="1151" spans="13:14" x14ac:dyDescent="0.25">
      <c r="M1151" s="333"/>
      <c r="N1151" s="333"/>
    </row>
    <row r="1152" spans="13:14" x14ac:dyDescent="0.25">
      <c r="M1152" s="333"/>
      <c r="N1152" s="333"/>
    </row>
    <row r="1153" spans="13:14" x14ac:dyDescent="0.25">
      <c r="M1153" s="333"/>
      <c r="N1153" s="333"/>
    </row>
    <row r="1154" spans="13:14" x14ac:dyDescent="0.25">
      <c r="M1154" s="333"/>
      <c r="N1154" s="333"/>
    </row>
    <row r="1155" spans="13:14" x14ac:dyDescent="0.25">
      <c r="M1155" s="333"/>
      <c r="N1155" s="333"/>
    </row>
    <row r="1156" spans="13:14" x14ac:dyDescent="0.25">
      <c r="M1156" s="333"/>
      <c r="N1156" s="333"/>
    </row>
    <row r="1157" spans="13:14" x14ac:dyDescent="0.25">
      <c r="M1157" s="333"/>
      <c r="N1157" s="333"/>
    </row>
    <row r="1158" spans="13:14" x14ac:dyDescent="0.25">
      <c r="M1158" s="333"/>
      <c r="N1158" s="333"/>
    </row>
    <row r="1159" spans="13:14" x14ac:dyDescent="0.25">
      <c r="M1159" s="333"/>
      <c r="N1159" s="333"/>
    </row>
    <row r="1160" spans="13:14" x14ac:dyDescent="0.25">
      <c r="M1160" s="333"/>
      <c r="N1160" s="333"/>
    </row>
    <row r="1161" spans="13:14" x14ac:dyDescent="0.25">
      <c r="M1161" s="333"/>
      <c r="N1161" s="333"/>
    </row>
    <row r="1162" spans="13:14" x14ac:dyDescent="0.25">
      <c r="M1162" s="333"/>
      <c r="N1162" s="333"/>
    </row>
    <row r="1163" spans="13:14" x14ac:dyDescent="0.25">
      <c r="M1163" s="333"/>
      <c r="N1163" s="333"/>
    </row>
    <row r="1164" spans="13:14" x14ac:dyDescent="0.25">
      <c r="M1164" s="333"/>
      <c r="N1164" s="333"/>
    </row>
    <row r="1165" spans="13:14" x14ac:dyDescent="0.25">
      <c r="M1165" s="333"/>
      <c r="N1165" s="333"/>
    </row>
    <row r="1166" spans="13:14" x14ac:dyDescent="0.25">
      <c r="M1166" s="333"/>
      <c r="N1166" s="333"/>
    </row>
    <row r="1167" spans="13:14" x14ac:dyDescent="0.25">
      <c r="M1167" s="333"/>
      <c r="N1167" s="333"/>
    </row>
    <row r="1168" spans="13:14" x14ac:dyDescent="0.25">
      <c r="M1168" s="333"/>
      <c r="N1168" s="333"/>
    </row>
    <row r="1169" spans="13:14" x14ac:dyDescent="0.25">
      <c r="M1169" s="333"/>
      <c r="N1169" s="333"/>
    </row>
    <row r="1170" spans="13:14" x14ac:dyDescent="0.25">
      <c r="M1170" s="333"/>
      <c r="N1170" s="333"/>
    </row>
    <row r="1171" spans="13:14" x14ac:dyDescent="0.25">
      <c r="M1171" s="333"/>
      <c r="N1171" s="333"/>
    </row>
    <row r="1172" spans="13:14" x14ac:dyDescent="0.25">
      <c r="M1172" s="333"/>
      <c r="N1172" s="333"/>
    </row>
    <row r="1173" spans="13:14" x14ac:dyDescent="0.25">
      <c r="M1173" s="333"/>
      <c r="N1173" s="333"/>
    </row>
    <row r="1174" spans="13:14" x14ac:dyDescent="0.25">
      <c r="M1174" s="333"/>
      <c r="N1174" s="333"/>
    </row>
    <row r="1175" spans="13:14" x14ac:dyDescent="0.25">
      <c r="M1175" s="333"/>
      <c r="N1175" s="333"/>
    </row>
    <row r="1176" spans="13:14" x14ac:dyDescent="0.25">
      <c r="M1176" s="333"/>
      <c r="N1176" s="333"/>
    </row>
    <row r="1177" spans="13:14" x14ac:dyDescent="0.25">
      <c r="M1177" s="333"/>
      <c r="N1177" s="333"/>
    </row>
    <row r="1178" spans="13:14" x14ac:dyDescent="0.25">
      <c r="M1178" s="333"/>
      <c r="N1178" s="333"/>
    </row>
    <row r="1179" spans="13:14" x14ac:dyDescent="0.25">
      <c r="M1179" s="333"/>
      <c r="N1179" s="333"/>
    </row>
    <row r="1180" spans="13:14" x14ac:dyDescent="0.25">
      <c r="M1180" s="333"/>
      <c r="N1180" s="333"/>
    </row>
    <row r="1181" spans="13:14" x14ac:dyDescent="0.25">
      <c r="M1181" s="333"/>
      <c r="N1181" s="333"/>
    </row>
    <row r="1182" spans="13:14" x14ac:dyDescent="0.25">
      <c r="M1182" s="333"/>
      <c r="N1182" s="333"/>
    </row>
    <row r="1183" spans="13:14" x14ac:dyDescent="0.25">
      <c r="M1183" s="333"/>
      <c r="N1183" s="333"/>
    </row>
    <row r="1184" spans="13:14" x14ac:dyDescent="0.25">
      <c r="M1184" s="333"/>
      <c r="N1184" s="333"/>
    </row>
    <row r="1185" spans="13:14" x14ac:dyDescent="0.25">
      <c r="M1185" s="333"/>
      <c r="N1185" s="333"/>
    </row>
    <row r="1186" spans="13:14" x14ac:dyDescent="0.25">
      <c r="M1186" s="333"/>
      <c r="N1186" s="333"/>
    </row>
    <row r="1187" spans="13:14" x14ac:dyDescent="0.25">
      <c r="M1187" s="333"/>
      <c r="N1187" s="333"/>
    </row>
    <row r="1188" spans="13:14" x14ac:dyDescent="0.25">
      <c r="M1188" s="333"/>
      <c r="N1188" s="333"/>
    </row>
    <row r="1189" spans="13:14" x14ac:dyDescent="0.25">
      <c r="M1189" s="333"/>
      <c r="N1189" s="333"/>
    </row>
    <row r="1190" spans="13:14" x14ac:dyDescent="0.25">
      <c r="M1190" s="333"/>
      <c r="N1190" s="333"/>
    </row>
    <row r="1191" spans="13:14" x14ac:dyDescent="0.25">
      <c r="M1191" s="333"/>
      <c r="N1191" s="333"/>
    </row>
    <row r="1192" spans="13:14" x14ac:dyDescent="0.25">
      <c r="M1192" s="333"/>
      <c r="N1192" s="333"/>
    </row>
    <row r="1193" spans="13:14" x14ac:dyDescent="0.25">
      <c r="M1193" s="333"/>
      <c r="N1193" s="333"/>
    </row>
    <row r="1194" spans="13:14" x14ac:dyDescent="0.25">
      <c r="M1194" s="333"/>
      <c r="N1194" s="333"/>
    </row>
    <row r="1195" spans="13:14" x14ac:dyDescent="0.25">
      <c r="M1195" s="333"/>
      <c r="N1195" s="333"/>
    </row>
    <row r="1196" spans="13:14" x14ac:dyDescent="0.25">
      <c r="M1196" s="333"/>
      <c r="N1196" s="333"/>
    </row>
    <row r="1197" spans="13:14" x14ac:dyDescent="0.25">
      <c r="M1197" s="333"/>
      <c r="N1197" s="333"/>
    </row>
    <row r="1198" spans="13:14" x14ac:dyDescent="0.25">
      <c r="M1198" s="333"/>
      <c r="N1198" s="333"/>
    </row>
    <row r="1199" spans="13:14" x14ac:dyDescent="0.25">
      <c r="M1199" s="333"/>
      <c r="N1199" s="333"/>
    </row>
    <row r="1200" spans="13:14" x14ac:dyDescent="0.25">
      <c r="M1200" s="333"/>
      <c r="N1200" s="333"/>
    </row>
    <row r="1201" spans="13:14" x14ac:dyDescent="0.25">
      <c r="M1201" s="333"/>
      <c r="N1201" s="333"/>
    </row>
    <row r="1202" spans="13:14" x14ac:dyDescent="0.25">
      <c r="M1202" s="333"/>
      <c r="N1202" s="333"/>
    </row>
    <row r="1203" spans="13:14" x14ac:dyDescent="0.25">
      <c r="M1203" s="333"/>
      <c r="N1203" s="333"/>
    </row>
    <row r="1204" spans="13:14" x14ac:dyDescent="0.25">
      <c r="M1204" s="333"/>
      <c r="N1204" s="333"/>
    </row>
    <row r="1205" spans="13:14" x14ac:dyDescent="0.25">
      <c r="M1205" s="333"/>
      <c r="N1205" s="333"/>
    </row>
    <row r="1206" spans="13:14" x14ac:dyDescent="0.25">
      <c r="M1206" s="333"/>
      <c r="N1206" s="333"/>
    </row>
    <row r="1207" spans="13:14" x14ac:dyDescent="0.25">
      <c r="M1207" s="333"/>
      <c r="N1207" s="333"/>
    </row>
    <row r="1208" spans="13:14" x14ac:dyDescent="0.25">
      <c r="M1208" s="333"/>
      <c r="N1208" s="333"/>
    </row>
    <row r="1209" spans="13:14" x14ac:dyDescent="0.25">
      <c r="M1209" s="333"/>
      <c r="N1209" s="333"/>
    </row>
    <row r="1210" spans="13:14" x14ac:dyDescent="0.25">
      <c r="M1210" s="333"/>
      <c r="N1210" s="333"/>
    </row>
    <row r="1211" spans="13:14" x14ac:dyDescent="0.25">
      <c r="M1211" s="333"/>
      <c r="N1211" s="333"/>
    </row>
    <row r="1212" spans="13:14" x14ac:dyDescent="0.25">
      <c r="M1212" s="333"/>
      <c r="N1212" s="333"/>
    </row>
    <row r="1213" spans="13:14" x14ac:dyDescent="0.25">
      <c r="M1213" s="333"/>
      <c r="N1213" s="333"/>
    </row>
    <row r="1214" spans="13:14" x14ac:dyDescent="0.25">
      <c r="M1214" s="333"/>
      <c r="N1214" s="333"/>
    </row>
    <row r="1215" spans="13:14" x14ac:dyDescent="0.25">
      <c r="M1215" s="333"/>
      <c r="N1215" s="333"/>
    </row>
    <row r="1216" spans="13:14" x14ac:dyDescent="0.25">
      <c r="M1216" s="333"/>
      <c r="N1216" s="333"/>
    </row>
    <row r="1217" spans="13:14" x14ac:dyDescent="0.25">
      <c r="M1217" s="333"/>
      <c r="N1217" s="333"/>
    </row>
    <row r="1218" spans="13:14" x14ac:dyDescent="0.25">
      <c r="M1218" s="333"/>
      <c r="N1218" s="333"/>
    </row>
    <row r="1219" spans="13:14" x14ac:dyDescent="0.25">
      <c r="M1219" s="333"/>
      <c r="N1219" s="333"/>
    </row>
    <row r="1220" spans="13:14" x14ac:dyDescent="0.25">
      <c r="M1220" s="333"/>
      <c r="N1220" s="333"/>
    </row>
    <row r="1221" spans="13:14" x14ac:dyDescent="0.25">
      <c r="M1221" s="333"/>
      <c r="N1221" s="333"/>
    </row>
    <row r="1222" spans="13:14" x14ac:dyDescent="0.25">
      <c r="M1222" s="333"/>
      <c r="N1222" s="333"/>
    </row>
    <row r="1223" spans="13:14" x14ac:dyDescent="0.25">
      <c r="M1223" s="333"/>
      <c r="N1223" s="333"/>
    </row>
    <row r="1224" spans="13:14" x14ac:dyDescent="0.25">
      <c r="M1224" s="333"/>
      <c r="N1224" s="333"/>
    </row>
    <row r="1225" spans="13:14" x14ac:dyDescent="0.25">
      <c r="M1225" s="333"/>
      <c r="N1225" s="333"/>
    </row>
    <row r="1226" spans="13:14" x14ac:dyDescent="0.25">
      <c r="M1226" s="333"/>
      <c r="N1226" s="333"/>
    </row>
    <row r="1227" spans="13:14" x14ac:dyDescent="0.25">
      <c r="M1227" s="333"/>
      <c r="N1227" s="333"/>
    </row>
    <row r="1228" spans="13:14" x14ac:dyDescent="0.25">
      <c r="M1228" s="333"/>
      <c r="N1228" s="333"/>
    </row>
    <row r="1229" spans="13:14" x14ac:dyDescent="0.25">
      <c r="M1229" s="333"/>
      <c r="N1229" s="333"/>
    </row>
    <row r="1230" spans="13:14" x14ac:dyDescent="0.25">
      <c r="M1230" s="333"/>
      <c r="N1230" s="333"/>
    </row>
    <row r="1231" spans="13:14" x14ac:dyDescent="0.25">
      <c r="M1231" s="333"/>
      <c r="N1231" s="333"/>
    </row>
    <row r="1232" spans="13:14" x14ac:dyDescent="0.25">
      <c r="M1232" s="333"/>
      <c r="N1232" s="333"/>
    </row>
    <row r="1233" spans="13:14" x14ac:dyDescent="0.25">
      <c r="M1233" s="333"/>
      <c r="N1233" s="333"/>
    </row>
    <row r="1234" spans="13:14" x14ac:dyDescent="0.25">
      <c r="M1234" s="333"/>
      <c r="N1234" s="333"/>
    </row>
    <row r="1235" spans="13:14" x14ac:dyDescent="0.25">
      <c r="M1235" s="333"/>
      <c r="N1235" s="333"/>
    </row>
    <row r="1236" spans="13:14" x14ac:dyDescent="0.25">
      <c r="M1236" s="333"/>
      <c r="N1236" s="333"/>
    </row>
    <row r="1237" spans="13:14" x14ac:dyDescent="0.25">
      <c r="M1237" s="333"/>
      <c r="N1237" s="333"/>
    </row>
    <row r="1238" spans="13:14" x14ac:dyDescent="0.25">
      <c r="M1238" s="333"/>
      <c r="N1238" s="333"/>
    </row>
    <row r="1239" spans="13:14" x14ac:dyDescent="0.25">
      <c r="M1239" s="333"/>
      <c r="N1239" s="333"/>
    </row>
    <row r="1240" spans="13:14" x14ac:dyDescent="0.25">
      <c r="M1240" s="333"/>
      <c r="N1240" s="333"/>
    </row>
    <row r="1241" spans="13:14" x14ac:dyDescent="0.25">
      <c r="M1241" s="333"/>
      <c r="N1241" s="333"/>
    </row>
    <row r="1242" spans="13:14" x14ac:dyDescent="0.25">
      <c r="M1242" s="333"/>
      <c r="N1242" s="333"/>
    </row>
    <row r="1243" spans="13:14" x14ac:dyDescent="0.25">
      <c r="M1243" s="333"/>
      <c r="N1243" s="333"/>
    </row>
    <row r="1244" spans="13:14" x14ac:dyDescent="0.25">
      <c r="M1244" s="333"/>
      <c r="N1244" s="333"/>
    </row>
    <row r="1245" spans="13:14" x14ac:dyDescent="0.25">
      <c r="M1245" s="333"/>
      <c r="N1245" s="333"/>
    </row>
    <row r="1246" spans="13:14" x14ac:dyDescent="0.25">
      <c r="M1246" s="333"/>
      <c r="N1246" s="333"/>
    </row>
    <row r="1247" spans="13:14" x14ac:dyDescent="0.25">
      <c r="M1247" s="333"/>
      <c r="N1247" s="333"/>
    </row>
    <row r="1248" spans="13:14" x14ac:dyDescent="0.25">
      <c r="M1248" s="333"/>
      <c r="N1248" s="333"/>
    </row>
    <row r="1249" spans="13:14" x14ac:dyDescent="0.25">
      <c r="M1249" s="333"/>
      <c r="N1249" s="333"/>
    </row>
    <row r="1250" spans="13:14" x14ac:dyDescent="0.25">
      <c r="M1250" s="333"/>
      <c r="N1250" s="333"/>
    </row>
    <row r="1251" spans="13:14" x14ac:dyDescent="0.25">
      <c r="M1251" s="333"/>
      <c r="N1251" s="333"/>
    </row>
    <row r="1252" spans="13:14" x14ac:dyDescent="0.25">
      <c r="M1252" s="333"/>
      <c r="N1252" s="333"/>
    </row>
    <row r="1253" spans="13:14" x14ac:dyDescent="0.25">
      <c r="M1253" s="333"/>
      <c r="N1253" s="333"/>
    </row>
    <row r="1254" spans="13:14" x14ac:dyDescent="0.25">
      <c r="M1254" s="333"/>
      <c r="N1254" s="333"/>
    </row>
    <row r="1255" spans="13:14" x14ac:dyDescent="0.25">
      <c r="M1255" s="333"/>
      <c r="N1255" s="333"/>
    </row>
    <row r="1256" spans="13:14" x14ac:dyDescent="0.25">
      <c r="M1256" s="333"/>
      <c r="N1256" s="333"/>
    </row>
    <row r="1257" spans="13:14" x14ac:dyDescent="0.25">
      <c r="M1257" s="333"/>
      <c r="N1257" s="333"/>
    </row>
    <row r="1258" spans="13:14" x14ac:dyDescent="0.25">
      <c r="M1258" s="333"/>
      <c r="N1258" s="333"/>
    </row>
    <row r="1259" spans="13:14" x14ac:dyDescent="0.25">
      <c r="M1259" s="333"/>
      <c r="N1259" s="333"/>
    </row>
    <row r="1260" spans="13:14" x14ac:dyDescent="0.25">
      <c r="M1260" s="333"/>
      <c r="N1260" s="333"/>
    </row>
    <row r="1261" spans="13:14" x14ac:dyDescent="0.25">
      <c r="M1261" s="333"/>
      <c r="N1261" s="333"/>
    </row>
    <row r="1262" spans="13:14" x14ac:dyDescent="0.25">
      <c r="M1262" s="333"/>
      <c r="N1262" s="333"/>
    </row>
    <row r="1263" spans="13:14" x14ac:dyDescent="0.25">
      <c r="M1263" s="333"/>
      <c r="N1263" s="333"/>
    </row>
    <row r="1264" spans="13:14" x14ac:dyDescent="0.25">
      <c r="M1264" s="333"/>
      <c r="N1264" s="333"/>
    </row>
    <row r="1265" spans="13:14" x14ac:dyDescent="0.25">
      <c r="M1265" s="333"/>
      <c r="N1265" s="333"/>
    </row>
    <row r="1266" spans="13:14" x14ac:dyDescent="0.25">
      <c r="M1266" s="333"/>
      <c r="N1266" s="333"/>
    </row>
    <row r="1267" spans="13:14" x14ac:dyDescent="0.25">
      <c r="M1267" s="333"/>
      <c r="N1267" s="333"/>
    </row>
    <row r="1268" spans="13:14" x14ac:dyDescent="0.25">
      <c r="M1268" s="333"/>
      <c r="N1268" s="333"/>
    </row>
    <row r="1269" spans="13:14" x14ac:dyDescent="0.25">
      <c r="M1269" s="333"/>
      <c r="N1269" s="333"/>
    </row>
    <row r="1270" spans="13:14" x14ac:dyDescent="0.25">
      <c r="M1270" s="333"/>
      <c r="N1270" s="333"/>
    </row>
    <row r="1271" spans="13:14" x14ac:dyDescent="0.25">
      <c r="M1271" s="333"/>
      <c r="N1271" s="333"/>
    </row>
    <row r="1272" spans="13:14" x14ac:dyDescent="0.25">
      <c r="M1272" s="333"/>
      <c r="N1272" s="333"/>
    </row>
    <row r="1273" spans="13:14" x14ac:dyDescent="0.25">
      <c r="M1273" s="333"/>
      <c r="N1273" s="333"/>
    </row>
    <row r="1274" spans="13:14" x14ac:dyDescent="0.25">
      <c r="M1274" s="333"/>
      <c r="N1274" s="333"/>
    </row>
    <row r="1275" spans="13:14" x14ac:dyDescent="0.25">
      <c r="M1275" s="333"/>
      <c r="N1275" s="333"/>
    </row>
    <row r="1276" spans="13:14" x14ac:dyDescent="0.25">
      <c r="M1276" s="333"/>
      <c r="N1276" s="333"/>
    </row>
    <row r="1277" spans="13:14" x14ac:dyDescent="0.25">
      <c r="M1277" s="333"/>
      <c r="N1277" s="333"/>
    </row>
    <row r="1278" spans="13:14" x14ac:dyDescent="0.25">
      <c r="M1278" s="333"/>
      <c r="N1278" s="333"/>
    </row>
    <row r="1279" spans="13:14" x14ac:dyDescent="0.25">
      <c r="M1279" s="333"/>
      <c r="N1279" s="333"/>
    </row>
    <row r="1280" spans="13:14" x14ac:dyDescent="0.25">
      <c r="M1280" s="333"/>
      <c r="N1280" s="333"/>
    </row>
    <row r="1281" spans="13:14" x14ac:dyDescent="0.25">
      <c r="M1281" s="333"/>
      <c r="N1281" s="333"/>
    </row>
    <row r="1282" spans="13:14" x14ac:dyDescent="0.25">
      <c r="M1282" s="333"/>
      <c r="N1282" s="333"/>
    </row>
    <row r="1283" spans="13:14" x14ac:dyDescent="0.25">
      <c r="M1283" s="333"/>
      <c r="N1283" s="333"/>
    </row>
    <row r="1284" spans="13:14" x14ac:dyDescent="0.25">
      <c r="M1284" s="333"/>
      <c r="N1284" s="333"/>
    </row>
    <row r="1285" spans="13:14" x14ac:dyDescent="0.25">
      <c r="M1285" s="333"/>
      <c r="N1285" s="333"/>
    </row>
    <row r="1286" spans="13:14" x14ac:dyDescent="0.25">
      <c r="M1286" s="333"/>
      <c r="N1286" s="333"/>
    </row>
    <row r="1287" spans="13:14" x14ac:dyDescent="0.25">
      <c r="M1287" s="333"/>
      <c r="N1287" s="333"/>
    </row>
    <row r="1288" spans="13:14" x14ac:dyDescent="0.25">
      <c r="M1288" s="333"/>
      <c r="N1288" s="333"/>
    </row>
    <row r="1289" spans="13:14" x14ac:dyDescent="0.25">
      <c r="M1289" s="333"/>
      <c r="N1289" s="333"/>
    </row>
    <row r="1290" spans="13:14" x14ac:dyDescent="0.25">
      <c r="M1290" s="333"/>
      <c r="N1290" s="333"/>
    </row>
    <row r="1291" spans="13:14" x14ac:dyDescent="0.25">
      <c r="M1291" s="333"/>
      <c r="N1291" s="333"/>
    </row>
    <row r="1292" spans="13:14" x14ac:dyDescent="0.25">
      <c r="M1292" s="333"/>
      <c r="N1292" s="333"/>
    </row>
    <row r="1293" spans="13:14" x14ac:dyDescent="0.25">
      <c r="M1293" s="333"/>
      <c r="N1293" s="333"/>
    </row>
    <row r="1294" spans="13:14" x14ac:dyDescent="0.25">
      <c r="M1294" s="333"/>
      <c r="N1294" s="333"/>
    </row>
    <row r="1295" spans="13:14" x14ac:dyDescent="0.25">
      <c r="M1295" s="333"/>
      <c r="N1295" s="333"/>
    </row>
    <row r="1296" spans="13:14" x14ac:dyDescent="0.25">
      <c r="M1296" s="333"/>
      <c r="N1296" s="333"/>
    </row>
    <row r="1297" spans="13:14" x14ac:dyDescent="0.25">
      <c r="M1297" s="333"/>
      <c r="N1297" s="333"/>
    </row>
    <row r="1298" spans="13:14" x14ac:dyDescent="0.25">
      <c r="M1298" s="333"/>
      <c r="N1298" s="333"/>
    </row>
    <row r="1299" spans="13:14" x14ac:dyDescent="0.25">
      <c r="M1299" s="333"/>
      <c r="N1299" s="333"/>
    </row>
    <row r="1300" spans="13:14" x14ac:dyDescent="0.25">
      <c r="M1300" s="333"/>
      <c r="N1300" s="333"/>
    </row>
    <row r="1301" spans="13:14" x14ac:dyDescent="0.25">
      <c r="M1301" s="333"/>
      <c r="N1301" s="333"/>
    </row>
    <row r="1302" spans="13:14" x14ac:dyDescent="0.25">
      <c r="M1302" s="333"/>
      <c r="N1302" s="333"/>
    </row>
    <row r="1303" spans="13:14" x14ac:dyDescent="0.25">
      <c r="M1303" s="333"/>
      <c r="N1303" s="333"/>
    </row>
    <row r="1304" spans="13:14" x14ac:dyDescent="0.25">
      <c r="M1304" s="333"/>
      <c r="N1304" s="333"/>
    </row>
    <row r="1305" spans="13:14" x14ac:dyDescent="0.25">
      <c r="M1305" s="333"/>
      <c r="N1305" s="333"/>
    </row>
    <row r="1306" spans="13:14" x14ac:dyDescent="0.25">
      <c r="M1306" s="333"/>
      <c r="N1306" s="333"/>
    </row>
    <row r="1307" spans="13:14" x14ac:dyDescent="0.25">
      <c r="M1307" s="333"/>
      <c r="N1307" s="333"/>
    </row>
    <row r="1308" spans="13:14" x14ac:dyDescent="0.25">
      <c r="M1308" s="333"/>
      <c r="N1308" s="333"/>
    </row>
    <row r="1309" spans="13:14" x14ac:dyDescent="0.25">
      <c r="M1309" s="333"/>
      <c r="N1309" s="333"/>
    </row>
    <row r="1310" spans="13:14" x14ac:dyDescent="0.25">
      <c r="M1310" s="333"/>
      <c r="N1310" s="333"/>
    </row>
    <row r="1311" spans="13:14" x14ac:dyDescent="0.25">
      <c r="M1311" s="333"/>
      <c r="N1311" s="333"/>
    </row>
    <row r="1312" spans="13:14" x14ac:dyDescent="0.25">
      <c r="M1312" s="333"/>
      <c r="N1312" s="333"/>
    </row>
    <row r="1313" spans="13:14" x14ac:dyDescent="0.25">
      <c r="M1313" s="333"/>
      <c r="N1313" s="333"/>
    </row>
    <row r="1314" spans="13:14" x14ac:dyDescent="0.25">
      <c r="M1314" s="333"/>
      <c r="N1314" s="333"/>
    </row>
    <row r="1315" spans="13:14" x14ac:dyDescent="0.25">
      <c r="M1315" s="333"/>
      <c r="N1315" s="333"/>
    </row>
    <row r="1316" spans="13:14" x14ac:dyDescent="0.25">
      <c r="M1316" s="333"/>
      <c r="N1316" s="333"/>
    </row>
    <row r="1317" spans="13:14" x14ac:dyDescent="0.25">
      <c r="M1317" s="333"/>
      <c r="N1317" s="333"/>
    </row>
    <row r="1318" spans="13:14" x14ac:dyDescent="0.25">
      <c r="M1318" s="333"/>
      <c r="N1318" s="333"/>
    </row>
    <row r="1319" spans="13:14" x14ac:dyDescent="0.25">
      <c r="M1319" s="333"/>
      <c r="N1319" s="333"/>
    </row>
    <row r="1320" spans="13:14" x14ac:dyDescent="0.25">
      <c r="M1320" s="333"/>
      <c r="N1320" s="333"/>
    </row>
    <row r="1321" spans="13:14" x14ac:dyDescent="0.25">
      <c r="M1321" s="333"/>
      <c r="N1321" s="333"/>
    </row>
    <row r="1322" spans="13:14" x14ac:dyDescent="0.25">
      <c r="M1322" s="333"/>
      <c r="N1322" s="333"/>
    </row>
    <row r="1323" spans="13:14" x14ac:dyDescent="0.25">
      <c r="M1323" s="333"/>
      <c r="N1323" s="333"/>
    </row>
    <row r="1324" spans="13:14" x14ac:dyDescent="0.25">
      <c r="M1324" s="333"/>
      <c r="N1324" s="333"/>
    </row>
    <row r="1325" spans="13:14" x14ac:dyDescent="0.25">
      <c r="M1325" s="333"/>
      <c r="N1325" s="333"/>
    </row>
    <row r="1326" spans="13:14" x14ac:dyDescent="0.25">
      <c r="M1326" s="333"/>
      <c r="N1326" s="333"/>
    </row>
    <row r="1327" spans="13:14" x14ac:dyDescent="0.25">
      <c r="M1327" s="333"/>
      <c r="N1327" s="333"/>
    </row>
    <row r="1328" spans="13:14" x14ac:dyDescent="0.25">
      <c r="M1328" s="333"/>
      <c r="N1328" s="333"/>
    </row>
    <row r="1329" spans="13:14" x14ac:dyDescent="0.25">
      <c r="M1329" s="333"/>
      <c r="N1329" s="333"/>
    </row>
    <row r="1330" spans="13:14" x14ac:dyDescent="0.25">
      <c r="M1330" s="333"/>
      <c r="N1330" s="333"/>
    </row>
    <row r="1331" spans="13:14" x14ac:dyDescent="0.25">
      <c r="M1331" s="333"/>
      <c r="N1331" s="333"/>
    </row>
    <row r="1332" spans="13:14" x14ac:dyDescent="0.25">
      <c r="M1332" s="333"/>
      <c r="N1332" s="333"/>
    </row>
    <row r="1333" spans="13:14" x14ac:dyDescent="0.25">
      <c r="M1333" s="333"/>
      <c r="N1333" s="333"/>
    </row>
    <row r="1334" spans="13:14" x14ac:dyDescent="0.25">
      <c r="M1334" s="333"/>
      <c r="N1334" s="333"/>
    </row>
    <row r="1335" spans="13:14" x14ac:dyDescent="0.25">
      <c r="M1335" s="333"/>
      <c r="N1335" s="333"/>
    </row>
    <row r="1336" spans="13:14" x14ac:dyDescent="0.25">
      <c r="M1336" s="333"/>
      <c r="N1336" s="333"/>
    </row>
    <row r="1337" spans="13:14" x14ac:dyDescent="0.25">
      <c r="M1337" s="333"/>
      <c r="N1337" s="333"/>
    </row>
    <row r="1338" spans="13:14" x14ac:dyDescent="0.25">
      <c r="M1338" s="333"/>
      <c r="N1338" s="333"/>
    </row>
    <row r="1339" spans="13:14" x14ac:dyDescent="0.25">
      <c r="M1339" s="333"/>
      <c r="N1339" s="333"/>
    </row>
    <row r="1340" spans="13:14" x14ac:dyDescent="0.25">
      <c r="M1340" s="333"/>
      <c r="N1340" s="333"/>
    </row>
    <row r="1341" spans="13:14" x14ac:dyDescent="0.25">
      <c r="M1341" s="333"/>
      <c r="N1341" s="333"/>
    </row>
    <row r="1342" spans="13:14" x14ac:dyDescent="0.25">
      <c r="M1342" s="333"/>
      <c r="N1342" s="333"/>
    </row>
    <row r="1343" spans="13:14" x14ac:dyDescent="0.25">
      <c r="M1343" s="333"/>
      <c r="N1343" s="333"/>
    </row>
    <row r="1344" spans="13:14" x14ac:dyDescent="0.25">
      <c r="M1344" s="333"/>
      <c r="N1344" s="333"/>
    </row>
    <row r="1345" spans="13:14" x14ac:dyDescent="0.25">
      <c r="M1345" s="333"/>
      <c r="N1345" s="333"/>
    </row>
    <row r="1346" spans="13:14" x14ac:dyDescent="0.25">
      <c r="M1346" s="333"/>
      <c r="N1346" s="333"/>
    </row>
    <row r="1347" spans="13:14" x14ac:dyDescent="0.25">
      <c r="M1347" s="333"/>
      <c r="N1347" s="333"/>
    </row>
    <row r="1348" spans="13:14" x14ac:dyDescent="0.25">
      <c r="M1348" s="333"/>
      <c r="N1348" s="333"/>
    </row>
    <row r="1349" spans="13:14" x14ac:dyDescent="0.25">
      <c r="M1349" s="333"/>
      <c r="N1349" s="333"/>
    </row>
    <row r="1350" spans="13:14" x14ac:dyDescent="0.25">
      <c r="M1350" s="333"/>
      <c r="N1350" s="333"/>
    </row>
    <row r="1351" spans="13:14" x14ac:dyDescent="0.25">
      <c r="M1351" s="333"/>
      <c r="N1351" s="333"/>
    </row>
    <row r="1352" spans="13:14" x14ac:dyDescent="0.25">
      <c r="M1352" s="333"/>
      <c r="N1352" s="333"/>
    </row>
    <row r="1353" spans="13:14" x14ac:dyDescent="0.25">
      <c r="M1353" s="333"/>
      <c r="N1353" s="333"/>
    </row>
    <row r="1354" spans="13:14" x14ac:dyDescent="0.25">
      <c r="M1354" s="333"/>
      <c r="N1354" s="333"/>
    </row>
    <row r="1355" spans="13:14" x14ac:dyDescent="0.25">
      <c r="M1355" s="333"/>
      <c r="N1355" s="333"/>
    </row>
    <row r="1356" spans="13:14" x14ac:dyDescent="0.25">
      <c r="M1356" s="333"/>
      <c r="N1356" s="333"/>
    </row>
    <row r="1357" spans="13:14" x14ac:dyDescent="0.25">
      <c r="M1357" s="333"/>
      <c r="N1357" s="333"/>
    </row>
    <row r="1358" spans="13:14" x14ac:dyDescent="0.25">
      <c r="M1358" s="333"/>
      <c r="N1358" s="333"/>
    </row>
    <row r="1359" spans="13:14" x14ac:dyDescent="0.25">
      <c r="M1359" s="333"/>
      <c r="N1359" s="333"/>
    </row>
    <row r="1360" spans="13:14" x14ac:dyDescent="0.25">
      <c r="M1360" s="333"/>
      <c r="N1360" s="333"/>
    </row>
    <row r="1361" spans="13:14" x14ac:dyDescent="0.25">
      <c r="M1361" s="333"/>
      <c r="N1361" s="333"/>
    </row>
    <row r="1362" spans="13:14" x14ac:dyDescent="0.25">
      <c r="M1362" s="333"/>
      <c r="N1362" s="333"/>
    </row>
    <row r="1363" spans="13:14" x14ac:dyDescent="0.25">
      <c r="M1363" s="333"/>
      <c r="N1363" s="333"/>
    </row>
    <row r="1364" spans="13:14" x14ac:dyDescent="0.25">
      <c r="M1364" s="333"/>
      <c r="N1364" s="333"/>
    </row>
    <row r="1365" spans="13:14" x14ac:dyDescent="0.25">
      <c r="M1365" s="333"/>
      <c r="N1365" s="333"/>
    </row>
    <row r="1366" spans="13:14" x14ac:dyDescent="0.25">
      <c r="M1366" s="333"/>
      <c r="N1366" s="333"/>
    </row>
    <row r="1367" spans="13:14" x14ac:dyDescent="0.25">
      <c r="M1367" s="333"/>
      <c r="N1367" s="333"/>
    </row>
    <row r="1368" spans="13:14" x14ac:dyDescent="0.25">
      <c r="M1368" s="333"/>
      <c r="N1368" s="333"/>
    </row>
    <row r="1369" spans="13:14" x14ac:dyDescent="0.25">
      <c r="M1369" s="333"/>
      <c r="N1369" s="333"/>
    </row>
    <row r="1370" spans="13:14" x14ac:dyDescent="0.25">
      <c r="M1370" s="333"/>
      <c r="N1370" s="333"/>
    </row>
    <row r="1371" spans="13:14" x14ac:dyDescent="0.25">
      <c r="M1371" s="333"/>
      <c r="N1371" s="333"/>
    </row>
    <row r="1372" spans="13:14" x14ac:dyDescent="0.25">
      <c r="M1372" s="333"/>
      <c r="N1372" s="333"/>
    </row>
    <row r="1373" spans="13:14" x14ac:dyDescent="0.25">
      <c r="M1373" s="333"/>
      <c r="N1373" s="333"/>
    </row>
    <row r="1374" spans="13:14" x14ac:dyDescent="0.25">
      <c r="M1374" s="333"/>
      <c r="N1374" s="333"/>
    </row>
    <row r="1375" spans="13:14" x14ac:dyDescent="0.25">
      <c r="M1375" s="333"/>
      <c r="N1375" s="333"/>
    </row>
    <row r="1376" spans="13:14" x14ac:dyDescent="0.25">
      <c r="M1376" s="333"/>
      <c r="N1376" s="333"/>
    </row>
    <row r="1377" spans="13:14" x14ac:dyDescent="0.25">
      <c r="M1377" s="333"/>
      <c r="N1377" s="333"/>
    </row>
    <row r="1378" spans="13:14" x14ac:dyDescent="0.25">
      <c r="M1378" s="333"/>
      <c r="N1378" s="333"/>
    </row>
    <row r="1379" spans="13:14" x14ac:dyDescent="0.25">
      <c r="M1379" s="333"/>
      <c r="N1379" s="333"/>
    </row>
    <row r="1380" spans="13:14" x14ac:dyDescent="0.25">
      <c r="M1380" s="333"/>
      <c r="N1380" s="333"/>
    </row>
    <row r="1381" spans="13:14" x14ac:dyDescent="0.25">
      <c r="M1381" s="333"/>
      <c r="N1381" s="333"/>
    </row>
    <row r="1382" spans="13:14" x14ac:dyDescent="0.25">
      <c r="M1382" s="333"/>
      <c r="N1382" s="333"/>
    </row>
    <row r="1383" spans="13:14" x14ac:dyDescent="0.25">
      <c r="M1383" s="333"/>
      <c r="N1383" s="333"/>
    </row>
    <row r="1384" spans="13:14" x14ac:dyDescent="0.25">
      <c r="M1384" s="333"/>
      <c r="N1384" s="333"/>
    </row>
    <row r="1385" spans="13:14" x14ac:dyDescent="0.25">
      <c r="M1385" s="333"/>
      <c r="N1385" s="333"/>
    </row>
    <row r="1386" spans="13:14" x14ac:dyDescent="0.25">
      <c r="M1386" s="333"/>
      <c r="N1386" s="333"/>
    </row>
    <row r="1387" spans="13:14" x14ac:dyDescent="0.25">
      <c r="M1387" s="333"/>
      <c r="N1387" s="333"/>
    </row>
    <row r="1388" spans="13:14" x14ac:dyDescent="0.25">
      <c r="M1388" s="333"/>
      <c r="N1388" s="333"/>
    </row>
    <row r="1389" spans="13:14" x14ac:dyDescent="0.25">
      <c r="M1389" s="333"/>
      <c r="N1389" s="333"/>
    </row>
    <row r="1390" spans="13:14" x14ac:dyDescent="0.25">
      <c r="M1390" s="333"/>
      <c r="N1390" s="333"/>
    </row>
    <row r="1391" spans="13:14" x14ac:dyDescent="0.25">
      <c r="M1391" s="333"/>
      <c r="N1391" s="333"/>
    </row>
    <row r="1392" spans="13:14" x14ac:dyDescent="0.25">
      <c r="M1392" s="333"/>
      <c r="N1392" s="333"/>
    </row>
    <row r="1393" spans="13:14" x14ac:dyDescent="0.25">
      <c r="M1393" s="333"/>
      <c r="N1393" s="333"/>
    </row>
    <row r="1394" spans="13:14" x14ac:dyDescent="0.25">
      <c r="M1394" s="333"/>
      <c r="N1394" s="333"/>
    </row>
    <row r="1395" spans="13:14" x14ac:dyDescent="0.25">
      <c r="M1395" s="333"/>
      <c r="N1395" s="333"/>
    </row>
    <row r="1396" spans="13:14" x14ac:dyDescent="0.25">
      <c r="M1396" s="333"/>
      <c r="N1396" s="333"/>
    </row>
    <row r="1397" spans="13:14" x14ac:dyDescent="0.25">
      <c r="M1397" s="333"/>
      <c r="N1397" s="333"/>
    </row>
    <row r="1398" spans="13:14" x14ac:dyDescent="0.25">
      <c r="M1398" s="333"/>
      <c r="N1398" s="333"/>
    </row>
    <row r="1399" spans="13:14" x14ac:dyDescent="0.25">
      <c r="M1399" s="333"/>
      <c r="N1399" s="333"/>
    </row>
    <row r="1400" spans="13:14" x14ac:dyDescent="0.25">
      <c r="M1400" s="333"/>
      <c r="N1400" s="333"/>
    </row>
    <row r="1401" spans="13:14" x14ac:dyDescent="0.25">
      <c r="M1401" s="333"/>
      <c r="N1401" s="333"/>
    </row>
    <row r="1402" spans="13:14" x14ac:dyDescent="0.25">
      <c r="M1402" s="333"/>
      <c r="N1402" s="333"/>
    </row>
    <row r="1403" spans="13:14" x14ac:dyDescent="0.25">
      <c r="M1403" s="333"/>
      <c r="N1403" s="333"/>
    </row>
    <row r="1404" spans="13:14" x14ac:dyDescent="0.25">
      <c r="M1404" s="333"/>
      <c r="N1404" s="333"/>
    </row>
    <row r="1405" spans="13:14" x14ac:dyDescent="0.25">
      <c r="M1405" s="333"/>
      <c r="N1405" s="333"/>
    </row>
    <row r="1406" spans="13:14" x14ac:dyDescent="0.25">
      <c r="M1406" s="333"/>
      <c r="N1406" s="333"/>
    </row>
    <row r="1407" spans="13:14" x14ac:dyDescent="0.25">
      <c r="M1407" s="333"/>
      <c r="N1407" s="333"/>
    </row>
    <row r="1408" spans="13:14" x14ac:dyDescent="0.25">
      <c r="M1408" s="333"/>
      <c r="N1408" s="333"/>
    </row>
    <row r="1409" spans="13:14" x14ac:dyDescent="0.25">
      <c r="M1409" s="333"/>
      <c r="N1409" s="333"/>
    </row>
    <row r="1410" spans="13:14" x14ac:dyDescent="0.25">
      <c r="M1410" s="333"/>
      <c r="N1410" s="333"/>
    </row>
    <row r="1411" spans="13:14" x14ac:dyDescent="0.25">
      <c r="M1411" s="333"/>
      <c r="N1411" s="333"/>
    </row>
    <row r="1412" spans="13:14" x14ac:dyDescent="0.25">
      <c r="M1412" s="333"/>
      <c r="N1412" s="333"/>
    </row>
    <row r="1413" spans="13:14" x14ac:dyDescent="0.25">
      <c r="M1413" s="333"/>
      <c r="N1413" s="333"/>
    </row>
    <row r="1414" spans="13:14" x14ac:dyDescent="0.25">
      <c r="M1414" s="333"/>
      <c r="N1414" s="333"/>
    </row>
    <row r="1415" spans="13:14" x14ac:dyDescent="0.25">
      <c r="M1415" s="333"/>
      <c r="N1415" s="333"/>
    </row>
    <row r="1416" spans="13:14" x14ac:dyDescent="0.25">
      <c r="M1416" s="333"/>
      <c r="N1416" s="333"/>
    </row>
    <row r="1417" spans="13:14" x14ac:dyDescent="0.25">
      <c r="M1417" s="333"/>
      <c r="N1417" s="333"/>
    </row>
    <row r="1418" spans="13:14" x14ac:dyDescent="0.25">
      <c r="M1418" s="333"/>
      <c r="N1418" s="333"/>
    </row>
    <row r="1419" spans="13:14" x14ac:dyDescent="0.25">
      <c r="M1419" s="333"/>
      <c r="N1419" s="333"/>
    </row>
    <row r="1420" spans="13:14" x14ac:dyDescent="0.25">
      <c r="M1420" s="333"/>
      <c r="N1420" s="333"/>
    </row>
    <row r="1421" spans="13:14" x14ac:dyDescent="0.25">
      <c r="M1421" s="333"/>
      <c r="N1421" s="333"/>
    </row>
    <row r="1422" spans="13:14" x14ac:dyDescent="0.25">
      <c r="M1422" s="333"/>
      <c r="N1422" s="333"/>
    </row>
    <row r="1423" spans="13:14" x14ac:dyDescent="0.25">
      <c r="M1423" s="333"/>
      <c r="N1423" s="333"/>
    </row>
    <row r="1424" spans="13:14" x14ac:dyDescent="0.25">
      <c r="M1424" s="333"/>
      <c r="N1424" s="333"/>
    </row>
    <row r="1425" spans="13:14" x14ac:dyDescent="0.25">
      <c r="M1425" s="333"/>
      <c r="N1425" s="333"/>
    </row>
    <row r="1426" spans="13:14" x14ac:dyDescent="0.25">
      <c r="M1426" s="333"/>
      <c r="N1426" s="333"/>
    </row>
    <row r="1427" spans="13:14" x14ac:dyDescent="0.25">
      <c r="M1427" s="333"/>
      <c r="N1427" s="333"/>
    </row>
    <row r="1428" spans="13:14" x14ac:dyDescent="0.25">
      <c r="M1428" s="333"/>
      <c r="N1428" s="333"/>
    </row>
    <row r="1429" spans="13:14" x14ac:dyDescent="0.25">
      <c r="M1429" s="333"/>
      <c r="N1429" s="333"/>
    </row>
    <row r="1430" spans="13:14" x14ac:dyDescent="0.25">
      <c r="M1430" s="333"/>
      <c r="N1430" s="333"/>
    </row>
    <row r="1431" spans="13:14" x14ac:dyDescent="0.25">
      <c r="M1431" s="333"/>
      <c r="N1431" s="333"/>
    </row>
    <row r="1432" spans="13:14" x14ac:dyDescent="0.25">
      <c r="M1432" s="333"/>
      <c r="N1432" s="333"/>
    </row>
    <row r="1433" spans="13:14" x14ac:dyDescent="0.25">
      <c r="M1433" s="333"/>
      <c r="N1433" s="333"/>
    </row>
    <row r="1434" spans="13:14" x14ac:dyDescent="0.25">
      <c r="M1434" s="333"/>
      <c r="N1434" s="333"/>
    </row>
    <row r="1435" spans="13:14" x14ac:dyDescent="0.25">
      <c r="M1435" s="333"/>
      <c r="N1435" s="333"/>
    </row>
    <row r="1436" spans="13:14" x14ac:dyDescent="0.25">
      <c r="M1436" s="333"/>
      <c r="N1436" s="333"/>
    </row>
    <row r="1437" spans="13:14" x14ac:dyDescent="0.25">
      <c r="M1437" s="333"/>
      <c r="N1437" s="333"/>
    </row>
    <row r="1438" spans="13:14" x14ac:dyDescent="0.25">
      <c r="M1438" s="333"/>
      <c r="N1438" s="333"/>
    </row>
    <row r="1439" spans="13:14" x14ac:dyDescent="0.25">
      <c r="M1439" s="333"/>
      <c r="N1439" s="333"/>
    </row>
    <row r="1440" spans="13:14" x14ac:dyDescent="0.25">
      <c r="M1440" s="333"/>
      <c r="N1440" s="333"/>
    </row>
    <row r="1441" spans="13:14" x14ac:dyDescent="0.25">
      <c r="M1441" s="333"/>
      <c r="N1441" s="333"/>
    </row>
    <row r="1442" spans="13:14" x14ac:dyDescent="0.25">
      <c r="M1442" s="333"/>
      <c r="N1442" s="333"/>
    </row>
    <row r="1443" spans="13:14" x14ac:dyDescent="0.25">
      <c r="M1443" s="333"/>
      <c r="N1443" s="333"/>
    </row>
    <row r="1444" spans="13:14" x14ac:dyDescent="0.25">
      <c r="M1444" s="333"/>
      <c r="N1444" s="333"/>
    </row>
    <row r="1445" spans="13:14" x14ac:dyDescent="0.25">
      <c r="M1445" s="333"/>
      <c r="N1445" s="333"/>
    </row>
    <row r="1446" spans="13:14" x14ac:dyDescent="0.25">
      <c r="M1446" s="333"/>
      <c r="N1446" s="333"/>
    </row>
    <row r="1447" spans="13:14" x14ac:dyDescent="0.25">
      <c r="M1447" s="333"/>
      <c r="N1447" s="333"/>
    </row>
    <row r="1448" spans="13:14" x14ac:dyDescent="0.25">
      <c r="M1448" s="333"/>
      <c r="N1448" s="333"/>
    </row>
    <row r="1449" spans="13:14" x14ac:dyDescent="0.25">
      <c r="M1449" s="333"/>
      <c r="N1449" s="333"/>
    </row>
    <row r="1450" spans="13:14" x14ac:dyDescent="0.25">
      <c r="M1450" s="333"/>
      <c r="N1450" s="333"/>
    </row>
    <row r="1451" spans="13:14" x14ac:dyDescent="0.25">
      <c r="M1451" s="333"/>
      <c r="N1451" s="333"/>
    </row>
    <row r="1452" spans="13:14" x14ac:dyDescent="0.25">
      <c r="M1452" s="333"/>
      <c r="N1452" s="333"/>
    </row>
    <row r="1453" spans="13:14" x14ac:dyDescent="0.25">
      <c r="M1453" s="333"/>
      <c r="N1453" s="333"/>
    </row>
    <row r="1454" spans="13:14" x14ac:dyDescent="0.25">
      <c r="M1454" s="333"/>
      <c r="N1454" s="333"/>
    </row>
    <row r="1455" spans="13:14" x14ac:dyDescent="0.25">
      <c r="M1455" s="333"/>
      <c r="N1455" s="333"/>
    </row>
    <row r="1456" spans="13:14" x14ac:dyDescent="0.25">
      <c r="M1456" s="333"/>
      <c r="N1456" s="333"/>
    </row>
    <row r="1457" spans="13:14" x14ac:dyDescent="0.25">
      <c r="M1457" s="333"/>
      <c r="N1457" s="333"/>
    </row>
    <row r="1458" spans="13:14" x14ac:dyDescent="0.25">
      <c r="M1458" s="333"/>
      <c r="N1458" s="333"/>
    </row>
    <row r="1459" spans="13:14" x14ac:dyDescent="0.25">
      <c r="M1459" s="333"/>
      <c r="N1459" s="333"/>
    </row>
    <row r="1460" spans="13:14" x14ac:dyDescent="0.25">
      <c r="M1460" s="333"/>
      <c r="N1460" s="333"/>
    </row>
    <row r="1461" spans="13:14" x14ac:dyDescent="0.25">
      <c r="M1461" s="333"/>
      <c r="N1461" s="333"/>
    </row>
    <row r="1462" spans="13:14" x14ac:dyDescent="0.25">
      <c r="M1462" s="333"/>
      <c r="N1462" s="333"/>
    </row>
    <row r="1463" spans="13:14" x14ac:dyDescent="0.25">
      <c r="M1463" s="333"/>
      <c r="N1463" s="333"/>
    </row>
    <row r="1464" spans="13:14" x14ac:dyDescent="0.25">
      <c r="M1464" s="333"/>
      <c r="N1464" s="333"/>
    </row>
    <row r="1465" spans="13:14" x14ac:dyDescent="0.25">
      <c r="M1465" s="333"/>
      <c r="N1465" s="333"/>
    </row>
    <row r="1466" spans="13:14" x14ac:dyDescent="0.25">
      <c r="M1466" s="333"/>
      <c r="N1466" s="333"/>
    </row>
    <row r="1467" spans="13:14" x14ac:dyDescent="0.25">
      <c r="M1467" s="333"/>
      <c r="N1467" s="333"/>
    </row>
    <row r="1468" spans="13:14" x14ac:dyDescent="0.25">
      <c r="M1468" s="333"/>
      <c r="N1468" s="333"/>
    </row>
    <row r="1469" spans="13:14" x14ac:dyDescent="0.25">
      <c r="M1469" s="333"/>
      <c r="N1469" s="333"/>
    </row>
    <row r="1470" spans="13:14" x14ac:dyDescent="0.25">
      <c r="M1470" s="333"/>
      <c r="N1470" s="333"/>
    </row>
    <row r="1471" spans="13:14" x14ac:dyDescent="0.25">
      <c r="M1471" s="333"/>
      <c r="N1471" s="333"/>
    </row>
    <row r="1472" spans="13:14" x14ac:dyDescent="0.25">
      <c r="M1472" s="333"/>
      <c r="N1472" s="333"/>
    </row>
    <row r="1473" spans="13:14" x14ac:dyDescent="0.25">
      <c r="M1473" s="333"/>
      <c r="N1473" s="333"/>
    </row>
    <row r="1474" spans="13:14" x14ac:dyDescent="0.25">
      <c r="M1474" s="333"/>
      <c r="N1474" s="333"/>
    </row>
    <row r="1475" spans="13:14" x14ac:dyDescent="0.25">
      <c r="M1475" s="333"/>
      <c r="N1475" s="333"/>
    </row>
    <row r="1476" spans="13:14" x14ac:dyDescent="0.25">
      <c r="M1476" s="333"/>
      <c r="N1476" s="333"/>
    </row>
    <row r="1477" spans="13:14" x14ac:dyDescent="0.25">
      <c r="M1477" s="333"/>
      <c r="N1477" s="333"/>
    </row>
    <row r="1478" spans="13:14" x14ac:dyDescent="0.25">
      <c r="M1478" s="333"/>
      <c r="N1478" s="333"/>
    </row>
    <row r="1479" spans="13:14" x14ac:dyDescent="0.25">
      <c r="M1479" s="333"/>
      <c r="N1479" s="333"/>
    </row>
    <row r="1480" spans="13:14" x14ac:dyDescent="0.25">
      <c r="M1480" s="333"/>
      <c r="N1480" s="333"/>
    </row>
    <row r="1481" spans="13:14" x14ac:dyDescent="0.25">
      <c r="M1481" s="333"/>
      <c r="N1481" s="333"/>
    </row>
    <row r="1482" spans="13:14" x14ac:dyDescent="0.25">
      <c r="M1482" s="333"/>
      <c r="N1482" s="333"/>
    </row>
    <row r="1483" spans="13:14" x14ac:dyDescent="0.25">
      <c r="M1483" s="333"/>
      <c r="N1483" s="333"/>
    </row>
    <row r="1484" spans="13:14" x14ac:dyDescent="0.25">
      <c r="M1484" s="333"/>
      <c r="N1484" s="333"/>
    </row>
    <row r="1485" spans="13:14" x14ac:dyDescent="0.25">
      <c r="M1485" s="333"/>
      <c r="N1485" s="333"/>
    </row>
    <row r="1486" spans="13:14" x14ac:dyDescent="0.25">
      <c r="M1486" s="333"/>
      <c r="N1486" s="333"/>
    </row>
    <row r="1487" spans="13:14" x14ac:dyDescent="0.25">
      <c r="M1487" s="333"/>
      <c r="N1487" s="333"/>
    </row>
    <row r="1488" spans="13:14" x14ac:dyDescent="0.25">
      <c r="M1488" s="333"/>
      <c r="N1488" s="333"/>
    </row>
    <row r="1489" spans="13:14" x14ac:dyDescent="0.25">
      <c r="M1489" s="333"/>
      <c r="N1489" s="333"/>
    </row>
    <row r="1490" spans="13:14" x14ac:dyDescent="0.25">
      <c r="M1490" s="333"/>
      <c r="N1490" s="333"/>
    </row>
    <row r="1491" spans="13:14" x14ac:dyDescent="0.25">
      <c r="M1491" s="333"/>
      <c r="N1491" s="333"/>
    </row>
    <row r="1492" spans="13:14" x14ac:dyDescent="0.25">
      <c r="M1492" s="333"/>
      <c r="N1492" s="333"/>
    </row>
    <row r="1493" spans="13:14" x14ac:dyDescent="0.25">
      <c r="M1493" s="333"/>
      <c r="N1493" s="333"/>
    </row>
    <row r="1494" spans="13:14" x14ac:dyDescent="0.25">
      <c r="M1494" s="333"/>
      <c r="N1494" s="333"/>
    </row>
    <row r="1495" spans="13:14" x14ac:dyDescent="0.25">
      <c r="M1495" s="333"/>
      <c r="N1495" s="333"/>
    </row>
    <row r="1496" spans="13:14" x14ac:dyDescent="0.25">
      <c r="M1496" s="333"/>
      <c r="N1496" s="333"/>
    </row>
    <row r="1497" spans="13:14" x14ac:dyDescent="0.25">
      <c r="M1497" s="333"/>
      <c r="N1497" s="333"/>
    </row>
    <row r="1498" spans="13:14" x14ac:dyDescent="0.25">
      <c r="M1498" s="333"/>
      <c r="N1498" s="333"/>
    </row>
    <row r="1499" spans="13:14" x14ac:dyDescent="0.25">
      <c r="M1499" s="333"/>
      <c r="N1499" s="333"/>
    </row>
    <row r="1500" spans="13:14" x14ac:dyDescent="0.25">
      <c r="M1500" s="333"/>
      <c r="N1500" s="333"/>
    </row>
    <row r="1501" spans="13:14" x14ac:dyDescent="0.25">
      <c r="M1501" s="333"/>
      <c r="N1501" s="333"/>
    </row>
    <row r="1502" spans="13:14" x14ac:dyDescent="0.25">
      <c r="M1502" s="333"/>
      <c r="N1502" s="333"/>
    </row>
    <row r="1503" spans="13:14" x14ac:dyDescent="0.25">
      <c r="M1503" s="333"/>
      <c r="N1503" s="333"/>
    </row>
    <row r="1504" spans="13:14" x14ac:dyDescent="0.25">
      <c r="M1504" s="333"/>
      <c r="N1504" s="333"/>
    </row>
    <row r="1505" spans="13:14" x14ac:dyDescent="0.25">
      <c r="M1505" s="333"/>
      <c r="N1505" s="333"/>
    </row>
    <row r="1506" spans="13:14" x14ac:dyDescent="0.25">
      <c r="M1506" s="333"/>
      <c r="N1506" s="333"/>
    </row>
    <row r="1507" spans="13:14" x14ac:dyDescent="0.25">
      <c r="M1507" s="333"/>
      <c r="N1507" s="333"/>
    </row>
    <row r="1508" spans="13:14" x14ac:dyDescent="0.25">
      <c r="M1508" s="333"/>
      <c r="N1508" s="333"/>
    </row>
    <row r="1509" spans="13:14" x14ac:dyDescent="0.25">
      <c r="M1509" s="333"/>
      <c r="N1509" s="333"/>
    </row>
    <row r="1510" spans="13:14" x14ac:dyDescent="0.25">
      <c r="M1510" s="333"/>
      <c r="N1510" s="333"/>
    </row>
    <row r="1511" spans="13:14" x14ac:dyDescent="0.25">
      <c r="M1511" s="333"/>
      <c r="N1511" s="333"/>
    </row>
    <row r="1512" spans="13:14" x14ac:dyDescent="0.25">
      <c r="M1512" s="333"/>
      <c r="N1512" s="333"/>
    </row>
    <row r="1513" spans="13:14" x14ac:dyDescent="0.25">
      <c r="M1513" s="333"/>
      <c r="N1513" s="333"/>
    </row>
    <row r="1514" spans="13:14" x14ac:dyDescent="0.25">
      <c r="M1514" s="333"/>
      <c r="N1514" s="333"/>
    </row>
    <row r="1515" spans="13:14" x14ac:dyDescent="0.25">
      <c r="M1515" s="333"/>
      <c r="N1515" s="333"/>
    </row>
    <row r="1516" spans="13:14" x14ac:dyDescent="0.25">
      <c r="M1516" s="333"/>
      <c r="N1516" s="333"/>
    </row>
    <row r="1517" spans="13:14" x14ac:dyDescent="0.25">
      <c r="M1517" s="333"/>
      <c r="N1517" s="333"/>
    </row>
    <row r="1518" spans="13:14" x14ac:dyDescent="0.25">
      <c r="M1518" s="333"/>
      <c r="N1518" s="333"/>
    </row>
    <row r="1519" spans="13:14" x14ac:dyDescent="0.25">
      <c r="M1519" s="333"/>
      <c r="N1519" s="333"/>
    </row>
    <row r="1520" spans="13:14" x14ac:dyDescent="0.25">
      <c r="M1520" s="333"/>
      <c r="N1520" s="333"/>
    </row>
    <row r="1521" spans="13:14" x14ac:dyDescent="0.25">
      <c r="M1521" s="333"/>
      <c r="N1521" s="333"/>
    </row>
    <row r="1522" spans="13:14" x14ac:dyDescent="0.25">
      <c r="M1522" s="333"/>
      <c r="N1522" s="333"/>
    </row>
    <row r="1523" spans="13:14" x14ac:dyDescent="0.25">
      <c r="M1523" s="333"/>
      <c r="N1523" s="333"/>
    </row>
    <row r="1524" spans="13:14" x14ac:dyDescent="0.25">
      <c r="M1524" s="333"/>
      <c r="N1524" s="333"/>
    </row>
    <row r="1525" spans="13:14" x14ac:dyDescent="0.25">
      <c r="M1525" s="333"/>
      <c r="N1525" s="333"/>
    </row>
    <row r="1526" spans="13:14" x14ac:dyDescent="0.25">
      <c r="M1526" s="333"/>
      <c r="N1526" s="333"/>
    </row>
    <row r="1527" spans="13:14" x14ac:dyDescent="0.25">
      <c r="M1527" s="333"/>
      <c r="N1527" s="333"/>
    </row>
    <row r="1528" spans="13:14" x14ac:dyDescent="0.25">
      <c r="M1528" s="333"/>
      <c r="N1528" s="333"/>
    </row>
    <row r="1529" spans="13:14" x14ac:dyDescent="0.25">
      <c r="M1529" s="333"/>
      <c r="N1529" s="333"/>
    </row>
    <row r="1530" spans="13:14" x14ac:dyDescent="0.25">
      <c r="M1530" s="333"/>
      <c r="N1530" s="333"/>
    </row>
    <row r="1531" spans="13:14" x14ac:dyDescent="0.25">
      <c r="M1531" s="333"/>
      <c r="N1531" s="333"/>
    </row>
    <row r="1532" spans="13:14" x14ac:dyDescent="0.25">
      <c r="M1532" s="333"/>
      <c r="N1532" s="333"/>
    </row>
    <row r="1533" spans="13:14" x14ac:dyDescent="0.25">
      <c r="M1533" s="333"/>
      <c r="N1533" s="333"/>
    </row>
    <row r="1534" spans="13:14" x14ac:dyDescent="0.25">
      <c r="M1534" s="333"/>
      <c r="N1534" s="333"/>
    </row>
    <row r="1535" spans="13:14" x14ac:dyDescent="0.25">
      <c r="M1535" s="333"/>
      <c r="N1535" s="333"/>
    </row>
    <row r="1536" spans="13:14" x14ac:dyDescent="0.25">
      <c r="M1536" s="333"/>
      <c r="N1536" s="333"/>
    </row>
    <row r="1537" spans="13:14" x14ac:dyDescent="0.25">
      <c r="M1537" s="333"/>
      <c r="N1537" s="333"/>
    </row>
    <row r="1538" spans="13:14" x14ac:dyDescent="0.25">
      <c r="M1538" s="333"/>
      <c r="N1538" s="333"/>
    </row>
    <row r="1539" spans="13:14" x14ac:dyDescent="0.25">
      <c r="M1539" s="333"/>
      <c r="N1539" s="333"/>
    </row>
    <row r="1540" spans="13:14" x14ac:dyDescent="0.25">
      <c r="M1540" s="333"/>
      <c r="N1540" s="333"/>
    </row>
    <row r="1541" spans="13:14" x14ac:dyDescent="0.25">
      <c r="M1541" s="333"/>
      <c r="N1541" s="333"/>
    </row>
    <row r="1542" spans="13:14" x14ac:dyDescent="0.25">
      <c r="M1542" s="333"/>
      <c r="N1542" s="333"/>
    </row>
    <row r="1543" spans="13:14" x14ac:dyDescent="0.25">
      <c r="M1543" s="333"/>
      <c r="N1543" s="333"/>
    </row>
    <row r="1544" spans="13:14" x14ac:dyDescent="0.25">
      <c r="M1544" s="333"/>
      <c r="N1544" s="333"/>
    </row>
    <row r="1545" spans="13:14" x14ac:dyDescent="0.25">
      <c r="M1545" s="333"/>
      <c r="N1545" s="333"/>
    </row>
    <row r="1546" spans="13:14" x14ac:dyDescent="0.25">
      <c r="M1546" s="333"/>
      <c r="N1546" s="333"/>
    </row>
    <row r="1547" spans="13:14" x14ac:dyDescent="0.25">
      <c r="M1547" s="333"/>
      <c r="N1547" s="333"/>
    </row>
    <row r="1548" spans="13:14" x14ac:dyDescent="0.25">
      <c r="M1548" s="333"/>
      <c r="N1548" s="333"/>
    </row>
    <row r="1549" spans="13:14" x14ac:dyDescent="0.25">
      <c r="M1549" s="333"/>
      <c r="N1549" s="333"/>
    </row>
    <row r="1550" spans="13:14" x14ac:dyDescent="0.25">
      <c r="M1550" s="333"/>
      <c r="N1550" s="333"/>
    </row>
    <row r="1551" spans="13:14" x14ac:dyDescent="0.25">
      <c r="M1551" s="333"/>
      <c r="N1551" s="333"/>
    </row>
    <row r="1552" spans="13:14" x14ac:dyDescent="0.25">
      <c r="M1552" s="333"/>
      <c r="N1552" s="333"/>
    </row>
    <row r="1553" spans="13:14" x14ac:dyDescent="0.25">
      <c r="M1553" s="333"/>
      <c r="N1553" s="333"/>
    </row>
    <row r="1554" spans="13:14" x14ac:dyDescent="0.25">
      <c r="M1554" s="333"/>
      <c r="N1554" s="333"/>
    </row>
    <row r="1555" spans="13:14" x14ac:dyDescent="0.25">
      <c r="M1555" s="333"/>
      <c r="N1555" s="333"/>
    </row>
    <row r="1556" spans="13:14" x14ac:dyDescent="0.25">
      <c r="M1556" s="333"/>
      <c r="N1556" s="333"/>
    </row>
    <row r="1557" spans="13:14" x14ac:dyDescent="0.25">
      <c r="M1557" s="333"/>
      <c r="N1557" s="333"/>
    </row>
    <row r="1558" spans="13:14" x14ac:dyDescent="0.25">
      <c r="M1558" s="333"/>
      <c r="N1558" s="333"/>
    </row>
    <row r="1559" spans="13:14" x14ac:dyDescent="0.25">
      <c r="M1559" s="333"/>
      <c r="N1559" s="333"/>
    </row>
    <row r="1560" spans="13:14" x14ac:dyDescent="0.25">
      <c r="M1560" s="333"/>
      <c r="N1560" s="333"/>
    </row>
    <row r="1561" spans="13:14" x14ac:dyDescent="0.25">
      <c r="M1561" s="333"/>
      <c r="N1561" s="333"/>
    </row>
    <row r="1562" spans="13:14" x14ac:dyDescent="0.25">
      <c r="M1562" s="333"/>
      <c r="N1562" s="333"/>
    </row>
    <row r="1563" spans="13:14" x14ac:dyDescent="0.25">
      <c r="M1563" s="333"/>
      <c r="N1563" s="333"/>
    </row>
    <row r="1564" spans="13:14" x14ac:dyDescent="0.25">
      <c r="M1564" s="333"/>
      <c r="N1564" s="333"/>
    </row>
    <row r="1565" spans="13:14" x14ac:dyDescent="0.25">
      <c r="M1565" s="333"/>
      <c r="N1565" s="333"/>
    </row>
    <row r="1566" spans="13:14" x14ac:dyDescent="0.25">
      <c r="M1566" s="333"/>
      <c r="N1566" s="333"/>
    </row>
    <row r="1567" spans="13:14" x14ac:dyDescent="0.25">
      <c r="M1567" s="333"/>
      <c r="N1567" s="333"/>
    </row>
    <row r="1568" spans="13:14" x14ac:dyDescent="0.25">
      <c r="M1568" s="333"/>
      <c r="N1568" s="333"/>
    </row>
    <row r="1569" spans="13:14" x14ac:dyDescent="0.25">
      <c r="M1569" s="333"/>
      <c r="N1569" s="333"/>
    </row>
    <row r="1570" spans="13:14" x14ac:dyDescent="0.25">
      <c r="M1570" s="333"/>
      <c r="N1570" s="333"/>
    </row>
    <row r="1571" spans="13:14" x14ac:dyDescent="0.25">
      <c r="M1571" s="333"/>
      <c r="N1571" s="333"/>
    </row>
    <row r="1572" spans="13:14" x14ac:dyDescent="0.25">
      <c r="M1572" s="333"/>
      <c r="N1572" s="333"/>
    </row>
    <row r="1573" spans="13:14" x14ac:dyDescent="0.25">
      <c r="M1573" s="333"/>
      <c r="N1573" s="333"/>
    </row>
    <row r="1574" spans="13:14" x14ac:dyDescent="0.25">
      <c r="M1574" s="333"/>
      <c r="N1574" s="333"/>
    </row>
    <row r="1575" spans="13:14" x14ac:dyDescent="0.25">
      <c r="M1575" s="333"/>
      <c r="N1575" s="333"/>
    </row>
    <row r="1576" spans="13:14" x14ac:dyDescent="0.25">
      <c r="M1576" s="333"/>
      <c r="N1576" s="333"/>
    </row>
    <row r="1577" spans="13:14" x14ac:dyDescent="0.25">
      <c r="M1577" s="333"/>
      <c r="N1577" s="333"/>
    </row>
    <row r="1578" spans="13:14" x14ac:dyDescent="0.25">
      <c r="M1578" s="333"/>
      <c r="N1578" s="333"/>
    </row>
    <row r="1579" spans="13:14" x14ac:dyDescent="0.25">
      <c r="M1579" s="333"/>
      <c r="N1579" s="333"/>
    </row>
    <row r="1580" spans="13:14" x14ac:dyDescent="0.25">
      <c r="M1580" s="333"/>
      <c r="N1580" s="333"/>
    </row>
    <row r="1581" spans="13:14" x14ac:dyDescent="0.25">
      <c r="M1581" s="333"/>
      <c r="N1581" s="333"/>
    </row>
    <row r="1582" spans="13:14" x14ac:dyDescent="0.25">
      <c r="M1582" s="333"/>
      <c r="N1582" s="333"/>
    </row>
    <row r="1583" spans="13:14" x14ac:dyDescent="0.25">
      <c r="M1583" s="333"/>
      <c r="N1583" s="333"/>
    </row>
    <row r="1584" spans="13:14" x14ac:dyDescent="0.25">
      <c r="M1584" s="333"/>
      <c r="N1584" s="333"/>
    </row>
    <row r="1585" spans="13:14" x14ac:dyDescent="0.25">
      <c r="M1585" s="333"/>
      <c r="N1585" s="333"/>
    </row>
    <row r="1586" spans="13:14" x14ac:dyDescent="0.25">
      <c r="M1586" s="333"/>
      <c r="N1586" s="333"/>
    </row>
    <row r="1587" spans="13:14" x14ac:dyDescent="0.25">
      <c r="M1587" s="333"/>
      <c r="N1587" s="333"/>
    </row>
    <row r="1588" spans="13:14" x14ac:dyDescent="0.25">
      <c r="M1588" s="333"/>
      <c r="N1588" s="333"/>
    </row>
    <row r="1589" spans="13:14" x14ac:dyDescent="0.25">
      <c r="M1589" s="333"/>
      <c r="N1589" s="333"/>
    </row>
    <row r="1590" spans="13:14" x14ac:dyDescent="0.25">
      <c r="M1590" s="333"/>
      <c r="N1590" s="333"/>
    </row>
    <row r="1591" spans="13:14" x14ac:dyDescent="0.25">
      <c r="M1591" s="333"/>
      <c r="N1591" s="333"/>
    </row>
    <row r="1592" spans="13:14" x14ac:dyDescent="0.25">
      <c r="M1592" s="333"/>
      <c r="N1592" s="333"/>
    </row>
    <row r="1593" spans="13:14" x14ac:dyDescent="0.25">
      <c r="M1593" s="333"/>
      <c r="N1593" s="333"/>
    </row>
    <row r="1594" spans="13:14" x14ac:dyDescent="0.25">
      <c r="M1594" s="333"/>
      <c r="N1594" s="333"/>
    </row>
    <row r="1595" spans="13:14" x14ac:dyDescent="0.25">
      <c r="M1595" s="333"/>
      <c r="N1595" s="333"/>
    </row>
    <row r="1596" spans="13:14" x14ac:dyDescent="0.25">
      <c r="M1596" s="333"/>
      <c r="N1596" s="333"/>
    </row>
    <row r="1597" spans="13:14" x14ac:dyDescent="0.25">
      <c r="M1597" s="333"/>
      <c r="N1597" s="333"/>
    </row>
    <row r="1598" spans="13:14" x14ac:dyDescent="0.25">
      <c r="M1598" s="333"/>
      <c r="N1598" s="333"/>
    </row>
    <row r="1599" spans="13:14" x14ac:dyDescent="0.25">
      <c r="M1599" s="333"/>
      <c r="N1599" s="333"/>
    </row>
    <row r="1600" spans="13:14" x14ac:dyDescent="0.25">
      <c r="M1600" s="333"/>
      <c r="N1600" s="333"/>
    </row>
    <row r="1601" spans="13:14" x14ac:dyDescent="0.25">
      <c r="M1601" s="333"/>
      <c r="N1601" s="333"/>
    </row>
    <row r="1602" spans="13:14" x14ac:dyDescent="0.25">
      <c r="M1602" s="333"/>
      <c r="N1602" s="333"/>
    </row>
    <row r="1603" spans="13:14" x14ac:dyDescent="0.25">
      <c r="M1603" s="333"/>
      <c r="N1603" s="333"/>
    </row>
    <row r="1604" spans="13:14" x14ac:dyDescent="0.25">
      <c r="M1604" s="333"/>
      <c r="N1604" s="333"/>
    </row>
    <row r="1605" spans="13:14" x14ac:dyDescent="0.25">
      <c r="M1605" s="333"/>
      <c r="N1605" s="333"/>
    </row>
    <row r="1606" spans="13:14" x14ac:dyDescent="0.25">
      <c r="M1606" s="333"/>
      <c r="N1606" s="333"/>
    </row>
    <row r="1607" spans="13:14" x14ac:dyDescent="0.25">
      <c r="M1607" s="333"/>
      <c r="N1607" s="333"/>
    </row>
    <row r="1608" spans="13:14" x14ac:dyDescent="0.25">
      <c r="M1608" s="333"/>
      <c r="N1608" s="333"/>
    </row>
    <row r="1609" spans="13:14" x14ac:dyDescent="0.25">
      <c r="M1609" s="333"/>
      <c r="N1609" s="333"/>
    </row>
    <row r="1610" spans="13:14" x14ac:dyDescent="0.25">
      <c r="M1610" s="333"/>
      <c r="N1610" s="333"/>
    </row>
    <row r="1611" spans="13:14" x14ac:dyDescent="0.25">
      <c r="M1611" s="333"/>
      <c r="N1611" s="333"/>
    </row>
    <row r="1612" spans="13:14" x14ac:dyDescent="0.25">
      <c r="M1612" s="333"/>
      <c r="N1612" s="333"/>
    </row>
    <row r="1613" spans="13:14" x14ac:dyDescent="0.25">
      <c r="M1613" s="333"/>
      <c r="N1613" s="333"/>
    </row>
    <row r="1614" spans="13:14" x14ac:dyDescent="0.25">
      <c r="M1614" s="333"/>
      <c r="N1614" s="333"/>
    </row>
    <row r="1615" spans="13:14" x14ac:dyDescent="0.25">
      <c r="M1615" s="333"/>
      <c r="N1615" s="333"/>
    </row>
    <row r="1616" spans="13:14" x14ac:dyDescent="0.25">
      <c r="M1616" s="333"/>
      <c r="N1616" s="333"/>
    </row>
    <row r="1617" spans="13:14" x14ac:dyDescent="0.25">
      <c r="M1617" s="333"/>
      <c r="N1617" s="333"/>
    </row>
    <row r="1618" spans="13:14" x14ac:dyDescent="0.25">
      <c r="M1618" s="333"/>
      <c r="N1618" s="333"/>
    </row>
    <row r="1619" spans="13:14" x14ac:dyDescent="0.25">
      <c r="M1619" s="333"/>
      <c r="N1619" s="333"/>
    </row>
    <row r="1620" spans="13:14" x14ac:dyDescent="0.25">
      <c r="M1620" s="333"/>
      <c r="N1620" s="333"/>
    </row>
    <row r="1621" spans="13:14" x14ac:dyDescent="0.25">
      <c r="M1621" s="333"/>
      <c r="N1621" s="333"/>
    </row>
    <row r="1622" spans="13:14" x14ac:dyDescent="0.25">
      <c r="M1622" s="333"/>
      <c r="N1622" s="333"/>
    </row>
    <row r="1623" spans="13:14" x14ac:dyDescent="0.25">
      <c r="M1623" s="333"/>
      <c r="N1623" s="333"/>
    </row>
    <row r="1624" spans="13:14" x14ac:dyDescent="0.25">
      <c r="M1624" s="333"/>
      <c r="N1624" s="333"/>
    </row>
    <row r="1625" spans="13:14" x14ac:dyDescent="0.25">
      <c r="M1625" s="333"/>
      <c r="N1625" s="333"/>
    </row>
    <row r="1626" spans="13:14" x14ac:dyDescent="0.25">
      <c r="M1626" s="333"/>
      <c r="N1626" s="333"/>
    </row>
    <row r="1627" spans="13:14" x14ac:dyDescent="0.25">
      <c r="M1627" s="333"/>
      <c r="N1627" s="333"/>
    </row>
    <row r="1628" spans="13:14" x14ac:dyDescent="0.25">
      <c r="M1628" s="333"/>
      <c r="N1628" s="333"/>
    </row>
    <row r="1629" spans="13:14" x14ac:dyDescent="0.25">
      <c r="M1629" s="333"/>
      <c r="N1629" s="333"/>
    </row>
    <row r="1630" spans="13:14" x14ac:dyDescent="0.25">
      <c r="M1630" s="333"/>
      <c r="N1630" s="333"/>
    </row>
    <row r="1631" spans="13:14" x14ac:dyDescent="0.25">
      <c r="M1631" s="333"/>
      <c r="N1631" s="333"/>
    </row>
    <row r="1632" spans="13:14" x14ac:dyDescent="0.25">
      <c r="M1632" s="333"/>
      <c r="N1632" s="333"/>
    </row>
    <row r="1633" spans="13:14" x14ac:dyDescent="0.25">
      <c r="M1633" s="333"/>
      <c r="N1633" s="333"/>
    </row>
    <row r="1634" spans="13:14" x14ac:dyDescent="0.25">
      <c r="M1634" s="333"/>
      <c r="N1634" s="333"/>
    </row>
    <row r="1635" spans="13:14" x14ac:dyDescent="0.25">
      <c r="M1635" s="333"/>
      <c r="N1635" s="333"/>
    </row>
    <row r="1636" spans="13:14" x14ac:dyDescent="0.25">
      <c r="M1636" s="333"/>
      <c r="N1636" s="333"/>
    </row>
    <row r="1637" spans="13:14" x14ac:dyDescent="0.25">
      <c r="M1637" s="333"/>
      <c r="N1637" s="333"/>
    </row>
    <row r="1638" spans="13:14" x14ac:dyDescent="0.25">
      <c r="M1638" s="333"/>
      <c r="N1638" s="333"/>
    </row>
    <row r="1639" spans="13:14" x14ac:dyDescent="0.25">
      <c r="M1639" s="333"/>
      <c r="N1639" s="333"/>
    </row>
    <row r="1640" spans="13:14" x14ac:dyDescent="0.25">
      <c r="M1640" s="333"/>
      <c r="N1640" s="333"/>
    </row>
    <row r="1641" spans="13:14" x14ac:dyDescent="0.25">
      <c r="M1641" s="333"/>
      <c r="N1641" s="333"/>
    </row>
    <row r="1642" spans="13:14" x14ac:dyDescent="0.25">
      <c r="M1642" s="333"/>
      <c r="N1642" s="333"/>
    </row>
    <row r="1643" spans="13:14" x14ac:dyDescent="0.25">
      <c r="M1643" s="333"/>
      <c r="N1643" s="333"/>
    </row>
    <row r="1644" spans="13:14" x14ac:dyDescent="0.25">
      <c r="M1644" s="333"/>
      <c r="N1644" s="333"/>
    </row>
    <row r="1645" spans="13:14" x14ac:dyDescent="0.25">
      <c r="M1645" s="333"/>
      <c r="N1645" s="333"/>
    </row>
    <row r="1646" spans="13:14" x14ac:dyDescent="0.25">
      <c r="M1646" s="333"/>
      <c r="N1646" s="333"/>
    </row>
    <row r="1647" spans="13:14" x14ac:dyDescent="0.25">
      <c r="M1647" s="333"/>
      <c r="N1647" s="333"/>
    </row>
    <row r="1648" spans="13:14" x14ac:dyDescent="0.25">
      <c r="M1648" s="333"/>
      <c r="N1648" s="333"/>
    </row>
    <row r="1649" spans="13:14" x14ac:dyDescent="0.25">
      <c r="M1649" s="333"/>
      <c r="N1649" s="333"/>
    </row>
    <row r="1650" spans="13:14" x14ac:dyDescent="0.25">
      <c r="M1650" s="333"/>
      <c r="N1650" s="333"/>
    </row>
    <row r="1651" spans="13:14" x14ac:dyDescent="0.25">
      <c r="M1651" s="333"/>
      <c r="N1651" s="333"/>
    </row>
    <row r="1652" spans="13:14" x14ac:dyDescent="0.25">
      <c r="M1652" s="333"/>
      <c r="N1652" s="333"/>
    </row>
    <row r="1653" spans="13:14" x14ac:dyDescent="0.25">
      <c r="M1653" s="333"/>
      <c r="N1653" s="333"/>
    </row>
    <row r="1654" spans="13:14" x14ac:dyDescent="0.25">
      <c r="M1654" s="333"/>
      <c r="N1654" s="333"/>
    </row>
    <row r="1655" spans="13:14" x14ac:dyDescent="0.25">
      <c r="M1655" s="333"/>
      <c r="N1655" s="333"/>
    </row>
    <row r="1656" spans="13:14" x14ac:dyDescent="0.25">
      <c r="M1656" s="333"/>
      <c r="N1656" s="333"/>
    </row>
    <row r="1657" spans="13:14" x14ac:dyDescent="0.25">
      <c r="M1657" s="333"/>
      <c r="N1657" s="333"/>
    </row>
    <row r="1658" spans="13:14" x14ac:dyDescent="0.25">
      <c r="M1658" s="333"/>
      <c r="N1658" s="333"/>
    </row>
    <row r="1659" spans="13:14" x14ac:dyDescent="0.25">
      <c r="M1659" s="333"/>
      <c r="N1659" s="333"/>
    </row>
    <row r="1660" spans="13:14" x14ac:dyDescent="0.25">
      <c r="M1660" s="333"/>
      <c r="N1660" s="333"/>
    </row>
    <row r="1661" spans="13:14" x14ac:dyDescent="0.25">
      <c r="M1661" s="333"/>
      <c r="N1661" s="333"/>
    </row>
    <row r="1662" spans="13:14" x14ac:dyDescent="0.25">
      <c r="M1662" s="333"/>
      <c r="N1662" s="333"/>
    </row>
    <row r="1663" spans="13:14" x14ac:dyDescent="0.25">
      <c r="M1663" s="333"/>
      <c r="N1663" s="333"/>
    </row>
    <row r="1664" spans="13:14" x14ac:dyDescent="0.25">
      <c r="M1664" s="333"/>
      <c r="N1664" s="333"/>
    </row>
    <row r="1665" spans="13:14" x14ac:dyDescent="0.25">
      <c r="M1665" s="333"/>
      <c r="N1665" s="333"/>
    </row>
    <row r="1666" spans="13:14" x14ac:dyDescent="0.25">
      <c r="M1666" s="333"/>
      <c r="N1666" s="333"/>
    </row>
    <row r="1667" spans="13:14" x14ac:dyDescent="0.25">
      <c r="M1667" s="333"/>
      <c r="N1667" s="333"/>
    </row>
    <row r="1668" spans="13:14" x14ac:dyDescent="0.25">
      <c r="M1668" s="333"/>
      <c r="N1668" s="333"/>
    </row>
    <row r="1669" spans="13:14" x14ac:dyDescent="0.25">
      <c r="M1669" s="333"/>
      <c r="N1669" s="333"/>
    </row>
    <row r="1670" spans="13:14" x14ac:dyDescent="0.25">
      <c r="M1670" s="333"/>
      <c r="N1670" s="333"/>
    </row>
    <row r="1671" spans="13:14" x14ac:dyDescent="0.25">
      <c r="M1671" s="333"/>
      <c r="N1671" s="333"/>
    </row>
    <row r="1672" spans="13:14" x14ac:dyDescent="0.25">
      <c r="M1672" s="333"/>
      <c r="N1672" s="333"/>
    </row>
    <row r="1673" spans="13:14" x14ac:dyDescent="0.25">
      <c r="M1673" s="333"/>
      <c r="N1673" s="333"/>
    </row>
    <row r="1674" spans="13:14" x14ac:dyDescent="0.25">
      <c r="M1674" s="333"/>
      <c r="N1674" s="333"/>
    </row>
    <row r="1675" spans="13:14" x14ac:dyDescent="0.25">
      <c r="M1675" s="333"/>
      <c r="N1675" s="333"/>
    </row>
    <row r="1676" spans="13:14" x14ac:dyDescent="0.25">
      <c r="M1676" s="333"/>
      <c r="N1676" s="333"/>
    </row>
    <row r="1677" spans="13:14" x14ac:dyDescent="0.25">
      <c r="M1677" s="333"/>
      <c r="N1677" s="333"/>
    </row>
    <row r="1678" spans="13:14" x14ac:dyDescent="0.25">
      <c r="M1678" s="333"/>
      <c r="N1678" s="333"/>
    </row>
    <row r="1679" spans="13:14" x14ac:dyDescent="0.25">
      <c r="M1679" s="333"/>
      <c r="N1679" s="333"/>
    </row>
    <row r="1680" spans="13:14" x14ac:dyDescent="0.25">
      <c r="M1680" s="333"/>
      <c r="N1680" s="333"/>
    </row>
    <row r="1681" spans="13:14" x14ac:dyDescent="0.25">
      <c r="M1681" s="333"/>
      <c r="N1681" s="333"/>
    </row>
    <row r="1682" spans="13:14" x14ac:dyDescent="0.25">
      <c r="M1682" s="333"/>
      <c r="N1682" s="333"/>
    </row>
    <row r="1683" spans="13:14" x14ac:dyDescent="0.25">
      <c r="M1683" s="333"/>
      <c r="N1683" s="333"/>
    </row>
    <row r="1684" spans="13:14" x14ac:dyDescent="0.25">
      <c r="M1684" s="333"/>
      <c r="N1684" s="333"/>
    </row>
    <row r="1685" spans="13:14" x14ac:dyDescent="0.25">
      <c r="M1685" s="333"/>
      <c r="N1685" s="333"/>
    </row>
    <row r="1686" spans="13:14" x14ac:dyDescent="0.25">
      <c r="M1686" s="333"/>
      <c r="N1686" s="333"/>
    </row>
    <row r="1687" spans="13:14" x14ac:dyDescent="0.25">
      <c r="M1687" s="333"/>
      <c r="N1687" s="333"/>
    </row>
    <row r="1688" spans="13:14" x14ac:dyDescent="0.25">
      <c r="M1688" s="333"/>
      <c r="N1688" s="333"/>
    </row>
    <row r="1689" spans="13:14" x14ac:dyDescent="0.25">
      <c r="M1689" s="333"/>
      <c r="N1689" s="333"/>
    </row>
    <row r="1690" spans="13:14" x14ac:dyDescent="0.25">
      <c r="M1690" s="333"/>
      <c r="N1690" s="333"/>
    </row>
    <row r="1691" spans="13:14" x14ac:dyDescent="0.25">
      <c r="M1691" s="333"/>
      <c r="N1691" s="333"/>
    </row>
    <row r="1692" spans="13:14" x14ac:dyDescent="0.25">
      <c r="M1692" s="333"/>
      <c r="N1692" s="333"/>
    </row>
    <row r="1693" spans="13:14" x14ac:dyDescent="0.25">
      <c r="M1693" s="333"/>
      <c r="N1693" s="333"/>
    </row>
    <row r="1694" spans="13:14" x14ac:dyDescent="0.25">
      <c r="M1694" s="333"/>
      <c r="N1694" s="333"/>
    </row>
    <row r="1695" spans="13:14" x14ac:dyDescent="0.25">
      <c r="M1695" s="333"/>
      <c r="N1695" s="333"/>
    </row>
    <row r="1696" spans="13:14" x14ac:dyDescent="0.25">
      <c r="M1696" s="333"/>
      <c r="N1696" s="333"/>
    </row>
    <row r="1697" spans="13:14" x14ac:dyDescent="0.25">
      <c r="M1697" s="333"/>
      <c r="N1697" s="333"/>
    </row>
    <row r="1698" spans="13:14" x14ac:dyDescent="0.25">
      <c r="M1698" s="333"/>
      <c r="N1698" s="333"/>
    </row>
    <row r="1699" spans="13:14" x14ac:dyDescent="0.25">
      <c r="M1699" s="333"/>
      <c r="N1699" s="333"/>
    </row>
    <row r="1700" spans="13:14" x14ac:dyDescent="0.25">
      <c r="M1700" s="333"/>
      <c r="N1700" s="333"/>
    </row>
    <row r="1701" spans="13:14" x14ac:dyDescent="0.25">
      <c r="M1701" s="333"/>
      <c r="N1701" s="333"/>
    </row>
    <row r="1702" spans="13:14" x14ac:dyDescent="0.25">
      <c r="M1702" s="333"/>
      <c r="N1702" s="333"/>
    </row>
    <row r="1703" spans="13:14" x14ac:dyDescent="0.25">
      <c r="M1703" s="333"/>
      <c r="N1703" s="333"/>
    </row>
    <row r="1704" spans="13:14" x14ac:dyDescent="0.25">
      <c r="M1704" s="333"/>
      <c r="N1704" s="333"/>
    </row>
    <row r="1705" spans="13:14" x14ac:dyDescent="0.25">
      <c r="M1705" s="333"/>
      <c r="N1705" s="333"/>
    </row>
    <row r="1706" spans="13:14" x14ac:dyDescent="0.25">
      <c r="M1706" s="333"/>
      <c r="N1706" s="333"/>
    </row>
    <row r="1707" spans="13:14" x14ac:dyDescent="0.25">
      <c r="M1707" s="333"/>
      <c r="N1707" s="333"/>
    </row>
    <row r="1708" spans="13:14" x14ac:dyDescent="0.25">
      <c r="M1708" s="333"/>
      <c r="N1708" s="333"/>
    </row>
    <row r="1709" spans="13:14" x14ac:dyDescent="0.25">
      <c r="M1709" s="333"/>
      <c r="N1709" s="333"/>
    </row>
    <row r="1710" spans="13:14" x14ac:dyDescent="0.25">
      <c r="M1710" s="333"/>
      <c r="N1710" s="333"/>
    </row>
    <row r="1711" spans="13:14" x14ac:dyDescent="0.25">
      <c r="M1711" s="333"/>
      <c r="N1711" s="333"/>
    </row>
    <row r="1712" spans="13:14" x14ac:dyDescent="0.25">
      <c r="M1712" s="333"/>
      <c r="N1712" s="333"/>
    </row>
    <row r="1713" spans="13:14" x14ac:dyDescent="0.25">
      <c r="M1713" s="333"/>
      <c r="N1713" s="333"/>
    </row>
    <row r="1714" spans="13:14" x14ac:dyDescent="0.25">
      <c r="M1714" s="333"/>
      <c r="N1714" s="333"/>
    </row>
    <row r="1715" spans="13:14" x14ac:dyDescent="0.25">
      <c r="M1715" s="333"/>
      <c r="N1715" s="333"/>
    </row>
    <row r="1716" spans="13:14" x14ac:dyDescent="0.25">
      <c r="M1716" s="333"/>
      <c r="N1716" s="333"/>
    </row>
    <row r="1717" spans="13:14" x14ac:dyDescent="0.25">
      <c r="M1717" s="333"/>
      <c r="N1717" s="333"/>
    </row>
    <row r="1718" spans="13:14" x14ac:dyDescent="0.25">
      <c r="M1718" s="333"/>
      <c r="N1718" s="333"/>
    </row>
    <row r="1719" spans="13:14" x14ac:dyDescent="0.25">
      <c r="M1719" s="333"/>
      <c r="N1719" s="333"/>
    </row>
    <row r="1720" spans="13:14" x14ac:dyDescent="0.25">
      <c r="M1720" s="333"/>
      <c r="N1720" s="333"/>
    </row>
    <row r="1721" spans="13:14" x14ac:dyDescent="0.25">
      <c r="M1721" s="333"/>
      <c r="N1721" s="333"/>
    </row>
    <row r="1722" spans="13:14" x14ac:dyDescent="0.25">
      <c r="M1722" s="333"/>
      <c r="N1722" s="333"/>
    </row>
    <row r="1723" spans="13:14" x14ac:dyDescent="0.25">
      <c r="M1723" s="333"/>
      <c r="N1723" s="333"/>
    </row>
    <row r="1724" spans="13:14" x14ac:dyDescent="0.25">
      <c r="M1724" s="333"/>
      <c r="N1724" s="333"/>
    </row>
    <row r="1725" spans="13:14" x14ac:dyDescent="0.25">
      <c r="M1725" s="333"/>
      <c r="N1725" s="333"/>
    </row>
    <row r="1726" spans="13:14" x14ac:dyDescent="0.25">
      <c r="M1726" s="333"/>
      <c r="N1726" s="333"/>
    </row>
    <row r="1727" spans="13:14" x14ac:dyDescent="0.25">
      <c r="M1727" s="333"/>
      <c r="N1727" s="333"/>
    </row>
    <row r="1728" spans="13:14" x14ac:dyDescent="0.25">
      <c r="M1728" s="333"/>
      <c r="N1728" s="333"/>
    </row>
    <row r="1729" spans="13:14" x14ac:dyDescent="0.25">
      <c r="M1729" s="333"/>
      <c r="N1729" s="333"/>
    </row>
    <row r="1730" spans="13:14" x14ac:dyDescent="0.25">
      <c r="M1730" s="333"/>
      <c r="N1730" s="333"/>
    </row>
    <row r="1731" spans="13:14" x14ac:dyDescent="0.25">
      <c r="M1731" s="333"/>
      <c r="N1731" s="333"/>
    </row>
    <row r="1732" spans="13:14" x14ac:dyDescent="0.25">
      <c r="M1732" s="333"/>
      <c r="N1732" s="333"/>
    </row>
    <row r="1733" spans="13:14" x14ac:dyDescent="0.25">
      <c r="M1733" s="333"/>
      <c r="N1733" s="333"/>
    </row>
    <row r="1734" spans="13:14" x14ac:dyDescent="0.25">
      <c r="M1734" s="333"/>
      <c r="N1734" s="333"/>
    </row>
    <row r="1735" spans="13:14" x14ac:dyDescent="0.25">
      <c r="M1735" s="333"/>
      <c r="N1735" s="333"/>
    </row>
    <row r="1736" spans="13:14" x14ac:dyDescent="0.25">
      <c r="M1736" s="333"/>
      <c r="N1736" s="333"/>
    </row>
    <row r="1737" spans="13:14" x14ac:dyDescent="0.25">
      <c r="M1737" s="333"/>
      <c r="N1737" s="333"/>
    </row>
    <row r="1738" spans="13:14" x14ac:dyDescent="0.25">
      <c r="M1738" s="333"/>
      <c r="N1738" s="333"/>
    </row>
    <row r="1739" spans="13:14" x14ac:dyDescent="0.25">
      <c r="M1739" s="333"/>
      <c r="N1739" s="333"/>
    </row>
    <row r="1740" spans="13:14" x14ac:dyDescent="0.25">
      <c r="M1740" s="333"/>
      <c r="N1740" s="333"/>
    </row>
    <row r="1741" spans="13:14" x14ac:dyDescent="0.25">
      <c r="M1741" s="333"/>
      <c r="N1741" s="333"/>
    </row>
    <row r="1742" spans="13:14" x14ac:dyDescent="0.25">
      <c r="M1742" s="333"/>
      <c r="N1742" s="333"/>
    </row>
    <row r="1743" spans="13:14" x14ac:dyDescent="0.25">
      <c r="M1743" s="333"/>
      <c r="N1743" s="333"/>
    </row>
    <row r="1744" spans="13:14" x14ac:dyDescent="0.25">
      <c r="M1744" s="333"/>
      <c r="N1744" s="333"/>
    </row>
    <row r="1745" spans="13:14" x14ac:dyDescent="0.25">
      <c r="M1745" s="333"/>
      <c r="N1745" s="333"/>
    </row>
    <row r="1746" spans="13:14" x14ac:dyDescent="0.25">
      <c r="M1746" s="333"/>
      <c r="N1746" s="333"/>
    </row>
    <row r="1747" spans="13:14" x14ac:dyDescent="0.25">
      <c r="M1747" s="333"/>
      <c r="N1747" s="333"/>
    </row>
    <row r="1748" spans="13:14" x14ac:dyDescent="0.25">
      <c r="M1748" s="333"/>
      <c r="N1748" s="333"/>
    </row>
    <row r="1749" spans="13:14" x14ac:dyDescent="0.25">
      <c r="M1749" s="333"/>
      <c r="N1749" s="333"/>
    </row>
    <row r="1750" spans="13:14" x14ac:dyDescent="0.25">
      <c r="M1750" s="333"/>
      <c r="N1750" s="333"/>
    </row>
    <row r="1751" spans="13:14" x14ac:dyDescent="0.25">
      <c r="M1751" s="333"/>
      <c r="N1751" s="333"/>
    </row>
    <row r="1752" spans="13:14" x14ac:dyDescent="0.25">
      <c r="M1752" s="333"/>
      <c r="N1752" s="333"/>
    </row>
    <row r="1753" spans="13:14" x14ac:dyDescent="0.25">
      <c r="M1753" s="333"/>
      <c r="N1753" s="333"/>
    </row>
    <row r="1754" spans="13:14" x14ac:dyDescent="0.25">
      <c r="M1754" s="333"/>
      <c r="N1754" s="333"/>
    </row>
    <row r="1755" spans="13:14" x14ac:dyDescent="0.25">
      <c r="M1755" s="333"/>
      <c r="N1755" s="333"/>
    </row>
    <row r="1756" spans="13:14" x14ac:dyDescent="0.25">
      <c r="M1756" s="333"/>
      <c r="N1756" s="333"/>
    </row>
    <row r="1757" spans="13:14" x14ac:dyDescent="0.25">
      <c r="M1757" s="333"/>
      <c r="N1757" s="333"/>
    </row>
    <row r="1758" spans="13:14" x14ac:dyDescent="0.25">
      <c r="M1758" s="333"/>
      <c r="N1758" s="333"/>
    </row>
    <row r="1759" spans="13:14" x14ac:dyDescent="0.25">
      <c r="M1759" s="333"/>
      <c r="N1759" s="333"/>
    </row>
    <row r="1760" spans="13:14" x14ac:dyDescent="0.25">
      <c r="M1760" s="333"/>
      <c r="N1760" s="333"/>
    </row>
    <row r="1761" spans="13:14" x14ac:dyDescent="0.25">
      <c r="M1761" s="333"/>
      <c r="N1761" s="333"/>
    </row>
    <row r="1762" spans="13:14" x14ac:dyDescent="0.25">
      <c r="M1762" s="333"/>
      <c r="N1762" s="333"/>
    </row>
    <row r="1763" spans="13:14" x14ac:dyDescent="0.25">
      <c r="M1763" s="333"/>
      <c r="N1763" s="333"/>
    </row>
    <row r="1764" spans="13:14" x14ac:dyDescent="0.25">
      <c r="M1764" s="333"/>
      <c r="N1764" s="333"/>
    </row>
    <row r="1765" spans="13:14" x14ac:dyDescent="0.25">
      <c r="M1765" s="333"/>
      <c r="N1765" s="333"/>
    </row>
    <row r="1766" spans="13:14" x14ac:dyDescent="0.25">
      <c r="M1766" s="333"/>
      <c r="N1766" s="333"/>
    </row>
    <row r="1767" spans="13:14" x14ac:dyDescent="0.25">
      <c r="M1767" s="333"/>
      <c r="N1767" s="333"/>
    </row>
    <row r="1768" spans="13:14" x14ac:dyDescent="0.25">
      <c r="M1768" s="333"/>
      <c r="N1768" s="333"/>
    </row>
    <row r="1769" spans="13:14" x14ac:dyDescent="0.25">
      <c r="M1769" s="333"/>
      <c r="N1769" s="333"/>
    </row>
    <row r="1770" spans="13:14" x14ac:dyDescent="0.25">
      <c r="M1770" s="333"/>
      <c r="N1770" s="333"/>
    </row>
    <row r="1771" spans="13:14" x14ac:dyDescent="0.25">
      <c r="M1771" s="333"/>
      <c r="N1771" s="333"/>
    </row>
    <row r="1772" spans="13:14" x14ac:dyDescent="0.25">
      <c r="M1772" s="333"/>
      <c r="N1772" s="333"/>
    </row>
    <row r="1773" spans="13:14" x14ac:dyDescent="0.25">
      <c r="M1773" s="333"/>
      <c r="N1773" s="333"/>
    </row>
    <row r="1774" spans="13:14" x14ac:dyDescent="0.25">
      <c r="M1774" s="333"/>
      <c r="N1774" s="333"/>
    </row>
    <row r="1775" spans="13:14" x14ac:dyDescent="0.25">
      <c r="M1775" s="333"/>
      <c r="N1775" s="333"/>
    </row>
    <row r="1776" spans="13:14" x14ac:dyDescent="0.25">
      <c r="M1776" s="333"/>
      <c r="N1776" s="333"/>
    </row>
    <row r="1777" spans="13:14" x14ac:dyDescent="0.25">
      <c r="M1777" s="333"/>
      <c r="N1777" s="333"/>
    </row>
    <row r="1778" spans="13:14" x14ac:dyDescent="0.25">
      <c r="M1778" s="333"/>
      <c r="N1778" s="333"/>
    </row>
    <row r="1779" spans="13:14" x14ac:dyDescent="0.25">
      <c r="M1779" s="333"/>
      <c r="N1779" s="333"/>
    </row>
    <row r="1780" spans="13:14" x14ac:dyDescent="0.25">
      <c r="M1780" s="333"/>
      <c r="N1780" s="333"/>
    </row>
    <row r="1781" spans="13:14" x14ac:dyDescent="0.25">
      <c r="M1781" s="333"/>
      <c r="N1781" s="333"/>
    </row>
    <row r="1782" spans="13:14" x14ac:dyDescent="0.25">
      <c r="M1782" s="333"/>
      <c r="N1782" s="333"/>
    </row>
    <row r="1783" spans="13:14" x14ac:dyDescent="0.25">
      <c r="M1783" s="333"/>
      <c r="N1783" s="333"/>
    </row>
    <row r="1784" spans="13:14" x14ac:dyDescent="0.25">
      <c r="M1784" s="333"/>
      <c r="N1784" s="333"/>
    </row>
    <row r="1785" spans="13:14" x14ac:dyDescent="0.25">
      <c r="M1785" s="333"/>
      <c r="N1785" s="333"/>
    </row>
    <row r="1786" spans="13:14" x14ac:dyDescent="0.25">
      <c r="M1786" s="333"/>
      <c r="N1786" s="333"/>
    </row>
    <row r="1787" spans="13:14" x14ac:dyDescent="0.25">
      <c r="M1787" s="333"/>
      <c r="N1787" s="333"/>
    </row>
    <row r="1788" spans="13:14" x14ac:dyDescent="0.25">
      <c r="M1788" s="333"/>
      <c r="N1788" s="333"/>
    </row>
    <row r="1789" spans="13:14" x14ac:dyDescent="0.25">
      <c r="M1789" s="333"/>
      <c r="N1789" s="333"/>
    </row>
    <row r="1790" spans="13:14" x14ac:dyDescent="0.25">
      <c r="M1790" s="333"/>
      <c r="N1790" s="333"/>
    </row>
    <row r="1791" spans="13:14" x14ac:dyDescent="0.25">
      <c r="M1791" s="333"/>
      <c r="N1791" s="333"/>
    </row>
    <row r="1792" spans="13:14" x14ac:dyDescent="0.25">
      <c r="M1792" s="333"/>
      <c r="N1792" s="333"/>
    </row>
    <row r="1793" spans="13:14" x14ac:dyDescent="0.25">
      <c r="M1793" s="333"/>
      <c r="N1793" s="333"/>
    </row>
    <row r="1794" spans="13:14" x14ac:dyDescent="0.25">
      <c r="M1794" s="333"/>
      <c r="N1794" s="333"/>
    </row>
    <row r="1795" spans="13:14" x14ac:dyDescent="0.25">
      <c r="M1795" s="333"/>
      <c r="N1795" s="333"/>
    </row>
    <row r="1796" spans="13:14" x14ac:dyDescent="0.25">
      <c r="M1796" s="333"/>
      <c r="N1796" s="333"/>
    </row>
    <row r="1797" spans="13:14" x14ac:dyDescent="0.25">
      <c r="M1797" s="333"/>
      <c r="N1797" s="333"/>
    </row>
    <row r="1798" spans="13:14" x14ac:dyDescent="0.25">
      <c r="M1798" s="333"/>
      <c r="N1798" s="333"/>
    </row>
    <row r="1799" spans="13:14" x14ac:dyDescent="0.25">
      <c r="M1799" s="333"/>
      <c r="N1799" s="333"/>
    </row>
    <row r="1800" spans="13:14" x14ac:dyDescent="0.25">
      <c r="M1800" s="333"/>
      <c r="N1800" s="333"/>
    </row>
    <row r="1801" spans="13:14" x14ac:dyDescent="0.25">
      <c r="M1801" s="333"/>
      <c r="N1801" s="333"/>
    </row>
    <row r="1802" spans="13:14" x14ac:dyDescent="0.25">
      <c r="M1802" s="333"/>
      <c r="N1802" s="333"/>
    </row>
    <row r="1803" spans="13:14" x14ac:dyDescent="0.25">
      <c r="M1803" s="333"/>
      <c r="N1803" s="333"/>
    </row>
    <row r="1804" spans="13:14" x14ac:dyDescent="0.25">
      <c r="M1804" s="333"/>
      <c r="N1804" s="333"/>
    </row>
    <row r="1805" spans="13:14" x14ac:dyDescent="0.25">
      <c r="M1805" s="333"/>
      <c r="N1805" s="333"/>
    </row>
    <row r="1806" spans="13:14" x14ac:dyDescent="0.25">
      <c r="M1806" s="333"/>
      <c r="N1806" s="333"/>
    </row>
    <row r="1807" spans="13:14" x14ac:dyDescent="0.25">
      <c r="M1807" s="333"/>
      <c r="N1807" s="333"/>
    </row>
    <row r="1808" spans="13:14" x14ac:dyDescent="0.25">
      <c r="M1808" s="333"/>
      <c r="N1808" s="333"/>
    </row>
    <row r="1809" spans="13:14" x14ac:dyDescent="0.25">
      <c r="M1809" s="333"/>
      <c r="N1809" s="333"/>
    </row>
    <row r="1810" spans="13:14" x14ac:dyDescent="0.25">
      <c r="M1810" s="333"/>
      <c r="N1810" s="333"/>
    </row>
    <row r="1811" spans="13:14" x14ac:dyDescent="0.25">
      <c r="M1811" s="333"/>
      <c r="N1811" s="333"/>
    </row>
    <row r="1812" spans="13:14" x14ac:dyDescent="0.25">
      <c r="M1812" s="333"/>
      <c r="N1812" s="333"/>
    </row>
    <row r="1813" spans="13:14" x14ac:dyDescent="0.25">
      <c r="M1813" s="333"/>
      <c r="N1813" s="333"/>
    </row>
    <row r="1814" spans="13:14" x14ac:dyDescent="0.25">
      <c r="M1814" s="333"/>
      <c r="N1814" s="333"/>
    </row>
    <row r="1815" spans="13:14" x14ac:dyDescent="0.25">
      <c r="M1815" s="333"/>
      <c r="N1815" s="333"/>
    </row>
    <row r="1816" spans="13:14" x14ac:dyDescent="0.25">
      <c r="M1816" s="333"/>
      <c r="N1816" s="333"/>
    </row>
    <row r="1817" spans="13:14" x14ac:dyDescent="0.25">
      <c r="M1817" s="333"/>
      <c r="N1817" s="333"/>
    </row>
    <row r="1818" spans="13:14" x14ac:dyDescent="0.25">
      <c r="M1818" s="333"/>
      <c r="N1818" s="333"/>
    </row>
    <row r="1819" spans="13:14" x14ac:dyDescent="0.25">
      <c r="M1819" s="333"/>
      <c r="N1819" s="333"/>
    </row>
    <row r="1820" spans="13:14" x14ac:dyDescent="0.25">
      <c r="M1820" s="333"/>
      <c r="N1820" s="333"/>
    </row>
    <row r="1821" spans="13:14" x14ac:dyDescent="0.25">
      <c r="M1821" s="333"/>
      <c r="N1821" s="333"/>
    </row>
    <row r="1822" spans="13:14" x14ac:dyDescent="0.25">
      <c r="M1822" s="333"/>
      <c r="N1822" s="333"/>
    </row>
    <row r="1823" spans="13:14" x14ac:dyDescent="0.25">
      <c r="M1823" s="333"/>
      <c r="N1823" s="333"/>
    </row>
    <row r="1824" spans="13:14" x14ac:dyDescent="0.25">
      <c r="M1824" s="333"/>
      <c r="N1824" s="333"/>
    </row>
    <row r="1825" spans="13:14" x14ac:dyDescent="0.25">
      <c r="M1825" s="333"/>
      <c r="N1825" s="333"/>
    </row>
    <row r="1826" spans="13:14" x14ac:dyDescent="0.25">
      <c r="M1826" s="333"/>
      <c r="N1826" s="333"/>
    </row>
    <row r="1827" spans="13:14" x14ac:dyDescent="0.25">
      <c r="M1827" s="333"/>
      <c r="N1827" s="333"/>
    </row>
    <row r="1828" spans="13:14" x14ac:dyDescent="0.25">
      <c r="M1828" s="333"/>
      <c r="N1828" s="333"/>
    </row>
    <row r="1829" spans="13:14" x14ac:dyDescent="0.25">
      <c r="M1829" s="333"/>
      <c r="N1829" s="333"/>
    </row>
    <row r="1830" spans="13:14" x14ac:dyDescent="0.25">
      <c r="M1830" s="333"/>
      <c r="N1830" s="333"/>
    </row>
    <row r="1831" spans="13:14" x14ac:dyDescent="0.25">
      <c r="M1831" s="333"/>
      <c r="N1831" s="333"/>
    </row>
    <row r="1832" spans="13:14" x14ac:dyDescent="0.25">
      <c r="M1832" s="333"/>
      <c r="N1832" s="333"/>
    </row>
    <row r="1833" spans="13:14" x14ac:dyDescent="0.25">
      <c r="M1833" s="333"/>
      <c r="N1833" s="333"/>
    </row>
    <row r="1834" spans="13:14" x14ac:dyDescent="0.25">
      <c r="M1834" s="333"/>
      <c r="N1834" s="333"/>
    </row>
    <row r="1835" spans="13:14" x14ac:dyDescent="0.25">
      <c r="M1835" s="333"/>
      <c r="N1835" s="333"/>
    </row>
    <row r="1836" spans="13:14" x14ac:dyDescent="0.25">
      <c r="M1836" s="333"/>
      <c r="N1836" s="333"/>
    </row>
    <row r="1837" spans="13:14" x14ac:dyDescent="0.25">
      <c r="M1837" s="333"/>
      <c r="N1837" s="333"/>
    </row>
    <row r="1838" spans="13:14" x14ac:dyDescent="0.25">
      <c r="M1838" s="333"/>
      <c r="N1838" s="333"/>
    </row>
    <row r="1839" spans="13:14" x14ac:dyDescent="0.25">
      <c r="M1839" s="333"/>
      <c r="N1839" s="333"/>
    </row>
    <row r="1840" spans="13:14" x14ac:dyDescent="0.25">
      <c r="M1840" s="333"/>
      <c r="N1840" s="333"/>
    </row>
    <row r="1841" spans="13:14" x14ac:dyDescent="0.25">
      <c r="M1841" s="333"/>
      <c r="N1841" s="333"/>
    </row>
    <row r="1842" spans="13:14" x14ac:dyDescent="0.25">
      <c r="M1842" s="333"/>
      <c r="N1842" s="333"/>
    </row>
    <row r="1843" spans="13:14" x14ac:dyDescent="0.25">
      <c r="M1843" s="333"/>
      <c r="N1843" s="333"/>
    </row>
    <row r="1844" spans="13:14" x14ac:dyDescent="0.25">
      <c r="M1844" s="333"/>
      <c r="N1844" s="333"/>
    </row>
    <row r="1845" spans="13:14" x14ac:dyDescent="0.25">
      <c r="M1845" s="333"/>
      <c r="N1845" s="333"/>
    </row>
    <row r="1846" spans="13:14" x14ac:dyDescent="0.25">
      <c r="M1846" s="333"/>
      <c r="N1846" s="333"/>
    </row>
    <row r="1847" spans="13:14" x14ac:dyDescent="0.25">
      <c r="M1847" s="333"/>
      <c r="N1847" s="333"/>
    </row>
    <row r="1848" spans="13:14" x14ac:dyDescent="0.25">
      <c r="M1848" s="333"/>
      <c r="N1848" s="333"/>
    </row>
    <row r="1849" spans="13:14" x14ac:dyDescent="0.25">
      <c r="M1849" s="333"/>
      <c r="N1849" s="333"/>
    </row>
    <row r="1850" spans="13:14" x14ac:dyDescent="0.25">
      <c r="M1850" s="333"/>
      <c r="N1850" s="333"/>
    </row>
    <row r="1851" spans="13:14" x14ac:dyDescent="0.25">
      <c r="M1851" s="333"/>
      <c r="N1851" s="333"/>
    </row>
    <row r="1852" spans="13:14" x14ac:dyDescent="0.25">
      <c r="M1852" s="333"/>
      <c r="N1852" s="333"/>
    </row>
    <row r="1853" spans="13:14" x14ac:dyDescent="0.25">
      <c r="M1853" s="333"/>
      <c r="N1853" s="333"/>
    </row>
    <row r="1854" spans="13:14" x14ac:dyDescent="0.25">
      <c r="M1854" s="333"/>
      <c r="N1854" s="333"/>
    </row>
    <row r="1855" spans="13:14" x14ac:dyDescent="0.25">
      <c r="M1855" s="333"/>
      <c r="N1855" s="333"/>
    </row>
    <row r="1856" spans="13:14" x14ac:dyDescent="0.25">
      <c r="M1856" s="333"/>
      <c r="N1856" s="333"/>
    </row>
    <row r="1857" spans="13:14" x14ac:dyDescent="0.25">
      <c r="M1857" s="333"/>
      <c r="N1857" s="333"/>
    </row>
    <row r="1858" spans="13:14" x14ac:dyDescent="0.25">
      <c r="M1858" s="333"/>
      <c r="N1858" s="333"/>
    </row>
    <row r="1859" spans="13:14" x14ac:dyDescent="0.25">
      <c r="M1859" s="333"/>
      <c r="N1859" s="333"/>
    </row>
    <row r="1860" spans="13:14" x14ac:dyDescent="0.25">
      <c r="M1860" s="333"/>
      <c r="N1860" s="333"/>
    </row>
    <row r="1861" spans="13:14" x14ac:dyDescent="0.25">
      <c r="M1861" s="333"/>
      <c r="N1861" s="333"/>
    </row>
    <row r="1862" spans="13:14" x14ac:dyDescent="0.25">
      <c r="M1862" s="333"/>
      <c r="N1862" s="333"/>
    </row>
    <row r="1863" spans="13:14" x14ac:dyDescent="0.25">
      <c r="M1863" s="333"/>
      <c r="N1863" s="333"/>
    </row>
    <row r="1864" spans="13:14" x14ac:dyDescent="0.25">
      <c r="M1864" s="333"/>
      <c r="N1864" s="333"/>
    </row>
    <row r="1865" spans="13:14" x14ac:dyDescent="0.25">
      <c r="M1865" s="333"/>
      <c r="N1865" s="333"/>
    </row>
    <row r="1866" spans="13:14" x14ac:dyDescent="0.25">
      <c r="M1866" s="333"/>
      <c r="N1866" s="333"/>
    </row>
    <row r="1867" spans="13:14" x14ac:dyDescent="0.25">
      <c r="M1867" s="333"/>
      <c r="N1867" s="333"/>
    </row>
    <row r="1868" spans="13:14" x14ac:dyDescent="0.25">
      <c r="M1868" s="333"/>
      <c r="N1868" s="333"/>
    </row>
    <row r="1869" spans="13:14" x14ac:dyDescent="0.25">
      <c r="M1869" s="333"/>
      <c r="N1869" s="333"/>
    </row>
    <row r="1870" spans="13:14" x14ac:dyDescent="0.25">
      <c r="M1870" s="333"/>
      <c r="N1870" s="333"/>
    </row>
    <row r="1871" spans="13:14" x14ac:dyDescent="0.25">
      <c r="M1871" s="333"/>
      <c r="N1871" s="333"/>
    </row>
    <row r="1872" spans="13:14" x14ac:dyDescent="0.25">
      <c r="M1872" s="333"/>
      <c r="N1872" s="333"/>
    </row>
    <row r="1873" spans="13:14" x14ac:dyDescent="0.25">
      <c r="M1873" s="333"/>
      <c r="N1873" s="333"/>
    </row>
    <row r="1874" spans="13:14" x14ac:dyDescent="0.25">
      <c r="M1874" s="333"/>
      <c r="N1874" s="333"/>
    </row>
    <row r="1875" spans="13:14" x14ac:dyDescent="0.25">
      <c r="M1875" s="333"/>
      <c r="N1875" s="333"/>
    </row>
    <row r="1876" spans="13:14" x14ac:dyDescent="0.25">
      <c r="M1876" s="333"/>
      <c r="N1876" s="333"/>
    </row>
    <row r="1877" spans="13:14" x14ac:dyDescent="0.25">
      <c r="M1877" s="333"/>
      <c r="N1877" s="333"/>
    </row>
    <row r="1878" spans="13:14" x14ac:dyDescent="0.25">
      <c r="M1878" s="333"/>
      <c r="N1878" s="333"/>
    </row>
    <row r="1879" spans="13:14" x14ac:dyDescent="0.25">
      <c r="M1879" s="333"/>
      <c r="N1879" s="333"/>
    </row>
    <row r="1880" spans="13:14" x14ac:dyDescent="0.25">
      <c r="M1880" s="333"/>
      <c r="N1880" s="333"/>
    </row>
    <row r="1881" spans="13:14" x14ac:dyDescent="0.25">
      <c r="M1881" s="333"/>
      <c r="N1881" s="333"/>
    </row>
    <row r="1882" spans="13:14" x14ac:dyDescent="0.25">
      <c r="M1882" s="333"/>
      <c r="N1882" s="333"/>
    </row>
    <row r="1883" spans="13:14" x14ac:dyDescent="0.25">
      <c r="M1883" s="333"/>
      <c r="N1883" s="333"/>
    </row>
    <row r="1884" spans="13:14" x14ac:dyDescent="0.25">
      <c r="M1884" s="333"/>
      <c r="N1884" s="333"/>
    </row>
    <row r="1885" spans="13:14" x14ac:dyDescent="0.25">
      <c r="M1885" s="333"/>
      <c r="N1885" s="333"/>
    </row>
    <row r="1886" spans="13:14" x14ac:dyDescent="0.25">
      <c r="M1886" s="333"/>
      <c r="N1886" s="333"/>
    </row>
    <row r="1887" spans="13:14" x14ac:dyDescent="0.25">
      <c r="M1887" s="333"/>
      <c r="N1887" s="333"/>
    </row>
    <row r="1888" spans="13:14" x14ac:dyDescent="0.25">
      <c r="M1888" s="333"/>
      <c r="N1888" s="333"/>
    </row>
    <row r="1889" spans="13:14" x14ac:dyDescent="0.25">
      <c r="M1889" s="333"/>
      <c r="N1889" s="333"/>
    </row>
    <row r="1890" spans="13:14" x14ac:dyDescent="0.25">
      <c r="M1890" s="333"/>
      <c r="N1890" s="333"/>
    </row>
    <row r="1891" spans="13:14" x14ac:dyDescent="0.25">
      <c r="M1891" s="333"/>
      <c r="N1891" s="333"/>
    </row>
    <row r="1892" spans="13:14" x14ac:dyDescent="0.25">
      <c r="M1892" s="333"/>
      <c r="N1892" s="333"/>
    </row>
    <row r="1893" spans="13:14" x14ac:dyDescent="0.25">
      <c r="M1893" s="333"/>
      <c r="N1893" s="333"/>
    </row>
    <row r="1894" spans="13:14" x14ac:dyDescent="0.25">
      <c r="M1894" s="333"/>
      <c r="N1894" s="333"/>
    </row>
    <row r="1895" spans="13:14" x14ac:dyDescent="0.25">
      <c r="M1895" s="333"/>
      <c r="N1895" s="333"/>
    </row>
    <row r="1896" spans="13:14" x14ac:dyDescent="0.25">
      <c r="M1896" s="333"/>
      <c r="N1896" s="333"/>
    </row>
    <row r="1897" spans="13:14" x14ac:dyDescent="0.25">
      <c r="M1897" s="333"/>
      <c r="N1897" s="333"/>
    </row>
    <row r="1898" spans="13:14" x14ac:dyDescent="0.25">
      <c r="M1898" s="333"/>
      <c r="N1898" s="333"/>
    </row>
    <row r="1899" spans="13:14" x14ac:dyDescent="0.25">
      <c r="M1899" s="333"/>
      <c r="N1899" s="333"/>
    </row>
    <row r="1900" spans="13:14" x14ac:dyDescent="0.25">
      <c r="M1900" s="333"/>
      <c r="N1900" s="333"/>
    </row>
    <row r="1901" spans="13:14" x14ac:dyDescent="0.25">
      <c r="M1901" s="333"/>
      <c r="N1901" s="333"/>
    </row>
    <row r="1902" spans="13:14" x14ac:dyDescent="0.25">
      <c r="M1902" s="333"/>
      <c r="N1902" s="333"/>
    </row>
    <row r="1903" spans="13:14" x14ac:dyDescent="0.25">
      <c r="M1903" s="333"/>
      <c r="N1903" s="333"/>
    </row>
    <row r="1904" spans="13:14" x14ac:dyDescent="0.25">
      <c r="M1904" s="333"/>
      <c r="N1904" s="333"/>
    </row>
    <row r="1905" spans="13:14" x14ac:dyDescent="0.25">
      <c r="M1905" s="333"/>
      <c r="N1905" s="333"/>
    </row>
    <row r="1906" spans="13:14" x14ac:dyDescent="0.25">
      <c r="M1906" s="333"/>
      <c r="N1906" s="333"/>
    </row>
    <row r="1907" spans="13:14" x14ac:dyDescent="0.25">
      <c r="M1907" s="333"/>
      <c r="N1907" s="333"/>
    </row>
    <row r="1908" spans="13:14" x14ac:dyDescent="0.25">
      <c r="M1908" s="333"/>
      <c r="N1908" s="333"/>
    </row>
    <row r="1909" spans="13:14" x14ac:dyDescent="0.25">
      <c r="M1909" s="333"/>
      <c r="N1909" s="333"/>
    </row>
    <row r="1910" spans="13:14" x14ac:dyDescent="0.25">
      <c r="M1910" s="333"/>
      <c r="N1910" s="333"/>
    </row>
    <row r="1911" spans="13:14" x14ac:dyDescent="0.25">
      <c r="M1911" s="333"/>
      <c r="N1911" s="333"/>
    </row>
    <row r="1912" spans="13:14" x14ac:dyDescent="0.25">
      <c r="M1912" s="333"/>
      <c r="N1912" s="333"/>
    </row>
    <row r="1913" spans="13:14" x14ac:dyDescent="0.25">
      <c r="M1913" s="333"/>
      <c r="N1913" s="333"/>
    </row>
    <row r="1914" spans="13:14" x14ac:dyDescent="0.25">
      <c r="M1914" s="333"/>
      <c r="N1914" s="333"/>
    </row>
    <row r="1915" spans="13:14" x14ac:dyDescent="0.25">
      <c r="M1915" s="333"/>
      <c r="N1915" s="333"/>
    </row>
    <row r="1916" spans="13:14" x14ac:dyDescent="0.25">
      <c r="M1916" s="333"/>
      <c r="N1916" s="333"/>
    </row>
    <row r="1917" spans="13:14" x14ac:dyDescent="0.25">
      <c r="M1917" s="333"/>
      <c r="N1917" s="333"/>
    </row>
    <row r="1918" spans="13:14" x14ac:dyDescent="0.25">
      <c r="M1918" s="333"/>
      <c r="N1918" s="333"/>
    </row>
    <row r="1919" spans="13:14" x14ac:dyDescent="0.25">
      <c r="M1919" s="333"/>
      <c r="N1919" s="333"/>
    </row>
    <row r="1920" spans="13:14" x14ac:dyDescent="0.25">
      <c r="M1920" s="333"/>
      <c r="N1920" s="333"/>
    </row>
    <row r="1921" spans="13:14" x14ac:dyDescent="0.25">
      <c r="M1921" s="333"/>
      <c r="N1921" s="333"/>
    </row>
    <row r="1922" spans="13:14" x14ac:dyDescent="0.25">
      <c r="M1922" s="333"/>
      <c r="N1922" s="333"/>
    </row>
    <row r="1923" spans="13:14" x14ac:dyDescent="0.25">
      <c r="M1923" s="333"/>
      <c r="N1923" s="333"/>
    </row>
    <row r="1924" spans="13:14" x14ac:dyDescent="0.25">
      <c r="M1924" s="333"/>
      <c r="N1924" s="333"/>
    </row>
    <row r="1925" spans="13:14" x14ac:dyDescent="0.25">
      <c r="M1925" s="333"/>
      <c r="N1925" s="333"/>
    </row>
    <row r="1926" spans="13:14" x14ac:dyDescent="0.25">
      <c r="M1926" s="333"/>
      <c r="N1926" s="333"/>
    </row>
    <row r="1927" spans="13:14" x14ac:dyDescent="0.25">
      <c r="M1927" s="333"/>
      <c r="N1927" s="333"/>
    </row>
    <row r="1928" spans="13:14" x14ac:dyDescent="0.25">
      <c r="M1928" s="333"/>
      <c r="N1928" s="333"/>
    </row>
    <row r="1929" spans="13:14" x14ac:dyDescent="0.25">
      <c r="M1929" s="333"/>
      <c r="N1929" s="333"/>
    </row>
    <row r="1930" spans="13:14" x14ac:dyDescent="0.25">
      <c r="M1930" s="333"/>
      <c r="N1930" s="333"/>
    </row>
    <row r="1931" spans="13:14" x14ac:dyDescent="0.25">
      <c r="M1931" s="333"/>
      <c r="N1931" s="333"/>
    </row>
    <row r="1932" spans="13:14" x14ac:dyDescent="0.25">
      <c r="M1932" s="333"/>
      <c r="N1932" s="333"/>
    </row>
    <row r="1933" spans="13:14" x14ac:dyDescent="0.25">
      <c r="M1933" s="333"/>
      <c r="N1933" s="333"/>
    </row>
    <row r="1934" spans="13:14" x14ac:dyDescent="0.25">
      <c r="M1934" s="333"/>
      <c r="N1934" s="333"/>
    </row>
    <row r="1935" spans="13:14" x14ac:dyDescent="0.25">
      <c r="M1935" s="333"/>
      <c r="N1935" s="333"/>
    </row>
    <row r="1936" spans="13:14" x14ac:dyDescent="0.25">
      <c r="M1936" s="333"/>
      <c r="N1936" s="333"/>
    </row>
    <row r="1937" spans="13:14" x14ac:dyDescent="0.25">
      <c r="M1937" s="333"/>
      <c r="N1937" s="333"/>
    </row>
    <row r="1938" spans="13:14" x14ac:dyDescent="0.25">
      <c r="M1938" s="333"/>
      <c r="N1938" s="333"/>
    </row>
    <row r="1939" spans="13:14" x14ac:dyDescent="0.25">
      <c r="M1939" s="333"/>
      <c r="N1939" s="333"/>
    </row>
    <row r="1940" spans="13:14" x14ac:dyDescent="0.25">
      <c r="M1940" s="333"/>
      <c r="N1940" s="333"/>
    </row>
    <row r="1941" spans="13:14" x14ac:dyDescent="0.25">
      <c r="M1941" s="333"/>
      <c r="N1941" s="333"/>
    </row>
    <row r="1942" spans="13:14" x14ac:dyDescent="0.25">
      <c r="M1942" s="333"/>
      <c r="N1942" s="333"/>
    </row>
    <row r="1943" spans="13:14" x14ac:dyDescent="0.25">
      <c r="M1943" s="333"/>
      <c r="N1943" s="333"/>
    </row>
    <row r="1944" spans="13:14" x14ac:dyDescent="0.25">
      <c r="M1944" s="333"/>
      <c r="N1944" s="333"/>
    </row>
    <row r="1945" spans="13:14" x14ac:dyDescent="0.25">
      <c r="M1945" s="333"/>
      <c r="N1945" s="333"/>
    </row>
    <row r="1946" spans="13:14" x14ac:dyDescent="0.25">
      <c r="M1946" s="333"/>
      <c r="N1946" s="333"/>
    </row>
    <row r="1947" spans="13:14" x14ac:dyDescent="0.25">
      <c r="M1947" s="333"/>
      <c r="N1947" s="333"/>
    </row>
    <row r="1948" spans="13:14" x14ac:dyDescent="0.25">
      <c r="M1948" s="333"/>
      <c r="N1948" s="333"/>
    </row>
    <row r="1949" spans="13:14" x14ac:dyDescent="0.25">
      <c r="M1949" s="333"/>
      <c r="N1949" s="333"/>
    </row>
    <row r="1950" spans="13:14" x14ac:dyDescent="0.25">
      <c r="M1950" s="333"/>
      <c r="N1950" s="333"/>
    </row>
    <row r="1951" spans="13:14" x14ac:dyDescent="0.25">
      <c r="M1951" s="333"/>
      <c r="N1951" s="333"/>
    </row>
    <row r="1952" spans="13:14" x14ac:dyDescent="0.25">
      <c r="M1952" s="333"/>
      <c r="N1952" s="333"/>
    </row>
    <row r="1953" spans="13:14" x14ac:dyDescent="0.25">
      <c r="M1953" s="333"/>
      <c r="N1953" s="333"/>
    </row>
    <row r="1954" spans="13:14" x14ac:dyDescent="0.25">
      <c r="M1954" s="333"/>
      <c r="N1954" s="333"/>
    </row>
    <row r="1955" spans="13:14" x14ac:dyDescent="0.25">
      <c r="M1955" s="333"/>
      <c r="N1955" s="333"/>
    </row>
    <row r="1956" spans="13:14" x14ac:dyDescent="0.25">
      <c r="M1956" s="333"/>
      <c r="N1956" s="333"/>
    </row>
    <row r="1957" spans="13:14" x14ac:dyDescent="0.25">
      <c r="M1957" s="333"/>
      <c r="N1957" s="333"/>
    </row>
    <row r="1958" spans="13:14" x14ac:dyDescent="0.25">
      <c r="M1958" s="333"/>
      <c r="N1958" s="333"/>
    </row>
    <row r="1959" spans="13:14" x14ac:dyDescent="0.25">
      <c r="M1959" s="333"/>
      <c r="N1959" s="333"/>
    </row>
    <row r="1960" spans="13:14" x14ac:dyDescent="0.25">
      <c r="M1960" s="333"/>
      <c r="N1960" s="333"/>
    </row>
    <row r="1961" spans="13:14" x14ac:dyDescent="0.25">
      <c r="M1961" s="333"/>
      <c r="N1961" s="333"/>
    </row>
    <row r="1962" spans="13:14" x14ac:dyDescent="0.25">
      <c r="M1962" s="333"/>
      <c r="N1962" s="333"/>
    </row>
    <row r="1963" spans="13:14" x14ac:dyDescent="0.25">
      <c r="M1963" s="333"/>
      <c r="N1963" s="333"/>
    </row>
    <row r="1964" spans="13:14" x14ac:dyDescent="0.25">
      <c r="M1964" s="333"/>
      <c r="N1964" s="333"/>
    </row>
    <row r="1965" spans="13:14" x14ac:dyDescent="0.25">
      <c r="M1965" s="333"/>
      <c r="N1965" s="333"/>
    </row>
    <row r="1966" spans="13:14" x14ac:dyDescent="0.25">
      <c r="M1966" s="333"/>
      <c r="N1966" s="333"/>
    </row>
    <row r="1967" spans="13:14" x14ac:dyDescent="0.25">
      <c r="M1967" s="333"/>
      <c r="N1967" s="333"/>
    </row>
    <row r="1968" spans="13:14" x14ac:dyDescent="0.25">
      <c r="M1968" s="333"/>
      <c r="N1968" s="333"/>
    </row>
    <row r="1969" spans="13:14" x14ac:dyDescent="0.25">
      <c r="M1969" s="333"/>
      <c r="N1969" s="333"/>
    </row>
    <row r="1970" spans="13:14" x14ac:dyDescent="0.25">
      <c r="M1970" s="333"/>
      <c r="N1970" s="333"/>
    </row>
    <row r="1971" spans="13:14" x14ac:dyDescent="0.25">
      <c r="M1971" s="333"/>
      <c r="N1971" s="333"/>
    </row>
    <row r="1972" spans="13:14" x14ac:dyDescent="0.25">
      <c r="M1972" s="333"/>
      <c r="N1972" s="333"/>
    </row>
    <row r="1973" spans="13:14" x14ac:dyDescent="0.25">
      <c r="M1973" s="333"/>
      <c r="N1973" s="333"/>
    </row>
    <row r="1974" spans="13:14" x14ac:dyDescent="0.25">
      <c r="M1974" s="333"/>
      <c r="N1974" s="333"/>
    </row>
    <row r="1975" spans="13:14" x14ac:dyDescent="0.25">
      <c r="M1975" s="333"/>
      <c r="N1975" s="333"/>
    </row>
    <row r="1976" spans="13:14" x14ac:dyDescent="0.25">
      <c r="M1976" s="333"/>
      <c r="N1976" s="333"/>
    </row>
    <row r="1977" spans="13:14" x14ac:dyDescent="0.25">
      <c r="M1977" s="333"/>
      <c r="N1977" s="333"/>
    </row>
    <row r="1978" spans="13:14" x14ac:dyDescent="0.25">
      <c r="M1978" s="333"/>
      <c r="N1978" s="333"/>
    </row>
    <row r="1979" spans="13:14" x14ac:dyDescent="0.25">
      <c r="M1979" s="333"/>
      <c r="N1979" s="333"/>
    </row>
    <row r="1980" spans="13:14" x14ac:dyDescent="0.25">
      <c r="M1980" s="333"/>
      <c r="N1980" s="333"/>
    </row>
    <row r="1981" spans="13:14" x14ac:dyDescent="0.25">
      <c r="M1981" s="333"/>
      <c r="N1981" s="333"/>
    </row>
    <row r="1982" spans="13:14" x14ac:dyDescent="0.25">
      <c r="M1982" s="333"/>
      <c r="N1982" s="333"/>
    </row>
    <row r="1983" spans="13:14" x14ac:dyDescent="0.25">
      <c r="M1983" s="333"/>
      <c r="N1983" s="333"/>
    </row>
    <row r="1984" spans="13:14" x14ac:dyDescent="0.25">
      <c r="M1984" s="333"/>
      <c r="N1984" s="333"/>
    </row>
    <row r="1985" spans="13:14" x14ac:dyDescent="0.25">
      <c r="M1985" s="333"/>
      <c r="N1985" s="333"/>
    </row>
    <row r="1986" spans="13:14" x14ac:dyDescent="0.25">
      <c r="M1986" s="333"/>
      <c r="N1986" s="333"/>
    </row>
    <row r="1987" spans="13:14" x14ac:dyDescent="0.25">
      <c r="M1987" s="333"/>
      <c r="N1987" s="333"/>
    </row>
    <row r="1988" spans="13:14" x14ac:dyDescent="0.25">
      <c r="M1988" s="333"/>
      <c r="N1988" s="333"/>
    </row>
    <row r="1989" spans="13:14" x14ac:dyDescent="0.25">
      <c r="M1989" s="333"/>
      <c r="N1989" s="333"/>
    </row>
    <row r="1990" spans="13:14" x14ac:dyDescent="0.25">
      <c r="M1990" s="333"/>
      <c r="N1990" s="333"/>
    </row>
    <row r="1991" spans="13:14" x14ac:dyDescent="0.25">
      <c r="M1991" s="333"/>
      <c r="N1991" s="333"/>
    </row>
    <row r="1992" spans="13:14" x14ac:dyDescent="0.25">
      <c r="M1992" s="333"/>
      <c r="N1992" s="333"/>
    </row>
    <row r="1993" spans="13:14" x14ac:dyDescent="0.25">
      <c r="M1993" s="333"/>
      <c r="N1993" s="333"/>
    </row>
    <row r="1994" spans="13:14" x14ac:dyDescent="0.25">
      <c r="M1994" s="333"/>
      <c r="N1994" s="333"/>
    </row>
    <row r="1995" spans="13:14" x14ac:dyDescent="0.25">
      <c r="M1995" s="333"/>
      <c r="N1995" s="333"/>
    </row>
    <row r="1996" spans="13:14" x14ac:dyDescent="0.25">
      <c r="M1996" s="333"/>
      <c r="N1996" s="333"/>
    </row>
    <row r="1997" spans="13:14" x14ac:dyDescent="0.25">
      <c r="M1997" s="333"/>
      <c r="N1997" s="333"/>
    </row>
    <row r="1998" spans="13:14" x14ac:dyDescent="0.25">
      <c r="M1998" s="333"/>
      <c r="N1998" s="333"/>
    </row>
    <row r="1999" spans="13:14" x14ac:dyDescent="0.25">
      <c r="M1999" s="333"/>
      <c r="N1999" s="333"/>
    </row>
    <row r="2000" spans="13:14" x14ac:dyDescent="0.25">
      <c r="M2000" s="333"/>
      <c r="N2000" s="333"/>
    </row>
    <row r="2001" spans="13:14" x14ac:dyDescent="0.25">
      <c r="M2001" s="333"/>
      <c r="N2001" s="333"/>
    </row>
    <row r="2002" spans="13:14" x14ac:dyDescent="0.25">
      <c r="M2002" s="333"/>
      <c r="N2002" s="333"/>
    </row>
    <row r="2003" spans="13:14" x14ac:dyDescent="0.25">
      <c r="M2003" s="333"/>
      <c r="N2003" s="333"/>
    </row>
    <row r="2004" spans="13:14" x14ac:dyDescent="0.25">
      <c r="M2004" s="333"/>
      <c r="N2004" s="333"/>
    </row>
    <row r="2005" spans="13:14" x14ac:dyDescent="0.25">
      <c r="M2005" s="333"/>
      <c r="N2005" s="333"/>
    </row>
    <row r="2006" spans="13:14" x14ac:dyDescent="0.25">
      <c r="M2006" s="333"/>
      <c r="N2006" s="333"/>
    </row>
    <row r="2007" spans="13:14" x14ac:dyDescent="0.25">
      <c r="M2007" s="333"/>
      <c r="N2007" s="333"/>
    </row>
    <row r="2008" spans="13:14" x14ac:dyDescent="0.25">
      <c r="M2008" s="333"/>
      <c r="N2008" s="333"/>
    </row>
    <row r="2009" spans="13:14" x14ac:dyDescent="0.25">
      <c r="M2009" s="333"/>
      <c r="N2009" s="333"/>
    </row>
    <row r="2010" spans="13:14" x14ac:dyDescent="0.25">
      <c r="M2010" s="333"/>
      <c r="N2010" s="333"/>
    </row>
    <row r="2011" spans="13:14" x14ac:dyDescent="0.25">
      <c r="M2011" s="333"/>
      <c r="N2011" s="333"/>
    </row>
    <row r="2012" spans="13:14" x14ac:dyDescent="0.25">
      <c r="M2012" s="333"/>
      <c r="N2012" s="333"/>
    </row>
    <row r="2013" spans="13:14" x14ac:dyDescent="0.25">
      <c r="M2013" s="333"/>
      <c r="N2013" s="333"/>
    </row>
    <row r="2014" spans="13:14" x14ac:dyDescent="0.25">
      <c r="M2014" s="333"/>
      <c r="N2014" s="333"/>
    </row>
    <row r="2015" spans="13:14" x14ac:dyDescent="0.25">
      <c r="M2015" s="333"/>
      <c r="N2015" s="333"/>
    </row>
    <row r="2016" spans="13:14" x14ac:dyDescent="0.25">
      <c r="M2016" s="333"/>
      <c r="N2016" s="333"/>
    </row>
    <row r="2017" spans="13:14" x14ac:dyDescent="0.25">
      <c r="M2017" s="333"/>
      <c r="N2017" s="333"/>
    </row>
    <row r="2018" spans="13:14" x14ac:dyDescent="0.25">
      <c r="M2018" s="333"/>
      <c r="N2018" s="333"/>
    </row>
    <row r="2019" spans="13:14" x14ac:dyDescent="0.25">
      <c r="M2019" s="333"/>
      <c r="N2019" s="333"/>
    </row>
    <row r="2020" spans="13:14" x14ac:dyDescent="0.25">
      <c r="M2020" s="333"/>
      <c r="N2020" s="333"/>
    </row>
    <row r="2021" spans="13:14" x14ac:dyDescent="0.25">
      <c r="M2021" s="333"/>
      <c r="N2021" s="333"/>
    </row>
    <row r="2022" spans="13:14" x14ac:dyDescent="0.25">
      <c r="M2022" s="333"/>
      <c r="N2022" s="333"/>
    </row>
    <row r="2023" spans="13:14" x14ac:dyDescent="0.25">
      <c r="M2023" s="333"/>
      <c r="N2023" s="333"/>
    </row>
    <row r="2024" spans="13:14" x14ac:dyDescent="0.25">
      <c r="M2024" s="333"/>
      <c r="N2024" s="333"/>
    </row>
    <row r="2025" spans="13:14" x14ac:dyDescent="0.25">
      <c r="M2025" s="333"/>
      <c r="N2025" s="333"/>
    </row>
    <row r="2026" spans="13:14" x14ac:dyDescent="0.25">
      <c r="M2026" s="333"/>
      <c r="N2026" s="333"/>
    </row>
    <row r="2027" spans="13:14" x14ac:dyDescent="0.25">
      <c r="M2027" s="333"/>
      <c r="N2027" s="333"/>
    </row>
    <row r="2028" spans="13:14" x14ac:dyDescent="0.25">
      <c r="M2028" s="333"/>
      <c r="N2028" s="333"/>
    </row>
    <row r="2029" spans="13:14" x14ac:dyDescent="0.25">
      <c r="M2029" s="333"/>
      <c r="N2029" s="333"/>
    </row>
    <row r="2030" spans="13:14" x14ac:dyDescent="0.25">
      <c r="M2030" s="333"/>
      <c r="N2030" s="333"/>
    </row>
    <row r="2031" spans="13:14" x14ac:dyDescent="0.25">
      <c r="M2031" s="333"/>
      <c r="N2031" s="333"/>
    </row>
    <row r="2032" spans="13:14" x14ac:dyDescent="0.25">
      <c r="M2032" s="333"/>
      <c r="N2032" s="333"/>
    </row>
    <row r="2033" spans="13:14" x14ac:dyDescent="0.25">
      <c r="M2033" s="333"/>
      <c r="N2033" s="333"/>
    </row>
    <row r="2034" spans="13:14" x14ac:dyDescent="0.25">
      <c r="M2034" s="333"/>
      <c r="N2034" s="333"/>
    </row>
    <row r="2035" spans="13:14" x14ac:dyDescent="0.25">
      <c r="M2035" s="333"/>
      <c r="N2035" s="333"/>
    </row>
    <row r="2036" spans="13:14" x14ac:dyDescent="0.25">
      <c r="M2036" s="333"/>
      <c r="N2036" s="333"/>
    </row>
    <row r="2037" spans="13:14" x14ac:dyDescent="0.25">
      <c r="M2037" s="333"/>
      <c r="N2037" s="333"/>
    </row>
    <row r="2038" spans="13:14" x14ac:dyDescent="0.25">
      <c r="M2038" s="333"/>
      <c r="N2038" s="333"/>
    </row>
    <row r="2039" spans="13:14" x14ac:dyDescent="0.25">
      <c r="M2039" s="333"/>
      <c r="N2039" s="333"/>
    </row>
    <row r="2040" spans="13:14" x14ac:dyDescent="0.25">
      <c r="M2040" s="333"/>
      <c r="N2040" s="333"/>
    </row>
    <row r="2041" spans="13:14" x14ac:dyDescent="0.25">
      <c r="M2041" s="333"/>
      <c r="N2041" s="333"/>
    </row>
    <row r="2042" spans="13:14" x14ac:dyDescent="0.25">
      <c r="M2042" s="333"/>
      <c r="N2042" s="333"/>
    </row>
    <row r="2043" spans="13:14" x14ac:dyDescent="0.25">
      <c r="M2043" s="333"/>
      <c r="N2043" s="333"/>
    </row>
    <row r="2044" spans="13:14" x14ac:dyDescent="0.25">
      <c r="M2044" s="333"/>
      <c r="N2044" s="333"/>
    </row>
    <row r="2045" spans="13:14" x14ac:dyDescent="0.25">
      <c r="M2045" s="333"/>
      <c r="N2045" s="333"/>
    </row>
    <row r="2046" spans="13:14" x14ac:dyDescent="0.25">
      <c r="M2046" s="333"/>
      <c r="N2046" s="333"/>
    </row>
    <row r="2047" spans="13:14" x14ac:dyDescent="0.25">
      <c r="M2047" s="333"/>
      <c r="N2047" s="333"/>
    </row>
    <row r="2048" spans="13:14" x14ac:dyDescent="0.25">
      <c r="M2048" s="333"/>
      <c r="N2048" s="333"/>
    </row>
    <row r="2049" spans="13:14" x14ac:dyDescent="0.25">
      <c r="M2049" s="333"/>
      <c r="N2049" s="333"/>
    </row>
    <row r="2050" spans="13:14" x14ac:dyDescent="0.25">
      <c r="M2050" s="333"/>
      <c r="N2050" s="333"/>
    </row>
    <row r="2051" spans="13:14" x14ac:dyDescent="0.25">
      <c r="M2051" s="333"/>
      <c r="N2051" s="333"/>
    </row>
    <row r="2052" spans="13:14" x14ac:dyDescent="0.25">
      <c r="M2052" s="333"/>
      <c r="N2052" s="333"/>
    </row>
    <row r="2053" spans="13:14" x14ac:dyDescent="0.25">
      <c r="M2053" s="333"/>
      <c r="N2053" s="333"/>
    </row>
    <row r="2054" spans="13:14" x14ac:dyDescent="0.25">
      <c r="M2054" s="333"/>
      <c r="N2054" s="333"/>
    </row>
    <row r="2055" spans="13:14" x14ac:dyDescent="0.25">
      <c r="M2055" s="333"/>
      <c r="N2055" s="333"/>
    </row>
    <row r="2056" spans="13:14" x14ac:dyDescent="0.25">
      <c r="M2056" s="333"/>
      <c r="N2056" s="333"/>
    </row>
    <row r="2057" spans="13:14" x14ac:dyDescent="0.25">
      <c r="M2057" s="333"/>
      <c r="N2057" s="333"/>
    </row>
    <row r="2058" spans="13:14" x14ac:dyDescent="0.25">
      <c r="M2058" s="333"/>
      <c r="N2058" s="333"/>
    </row>
    <row r="2059" spans="13:14" x14ac:dyDescent="0.25">
      <c r="M2059" s="333"/>
      <c r="N2059" s="333"/>
    </row>
    <row r="2060" spans="13:14" x14ac:dyDescent="0.25">
      <c r="M2060" s="333"/>
      <c r="N2060" s="333"/>
    </row>
    <row r="2061" spans="13:14" x14ac:dyDescent="0.25">
      <c r="M2061" s="333"/>
      <c r="N2061" s="333"/>
    </row>
    <row r="2062" spans="13:14" x14ac:dyDescent="0.25">
      <c r="M2062" s="333"/>
      <c r="N2062" s="333"/>
    </row>
    <row r="2063" spans="13:14" x14ac:dyDescent="0.25">
      <c r="M2063" s="333"/>
      <c r="N2063" s="333"/>
    </row>
    <row r="2064" spans="13:14" x14ac:dyDescent="0.25">
      <c r="M2064" s="333"/>
      <c r="N2064" s="333"/>
    </row>
    <row r="2065" spans="13:14" x14ac:dyDescent="0.25">
      <c r="M2065" s="333"/>
      <c r="N2065" s="333"/>
    </row>
    <row r="2066" spans="13:14" x14ac:dyDescent="0.25">
      <c r="M2066" s="333"/>
      <c r="N2066" s="333"/>
    </row>
    <row r="2067" spans="13:14" x14ac:dyDescent="0.25">
      <c r="M2067" s="333"/>
      <c r="N2067" s="333"/>
    </row>
    <row r="2068" spans="13:14" x14ac:dyDescent="0.25">
      <c r="M2068" s="333"/>
      <c r="N2068" s="333"/>
    </row>
    <row r="2069" spans="13:14" x14ac:dyDescent="0.25">
      <c r="M2069" s="333"/>
      <c r="N2069" s="333"/>
    </row>
    <row r="2070" spans="13:14" x14ac:dyDescent="0.25">
      <c r="M2070" s="333"/>
      <c r="N2070" s="333"/>
    </row>
    <row r="2071" spans="13:14" x14ac:dyDescent="0.25">
      <c r="M2071" s="333"/>
      <c r="N2071" s="333"/>
    </row>
    <row r="2072" spans="13:14" x14ac:dyDescent="0.25">
      <c r="M2072" s="333"/>
      <c r="N2072" s="333"/>
    </row>
    <row r="2073" spans="13:14" x14ac:dyDescent="0.25">
      <c r="M2073" s="333"/>
      <c r="N2073" s="333"/>
    </row>
    <row r="2074" spans="13:14" x14ac:dyDescent="0.25">
      <c r="M2074" s="333"/>
      <c r="N2074" s="333"/>
    </row>
    <row r="2075" spans="13:14" x14ac:dyDescent="0.25">
      <c r="M2075" s="333"/>
      <c r="N2075" s="333"/>
    </row>
    <row r="2076" spans="13:14" x14ac:dyDescent="0.25">
      <c r="M2076" s="333"/>
      <c r="N2076" s="333"/>
    </row>
    <row r="2077" spans="13:14" x14ac:dyDescent="0.25">
      <c r="M2077" s="333"/>
      <c r="N2077" s="333"/>
    </row>
    <row r="2078" spans="13:14" x14ac:dyDescent="0.25">
      <c r="M2078" s="333"/>
      <c r="N2078" s="333"/>
    </row>
    <row r="2079" spans="13:14" x14ac:dyDescent="0.25">
      <c r="M2079" s="333"/>
      <c r="N2079" s="333"/>
    </row>
    <row r="2080" spans="13:14" x14ac:dyDescent="0.25">
      <c r="M2080" s="333"/>
      <c r="N2080" s="333"/>
    </row>
    <row r="2081" spans="13:14" x14ac:dyDescent="0.25">
      <c r="M2081" s="333"/>
      <c r="N2081" s="333"/>
    </row>
    <row r="2082" spans="13:14" x14ac:dyDescent="0.25">
      <c r="M2082" s="333"/>
      <c r="N2082" s="333"/>
    </row>
    <row r="2083" spans="13:14" x14ac:dyDescent="0.25">
      <c r="M2083" s="333"/>
      <c r="N2083" s="333"/>
    </row>
    <row r="2084" spans="13:14" x14ac:dyDescent="0.25">
      <c r="M2084" s="333"/>
      <c r="N2084" s="333"/>
    </row>
    <row r="2085" spans="13:14" x14ac:dyDescent="0.25">
      <c r="M2085" s="333"/>
      <c r="N2085" s="333"/>
    </row>
    <row r="2086" spans="13:14" x14ac:dyDescent="0.25">
      <c r="M2086" s="333"/>
      <c r="N2086" s="333"/>
    </row>
    <row r="2087" spans="13:14" x14ac:dyDescent="0.25">
      <c r="M2087" s="333"/>
      <c r="N2087" s="333"/>
    </row>
    <row r="2088" spans="13:14" x14ac:dyDescent="0.25">
      <c r="M2088" s="333"/>
      <c r="N2088" s="333"/>
    </row>
    <row r="2089" spans="13:14" x14ac:dyDescent="0.25">
      <c r="M2089" s="333"/>
      <c r="N2089" s="333"/>
    </row>
    <row r="2090" spans="13:14" x14ac:dyDescent="0.25">
      <c r="M2090" s="333"/>
      <c r="N2090" s="333"/>
    </row>
    <row r="2091" spans="13:14" x14ac:dyDescent="0.25">
      <c r="M2091" s="333"/>
      <c r="N2091" s="333"/>
    </row>
    <row r="2092" spans="13:14" x14ac:dyDescent="0.25">
      <c r="M2092" s="333"/>
      <c r="N2092" s="333"/>
    </row>
    <row r="2093" spans="13:14" x14ac:dyDescent="0.25">
      <c r="M2093" s="333"/>
      <c r="N2093" s="333"/>
    </row>
    <row r="2094" spans="13:14" x14ac:dyDescent="0.25">
      <c r="M2094" s="333"/>
      <c r="N2094" s="333"/>
    </row>
    <row r="2095" spans="13:14" x14ac:dyDescent="0.25">
      <c r="M2095" s="333"/>
      <c r="N2095" s="333"/>
    </row>
    <row r="2096" spans="13:14" x14ac:dyDescent="0.25">
      <c r="M2096" s="333"/>
      <c r="N2096" s="333"/>
    </row>
    <row r="2097" spans="13:14" x14ac:dyDescent="0.25">
      <c r="M2097" s="333"/>
      <c r="N2097" s="333"/>
    </row>
    <row r="2098" spans="13:14" x14ac:dyDescent="0.25">
      <c r="M2098" s="333"/>
      <c r="N2098" s="333"/>
    </row>
    <row r="2099" spans="13:14" x14ac:dyDescent="0.25">
      <c r="M2099" s="333"/>
      <c r="N2099" s="333"/>
    </row>
    <row r="2100" spans="13:14" x14ac:dyDescent="0.25">
      <c r="M2100" s="333"/>
      <c r="N2100" s="333"/>
    </row>
    <row r="2101" spans="13:14" x14ac:dyDescent="0.25">
      <c r="M2101" s="333"/>
      <c r="N2101" s="333"/>
    </row>
    <row r="2102" spans="13:14" x14ac:dyDescent="0.25">
      <c r="M2102" s="333"/>
      <c r="N2102" s="333"/>
    </row>
    <row r="2103" spans="13:14" x14ac:dyDescent="0.25">
      <c r="M2103" s="333"/>
      <c r="N2103" s="333"/>
    </row>
    <row r="2104" spans="13:14" x14ac:dyDescent="0.25">
      <c r="M2104" s="333"/>
      <c r="N2104" s="333"/>
    </row>
    <row r="2105" spans="13:14" x14ac:dyDescent="0.25">
      <c r="M2105" s="333"/>
      <c r="N2105" s="333"/>
    </row>
    <row r="2106" spans="13:14" x14ac:dyDescent="0.25">
      <c r="M2106" s="333"/>
      <c r="N2106" s="333"/>
    </row>
    <row r="2107" spans="13:14" x14ac:dyDescent="0.25">
      <c r="M2107" s="333"/>
      <c r="N2107" s="333"/>
    </row>
    <row r="2108" spans="13:14" x14ac:dyDescent="0.25">
      <c r="M2108" s="333"/>
      <c r="N2108" s="333"/>
    </row>
    <row r="2109" spans="13:14" x14ac:dyDescent="0.25">
      <c r="M2109" s="333"/>
      <c r="N2109" s="333"/>
    </row>
    <row r="2110" spans="13:14" x14ac:dyDescent="0.25">
      <c r="M2110" s="333"/>
      <c r="N2110" s="333"/>
    </row>
    <row r="2111" spans="13:14" x14ac:dyDescent="0.25">
      <c r="M2111" s="333"/>
      <c r="N2111" s="333"/>
    </row>
    <row r="2112" spans="13:14" x14ac:dyDescent="0.25">
      <c r="M2112" s="333"/>
      <c r="N2112" s="333"/>
    </row>
    <row r="2113" spans="13:14" x14ac:dyDescent="0.25">
      <c r="M2113" s="333"/>
      <c r="N2113" s="333"/>
    </row>
    <row r="2114" spans="13:14" x14ac:dyDescent="0.25">
      <c r="M2114" s="333"/>
      <c r="N2114" s="333"/>
    </row>
    <row r="2115" spans="13:14" x14ac:dyDescent="0.25">
      <c r="M2115" s="333"/>
      <c r="N2115" s="333"/>
    </row>
    <row r="2116" spans="13:14" x14ac:dyDescent="0.25">
      <c r="M2116" s="333"/>
      <c r="N2116" s="333"/>
    </row>
    <row r="2117" spans="13:14" x14ac:dyDescent="0.25">
      <c r="M2117" s="333"/>
      <c r="N2117" s="333"/>
    </row>
    <row r="2118" spans="13:14" x14ac:dyDescent="0.25">
      <c r="M2118" s="333"/>
      <c r="N2118" s="333"/>
    </row>
    <row r="2119" spans="13:14" x14ac:dyDescent="0.25">
      <c r="M2119" s="333"/>
      <c r="N2119" s="333"/>
    </row>
    <row r="2120" spans="13:14" x14ac:dyDescent="0.25">
      <c r="M2120" s="333"/>
      <c r="N2120" s="333"/>
    </row>
    <row r="2121" spans="13:14" x14ac:dyDescent="0.25">
      <c r="M2121" s="333"/>
      <c r="N2121" s="333"/>
    </row>
    <row r="2122" spans="13:14" x14ac:dyDescent="0.25">
      <c r="M2122" s="333"/>
      <c r="N2122" s="333"/>
    </row>
    <row r="2123" spans="13:14" x14ac:dyDescent="0.25">
      <c r="M2123" s="333"/>
      <c r="N2123" s="333"/>
    </row>
    <row r="2124" spans="13:14" x14ac:dyDescent="0.25">
      <c r="M2124" s="333"/>
      <c r="N2124" s="333"/>
    </row>
    <row r="2125" spans="13:14" x14ac:dyDescent="0.25">
      <c r="M2125" s="333"/>
      <c r="N2125" s="333"/>
    </row>
    <row r="2126" spans="13:14" x14ac:dyDescent="0.25">
      <c r="M2126" s="333"/>
      <c r="N2126" s="333"/>
    </row>
    <row r="2127" spans="13:14" x14ac:dyDescent="0.25">
      <c r="M2127" s="333"/>
      <c r="N2127" s="333"/>
    </row>
    <row r="2128" spans="13:14" x14ac:dyDescent="0.25">
      <c r="M2128" s="333"/>
      <c r="N2128" s="333"/>
    </row>
    <row r="2129" spans="13:14" x14ac:dyDescent="0.25">
      <c r="M2129" s="333"/>
      <c r="N2129" s="333"/>
    </row>
    <row r="2130" spans="13:14" x14ac:dyDescent="0.25">
      <c r="M2130" s="333"/>
      <c r="N2130" s="333"/>
    </row>
    <row r="2131" spans="13:14" x14ac:dyDescent="0.25">
      <c r="M2131" s="333"/>
      <c r="N2131" s="333"/>
    </row>
    <row r="2132" spans="13:14" x14ac:dyDescent="0.25">
      <c r="M2132" s="333"/>
      <c r="N2132" s="333"/>
    </row>
    <row r="2133" spans="13:14" x14ac:dyDescent="0.25">
      <c r="M2133" s="333"/>
      <c r="N2133" s="333"/>
    </row>
    <row r="2134" spans="13:14" x14ac:dyDescent="0.25">
      <c r="M2134" s="333"/>
      <c r="N2134" s="333"/>
    </row>
    <row r="2135" spans="13:14" x14ac:dyDescent="0.25">
      <c r="M2135" s="333"/>
      <c r="N2135" s="333"/>
    </row>
    <row r="2136" spans="13:14" x14ac:dyDescent="0.25">
      <c r="M2136" s="333"/>
      <c r="N2136" s="333"/>
    </row>
    <row r="2137" spans="13:14" x14ac:dyDescent="0.25">
      <c r="M2137" s="333"/>
      <c r="N2137" s="333"/>
    </row>
    <row r="2138" spans="13:14" x14ac:dyDescent="0.25">
      <c r="M2138" s="333"/>
      <c r="N2138" s="333"/>
    </row>
    <row r="2139" spans="13:14" x14ac:dyDescent="0.25">
      <c r="M2139" s="333"/>
      <c r="N2139" s="333"/>
    </row>
    <row r="2140" spans="13:14" x14ac:dyDescent="0.25">
      <c r="M2140" s="333"/>
      <c r="N2140" s="333"/>
    </row>
    <row r="2141" spans="13:14" x14ac:dyDescent="0.25">
      <c r="M2141" s="333"/>
      <c r="N2141" s="333"/>
    </row>
    <row r="2142" spans="13:14" x14ac:dyDescent="0.25">
      <c r="M2142" s="333"/>
      <c r="N2142" s="333"/>
    </row>
    <row r="2143" spans="13:14" x14ac:dyDescent="0.25">
      <c r="M2143" s="333"/>
      <c r="N2143" s="333"/>
    </row>
    <row r="2144" spans="13:14" x14ac:dyDescent="0.25">
      <c r="M2144" s="333"/>
      <c r="N2144" s="333"/>
    </row>
    <row r="2145" spans="13:14" x14ac:dyDescent="0.25">
      <c r="M2145" s="333"/>
      <c r="N2145" s="333"/>
    </row>
    <row r="2146" spans="13:14" x14ac:dyDescent="0.25">
      <c r="M2146" s="333"/>
      <c r="N2146" s="333"/>
    </row>
    <row r="2147" spans="13:14" x14ac:dyDescent="0.25">
      <c r="M2147" s="333"/>
      <c r="N2147" s="333"/>
    </row>
    <row r="2148" spans="13:14" x14ac:dyDescent="0.25">
      <c r="M2148" s="333"/>
      <c r="N2148" s="333"/>
    </row>
    <row r="2149" spans="13:14" x14ac:dyDescent="0.25">
      <c r="M2149" s="333"/>
      <c r="N2149" s="333"/>
    </row>
    <row r="2150" spans="13:14" x14ac:dyDescent="0.25">
      <c r="M2150" s="333"/>
      <c r="N2150" s="333"/>
    </row>
    <row r="2151" spans="13:14" x14ac:dyDescent="0.25">
      <c r="M2151" s="333"/>
      <c r="N2151" s="333"/>
    </row>
    <row r="2152" spans="13:14" x14ac:dyDescent="0.25">
      <c r="M2152" s="333"/>
      <c r="N2152" s="333"/>
    </row>
    <row r="2153" spans="13:14" x14ac:dyDescent="0.25">
      <c r="M2153" s="333"/>
      <c r="N2153" s="333"/>
    </row>
    <row r="2154" spans="13:14" x14ac:dyDescent="0.25">
      <c r="M2154" s="333"/>
      <c r="N2154" s="333"/>
    </row>
    <row r="2155" spans="13:14" x14ac:dyDescent="0.25">
      <c r="M2155" s="333"/>
      <c r="N2155" s="333"/>
    </row>
    <row r="2156" spans="13:14" x14ac:dyDescent="0.25">
      <c r="M2156" s="333"/>
      <c r="N2156" s="333"/>
    </row>
    <row r="2157" spans="13:14" x14ac:dyDescent="0.25">
      <c r="M2157" s="333"/>
      <c r="N2157" s="333"/>
    </row>
    <row r="2158" spans="13:14" x14ac:dyDescent="0.25">
      <c r="M2158" s="333"/>
      <c r="N2158" s="333"/>
    </row>
    <row r="2159" spans="13:14" x14ac:dyDescent="0.25">
      <c r="M2159" s="333"/>
      <c r="N2159" s="333"/>
    </row>
    <row r="2160" spans="13:14" x14ac:dyDescent="0.25">
      <c r="M2160" s="333"/>
      <c r="N2160" s="333"/>
    </row>
    <row r="2161" spans="13:14" x14ac:dyDescent="0.25">
      <c r="M2161" s="333"/>
      <c r="N2161" s="333"/>
    </row>
    <row r="2162" spans="13:14" x14ac:dyDescent="0.25">
      <c r="M2162" s="333"/>
      <c r="N2162" s="333"/>
    </row>
    <row r="2163" spans="13:14" x14ac:dyDescent="0.25">
      <c r="M2163" s="333"/>
      <c r="N2163" s="333"/>
    </row>
    <row r="2164" spans="13:14" x14ac:dyDescent="0.25">
      <c r="M2164" s="333"/>
      <c r="N2164" s="333"/>
    </row>
    <row r="2165" spans="13:14" x14ac:dyDescent="0.25">
      <c r="M2165" s="333"/>
      <c r="N2165" s="333"/>
    </row>
    <row r="2166" spans="13:14" x14ac:dyDescent="0.25">
      <c r="M2166" s="333"/>
      <c r="N2166" s="333"/>
    </row>
    <row r="2167" spans="13:14" x14ac:dyDescent="0.25">
      <c r="M2167" s="333"/>
      <c r="N2167" s="333"/>
    </row>
    <row r="2168" spans="13:14" x14ac:dyDescent="0.25">
      <c r="M2168" s="333"/>
      <c r="N2168" s="333"/>
    </row>
    <row r="2169" spans="13:14" x14ac:dyDescent="0.25">
      <c r="M2169" s="333"/>
      <c r="N2169" s="333"/>
    </row>
    <row r="2170" spans="13:14" x14ac:dyDescent="0.25">
      <c r="M2170" s="333"/>
      <c r="N2170" s="333"/>
    </row>
    <row r="2171" spans="13:14" x14ac:dyDescent="0.25">
      <c r="M2171" s="333"/>
      <c r="N2171" s="333"/>
    </row>
    <row r="2172" spans="13:14" x14ac:dyDescent="0.25">
      <c r="M2172" s="333"/>
      <c r="N2172" s="333"/>
    </row>
    <row r="2173" spans="13:14" x14ac:dyDescent="0.25">
      <c r="M2173" s="333"/>
      <c r="N2173" s="333"/>
    </row>
    <row r="2174" spans="13:14" x14ac:dyDescent="0.25">
      <c r="M2174" s="333"/>
      <c r="N2174" s="333"/>
    </row>
    <row r="2175" spans="13:14" x14ac:dyDescent="0.25">
      <c r="M2175" s="333"/>
      <c r="N2175" s="333"/>
    </row>
    <row r="2176" spans="13:14" x14ac:dyDescent="0.25">
      <c r="M2176" s="333"/>
      <c r="N2176" s="333"/>
    </row>
    <row r="2177" spans="13:14" x14ac:dyDescent="0.25">
      <c r="M2177" s="333"/>
      <c r="N2177" s="333"/>
    </row>
    <row r="2178" spans="13:14" x14ac:dyDescent="0.25">
      <c r="M2178" s="333"/>
      <c r="N2178" s="333"/>
    </row>
    <row r="2179" spans="13:14" x14ac:dyDescent="0.25">
      <c r="M2179" s="333"/>
      <c r="N2179" s="333"/>
    </row>
    <row r="2180" spans="13:14" x14ac:dyDescent="0.25">
      <c r="M2180" s="333"/>
      <c r="N2180" s="333"/>
    </row>
    <row r="2181" spans="13:14" x14ac:dyDescent="0.25">
      <c r="M2181" s="333"/>
      <c r="N2181" s="333"/>
    </row>
    <row r="2182" spans="13:14" x14ac:dyDescent="0.25">
      <c r="M2182" s="333"/>
      <c r="N2182" s="333"/>
    </row>
    <row r="2183" spans="13:14" x14ac:dyDescent="0.25">
      <c r="M2183" s="333"/>
      <c r="N2183" s="333"/>
    </row>
    <row r="2184" spans="13:14" x14ac:dyDescent="0.25">
      <c r="M2184" s="333"/>
      <c r="N2184" s="333"/>
    </row>
    <row r="2185" spans="13:14" x14ac:dyDescent="0.25">
      <c r="M2185" s="333"/>
      <c r="N2185" s="333"/>
    </row>
    <row r="2186" spans="13:14" x14ac:dyDescent="0.25">
      <c r="M2186" s="333"/>
      <c r="N2186" s="333"/>
    </row>
    <row r="2187" spans="13:14" x14ac:dyDescent="0.25">
      <c r="M2187" s="333"/>
      <c r="N2187" s="333"/>
    </row>
    <row r="2188" spans="13:14" x14ac:dyDescent="0.25">
      <c r="M2188" s="333"/>
      <c r="N2188" s="333"/>
    </row>
    <row r="2189" spans="13:14" x14ac:dyDescent="0.25">
      <c r="M2189" s="333"/>
      <c r="N2189" s="333"/>
    </row>
    <row r="2190" spans="13:14" x14ac:dyDescent="0.25">
      <c r="M2190" s="333"/>
      <c r="N2190" s="333"/>
    </row>
    <row r="2191" spans="13:14" x14ac:dyDescent="0.25">
      <c r="M2191" s="333"/>
      <c r="N2191" s="333"/>
    </row>
    <row r="2192" spans="13:14" x14ac:dyDescent="0.25">
      <c r="M2192" s="333"/>
      <c r="N2192" s="333"/>
    </row>
    <row r="2193" spans="13:14" x14ac:dyDescent="0.25">
      <c r="M2193" s="333"/>
      <c r="N2193" s="333"/>
    </row>
    <row r="2194" spans="13:14" x14ac:dyDescent="0.25">
      <c r="M2194" s="333"/>
      <c r="N2194" s="333"/>
    </row>
    <row r="2195" spans="13:14" x14ac:dyDescent="0.25">
      <c r="M2195" s="333"/>
      <c r="N2195" s="333"/>
    </row>
    <row r="2196" spans="13:14" x14ac:dyDescent="0.25">
      <c r="M2196" s="333"/>
      <c r="N2196" s="333"/>
    </row>
    <row r="2197" spans="13:14" x14ac:dyDescent="0.25">
      <c r="M2197" s="333"/>
      <c r="N2197" s="333"/>
    </row>
    <row r="2198" spans="13:14" x14ac:dyDescent="0.25">
      <c r="M2198" s="333"/>
      <c r="N2198" s="333"/>
    </row>
    <row r="2199" spans="13:14" x14ac:dyDescent="0.25">
      <c r="M2199" s="333"/>
      <c r="N2199" s="333"/>
    </row>
    <row r="2200" spans="13:14" x14ac:dyDescent="0.25">
      <c r="M2200" s="333"/>
      <c r="N2200" s="333"/>
    </row>
    <row r="2201" spans="13:14" x14ac:dyDescent="0.25">
      <c r="M2201" s="333"/>
      <c r="N2201" s="333"/>
    </row>
    <row r="2202" spans="13:14" x14ac:dyDescent="0.25">
      <c r="M2202" s="333"/>
      <c r="N2202" s="333"/>
    </row>
    <row r="2203" spans="13:14" x14ac:dyDescent="0.25">
      <c r="M2203" s="333"/>
      <c r="N2203" s="333"/>
    </row>
    <row r="2204" spans="13:14" x14ac:dyDescent="0.25">
      <c r="M2204" s="333"/>
      <c r="N2204" s="333"/>
    </row>
    <row r="2205" spans="13:14" x14ac:dyDescent="0.25">
      <c r="M2205" s="333"/>
      <c r="N2205" s="333"/>
    </row>
    <row r="2206" spans="13:14" x14ac:dyDescent="0.25">
      <c r="M2206" s="333"/>
      <c r="N2206" s="333"/>
    </row>
    <row r="2207" spans="13:14" x14ac:dyDescent="0.25">
      <c r="M2207" s="333"/>
      <c r="N2207" s="333"/>
    </row>
    <row r="2208" spans="13:14" x14ac:dyDescent="0.25">
      <c r="M2208" s="333"/>
      <c r="N2208" s="333"/>
    </row>
    <row r="2209" spans="13:14" x14ac:dyDescent="0.25">
      <c r="M2209" s="333"/>
      <c r="N2209" s="333"/>
    </row>
    <row r="2210" spans="13:14" x14ac:dyDescent="0.25">
      <c r="M2210" s="333"/>
      <c r="N2210" s="333"/>
    </row>
    <row r="2211" spans="13:14" x14ac:dyDescent="0.25">
      <c r="M2211" s="333"/>
      <c r="N2211" s="333"/>
    </row>
    <row r="2212" spans="13:14" x14ac:dyDescent="0.25">
      <c r="M2212" s="333"/>
      <c r="N2212" s="333"/>
    </row>
    <row r="2213" spans="13:14" x14ac:dyDescent="0.25">
      <c r="M2213" s="333"/>
      <c r="N2213" s="333"/>
    </row>
    <row r="2214" spans="13:14" x14ac:dyDescent="0.25">
      <c r="M2214" s="333"/>
      <c r="N2214" s="333"/>
    </row>
    <row r="2215" spans="13:14" x14ac:dyDescent="0.25">
      <c r="M2215" s="333"/>
      <c r="N2215" s="333"/>
    </row>
    <row r="2216" spans="13:14" x14ac:dyDescent="0.25">
      <c r="M2216" s="333"/>
      <c r="N2216" s="333"/>
    </row>
    <row r="2217" spans="13:14" x14ac:dyDescent="0.25">
      <c r="M2217" s="333"/>
      <c r="N2217" s="333"/>
    </row>
    <row r="2218" spans="13:14" x14ac:dyDescent="0.25">
      <c r="M2218" s="333"/>
      <c r="N2218" s="333"/>
    </row>
    <row r="2219" spans="13:14" x14ac:dyDescent="0.25">
      <c r="M2219" s="333"/>
      <c r="N2219" s="333"/>
    </row>
    <row r="2220" spans="13:14" x14ac:dyDescent="0.25">
      <c r="M2220" s="333"/>
      <c r="N2220" s="333"/>
    </row>
    <row r="2221" spans="13:14" x14ac:dyDescent="0.25">
      <c r="M2221" s="333"/>
      <c r="N2221" s="333"/>
    </row>
    <row r="2222" spans="13:14" x14ac:dyDescent="0.25">
      <c r="M2222" s="333"/>
      <c r="N2222" s="333"/>
    </row>
    <row r="2223" spans="13:14" x14ac:dyDescent="0.25">
      <c r="M2223" s="333"/>
      <c r="N2223" s="333"/>
    </row>
    <row r="2224" spans="13:14" x14ac:dyDescent="0.25">
      <c r="M2224" s="333"/>
      <c r="N2224" s="333"/>
    </row>
    <row r="2225" spans="13:14" x14ac:dyDescent="0.25">
      <c r="M2225" s="333"/>
      <c r="N2225" s="333"/>
    </row>
    <row r="2226" spans="13:14" x14ac:dyDescent="0.25">
      <c r="M2226" s="333"/>
      <c r="N2226" s="333"/>
    </row>
    <row r="2227" spans="13:14" x14ac:dyDescent="0.25">
      <c r="M2227" s="333"/>
      <c r="N2227" s="333"/>
    </row>
    <row r="2228" spans="13:14" x14ac:dyDescent="0.25">
      <c r="M2228" s="333"/>
      <c r="N2228" s="333"/>
    </row>
    <row r="2229" spans="13:14" x14ac:dyDescent="0.25">
      <c r="M2229" s="333"/>
      <c r="N2229" s="333"/>
    </row>
    <row r="2230" spans="13:14" x14ac:dyDescent="0.25">
      <c r="M2230" s="333"/>
      <c r="N2230" s="333"/>
    </row>
    <row r="2231" spans="13:14" x14ac:dyDescent="0.25">
      <c r="M2231" s="333"/>
      <c r="N2231" s="333"/>
    </row>
    <row r="2232" spans="13:14" x14ac:dyDescent="0.25">
      <c r="M2232" s="333"/>
      <c r="N2232" s="333"/>
    </row>
    <row r="2233" spans="13:14" x14ac:dyDescent="0.25">
      <c r="M2233" s="333"/>
      <c r="N2233" s="333"/>
    </row>
    <row r="2234" spans="13:14" x14ac:dyDescent="0.25">
      <c r="M2234" s="333"/>
      <c r="N2234" s="333"/>
    </row>
    <row r="2235" spans="13:14" x14ac:dyDescent="0.25">
      <c r="M2235" s="333"/>
      <c r="N2235" s="333"/>
    </row>
    <row r="2236" spans="13:14" x14ac:dyDescent="0.25">
      <c r="M2236" s="333"/>
      <c r="N2236" s="333"/>
    </row>
    <row r="2237" spans="13:14" x14ac:dyDescent="0.25">
      <c r="M2237" s="333"/>
      <c r="N2237" s="333"/>
    </row>
    <row r="2238" spans="13:14" x14ac:dyDescent="0.25">
      <c r="M2238" s="333"/>
      <c r="N2238" s="333"/>
    </row>
    <row r="2239" spans="13:14" x14ac:dyDescent="0.25">
      <c r="M2239" s="333"/>
      <c r="N2239" s="333"/>
    </row>
    <row r="2240" spans="13:14" x14ac:dyDescent="0.25">
      <c r="M2240" s="333"/>
      <c r="N2240" s="333"/>
    </row>
    <row r="2241" spans="13:14" x14ac:dyDescent="0.25">
      <c r="M2241" s="333"/>
      <c r="N2241" s="333"/>
    </row>
    <row r="2242" spans="13:14" x14ac:dyDescent="0.25">
      <c r="M2242" s="333"/>
      <c r="N2242" s="333"/>
    </row>
    <row r="2243" spans="13:14" x14ac:dyDescent="0.25">
      <c r="M2243" s="333"/>
      <c r="N2243" s="333"/>
    </row>
    <row r="2244" spans="13:14" x14ac:dyDescent="0.25">
      <c r="M2244" s="333"/>
      <c r="N2244" s="333"/>
    </row>
    <row r="2245" spans="13:14" x14ac:dyDescent="0.25">
      <c r="M2245" s="333"/>
      <c r="N2245" s="333"/>
    </row>
    <row r="2246" spans="13:14" x14ac:dyDescent="0.25">
      <c r="M2246" s="333"/>
      <c r="N2246" s="333"/>
    </row>
    <row r="2247" spans="13:14" x14ac:dyDescent="0.25">
      <c r="M2247" s="333"/>
      <c r="N2247" s="333"/>
    </row>
    <row r="2248" spans="13:14" x14ac:dyDescent="0.25">
      <c r="M2248" s="333"/>
      <c r="N2248" s="333"/>
    </row>
    <row r="2249" spans="13:14" x14ac:dyDescent="0.25">
      <c r="M2249" s="333"/>
      <c r="N2249" s="333"/>
    </row>
    <row r="2250" spans="13:14" x14ac:dyDescent="0.25">
      <c r="M2250" s="333"/>
      <c r="N2250" s="333"/>
    </row>
    <row r="2251" spans="13:14" x14ac:dyDescent="0.25">
      <c r="M2251" s="333"/>
      <c r="N2251" s="333"/>
    </row>
    <row r="2252" spans="13:14" x14ac:dyDescent="0.25">
      <c r="M2252" s="333"/>
      <c r="N2252" s="333"/>
    </row>
    <row r="2253" spans="13:14" x14ac:dyDescent="0.25">
      <c r="M2253" s="333"/>
      <c r="N2253" s="333"/>
    </row>
    <row r="2254" spans="13:14" x14ac:dyDescent="0.25">
      <c r="M2254" s="333"/>
      <c r="N2254" s="333"/>
    </row>
    <row r="2255" spans="13:14" x14ac:dyDescent="0.25">
      <c r="M2255" s="333"/>
      <c r="N2255" s="333"/>
    </row>
    <row r="2256" spans="13:14" x14ac:dyDescent="0.25">
      <c r="M2256" s="333"/>
      <c r="N2256" s="333"/>
    </row>
    <row r="2257" spans="13:14" x14ac:dyDescent="0.25">
      <c r="M2257" s="333"/>
      <c r="N2257" s="333"/>
    </row>
    <row r="2258" spans="13:14" x14ac:dyDescent="0.25">
      <c r="M2258" s="333"/>
      <c r="N2258" s="333"/>
    </row>
    <row r="2259" spans="13:14" x14ac:dyDescent="0.25">
      <c r="M2259" s="333"/>
      <c r="N2259" s="333"/>
    </row>
    <row r="2260" spans="13:14" x14ac:dyDescent="0.25">
      <c r="M2260" s="333"/>
      <c r="N2260" s="333"/>
    </row>
    <row r="2261" spans="13:14" x14ac:dyDescent="0.25">
      <c r="M2261" s="333"/>
      <c r="N2261" s="333"/>
    </row>
    <row r="2262" spans="13:14" x14ac:dyDescent="0.25">
      <c r="M2262" s="333"/>
      <c r="N2262" s="333"/>
    </row>
    <row r="2263" spans="13:14" x14ac:dyDescent="0.25">
      <c r="M2263" s="333"/>
      <c r="N2263" s="333"/>
    </row>
    <row r="2264" spans="13:14" x14ac:dyDescent="0.25">
      <c r="M2264" s="333"/>
      <c r="N2264" s="333"/>
    </row>
    <row r="2265" spans="13:14" x14ac:dyDescent="0.25">
      <c r="M2265" s="333"/>
      <c r="N2265" s="333"/>
    </row>
    <row r="2266" spans="13:14" x14ac:dyDescent="0.25">
      <c r="M2266" s="333"/>
      <c r="N2266" s="333"/>
    </row>
    <row r="2267" spans="13:14" x14ac:dyDescent="0.25">
      <c r="M2267" s="333"/>
      <c r="N2267" s="333"/>
    </row>
    <row r="2268" spans="13:14" x14ac:dyDescent="0.25">
      <c r="M2268" s="333"/>
      <c r="N2268" s="333"/>
    </row>
    <row r="2269" spans="13:14" x14ac:dyDescent="0.25">
      <c r="M2269" s="333"/>
      <c r="N2269" s="333"/>
    </row>
    <row r="2270" spans="13:14" x14ac:dyDescent="0.25">
      <c r="M2270" s="333"/>
      <c r="N2270" s="333"/>
    </row>
    <row r="2271" spans="13:14" x14ac:dyDescent="0.25">
      <c r="M2271" s="333"/>
      <c r="N2271" s="333"/>
    </row>
    <row r="2272" spans="13:14" x14ac:dyDescent="0.25">
      <c r="M2272" s="333"/>
      <c r="N2272" s="333"/>
    </row>
    <row r="2273" spans="13:14" x14ac:dyDescent="0.25">
      <c r="M2273" s="333"/>
      <c r="N2273" s="333"/>
    </row>
    <row r="2274" spans="13:14" x14ac:dyDescent="0.25">
      <c r="M2274" s="333"/>
      <c r="N2274" s="333"/>
    </row>
    <row r="2275" spans="13:14" x14ac:dyDescent="0.25">
      <c r="M2275" s="333"/>
      <c r="N2275" s="333"/>
    </row>
    <row r="2276" spans="13:14" x14ac:dyDescent="0.25">
      <c r="M2276" s="333"/>
      <c r="N2276" s="333"/>
    </row>
    <row r="2277" spans="13:14" x14ac:dyDescent="0.25">
      <c r="M2277" s="333"/>
      <c r="N2277" s="333"/>
    </row>
    <row r="2278" spans="13:14" x14ac:dyDescent="0.25">
      <c r="M2278" s="333"/>
      <c r="N2278" s="333"/>
    </row>
    <row r="2279" spans="13:14" x14ac:dyDescent="0.25">
      <c r="M2279" s="333"/>
      <c r="N2279" s="333"/>
    </row>
    <row r="2280" spans="13:14" x14ac:dyDescent="0.25">
      <c r="M2280" s="333"/>
      <c r="N2280" s="333"/>
    </row>
    <row r="2281" spans="13:14" x14ac:dyDescent="0.25">
      <c r="M2281" s="333"/>
      <c r="N2281" s="333"/>
    </row>
    <row r="2282" spans="13:14" x14ac:dyDescent="0.25">
      <c r="M2282" s="333"/>
      <c r="N2282" s="333"/>
    </row>
    <row r="2283" spans="13:14" x14ac:dyDescent="0.25">
      <c r="M2283" s="333"/>
      <c r="N2283" s="333"/>
    </row>
    <row r="2284" spans="13:14" x14ac:dyDescent="0.25">
      <c r="M2284" s="333"/>
      <c r="N2284" s="333"/>
    </row>
    <row r="2285" spans="13:14" x14ac:dyDescent="0.25">
      <c r="M2285" s="333"/>
      <c r="N2285" s="333"/>
    </row>
    <row r="2286" spans="13:14" x14ac:dyDescent="0.25">
      <c r="M2286" s="333"/>
      <c r="N2286" s="333"/>
    </row>
    <row r="2287" spans="13:14" x14ac:dyDescent="0.25">
      <c r="M2287" s="333"/>
      <c r="N2287" s="333"/>
    </row>
    <row r="2288" spans="13:14" x14ac:dyDescent="0.25">
      <c r="M2288" s="333"/>
      <c r="N2288" s="333"/>
    </row>
    <row r="2289" spans="13:14" x14ac:dyDescent="0.25">
      <c r="M2289" s="333"/>
      <c r="N2289" s="333"/>
    </row>
    <row r="2290" spans="13:14" x14ac:dyDescent="0.25">
      <c r="M2290" s="333"/>
      <c r="N2290" s="333"/>
    </row>
    <row r="2291" spans="13:14" x14ac:dyDescent="0.25">
      <c r="M2291" s="333"/>
      <c r="N2291" s="333"/>
    </row>
    <row r="2292" spans="13:14" x14ac:dyDescent="0.25">
      <c r="M2292" s="333"/>
      <c r="N2292" s="333"/>
    </row>
    <row r="2293" spans="13:14" x14ac:dyDescent="0.25">
      <c r="M2293" s="333"/>
      <c r="N2293" s="333"/>
    </row>
    <row r="2294" spans="13:14" x14ac:dyDescent="0.25">
      <c r="M2294" s="333"/>
      <c r="N2294" s="333"/>
    </row>
    <row r="2295" spans="13:14" x14ac:dyDescent="0.25">
      <c r="M2295" s="333"/>
      <c r="N2295" s="333"/>
    </row>
    <row r="2296" spans="13:14" x14ac:dyDescent="0.25">
      <c r="M2296" s="333"/>
      <c r="N2296" s="333"/>
    </row>
    <row r="2297" spans="13:14" x14ac:dyDescent="0.25">
      <c r="M2297" s="333"/>
      <c r="N2297" s="333"/>
    </row>
    <row r="2298" spans="13:14" x14ac:dyDescent="0.25">
      <c r="M2298" s="333"/>
      <c r="N2298" s="333"/>
    </row>
    <row r="2299" spans="13:14" x14ac:dyDescent="0.25">
      <c r="M2299" s="333"/>
      <c r="N2299" s="333"/>
    </row>
    <row r="2300" spans="13:14" x14ac:dyDescent="0.25">
      <c r="M2300" s="333"/>
      <c r="N2300" s="333"/>
    </row>
    <row r="2301" spans="13:14" x14ac:dyDescent="0.25">
      <c r="M2301" s="333"/>
      <c r="N2301" s="333"/>
    </row>
    <row r="2302" spans="13:14" x14ac:dyDescent="0.25">
      <c r="M2302" s="333"/>
      <c r="N2302" s="333"/>
    </row>
    <row r="2303" spans="13:14" x14ac:dyDescent="0.25">
      <c r="M2303" s="333"/>
      <c r="N2303" s="333"/>
    </row>
    <row r="2304" spans="13:14" x14ac:dyDescent="0.25">
      <c r="M2304" s="333"/>
      <c r="N2304" s="333"/>
    </row>
    <row r="2305" spans="13:14" x14ac:dyDescent="0.25">
      <c r="M2305" s="333"/>
      <c r="N2305" s="333"/>
    </row>
    <row r="2306" spans="13:14" x14ac:dyDescent="0.25">
      <c r="M2306" s="333"/>
      <c r="N2306" s="333"/>
    </row>
    <row r="2307" spans="13:14" x14ac:dyDescent="0.25">
      <c r="M2307" s="333"/>
      <c r="N2307" s="333"/>
    </row>
    <row r="2308" spans="13:14" x14ac:dyDescent="0.25">
      <c r="M2308" s="333"/>
      <c r="N2308" s="333"/>
    </row>
    <row r="2309" spans="13:14" x14ac:dyDescent="0.25">
      <c r="M2309" s="333"/>
      <c r="N2309" s="333"/>
    </row>
    <row r="2310" spans="13:14" x14ac:dyDescent="0.25">
      <c r="M2310" s="333"/>
      <c r="N2310" s="333"/>
    </row>
    <row r="2311" spans="13:14" x14ac:dyDescent="0.25">
      <c r="M2311" s="333"/>
      <c r="N2311" s="333"/>
    </row>
    <row r="2312" spans="13:14" x14ac:dyDescent="0.25">
      <c r="M2312" s="333"/>
      <c r="N2312" s="333"/>
    </row>
    <row r="2313" spans="13:14" x14ac:dyDescent="0.25">
      <c r="M2313" s="333"/>
      <c r="N2313" s="333"/>
    </row>
    <row r="2314" spans="13:14" x14ac:dyDescent="0.25">
      <c r="M2314" s="333"/>
      <c r="N2314" s="333"/>
    </row>
    <row r="2315" spans="13:14" x14ac:dyDescent="0.25">
      <c r="M2315" s="333"/>
      <c r="N2315" s="333"/>
    </row>
    <row r="2316" spans="13:14" x14ac:dyDescent="0.25">
      <c r="M2316" s="333"/>
      <c r="N2316" s="333"/>
    </row>
    <row r="2317" spans="13:14" x14ac:dyDescent="0.25">
      <c r="M2317" s="333"/>
      <c r="N2317" s="333"/>
    </row>
    <row r="2318" spans="13:14" x14ac:dyDescent="0.25">
      <c r="M2318" s="333"/>
      <c r="N2318" s="333"/>
    </row>
    <row r="2319" spans="13:14" x14ac:dyDescent="0.25">
      <c r="M2319" s="333"/>
      <c r="N2319" s="333"/>
    </row>
    <row r="2320" spans="13:14" x14ac:dyDescent="0.25">
      <c r="M2320" s="333"/>
      <c r="N2320" s="333"/>
    </row>
    <row r="2321" spans="13:14" x14ac:dyDescent="0.25">
      <c r="M2321" s="333"/>
      <c r="N2321" s="333"/>
    </row>
    <row r="2322" spans="13:14" x14ac:dyDescent="0.25">
      <c r="M2322" s="333"/>
      <c r="N2322" s="333"/>
    </row>
    <row r="2323" spans="13:14" x14ac:dyDescent="0.25">
      <c r="M2323" s="333"/>
      <c r="N2323" s="333"/>
    </row>
    <row r="2324" spans="13:14" x14ac:dyDescent="0.25">
      <c r="M2324" s="333"/>
      <c r="N2324" s="333"/>
    </row>
    <row r="2325" spans="13:14" x14ac:dyDescent="0.25">
      <c r="M2325" s="333"/>
      <c r="N2325" s="333"/>
    </row>
    <row r="2326" spans="13:14" x14ac:dyDescent="0.25">
      <c r="M2326" s="333"/>
      <c r="N2326" s="333"/>
    </row>
    <row r="2327" spans="13:14" x14ac:dyDescent="0.25">
      <c r="M2327" s="333"/>
      <c r="N2327" s="333"/>
    </row>
    <row r="2328" spans="13:14" x14ac:dyDescent="0.25">
      <c r="M2328" s="333"/>
      <c r="N2328" s="333"/>
    </row>
    <row r="2329" spans="13:14" x14ac:dyDescent="0.25">
      <c r="M2329" s="333"/>
      <c r="N2329" s="333"/>
    </row>
    <row r="2330" spans="13:14" x14ac:dyDescent="0.25">
      <c r="M2330" s="333"/>
      <c r="N2330" s="333"/>
    </row>
    <row r="2331" spans="13:14" x14ac:dyDescent="0.25">
      <c r="M2331" s="333"/>
      <c r="N2331" s="333"/>
    </row>
    <row r="2332" spans="13:14" x14ac:dyDescent="0.25">
      <c r="M2332" s="333"/>
      <c r="N2332" s="333"/>
    </row>
    <row r="2333" spans="13:14" x14ac:dyDescent="0.25">
      <c r="M2333" s="333"/>
      <c r="N2333" s="333"/>
    </row>
    <row r="2334" spans="13:14" x14ac:dyDescent="0.25">
      <c r="M2334" s="333"/>
      <c r="N2334" s="333"/>
    </row>
    <row r="2335" spans="13:14" x14ac:dyDescent="0.25">
      <c r="M2335" s="333"/>
      <c r="N2335" s="333"/>
    </row>
    <row r="2336" spans="13:14" x14ac:dyDescent="0.25">
      <c r="M2336" s="333"/>
      <c r="N2336" s="333"/>
    </row>
    <row r="2337" spans="13:14" x14ac:dyDescent="0.25">
      <c r="M2337" s="333"/>
      <c r="N2337" s="333"/>
    </row>
    <row r="2338" spans="13:14" x14ac:dyDescent="0.25">
      <c r="M2338" s="333"/>
      <c r="N2338" s="333"/>
    </row>
    <row r="2339" spans="13:14" x14ac:dyDescent="0.25">
      <c r="M2339" s="333"/>
      <c r="N2339" s="333"/>
    </row>
    <row r="2340" spans="13:14" x14ac:dyDescent="0.25">
      <c r="M2340" s="333"/>
      <c r="N2340" s="333"/>
    </row>
    <row r="2341" spans="13:14" x14ac:dyDescent="0.25">
      <c r="M2341" s="333"/>
      <c r="N2341" s="333"/>
    </row>
    <row r="2342" spans="13:14" x14ac:dyDescent="0.25">
      <c r="M2342" s="333"/>
      <c r="N2342" s="333"/>
    </row>
    <row r="2343" spans="13:14" x14ac:dyDescent="0.25">
      <c r="M2343" s="333"/>
      <c r="N2343" s="333"/>
    </row>
    <row r="2344" spans="13:14" x14ac:dyDescent="0.25">
      <c r="M2344" s="333"/>
      <c r="N2344" s="333"/>
    </row>
    <row r="2345" spans="13:14" x14ac:dyDescent="0.25">
      <c r="M2345" s="333"/>
      <c r="N2345" s="333"/>
    </row>
    <row r="2346" spans="13:14" x14ac:dyDescent="0.25">
      <c r="M2346" s="333"/>
      <c r="N2346" s="333"/>
    </row>
    <row r="2347" spans="13:14" x14ac:dyDescent="0.25">
      <c r="M2347" s="333"/>
      <c r="N2347" s="333"/>
    </row>
    <row r="2348" spans="13:14" x14ac:dyDescent="0.25">
      <c r="M2348" s="333"/>
      <c r="N2348" s="333"/>
    </row>
    <row r="2349" spans="13:14" x14ac:dyDescent="0.25">
      <c r="M2349" s="333"/>
      <c r="N2349" s="333"/>
    </row>
    <row r="2350" spans="13:14" x14ac:dyDescent="0.25">
      <c r="M2350" s="333"/>
      <c r="N2350" s="333"/>
    </row>
    <row r="2351" spans="13:14" x14ac:dyDescent="0.25">
      <c r="M2351" s="333"/>
      <c r="N2351" s="333"/>
    </row>
    <row r="2352" spans="13:14" x14ac:dyDescent="0.25">
      <c r="M2352" s="333"/>
      <c r="N2352" s="333"/>
    </row>
    <row r="2353" spans="13:14" x14ac:dyDescent="0.25">
      <c r="M2353" s="333"/>
      <c r="N2353" s="333"/>
    </row>
    <row r="2354" spans="13:14" x14ac:dyDescent="0.25">
      <c r="M2354" s="333"/>
      <c r="N2354" s="333"/>
    </row>
    <row r="2355" spans="13:14" x14ac:dyDescent="0.25">
      <c r="M2355" s="333"/>
      <c r="N2355" s="333"/>
    </row>
    <row r="2356" spans="13:14" x14ac:dyDescent="0.25">
      <c r="M2356" s="333"/>
      <c r="N2356" s="333"/>
    </row>
    <row r="2357" spans="13:14" x14ac:dyDescent="0.25">
      <c r="M2357" s="333"/>
      <c r="N2357" s="333"/>
    </row>
    <row r="2358" spans="13:14" x14ac:dyDescent="0.25">
      <c r="M2358" s="333"/>
      <c r="N2358" s="333"/>
    </row>
    <row r="2359" spans="13:14" x14ac:dyDescent="0.25">
      <c r="M2359" s="333"/>
      <c r="N2359" s="333"/>
    </row>
    <row r="2360" spans="13:14" x14ac:dyDescent="0.25">
      <c r="M2360" s="333"/>
      <c r="N2360" s="333"/>
    </row>
    <row r="2361" spans="13:14" x14ac:dyDescent="0.25">
      <c r="M2361" s="333"/>
      <c r="N2361" s="333"/>
    </row>
    <row r="2362" spans="13:14" x14ac:dyDescent="0.25">
      <c r="M2362" s="333"/>
      <c r="N2362" s="333"/>
    </row>
    <row r="2363" spans="13:14" x14ac:dyDescent="0.25">
      <c r="M2363" s="333"/>
      <c r="N2363" s="333"/>
    </row>
    <row r="2364" spans="13:14" x14ac:dyDescent="0.25">
      <c r="M2364" s="333"/>
      <c r="N2364" s="333"/>
    </row>
    <row r="2365" spans="13:14" x14ac:dyDescent="0.25">
      <c r="M2365" s="333"/>
      <c r="N2365" s="333"/>
    </row>
    <row r="2366" spans="13:14" x14ac:dyDescent="0.25">
      <c r="M2366" s="333"/>
      <c r="N2366" s="333"/>
    </row>
    <row r="2367" spans="13:14" x14ac:dyDescent="0.25">
      <c r="M2367" s="333"/>
      <c r="N2367" s="333"/>
    </row>
    <row r="2368" spans="13:14" x14ac:dyDescent="0.25">
      <c r="M2368" s="333"/>
      <c r="N2368" s="333"/>
    </row>
    <row r="2369" spans="13:14" x14ac:dyDescent="0.25">
      <c r="M2369" s="333"/>
      <c r="N2369" s="333"/>
    </row>
    <row r="2370" spans="13:14" x14ac:dyDescent="0.25">
      <c r="M2370" s="333"/>
      <c r="N2370" s="333"/>
    </row>
    <row r="2371" spans="13:14" x14ac:dyDescent="0.25">
      <c r="M2371" s="333"/>
      <c r="N2371" s="333"/>
    </row>
    <row r="2372" spans="13:14" x14ac:dyDescent="0.25">
      <c r="M2372" s="333"/>
      <c r="N2372" s="333"/>
    </row>
    <row r="2373" spans="13:14" x14ac:dyDescent="0.25">
      <c r="M2373" s="333"/>
      <c r="N2373" s="333"/>
    </row>
    <row r="2374" spans="13:14" x14ac:dyDescent="0.25">
      <c r="M2374" s="333"/>
      <c r="N2374" s="333"/>
    </row>
    <row r="2375" spans="13:14" x14ac:dyDescent="0.25">
      <c r="M2375" s="333"/>
      <c r="N2375" s="333"/>
    </row>
    <row r="2376" spans="13:14" x14ac:dyDescent="0.25">
      <c r="M2376" s="333"/>
      <c r="N2376" s="333"/>
    </row>
    <row r="2377" spans="13:14" x14ac:dyDescent="0.25">
      <c r="M2377" s="333"/>
      <c r="N2377" s="333"/>
    </row>
    <row r="2378" spans="13:14" x14ac:dyDescent="0.25">
      <c r="M2378" s="333"/>
      <c r="N2378" s="333"/>
    </row>
    <row r="2379" spans="13:14" x14ac:dyDescent="0.25">
      <c r="M2379" s="333"/>
      <c r="N2379" s="333"/>
    </row>
    <row r="2380" spans="13:14" x14ac:dyDescent="0.25">
      <c r="M2380" s="333"/>
      <c r="N2380" s="333"/>
    </row>
    <row r="2381" spans="13:14" x14ac:dyDescent="0.25">
      <c r="M2381" s="333"/>
      <c r="N2381" s="333"/>
    </row>
    <row r="2382" spans="13:14" x14ac:dyDescent="0.25">
      <c r="M2382" s="333"/>
      <c r="N2382" s="333"/>
    </row>
    <row r="2383" spans="13:14" x14ac:dyDescent="0.25">
      <c r="M2383" s="333"/>
      <c r="N2383" s="333"/>
    </row>
    <row r="2384" spans="13:14" x14ac:dyDescent="0.25">
      <c r="M2384" s="333"/>
      <c r="N2384" s="333"/>
    </row>
    <row r="2385" spans="13:14" x14ac:dyDescent="0.25">
      <c r="M2385" s="333"/>
      <c r="N2385" s="333"/>
    </row>
    <row r="2386" spans="13:14" x14ac:dyDescent="0.25">
      <c r="M2386" s="333"/>
      <c r="N2386" s="333"/>
    </row>
    <row r="2387" spans="13:14" x14ac:dyDescent="0.25">
      <c r="M2387" s="333"/>
      <c r="N2387" s="333"/>
    </row>
    <row r="2388" spans="13:14" x14ac:dyDescent="0.25">
      <c r="M2388" s="333"/>
      <c r="N2388" s="333"/>
    </row>
    <row r="2389" spans="13:14" x14ac:dyDescent="0.25">
      <c r="M2389" s="333"/>
      <c r="N2389" s="333"/>
    </row>
    <row r="2390" spans="13:14" x14ac:dyDescent="0.25">
      <c r="M2390" s="333"/>
      <c r="N2390" s="333"/>
    </row>
    <row r="2391" spans="13:14" x14ac:dyDescent="0.25">
      <c r="M2391" s="333"/>
      <c r="N2391" s="333"/>
    </row>
    <row r="2392" spans="13:14" x14ac:dyDescent="0.25">
      <c r="M2392" s="333"/>
      <c r="N2392" s="333"/>
    </row>
    <row r="2393" spans="13:14" x14ac:dyDescent="0.25">
      <c r="M2393" s="333"/>
      <c r="N2393" s="333"/>
    </row>
    <row r="2394" spans="13:14" x14ac:dyDescent="0.25">
      <c r="M2394" s="333"/>
      <c r="N2394" s="333"/>
    </row>
    <row r="2395" spans="13:14" x14ac:dyDescent="0.25">
      <c r="M2395" s="333"/>
      <c r="N2395" s="333"/>
    </row>
    <row r="2396" spans="13:14" x14ac:dyDescent="0.25">
      <c r="M2396" s="333"/>
      <c r="N2396" s="333"/>
    </row>
    <row r="2397" spans="13:14" x14ac:dyDescent="0.25">
      <c r="M2397" s="333"/>
      <c r="N2397" s="333"/>
    </row>
    <row r="2398" spans="13:14" x14ac:dyDescent="0.25">
      <c r="M2398" s="333"/>
      <c r="N2398" s="333"/>
    </row>
    <row r="2399" spans="13:14" x14ac:dyDescent="0.25">
      <c r="M2399" s="333"/>
      <c r="N2399" s="333"/>
    </row>
    <row r="2400" spans="13:14" x14ac:dyDescent="0.25">
      <c r="M2400" s="333"/>
      <c r="N2400" s="333"/>
    </row>
    <row r="2401" spans="13:14" x14ac:dyDescent="0.25">
      <c r="M2401" s="333"/>
      <c r="N2401" s="333"/>
    </row>
    <row r="2402" spans="13:14" x14ac:dyDescent="0.25">
      <c r="M2402" s="333"/>
      <c r="N2402" s="333"/>
    </row>
    <row r="2403" spans="13:14" x14ac:dyDescent="0.25">
      <c r="M2403" s="333"/>
      <c r="N2403" s="333"/>
    </row>
    <row r="2404" spans="13:14" x14ac:dyDescent="0.25">
      <c r="M2404" s="333"/>
      <c r="N2404" s="333"/>
    </row>
    <row r="2405" spans="13:14" x14ac:dyDescent="0.25">
      <c r="M2405" s="333"/>
      <c r="N2405" s="333"/>
    </row>
    <row r="2406" spans="13:14" x14ac:dyDescent="0.25">
      <c r="M2406" s="333"/>
      <c r="N2406" s="333"/>
    </row>
    <row r="2407" spans="13:14" x14ac:dyDescent="0.25">
      <c r="M2407" s="333"/>
      <c r="N2407" s="333"/>
    </row>
    <row r="2408" spans="13:14" x14ac:dyDescent="0.25">
      <c r="M2408" s="333"/>
      <c r="N2408" s="333"/>
    </row>
    <row r="2409" spans="13:14" x14ac:dyDescent="0.25">
      <c r="M2409" s="333"/>
      <c r="N2409" s="333"/>
    </row>
    <row r="2410" spans="13:14" x14ac:dyDescent="0.25">
      <c r="M2410" s="333"/>
      <c r="N2410" s="333"/>
    </row>
    <row r="2411" spans="13:14" x14ac:dyDescent="0.25">
      <c r="M2411" s="333"/>
      <c r="N2411" s="333"/>
    </row>
    <row r="2412" spans="13:14" x14ac:dyDescent="0.25">
      <c r="M2412" s="333"/>
      <c r="N2412" s="333"/>
    </row>
    <row r="2413" spans="13:14" x14ac:dyDescent="0.25">
      <c r="M2413" s="333"/>
      <c r="N2413" s="333"/>
    </row>
    <row r="2414" spans="13:14" x14ac:dyDescent="0.25">
      <c r="M2414" s="333"/>
      <c r="N2414" s="333"/>
    </row>
    <row r="2415" spans="13:14" x14ac:dyDescent="0.25">
      <c r="M2415" s="333"/>
      <c r="N2415" s="333"/>
    </row>
    <row r="2416" spans="13:14" x14ac:dyDescent="0.25">
      <c r="M2416" s="333"/>
      <c r="N2416" s="333"/>
    </row>
    <row r="2417" spans="13:14" x14ac:dyDescent="0.25">
      <c r="M2417" s="333"/>
      <c r="N2417" s="333"/>
    </row>
    <row r="2418" spans="13:14" x14ac:dyDescent="0.25">
      <c r="M2418" s="333"/>
      <c r="N2418" s="333"/>
    </row>
    <row r="2419" spans="13:14" x14ac:dyDescent="0.25">
      <c r="M2419" s="333"/>
      <c r="N2419" s="333"/>
    </row>
    <row r="2420" spans="13:14" x14ac:dyDescent="0.25">
      <c r="M2420" s="333"/>
      <c r="N2420" s="333"/>
    </row>
    <row r="2421" spans="13:14" x14ac:dyDescent="0.25">
      <c r="M2421" s="333"/>
      <c r="N2421" s="333"/>
    </row>
    <row r="2422" spans="13:14" x14ac:dyDescent="0.25">
      <c r="M2422" s="333"/>
      <c r="N2422" s="333"/>
    </row>
    <row r="2423" spans="13:14" x14ac:dyDescent="0.25">
      <c r="M2423" s="333"/>
      <c r="N2423" s="333"/>
    </row>
    <row r="2424" spans="13:14" x14ac:dyDescent="0.25">
      <c r="M2424" s="333"/>
      <c r="N2424" s="333"/>
    </row>
    <row r="2425" spans="13:14" x14ac:dyDescent="0.25">
      <c r="M2425" s="333"/>
      <c r="N2425" s="333"/>
    </row>
    <row r="2426" spans="13:14" x14ac:dyDescent="0.25">
      <c r="M2426" s="333"/>
      <c r="N2426" s="333"/>
    </row>
    <row r="2427" spans="13:14" x14ac:dyDescent="0.25">
      <c r="M2427" s="333"/>
      <c r="N2427" s="333"/>
    </row>
    <row r="2428" spans="13:14" x14ac:dyDescent="0.25">
      <c r="M2428" s="333"/>
      <c r="N2428" s="333"/>
    </row>
    <row r="2429" spans="13:14" x14ac:dyDescent="0.25">
      <c r="M2429" s="333"/>
      <c r="N2429" s="333"/>
    </row>
    <row r="2430" spans="13:14" x14ac:dyDescent="0.25">
      <c r="M2430" s="333"/>
      <c r="N2430" s="333"/>
    </row>
    <row r="2431" spans="13:14" x14ac:dyDescent="0.25">
      <c r="M2431" s="333"/>
      <c r="N2431" s="333"/>
    </row>
    <row r="2432" spans="13:14" x14ac:dyDescent="0.25">
      <c r="M2432" s="333"/>
      <c r="N2432" s="333"/>
    </row>
    <row r="2433" spans="13:14" x14ac:dyDescent="0.25">
      <c r="M2433" s="333"/>
      <c r="N2433" s="333"/>
    </row>
    <row r="2434" spans="13:14" x14ac:dyDescent="0.25">
      <c r="M2434" s="333"/>
      <c r="N2434" s="333"/>
    </row>
    <row r="2435" spans="13:14" x14ac:dyDescent="0.25">
      <c r="M2435" s="333"/>
      <c r="N2435" s="333"/>
    </row>
    <row r="2436" spans="13:14" x14ac:dyDescent="0.25">
      <c r="M2436" s="333"/>
      <c r="N2436" s="333"/>
    </row>
    <row r="2437" spans="13:14" x14ac:dyDescent="0.25">
      <c r="M2437" s="333"/>
      <c r="N2437" s="333"/>
    </row>
    <row r="2438" spans="13:14" x14ac:dyDescent="0.25">
      <c r="M2438" s="333"/>
      <c r="N2438" s="333"/>
    </row>
    <row r="2439" spans="13:14" x14ac:dyDescent="0.25">
      <c r="M2439" s="333"/>
      <c r="N2439" s="333"/>
    </row>
    <row r="2440" spans="13:14" x14ac:dyDescent="0.25">
      <c r="M2440" s="333"/>
      <c r="N2440" s="333"/>
    </row>
    <row r="2441" spans="13:14" x14ac:dyDescent="0.25">
      <c r="M2441" s="333"/>
      <c r="N2441" s="333"/>
    </row>
    <row r="2442" spans="13:14" x14ac:dyDescent="0.25">
      <c r="M2442" s="333"/>
      <c r="N2442" s="333"/>
    </row>
    <row r="2443" spans="13:14" x14ac:dyDescent="0.25">
      <c r="M2443" s="333"/>
      <c r="N2443" s="333"/>
    </row>
    <row r="2444" spans="13:14" x14ac:dyDescent="0.25">
      <c r="M2444" s="333"/>
      <c r="N2444" s="333"/>
    </row>
    <row r="2445" spans="13:14" x14ac:dyDescent="0.25">
      <c r="M2445" s="333"/>
      <c r="N2445" s="333"/>
    </row>
    <row r="2446" spans="13:14" x14ac:dyDescent="0.25">
      <c r="M2446" s="333"/>
      <c r="N2446" s="333"/>
    </row>
    <row r="2447" spans="13:14" x14ac:dyDescent="0.25">
      <c r="M2447" s="333"/>
      <c r="N2447" s="333"/>
    </row>
    <row r="2448" spans="13:14" x14ac:dyDescent="0.25">
      <c r="M2448" s="333"/>
      <c r="N2448" s="333"/>
    </row>
    <row r="2449" spans="13:14" x14ac:dyDescent="0.25">
      <c r="M2449" s="333"/>
      <c r="N2449" s="333"/>
    </row>
    <row r="2450" spans="13:14" x14ac:dyDescent="0.25">
      <c r="M2450" s="333"/>
      <c r="N2450" s="333"/>
    </row>
    <row r="2451" spans="13:14" x14ac:dyDescent="0.25">
      <c r="M2451" s="333"/>
      <c r="N2451" s="333"/>
    </row>
    <row r="2452" spans="13:14" x14ac:dyDescent="0.25">
      <c r="M2452" s="333"/>
      <c r="N2452" s="333"/>
    </row>
    <row r="2453" spans="13:14" x14ac:dyDescent="0.25">
      <c r="M2453" s="333"/>
      <c r="N2453" s="333"/>
    </row>
    <row r="2454" spans="13:14" x14ac:dyDescent="0.25">
      <c r="M2454" s="333"/>
      <c r="N2454" s="333"/>
    </row>
    <row r="2455" spans="13:14" x14ac:dyDescent="0.25">
      <c r="M2455" s="333"/>
      <c r="N2455" s="333"/>
    </row>
    <row r="2456" spans="13:14" x14ac:dyDescent="0.25">
      <c r="M2456" s="333"/>
      <c r="N2456" s="333"/>
    </row>
    <row r="2457" spans="13:14" x14ac:dyDescent="0.25">
      <c r="M2457" s="333"/>
      <c r="N2457" s="333"/>
    </row>
    <row r="2458" spans="13:14" x14ac:dyDescent="0.25">
      <c r="M2458" s="333"/>
      <c r="N2458" s="333"/>
    </row>
    <row r="2459" spans="13:14" x14ac:dyDescent="0.25">
      <c r="M2459" s="333"/>
      <c r="N2459" s="333"/>
    </row>
    <row r="2460" spans="13:14" x14ac:dyDescent="0.25">
      <c r="M2460" s="333"/>
      <c r="N2460" s="333"/>
    </row>
    <row r="2461" spans="13:14" x14ac:dyDescent="0.25">
      <c r="M2461" s="333"/>
      <c r="N2461" s="333"/>
    </row>
    <row r="2462" spans="13:14" x14ac:dyDescent="0.25">
      <c r="M2462" s="333"/>
      <c r="N2462" s="333"/>
    </row>
    <row r="2463" spans="13:14" x14ac:dyDescent="0.25">
      <c r="M2463" s="333"/>
      <c r="N2463" s="333"/>
    </row>
    <row r="2464" spans="13:14" x14ac:dyDescent="0.25">
      <c r="M2464" s="333"/>
      <c r="N2464" s="333"/>
    </row>
    <row r="2465" spans="13:14" x14ac:dyDescent="0.25">
      <c r="M2465" s="333"/>
      <c r="N2465" s="333"/>
    </row>
    <row r="2466" spans="13:14" x14ac:dyDescent="0.25">
      <c r="M2466" s="333"/>
      <c r="N2466" s="333"/>
    </row>
    <row r="2467" spans="13:14" x14ac:dyDescent="0.25">
      <c r="M2467" s="333"/>
      <c r="N2467" s="333"/>
    </row>
    <row r="2468" spans="13:14" x14ac:dyDescent="0.25">
      <c r="M2468" s="333"/>
      <c r="N2468" s="333"/>
    </row>
    <row r="2469" spans="13:14" x14ac:dyDescent="0.25">
      <c r="M2469" s="333"/>
      <c r="N2469" s="333"/>
    </row>
    <row r="2470" spans="13:14" x14ac:dyDescent="0.25">
      <c r="M2470" s="333"/>
      <c r="N2470" s="333"/>
    </row>
    <row r="2471" spans="13:14" x14ac:dyDescent="0.25">
      <c r="M2471" s="333"/>
      <c r="N2471" s="333"/>
    </row>
    <row r="2472" spans="13:14" x14ac:dyDescent="0.25">
      <c r="M2472" s="333"/>
      <c r="N2472" s="333"/>
    </row>
    <row r="2473" spans="13:14" x14ac:dyDescent="0.25">
      <c r="M2473" s="333"/>
      <c r="N2473" s="333"/>
    </row>
    <row r="2474" spans="13:14" x14ac:dyDescent="0.25">
      <c r="M2474" s="333"/>
      <c r="N2474" s="333"/>
    </row>
    <row r="2475" spans="13:14" x14ac:dyDescent="0.25">
      <c r="M2475" s="333"/>
      <c r="N2475" s="333"/>
    </row>
    <row r="2476" spans="13:14" x14ac:dyDescent="0.25">
      <c r="M2476" s="333"/>
      <c r="N2476" s="333"/>
    </row>
    <row r="2477" spans="13:14" x14ac:dyDescent="0.25">
      <c r="M2477" s="333"/>
      <c r="N2477" s="333"/>
    </row>
    <row r="2478" spans="13:14" x14ac:dyDescent="0.25">
      <c r="M2478" s="333"/>
      <c r="N2478" s="333"/>
    </row>
    <row r="2479" spans="13:14" x14ac:dyDescent="0.25">
      <c r="M2479" s="333"/>
      <c r="N2479" s="333"/>
    </row>
    <row r="2480" spans="13:14" x14ac:dyDescent="0.25">
      <c r="M2480" s="333"/>
      <c r="N2480" s="333"/>
    </row>
    <row r="2481" spans="13:14" x14ac:dyDescent="0.25">
      <c r="M2481" s="333"/>
      <c r="N2481" s="333"/>
    </row>
    <row r="2482" spans="13:14" x14ac:dyDescent="0.25">
      <c r="M2482" s="333"/>
      <c r="N2482" s="333"/>
    </row>
    <row r="2483" spans="13:14" x14ac:dyDescent="0.25">
      <c r="M2483" s="333"/>
      <c r="N2483" s="333"/>
    </row>
    <row r="2484" spans="13:14" x14ac:dyDescent="0.25">
      <c r="M2484" s="333"/>
      <c r="N2484" s="333"/>
    </row>
    <row r="2485" spans="13:14" x14ac:dyDescent="0.25">
      <c r="M2485" s="333"/>
      <c r="N2485" s="333"/>
    </row>
    <row r="2486" spans="13:14" x14ac:dyDescent="0.25">
      <c r="M2486" s="333"/>
      <c r="N2486" s="333"/>
    </row>
    <row r="2487" spans="13:14" x14ac:dyDescent="0.25">
      <c r="M2487" s="333"/>
      <c r="N2487" s="333"/>
    </row>
    <row r="2488" spans="13:14" x14ac:dyDescent="0.25">
      <c r="M2488" s="333"/>
      <c r="N2488" s="333"/>
    </row>
    <row r="2489" spans="13:14" x14ac:dyDescent="0.25">
      <c r="M2489" s="333"/>
      <c r="N2489" s="333"/>
    </row>
    <row r="2490" spans="13:14" x14ac:dyDescent="0.25">
      <c r="M2490" s="333"/>
      <c r="N2490" s="333"/>
    </row>
    <row r="2491" spans="13:14" x14ac:dyDescent="0.25">
      <c r="M2491" s="333"/>
      <c r="N2491" s="333"/>
    </row>
    <row r="2492" spans="13:14" x14ac:dyDescent="0.25">
      <c r="M2492" s="333"/>
      <c r="N2492" s="333"/>
    </row>
    <row r="2493" spans="13:14" x14ac:dyDescent="0.25">
      <c r="M2493" s="333"/>
      <c r="N2493" s="333"/>
    </row>
    <row r="2494" spans="13:14" x14ac:dyDescent="0.25">
      <c r="M2494" s="333"/>
      <c r="N2494" s="333"/>
    </row>
    <row r="2495" spans="13:14" x14ac:dyDescent="0.25">
      <c r="M2495" s="333"/>
      <c r="N2495" s="333"/>
    </row>
    <row r="2496" spans="13:14" x14ac:dyDescent="0.25">
      <c r="M2496" s="333"/>
      <c r="N2496" s="333"/>
    </row>
    <row r="2497" spans="13:14" x14ac:dyDescent="0.25">
      <c r="M2497" s="333"/>
      <c r="N2497" s="333"/>
    </row>
    <row r="2498" spans="13:14" x14ac:dyDescent="0.25">
      <c r="M2498" s="333"/>
      <c r="N2498" s="333"/>
    </row>
    <row r="2499" spans="13:14" x14ac:dyDescent="0.25">
      <c r="M2499" s="333"/>
      <c r="N2499" s="333"/>
    </row>
    <row r="2500" spans="13:14" x14ac:dyDescent="0.25">
      <c r="M2500" s="333"/>
      <c r="N2500" s="333"/>
    </row>
    <row r="2501" spans="13:14" x14ac:dyDescent="0.25">
      <c r="M2501" s="333"/>
      <c r="N2501" s="333"/>
    </row>
    <row r="2502" spans="13:14" x14ac:dyDescent="0.25">
      <c r="M2502" s="333"/>
      <c r="N2502" s="333"/>
    </row>
    <row r="2503" spans="13:14" x14ac:dyDescent="0.25">
      <c r="M2503" s="333"/>
      <c r="N2503" s="333"/>
    </row>
    <row r="2504" spans="13:14" x14ac:dyDescent="0.25">
      <c r="M2504" s="333"/>
      <c r="N2504" s="333"/>
    </row>
    <row r="2505" spans="13:14" x14ac:dyDescent="0.25">
      <c r="M2505" s="333"/>
      <c r="N2505" s="333"/>
    </row>
    <row r="2506" spans="13:14" x14ac:dyDescent="0.25">
      <c r="M2506" s="333"/>
      <c r="N2506" s="333"/>
    </row>
    <row r="2507" spans="13:14" x14ac:dyDescent="0.25">
      <c r="M2507" s="333"/>
      <c r="N2507" s="333"/>
    </row>
    <row r="2508" spans="13:14" x14ac:dyDescent="0.25">
      <c r="M2508" s="333"/>
      <c r="N2508" s="333"/>
    </row>
    <row r="2509" spans="13:14" x14ac:dyDescent="0.25">
      <c r="M2509" s="333"/>
      <c r="N2509" s="333"/>
    </row>
    <row r="2510" spans="13:14" x14ac:dyDescent="0.25">
      <c r="M2510" s="333"/>
      <c r="N2510" s="333"/>
    </row>
    <row r="2511" spans="13:14" x14ac:dyDescent="0.25">
      <c r="M2511" s="333"/>
      <c r="N2511" s="333"/>
    </row>
    <row r="2512" spans="13:14" x14ac:dyDescent="0.25">
      <c r="M2512" s="333"/>
      <c r="N2512" s="333"/>
    </row>
    <row r="2513" spans="13:14" x14ac:dyDescent="0.25">
      <c r="M2513" s="333"/>
      <c r="N2513" s="333"/>
    </row>
    <row r="2514" spans="13:14" x14ac:dyDescent="0.25">
      <c r="M2514" s="333"/>
      <c r="N2514" s="333"/>
    </row>
    <row r="2515" spans="13:14" x14ac:dyDescent="0.25">
      <c r="M2515" s="333"/>
      <c r="N2515" s="333"/>
    </row>
    <row r="2516" spans="13:14" x14ac:dyDescent="0.25">
      <c r="M2516" s="333"/>
      <c r="N2516" s="333"/>
    </row>
    <row r="2517" spans="13:14" x14ac:dyDescent="0.25">
      <c r="M2517" s="333"/>
      <c r="N2517" s="333"/>
    </row>
    <row r="2518" spans="13:14" x14ac:dyDescent="0.25">
      <c r="M2518" s="333"/>
      <c r="N2518" s="333"/>
    </row>
    <row r="2519" spans="13:14" x14ac:dyDescent="0.25">
      <c r="M2519" s="333"/>
      <c r="N2519" s="333"/>
    </row>
    <row r="2520" spans="13:14" x14ac:dyDescent="0.25">
      <c r="M2520" s="333"/>
      <c r="N2520" s="333"/>
    </row>
    <row r="2521" spans="13:14" x14ac:dyDescent="0.25">
      <c r="M2521" s="333"/>
      <c r="N2521" s="333"/>
    </row>
    <row r="2522" spans="13:14" x14ac:dyDescent="0.25">
      <c r="M2522" s="333"/>
      <c r="N2522" s="333"/>
    </row>
    <row r="2523" spans="13:14" x14ac:dyDescent="0.25">
      <c r="M2523" s="333"/>
      <c r="N2523" s="333"/>
    </row>
    <row r="2524" spans="13:14" x14ac:dyDescent="0.25">
      <c r="M2524" s="333"/>
      <c r="N2524" s="333"/>
    </row>
    <row r="2525" spans="13:14" x14ac:dyDescent="0.25">
      <c r="M2525" s="333"/>
      <c r="N2525" s="333"/>
    </row>
    <row r="2526" spans="13:14" x14ac:dyDescent="0.25">
      <c r="M2526" s="333"/>
      <c r="N2526" s="333"/>
    </row>
    <row r="2527" spans="13:14" x14ac:dyDescent="0.25">
      <c r="M2527" s="333"/>
      <c r="N2527" s="333"/>
    </row>
    <row r="2528" spans="13:14" x14ac:dyDescent="0.25">
      <c r="M2528" s="333"/>
      <c r="N2528" s="333"/>
    </row>
    <row r="2529" spans="13:14" x14ac:dyDescent="0.25">
      <c r="M2529" s="333"/>
      <c r="N2529" s="333"/>
    </row>
    <row r="2530" spans="13:14" x14ac:dyDescent="0.25">
      <c r="M2530" s="333"/>
      <c r="N2530" s="333"/>
    </row>
    <row r="2531" spans="13:14" x14ac:dyDescent="0.25">
      <c r="M2531" s="333"/>
      <c r="N2531" s="333"/>
    </row>
    <row r="2532" spans="13:14" x14ac:dyDescent="0.25">
      <c r="M2532" s="333"/>
      <c r="N2532" s="333"/>
    </row>
    <row r="2533" spans="13:14" x14ac:dyDescent="0.25">
      <c r="M2533" s="333"/>
      <c r="N2533" s="333"/>
    </row>
    <row r="2534" spans="13:14" x14ac:dyDescent="0.25">
      <c r="M2534" s="333"/>
      <c r="N2534" s="333"/>
    </row>
    <row r="2535" spans="13:14" x14ac:dyDescent="0.25">
      <c r="M2535" s="333"/>
      <c r="N2535" s="333"/>
    </row>
    <row r="2536" spans="13:14" x14ac:dyDescent="0.25">
      <c r="M2536" s="333"/>
      <c r="N2536" s="333"/>
    </row>
    <row r="2537" spans="13:14" x14ac:dyDescent="0.25">
      <c r="M2537" s="333"/>
      <c r="N2537" s="333"/>
    </row>
    <row r="2538" spans="13:14" x14ac:dyDescent="0.25">
      <c r="M2538" s="333"/>
      <c r="N2538" s="333"/>
    </row>
    <row r="2539" spans="13:14" x14ac:dyDescent="0.25">
      <c r="M2539" s="333"/>
      <c r="N2539" s="333"/>
    </row>
    <row r="2540" spans="13:14" x14ac:dyDescent="0.25">
      <c r="M2540" s="333"/>
      <c r="N2540" s="333"/>
    </row>
    <row r="2541" spans="13:14" x14ac:dyDescent="0.25">
      <c r="M2541" s="333"/>
      <c r="N2541" s="333"/>
    </row>
    <row r="2542" spans="13:14" x14ac:dyDescent="0.25">
      <c r="M2542" s="333"/>
      <c r="N2542" s="333"/>
    </row>
    <row r="2543" spans="13:14" x14ac:dyDescent="0.25">
      <c r="M2543" s="333"/>
      <c r="N2543" s="333"/>
    </row>
    <row r="2544" spans="13:14" x14ac:dyDescent="0.25">
      <c r="M2544" s="333"/>
      <c r="N2544" s="333"/>
    </row>
    <row r="2545" spans="13:14" x14ac:dyDescent="0.25">
      <c r="M2545" s="333"/>
      <c r="N2545" s="333"/>
    </row>
    <row r="2546" spans="13:14" x14ac:dyDescent="0.25">
      <c r="M2546" s="333"/>
      <c r="N2546" s="333"/>
    </row>
    <row r="2547" spans="13:14" x14ac:dyDescent="0.25">
      <c r="M2547" s="333"/>
      <c r="N2547" s="333"/>
    </row>
    <row r="2548" spans="13:14" x14ac:dyDescent="0.25">
      <c r="M2548" s="333"/>
      <c r="N2548" s="333"/>
    </row>
    <row r="2549" spans="13:14" x14ac:dyDescent="0.25">
      <c r="M2549" s="333"/>
      <c r="N2549" s="333"/>
    </row>
    <row r="2550" spans="13:14" x14ac:dyDescent="0.25">
      <c r="M2550" s="333"/>
      <c r="N2550" s="333"/>
    </row>
    <row r="2551" spans="13:14" x14ac:dyDescent="0.25">
      <c r="M2551" s="333"/>
      <c r="N2551" s="333"/>
    </row>
    <row r="2552" spans="13:14" x14ac:dyDescent="0.25">
      <c r="M2552" s="333"/>
      <c r="N2552" s="333"/>
    </row>
    <row r="2553" spans="13:14" x14ac:dyDescent="0.25">
      <c r="M2553" s="333"/>
      <c r="N2553" s="333"/>
    </row>
    <row r="2554" spans="13:14" x14ac:dyDescent="0.25">
      <c r="M2554" s="333"/>
      <c r="N2554" s="333"/>
    </row>
    <row r="2555" spans="13:14" x14ac:dyDescent="0.25">
      <c r="M2555" s="333"/>
      <c r="N2555" s="333"/>
    </row>
    <row r="2556" spans="13:14" x14ac:dyDescent="0.25">
      <c r="M2556" s="333"/>
      <c r="N2556" s="333"/>
    </row>
    <row r="2557" spans="13:14" x14ac:dyDescent="0.25">
      <c r="M2557" s="333"/>
      <c r="N2557" s="333"/>
    </row>
    <row r="2558" spans="13:14" x14ac:dyDescent="0.25">
      <c r="M2558" s="333"/>
      <c r="N2558" s="333"/>
    </row>
    <row r="2559" spans="13:14" x14ac:dyDescent="0.25">
      <c r="M2559" s="333"/>
      <c r="N2559" s="333"/>
    </row>
    <row r="2560" spans="13:14" x14ac:dyDescent="0.25">
      <c r="M2560" s="333"/>
      <c r="N2560" s="333"/>
    </row>
    <row r="2561" spans="13:14" x14ac:dyDescent="0.25">
      <c r="M2561" s="333"/>
      <c r="N2561" s="333"/>
    </row>
    <row r="2562" spans="13:14" x14ac:dyDescent="0.25">
      <c r="M2562" s="333"/>
      <c r="N2562" s="333"/>
    </row>
    <row r="2563" spans="13:14" x14ac:dyDescent="0.25">
      <c r="M2563" s="333"/>
      <c r="N2563" s="333"/>
    </row>
    <row r="2564" spans="13:14" x14ac:dyDescent="0.25">
      <c r="M2564" s="333"/>
      <c r="N2564" s="333"/>
    </row>
    <row r="2565" spans="13:14" x14ac:dyDescent="0.25">
      <c r="M2565" s="333"/>
      <c r="N2565" s="333"/>
    </row>
    <row r="2566" spans="13:14" x14ac:dyDescent="0.25">
      <c r="M2566" s="333"/>
      <c r="N2566" s="333"/>
    </row>
    <row r="2567" spans="13:14" x14ac:dyDescent="0.25">
      <c r="M2567" s="333"/>
      <c r="N2567" s="333"/>
    </row>
    <row r="2568" spans="13:14" x14ac:dyDescent="0.25">
      <c r="M2568" s="333"/>
      <c r="N2568" s="333"/>
    </row>
    <row r="2569" spans="13:14" x14ac:dyDescent="0.25">
      <c r="M2569" s="333"/>
      <c r="N2569" s="333"/>
    </row>
    <row r="2570" spans="13:14" x14ac:dyDescent="0.25">
      <c r="M2570" s="333"/>
      <c r="N2570" s="333"/>
    </row>
    <row r="2571" spans="13:14" x14ac:dyDescent="0.25">
      <c r="M2571" s="333"/>
      <c r="N2571" s="333"/>
    </row>
    <row r="2572" spans="13:14" x14ac:dyDescent="0.25">
      <c r="M2572" s="333"/>
      <c r="N2572" s="333"/>
    </row>
    <row r="2573" spans="13:14" x14ac:dyDescent="0.25">
      <c r="M2573" s="333"/>
      <c r="N2573" s="333"/>
    </row>
    <row r="2574" spans="13:14" x14ac:dyDescent="0.25">
      <c r="M2574" s="333"/>
      <c r="N2574" s="333"/>
    </row>
    <row r="2575" spans="13:14" x14ac:dyDescent="0.25">
      <c r="M2575" s="333"/>
      <c r="N2575" s="333"/>
    </row>
    <row r="2576" spans="13:14" x14ac:dyDescent="0.25">
      <c r="M2576" s="333"/>
      <c r="N2576" s="333"/>
    </row>
    <row r="2577" spans="13:14" x14ac:dyDescent="0.25">
      <c r="M2577" s="333"/>
      <c r="N2577" s="333"/>
    </row>
    <row r="2578" spans="13:14" x14ac:dyDescent="0.25">
      <c r="M2578" s="333"/>
      <c r="N2578" s="333"/>
    </row>
    <row r="2579" spans="13:14" x14ac:dyDescent="0.25">
      <c r="M2579" s="333"/>
      <c r="N2579" s="333"/>
    </row>
    <row r="2580" spans="13:14" x14ac:dyDescent="0.25">
      <c r="M2580" s="333"/>
      <c r="N2580" s="333"/>
    </row>
    <row r="2581" spans="13:14" x14ac:dyDescent="0.25">
      <c r="M2581" s="333"/>
      <c r="N2581" s="333"/>
    </row>
    <row r="2582" spans="13:14" x14ac:dyDescent="0.25">
      <c r="M2582" s="333"/>
      <c r="N2582" s="333"/>
    </row>
    <row r="2583" spans="13:14" x14ac:dyDescent="0.25">
      <c r="M2583" s="333"/>
      <c r="N2583" s="333"/>
    </row>
    <row r="2584" spans="13:14" x14ac:dyDescent="0.25">
      <c r="M2584" s="333"/>
      <c r="N2584" s="333"/>
    </row>
    <row r="2585" spans="13:14" x14ac:dyDescent="0.25">
      <c r="M2585" s="333"/>
      <c r="N2585" s="333"/>
    </row>
    <row r="2586" spans="13:14" x14ac:dyDescent="0.25">
      <c r="M2586" s="333"/>
      <c r="N2586" s="333"/>
    </row>
    <row r="2587" spans="13:14" x14ac:dyDescent="0.25">
      <c r="M2587" s="333"/>
      <c r="N2587" s="333"/>
    </row>
    <row r="2588" spans="13:14" x14ac:dyDescent="0.25">
      <c r="M2588" s="333"/>
      <c r="N2588" s="333"/>
    </row>
    <row r="2589" spans="13:14" x14ac:dyDescent="0.25">
      <c r="M2589" s="333"/>
      <c r="N2589" s="333"/>
    </row>
    <row r="2590" spans="13:14" x14ac:dyDescent="0.25">
      <c r="M2590" s="333"/>
      <c r="N2590" s="333"/>
    </row>
    <row r="2591" spans="13:14" x14ac:dyDescent="0.25">
      <c r="M2591" s="333"/>
      <c r="N2591" s="333"/>
    </row>
    <row r="2592" spans="13:14" x14ac:dyDescent="0.25">
      <c r="M2592" s="333"/>
      <c r="N2592" s="333"/>
    </row>
    <row r="2593" spans="13:14" x14ac:dyDescent="0.25">
      <c r="M2593" s="333"/>
      <c r="N2593" s="333"/>
    </row>
    <row r="2594" spans="13:14" x14ac:dyDescent="0.25">
      <c r="M2594" s="333"/>
      <c r="N2594" s="333"/>
    </row>
    <row r="2595" spans="13:14" x14ac:dyDescent="0.25">
      <c r="M2595" s="333"/>
      <c r="N2595" s="333"/>
    </row>
    <row r="2596" spans="13:14" x14ac:dyDescent="0.25">
      <c r="M2596" s="333"/>
      <c r="N2596" s="333"/>
    </row>
    <row r="2597" spans="13:14" x14ac:dyDescent="0.25">
      <c r="M2597" s="333"/>
      <c r="N2597" s="333"/>
    </row>
    <row r="2598" spans="13:14" x14ac:dyDescent="0.25">
      <c r="M2598" s="333"/>
      <c r="N2598" s="333"/>
    </row>
    <row r="2599" spans="13:14" x14ac:dyDescent="0.25">
      <c r="M2599" s="333"/>
      <c r="N2599" s="333"/>
    </row>
    <row r="2600" spans="13:14" x14ac:dyDescent="0.25">
      <c r="M2600" s="333"/>
      <c r="N2600" s="333"/>
    </row>
    <row r="2601" spans="13:14" x14ac:dyDescent="0.25">
      <c r="M2601" s="333"/>
      <c r="N2601" s="333"/>
    </row>
    <row r="2602" spans="13:14" x14ac:dyDescent="0.25">
      <c r="M2602" s="333"/>
      <c r="N2602" s="333"/>
    </row>
    <row r="2603" spans="13:14" x14ac:dyDescent="0.25">
      <c r="M2603" s="333"/>
      <c r="N2603" s="333"/>
    </row>
    <row r="2604" spans="13:14" x14ac:dyDescent="0.25">
      <c r="M2604" s="333"/>
      <c r="N2604" s="333"/>
    </row>
    <row r="2605" spans="13:14" x14ac:dyDescent="0.25">
      <c r="M2605" s="333"/>
      <c r="N2605" s="333"/>
    </row>
    <row r="2606" spans="13:14" x14ac:dyDescent="0.25">
      <c r="M2606" s="333"/>
      <c r="N2606" s="333"/>
    </row>
    <row r="2607" spans="13:14" x14ac:dyDescent="0.25">
      <c r="M2607" s="333"/>
      <c r="N2607" s="333"/>
    </row>
    <row r="2608" spans="13:14" x14ac:dyDescent="0.25">
      <c r="M2608" s="333"/>
      <c r="N2608" s="333"/>
    </row>
    <row r="2609" spans="13:14" x14ac:dyDescent="0.25">
      <c r="M2609" s="333"/>
      <c r="N2609" s="333"/>
    </row>
    <row r="2610" spans="13:14" x14ac:dyDescent="0.25">
      <c r="M2610" s="333"/>
      <c r="N2610" s="333"/>
    </row>
    <row r="2611" spans="13:14" x14ac:dyDescent="0.25">
      <c r="M2611" s="333"/>
      <c r="N2611" s="333"/>
    </row>
    <row r="2612" spans="13:14" x14ac:dyDescent="0.25">
      <c r="M2612" s="333"/>
      <c r="N2612" s="333"/>
    </row>
    <row r="2613" spans="13:14" x14ac:dyDescent="0.25">
      <c r="M2613" s="333"/>
      <c r="N2613" s="333"/>
    </row>
    <row r="2614" spans="13:14" x14ac:dyDescent="0.25">
      <c r="M2614" s="333"/>
      <c r="N2614" s="333"/>
    </row>
    <row r="2615" spans="13:14" x14ac:dyDescent="0.25">
      <c r="M2615" s="333"/>
      <c r="N2615" s="333"/>
    </row>
    <row r="2616" spans="13:14" x14ac:dyDescent="0.25">
      <c r="M2616" s="333"/>
      <c r="N2616" s="333"/>
    </row>
    <row r="2617" spans="13:14" x14ac:dyDescent="0.25">
      <c r="M2617" s="333"/>
      <c r="N2617" s="333"/>
    </row>
    <row r="2618" spans="13:14" x14ac:dyDescent="0.25">
      <c r="M2618" s="333"/>
      <c r="N2618" s="333"/>
    </row>
    <row r="2619" spans="13:14" x14ac:dyDescent="0.25">
      <c r="M2619" s="333"/>
      <c r="N2619" s="333"/>
    </row>
    <row r="2620" spans="13:14" x14ac:dyDescent="0.25">
      <c r="M2620" s="333"/>
      <c r="N2620" s="333"/>
    </row>
    <row r="2621" spans="13:14" x14ac:dyDescent="0.25">
      <c r="M2621" s="333"/>
      <c r="N2621" s="333"/>
    </row>
    <row r="2622" spans="13:14" x14ac:dyDescent="0.25">
      <c r="M2622" s="333"/>
      <c r="N2622" s="333"/>
    </row>
    <row r="2623" spans="13:14" x14ac:dyDescent="0.25">
      <c r="M2623" s="333"/>
      <c r="N2623" s="333"/>
    </row>
    <row r="2624" spans="13:14" x14ac:dyDescent="0.25">
      <c r="M2624" s="333"/>
      <c r="N2624" s="333"/>
    </row>
    <row r="2625" spans="13:14" x14ac:dyDescent="0.25">
      <c r="M2625" s="333"/>
      <c r="N2625" s="333"/>
    </row>
    <row r="2626" spans="13:14" x14ac:dyDescent="0.25">
      <c r="M2626" s="333"/>
      <c r="N2626" s="333"/>
    </row>
    <row r="2627" spans="13:14" x14ac:dyDescent="0.25">
      <c r="M2627" s="333"/>
      <c r="N2627" s="333"/>
    </row>
    <row r="2628" spans="13:14" x14ac:dyDescent="0.25">
      <c r="M2628" s="333"/>
      <c r="N2628" s="333"/>
    </row>
    <row r="2629" spans="13:14" x14ac:dyDescent="0.25">
      <c r="M2629" s="333"/>
      <c r="N2629" s="333"/>
    </row>
    <row r="2630" spans="13:14" x14ac:dyDescent="0.25">
      <c r="M2630" s="333"/>
      <c r="N2630" s="333"/>
    </row>
    <row r="2631" spans="13:14" x14ac:dyDescent="0.25">
      <c r="M2631" s="333"/>
      <c r="N2631" s="333"/>
    </row>
    <row r="2632" spans="13:14" x14ac:dyDescent="0.25">
      <c r="M2632" s="333"/>
      <c r="N2632" s="333"/>
    </row>
    <row r="2633" spans="13:14" x14ac:dyDescent="0.25">
      <c r="M2633" s="333"/>
      <c r="N2633" s="333"/>
    </row>
    <row r="2634" spans="13:14" x14ac:dyDescent="0.25">
      <c r="M2634" s="333"/>
      <c r="N2634" s="333"/>
    </row>
    <row r="2635" spans="13:14" x14ac:dyDescent="0.25">
      <c r="M2635" s="333"/>
      <c r="N2635" s="333"/>
    </row>
    <row r="2636" spans="13:14" x14ac:dyDescent="0.25">
      <c r="M2636" s="333"/>
      <c r="N2636" s="333"/>
    </row>
    <row r="2637" spans="13:14" x14ac:dyDescent="0.25">
      <c r="M2637" s="333"/>
      <c r="N2637" s="333"/>
    </row>
    <row r="2638" spans="13:14" x14ac:dyDescent="0.25">
      <c r="M2638" s="333"/>
      <c r="N2638" s="333"/>
    </row>
    <row r="2639" spans="13:14" x14ac:dyDescent="0.25">
      <c r="M2639" s="333"/>
      <c r="N2639" s="333"/>
    </row>
    <row r="2640" spans="13:14" x14ac:dyDescent="0.25">
      <c r="M2640" s="333"/>
      <c r="N2640" s="333"/>
    </row>
    <row r="2641" spans="13:14" x14ac:dyDescent="0.25">
      <c r="M2641" s="333"/>
      <c r="N2641" s="333"/>
    </row>
    <row r="2642" spans="13:14" x14ac:dyDescent="0.25">
      <c r="M2642" s="333"/>
      <c r="N2642" s="333"/>
    </row>
    <row r="2643" spans="13:14" x14ac:dyDescent="0.25">
      <c r="M2643" s="333"/>
      <c r="N2643" s="333"/>
    </row>
    <row r="2644" spans="13:14" x14ac:dyDescent="0.25">
      <c r="M2644" s="333"/>
      <c r="N2644" s="333"/>
    </row>
    <row r="2645" spans="13:14" x14ac:dyDescent="0.25">
      <c r="M2645" s="333"/>
      <c r="N2645" s="333"/>
    </row>
    <row r="2646" spans="13:14" x14ac:dyDescent="0.25">
      <c r="M2646" s="333"/>
      <c r="N2646" s="333"/>
    </row>
    <row r="2647" spans="13:14" x14ac:dyDescent="0.25">
      <c r="M2647" s="333"/>
      <c r="N2647" s="333"/>
    </row>
    <row r="2648" spans="13:14" x14ac:dyDescent="0.25">
      <c r="M2648" s="333"/>
      <c r="N2648" s="333"/>
    </row>
    <row r="2649" spans="13:14" x14ac:dyDescent="0.25">
      <c r="M2649" s="333"/>
      <c r="N2649" s="333"/>
    </row>
    <row r="2650" spans="13:14" x14ac:dyDescent="0.25">
      <c r="M2650" s="333"/>
      <c r="N2650" s="333"/>
    </row>
    <row r="2651" spans="13:14" x14ac:dyDescent="0.25">
      <c r="M2651" s="333"/>
      <c r="N2651" s="333"/>
    </row>
    <row r="2652" spans="13:14" x14ac:dyDescent="0.25">
      <c r="M2652" s="333"/>
      <c r="N2652" s="333"/>
    </row>
    <row r="2653" spans="13:14" x14ac:dyDescent="0.25">
      <c r="M2653" s="333"/>
      <c r="N2653" s="333"/>
    </row>
    <row r="2654" spans="13:14" x14ac:dyDescent="0.25">
      <c r="M2654" s="333"/>
      <c r="N2654" s="333"/>
    </row>
    <row r="2655" spans="13:14" x14ac:dyDescent="0.25">
      <c r="M2655" s="333"/>
      <c r="N2655" s="333"/>
    </row>
    <row r="2656" spans="13:14" x14ac:dyDescent="0.25">
      <c r="M2656" s="333"/>
      <c r="N2656" s="333"/>
    </row>
    <row r="2657" spans="13:14" x14ac:dyDescent="0.25">
      <c r="M2657" s="333"/>
      <c r="N2657" s="333"/>
    </row>
    <row r="2658" spans="13:14" x14ac:dyDescent="0.25">
      <c r="M2658" s="333"/>
      <c r="N2658" s="333"/>
    </row>
    <row r="2659" spans="13:14" x14ac:dyDescent="0.25">
      <c r="M2659" s="333"/>
      <c r="N2659" s="333"/>
    </row>
    <row r="2660" spans="13:14" x14ac:dyDescent="0.25">
      <c r="M2660" s="333"/>
      <c r="N2660" s="333"/>
    </row>
    <row r="2661" spans="13:14" x14ac:dyDescent="0.25">
      <c r="M2661" s="333"/>
      <c r="N2661" s="333"/>
    </row>
    <row r="2662" spans="13:14" x14ac:dyDescent="0.25">
      <c r="M2662" s="333"/>
      <c r="N2662" s="333"/>
    </row>
    <row r="2663" spans="13:14" x14ac:dyDescent="0.25">
      <c r="M2663" s="333"/>
      <c r="N2663" s="333"/>
    </row>
    <row r="2664" spans="13:14" x14ac:dyDescent="0.25">
      <c r="M2664" s="333"/>
      <c r="N2664" s="333"/>
    </row>
    <row r="2665" spans="13:14" x14ac:dyDescent="0.25">
      <c r="M2665" s="333"/>
      <c r="N2665" s="333"/>
    </row>
    <row r="2666" spans="13:14" x14ac:dyDescent="0.25">
      <c r="M2666" s="333"/>
      <c r="N2666" s="333"/>
    </row>
    <row r="2667" spans="13:14" x14ac:dyDescent="0.25">
      <c r="M2667" s="333"/>
      <c r="N2667" s="333"/>
    </row>
    <row r="2668" spans="13:14" x14ac:dyDescent="0.25">
      <c r="M2668" s="333"/>
      <c r="N2668" s="333"/>
    </row>
    <row r="2669" spans="13:14" x14ac:dyDescent="0.25">
      <c r="M2669" s="333"/>
      <c r="N2669" s="333"/>
    </row>
    <row r="2670" spans="13:14" x14ac:dyDescent="0.25">
      <c r="M2670" s="333"/>
      <c r="N2670" s="333"/>
    </row>
    <row r="2671" spans="13:14" x14ac:dyDescent="0.25">
      <c r="M2671" s="333"/>
      <c r="N2671" s="333"/>
    </row>
    <row r="2672" spans="13:14" x14ac:dyDescent="0.25">
      <c r="M2672" s="333"/>
      <c r="N2672" s="333"/>
    </row>
    <row r="2673" spans="13:14" x14ac:dyDescent="0.25">
      <c r="M2673" s="333"/>
      <c r="N2673" s="333"/>
    </row>
    <row r="2674" spans="13:14" x14ac:dyDescent="0.25">
      <c r="M2674" s="333"/>
      <c r="N2674" s="333"/>
    </row>
    <row r="2675" spans="13:14" x14ac:dyDescent="0.25">
      <c r="M2675" s="333"/>
      <c r="N2675" s="333"/>
    </row>
    <row r="2676" spans="13:14" x14ac:dyDescent="0.25">
      <c r="M2676" s="333"/>
      <c r="N2676" s="333"/>
    </row>
    <row r="2677" spans="13:14" x14ac:dyDescent="0.25">
      <c r="M2677" s="333"/>
      <c r="N2677" s="333"/>
    </row>
    <row r="2678" spans="13:14" x14ac:dyDescent="0.25">
      <c r="M2678" s="333"/>
      <c r="N2678" s="333"/>
    </row>
    <row r="2679" spans="13:14" x14ac:dyDescent="0.25">
      <c r="M2679" s="333"/>
      <c r="N2679" s="333"/>
    </row>
    <row r="2680" spans="13:14" x14ac:dyDescent="0.25">
      <c r="M2680" s="333"/>
      <c r="N2680" s="333"/>
    </row>
    <row r="2681" spans="13:14" x14ac:dyDescent="0.25">
      <c r="M2681" s="333"/>
      <c r="N2681" s="333"/>
    </row>
    <row r="2682" spans="13:14" x14ac:dyDescent="0.25">
      <c r="M2682" s="333"/>
      <c r="N2682" s="333"/>
    </row>
    <row r="2683" spans="13:14" x14ac:dyDescent="0.25">
      <c r="M2683" s="333"/>
      <c r="N2683" s="333"/>
    </row>
    <row r="2684" spans="13:14" x14ac:dyDescent="0.25">
      <c r="M2684" s="333"/>
      <c r="N2684" s="333"/>
    </row>
    <row r="2685" spans="13:14" x14ac:dyDescent="0.25">
      <c r="M2685" s="333"/>
      <c r="N2685" s="333"/>
    </row>
    <row r="2686" spans="13:14" x14ac:dyDescent="0.25">
      <c r="M2686" s="333"/>
      <c r="N2686" s="333"/>
    </row>
    <row r="2687" spans="13:14" x14ac:dyDescent="0.25">
      <c r="M2687" s="333"/>
      <c r="N2687" s="333"/>
    </row>
    <row r="2688" spans="13:14" x14ac:dyDescent="0.25">
      <c r="M2688" s="333"/>
      <c r="N2688" s="333"/>
    </row>
    <row r="2689" spans="13:14" x14ac:dyDescent="0.25">
      <c r="M2689" s="333"/>
      <c r="N2689" s="333"/>
    </row>
    <row r="2690" spans="13:14" x14ac:dyDescent="0.25">
      <c r="M2690" s="333"/>
      <c r="N2690" s="333"/>
    </row>
    <row r="2691" spans="13:14" x14ac:dyDescent="0.25">
      <c r="M2691" s="333"/>
      <c r="N2691" s="333"/>
    </row>
    <row r="2692" spans="13:14" x14ac:dyDescent="0.25">
      <c r="M2692" s="333"/>
      <c r="N2692" s="333"/>
    </row>
    <row r="2693" spans="13:14" x14ac:dyDescent="0.25">
      <c r="M2693" s="333"/>
      <c r="N2693" s="333"/>
    </row>
    <row r="2694" spans="13:14" x14ac:dyDescent="0.25">
      <c r="M2694" s="333"/>
      <c r="N2694" s="333"/>
    </row>
    <row r="2695" spans="13:14" x14ac:dyDescent="0.25">
      <c r="M2695" s="333"/>
      <c r="N2695" s="333"/>
    </row>
    <row r="2696" spans="13:14" x14ac:dyDescent="0.25">
      <c r="M2696" s="333"/>
      <c r="N2696" s="333"/>
    </row>
    <row r="2697" spans="13:14" x14ac:dyDescent="0.25">
      <c r="M2697" s="333"/>
      <c r="N2697" s="333"/>
    </row>
    <row r="2698" spans="13:14" x14ac:dyDescent="0.25">
      <c r="M2698" s="333"/>
      <c r="N2698" s="333"/>
    </row>
    <row r="2699" spans="13:14" x14ac:dyDescent="0.25">
      <c r="M2699" s="333"/>
      <c r="N2699" s="333"/>
    </row>
    <row r="2700" spans="13:14" x14ac:dyDescent="0.25">
      <c r="M2700" s="333"/>
      <c r="N2700" s="333"/>
    </row>
    <row r="2701" spans="13:14" x14ac:dyDescent="0.25">
      <c r="M2701" s="333"/>
      <c r="N2701" s="333"/>
    </row>
    <row r="2702" spans="13:14" x14ac:dyDescent="0.25">
      <c r="M2702" s="333"/>
      <c r="N2702" s="333"/>
    </row>
    <row r="2703" spans="13:14" x14ac:dyDescent="0.25">
      <c r="M2703" s="333"/>
      <c r="N2703" s="333"/>
    </row>
    <row r="2704" spans="13:14" x14ac:dyDescent="0.25">
      <c r="M2704" s="333"/>
      <c r="N2704" s="333"/>
    </row>
    <row r="2705" spans="13:14" x14ac:dyDescent="0.25">
      <c r="M2705" s="333"/>
      <c r="N2705" s="333"/>
    </row>
    <row r="2706" spans="13:14" x14ac:dyDescent="0.25">
      <c r="M2706" s="333"/>
      <c r="N2706" s="333"/>
    </row>
    <row r="2707" spans="13:14" x14ac:dyDescent="0.25">
      <c r="M2707" s="333"/>
      <c r="N2707" s="333"/>
    </row>
    <row r="2708" spans="13:14" x14ac:dyDescent="0.25">
      <c r="M2708" s="333"/>
      <c r="N2708" s="333"/>
    </row>
    <row r="2709" spans="13:14" x14ac:dyDescent="0.25">
      <c r="M2709" s="333"/>
      <c r="N2709" s="333"/>
    </row>
    <row r="2710" spans="13:14" x14ac:dyDescent="0.25">
      <c r="M2710" s="333"/>
      <c r="N2710" s="333"/>
    </row>
    <row r="2711" spans="13:14" x14ac:dyDescent="0.25">
      <c r="M2711" s="333"/>
      <c r="N2711" s="333"/>
    </row>
    <row r="2712" spans="13:14" x14ac:dyDescent="0.25">
      <c r="M2712" s="333"/>
      <c r="N2712" s="333"/>
    </row>
    <row r="2713" spans="13:14" x14ac:dyDescent="0.25">
      <c r="M2713" s="333"/>
      <c r="N2713" s="333"/>
    </row>
    <row r="2714" spans="13:14" x14ac:dyDescent="0.25">
      <c r="M2714" s="333"/>
      <c r="N2714" s="333"/>
    </row>
    <row r="2715" spans="13:14" x14ac:dyDescent="0.25">
      <c r="M2715" s="333"/>
      <c r="N2715" s="333"/>
    </row>
    <row r="2716" spans="13:14" x14ac:dyDescent="0.25">
      <c r="M2716" s="333"/>
      <c r="N2716" s="333"/>
    </row>
    <row r="2717" spans="13:14" x14ac:dyDescent="0.25">
      <c r="M2717" s="333"/>
      <c r="N2717" s="333"/>
    </row>
    <row r="2718" spans="13:14" x14ac:dyDescent="0.25">
      <c r="M2718" s="333"/>
      <c r="N2718" s="333"/>
    </row>
    <row r="2719" spans="13:14" x14ac:dyDescent="0.25">
      <c r="M2719" s="333"/>
      <c r="N2719" s="333"/>
    </row>
    <row r="2720" spans="13:14" x14ac:dyDescent="0.25">
      <c r="M2720" s="333"/>
      <c r="N2720" s="333"/>
    </row>
    <row r="2721" spans="13:14" x14ac:dyDescent="0.25">
      <c r="M2721" s="333"/>
      <c r="N2721" s="333"/>
    </row>
    <row r="2722" spans="13:14" x14ac:dyDescent="0.25">
      <c r="M2722" s="333"/>
      <c r="N2722" s="333"/>
    </row>
    <row r="2723" spans="13:14" x14ac:dyDescent="0.25">
      <c r="M2723" s="333"/>
      <c r="N2723" s="333"/>
    </row>
    <row r="2724" spans="13:14" x14ac:dyDescent="0.25">
      <c r="M2724" s="333"/>
      <c r="N2724" s="333"/>
    </row>
    <row r="2725" spans="13:14" x14ac:dyDescent="0.25">
      <c r="M2725" s="333"/>
      <c r="N2725" s="333"/>
    </row>
    <row r="2726" spans="13:14" x14ac:dyDescent="0.25">
      <c r="M2726" s="333"/>
      <c r="N2726" s="333"/>
    </row>
    <row r="2727" spans="13:14" x14ac:dyDescent="0.25">
      <c r="M2727" s="333"/>
      <c r="N2727" s="333"/>
    </row>
    <row r="2728" spans="13:14" x14ac:dyDescent="0.25">
      <c r="M2728" s="333"/>
      <c r="N2728" s="333"/>
    </row>
    <row r="2729" spans="13:14" x14ac:dyDescent="0.25">
      <c r="M2729" s="333"/>
      <c r="N2729" s="333"/>
    </row>
    <row r="2730" spans="13:14" x14ac:dyDescent="0.25">
      <c r="M2730" s="333"/>
      <c r="N2730" s="333"/>
    </row>
    <row r="2731" spans="13:14" x14ac:dyDescent="0.25">
      <c r="M2731" s="333"/>
      <c r="N2731" s="333"/>
    </row>
    <row r="2732" spans="13:14" x14ac:dyDescent="0.25">
      <c r="M2732" s="333"/>
      <c r="N2732" s="333"/>
    </row>
    <row r="2733" spans="13:14" x14ac:dyDescent="0.25">
      <c r="M2733" s="333"/>
      <c r="N2733" s="333"/>
    </row>
    <row r="2734" spans="13:14" x14ac:dyDescent="0.25">
      <c r="M2734" s="333"/>
      <c r="N2734" s="333"/>
    </row>
    <row r="2735" spans="13:14" x14ac:dyDescent="0.25">
      <c r="M2735" s="333"/>
      <c r="N2735" s="333"/>
    </row>
    <row r="2736" spans="13:14" x14ac:dyDescent="0.25">
      <c r="M2736" s="333"/>
      <c r="N2736" s="333"/>
    </row>
    <row r="2737" spans="13:14" x14ac:dyDescent="0.25">
      <c r="M2737" s="333"/>
      <c r="N2737" s="333"/>
    </row>
    <row r="2738" spans="13:14" x14ac:dyDescent="0.25">
      <c r="M2738" s="333"/>
      <c r="N2738" s="333"/>
    </row>
    <row r="2739" spans="13:14" x14ac:dyDescent="0.25">
      <c r="M2739" s="333"/>
      <c r="N2739" s="333"/>
    </row>
    <row r="2740" spans="13:14" x14ac:dyDescent="0.25">
      <c r="M2740" s="333"/>
      <c r="N2740" s="333"/>
    </row>
    <row r="2741" spans="13:14" x14ac:dyDescent="0.25">
      <c r="M2741" s="333"/>
      <c r="N2741" s="333"/>
    </row>
    <row r="2742" spans="13:14" x14ac:dyDescent="0.25">
      <c r="M2742" s="333"/>
      <c r="N2742" s="333"/>
    </row>
    <row r="2743" spans="13:14" x14ac:dyDescent="0.25">
      <c r="M2743" s="333"/>
      <c r="N2743" s="333"/>
    </row>
    <row r="2744" spans="13:14" x14ac:dyDescent="0.25">
      <c r="M2744" s="333"/>
      <c r="N2744" s="333"/>
    </row>
    <row r="2745" spans="13:14" x14ac:dyDescent="0.25">
      <c r="M2745" s="333"/>
      <c r="N2745" s="333"/>
    </row>
    <row r="2746" spans="13:14" x14ac:dyDescent="0.25">
      <c r="M2746" s="333"/>
      <c r="N2746" s="333"/>
    </row>
    <row r="2747" spans="13:14" x14ac:dyDescent="0.25">
      <c r="M2747" s="333"/>
      <c r="N2747" s="333"/>
    </row>
    <row r="2748" spans="13:14" x14ac:dyDescent="0.25">
      <c r="M2748" s="333"/>
      <c r="N2748" s="333"/>
    </row>
    <row r="2749" spans="13:14" x14ac:dyDescent="0.25">
      <c r="M2749" s="333"/>
      <c r="N2749" s="333"/>
    </row>
    <row r="2750" spans="13:14" x14ac:dyDescent="0.25">
      <c r="M2750" s="333"/>
      <c r="N2750" s="333"/>
    </row>
    <row r="2751" spans="13:14" x14ac:dyDescent="0.25">
      <c r="M2751" s="333"/>
      <c r="N2751" s="333"/>
    </row>
    <row r="2752" spans="13:14" x14ac:dyDescent="0.25">
      <c r="M2752" s="333"/>
      <c r="N2752" s="333"/>
    </row>
    <row r="2753" spans="13:14" x14ac:dyDescent="0.25">
      <c r="M2753" s="333"/>
      <c r="N2753" s="333"/>
    </row>
    <row r="2754" spans="13:14" x14ac:dyDescent="0.25">
      <c r="M2754" s="333"/>
      <c r="N2754" s="333"/>
    </row>
    <row r="2755" spans="13:14" x14ac:dyDescent="0.25">
      <c r="M2755" s="333"/>
      <c r="N2755" s="333"/>
    </row>
    <row r="2756" spans="13:14" x14ac:dyDescent="0.25">
      <c r="M2756" s="333"/>
      <c r="N2756" s="333"/>
    </row>
    <row r="2757" spans="13:14" x14ac:dyDescent="0.25">
      <c r="M2757" s="333"/>
      <c r="N2757" s="333"/>
    </row>
    <row r="2758" spans="13:14" x14ac:dyDescent="0.25">
      <c r="M2758" s="333"/>
      <c r="N2758" s="333"/>
    </row>
    <row r="2759" spans="13:14" x14ac:dyDescent="0.25">
      <c r="M2759" s="333"/>
      <c r="N2759" s="333"/>
    </row>
    <row r="2760" spans="13:14" x14ac:dyDescent="0.25">
      <c r="M2760" s="333"/>
      <c r="N2760" s="333"/>
    </row>
    <row r="2761" spans="13:14" x14ac:dyDescent="0.25">
      <c r="M2761" s="333"/>
      <c r="N2761" s="333"/>
    </row>
    <row r="2762" spans="13:14" x14ac:dyDescent="0.25">
      <c r="M2762" s="333"/>
      <c r="N2762" s="333"/>
    </row>
    <row r="2763" spans="13:14" x14ac:dyDescent="0.25">
      <c r="M2763" s="333"/>
      <c r="N2763" s="333"/>
    </row>
    <row r="2764" spans="13:14" x14ac:dyDescent="0.25">
      <c r="M2764" s="333"/>
      <c r="N2764" s="333"/>
    </row>
    <row r="2765" spans="13:14" x14ac:dyDescent="0.25">
      <c r="M2765" s="333"/>
      <c r="N2765" s="333"/>
    </row>
    <row r="2766" spans="13:14" x14ac:dyDescent="0.25">
      <c r="M2766" s="333"/>
      <c r="N2766" s="333"/>
    </row>
    <row r="2767" spans="13:14" x14ac:dyDescent="0.25">
      <c r="M2767" s="333"/>
      <c r="N2767" s="333"/>
    </row>
    <row r="2768" spans="13:14" x14ac:dyDescent="0.25">
      <c r="M2768" s="333"/>
      <c r="N2768" s="333"/>
    </row>
    <row r="2769" spans="13:14" x14ac:dyDescent="0.25">
      <c r="M2769" s="333"/>
      <c r="N2769" s="333"/>
    </row>
    <row r="2770" spans="13:14" x14ac:dyDescent="0.25">
      <c r="M2770" s="333"/>
      <c r="N2770" s="333"/>
    </row>
    <row r="2771" spans="13:14" x14ac:dyDescent="0.25">
      <c r="M2771" s="333"/>
      <c r="N2771" s="333"/>
    </row>
    <row r="2772" spans="13:14" x14ac:dyDescent="0.25">
      <c r="M2772" s="333"/>
      <c r="N2772" s="333"/>
    </row>
    <row r="2773" spans="13:14" x14ac:dyDescent="0.25">
      <c r="M2773" s="333"/>
      <c r="N2773" s="333"/>
    </row>
    <row r="2774" spans="13:14" x14ac:dyDescent="0.25">
      <c r="M2774" s="333"/>
      <c r="N2774" s="333"/>
    </row>
    <row r="2775" spans="13:14" x14ac:dyDescent="0.25">
      <c r="M2775" s="333"/>
      <c r="N2775" s="333"/>
    </row>
    <row r="2776" spans="13:14" x14ac:dyDescent="0.25">
      <c r="M2776" s="333"/>
      <c r="N2776" s="333"/>
    </row>
    <row r="2777" spans="13:14" x14ac:dyDescent="0.25">
      <c r="M2777" s="333"/>
      <c r="N2777" s="333"/>
    </row>
    <row r="2778" spans="13:14" x14ac:dyDescent="0.25">
      <c r="M2778" s="333"/>
      <c r="N2778" s="333"/>
    </row>
    <row r="2779" spans="13:14" x14ac:dyDescent="0.25">
      <c r="M2779" s="333"/>
      <c r="N2779" s="333"/>
    </row>
    <row r="2780" spans="13:14" x14ac:dyDescent="0.25">
      <c r="M2780" s="333"/>
      <c r="N2780" s="333"/>
    </row>
    <row r="2781" spans="13:14" x14ac:dyDescent="0.25">
      <c r="M2781" s="333"/>
      <c r="N2781" s="333"/>
    </row>
    <row r="2782" spans="13:14" x14ac:dyDescent="0.25">
      <c r="M2782" s="333"/>
      <c r="N2782" s="333"/>
    </row>
    <row r="2783" spans="13:14" x14ac:dyDescent="0.25">
      <c r="M2783" s="333"/>
      <c r="N2783" s="333"/>
    </row>
    <row r="2784" spans="13:14" x14ac:dyDescent="0.25">
      <c r="M2784" s="333"/>
      <c r="N2784" s="333"/>
    </row>
    <row r="2785" spans="13:14" x14ac:dyDescent="0.25">
      <c r="M2785" s="333"/>
      <c r="N2785" s="333"/>
    </row>
    <row r="2786" spans="13:14" x14ac:dyDescent="0.25">
      <c r="M2786" s="333"/>
      <c r="N2786" s="333"/>
    </row>
    <row r="2787" spans="13:14" x14ac:dyDescent="0.25">
      <c r="M2787" s="333"/>
      <c r="N2787" s="333"/>
    </row>
    <row r="2788" spans="13:14" x14ac:dyDescent="0.25">
      <c r="M2788" s="333"/>
      <c r="N2788" s="333"/>
    </row>
    <row r="2789" spans="13:14" x14ac:dyDescent="0.25">
      <c r="M2789" s="333"/>
      <c r="N2789" s="333"/>
    </row>
    <row r="2790" spans="13:14" x14ac:dyDescent="0.25">
      <c r="M2790" s="333"/>
      <c r="N2790" s="333"/>
    </row>
    <row r="2791" spans="13:14" x14ac:dyDescent="0.25">
      <c r="M2791" s="333"/>
      <c r="N2791" s="333"/>
    </row>
    <row r="2792" spans="13:14" x14ac:dyDescent="0.25">
      <c r="M2792" s="333"/>
      <c r="N2792" s="333"/>
    </row>
    <row r="2793" spans="13:14" x14ac:dyDescent="0.25">
      <c r="M2793" s="333"/>
      <c r="N2793" s="333"/>
    </row>
    <row r="2794" spans="13:14" x14ac:dyDescent="0.25">
      <c r="M2794" s="333"/>
      <c r="N2794" s="333"/>
    </row>
    <row r="2795" spans="13:14" x14ac:dyDescent="0.25">
      <c r="M2795" s="333"/>
      <c r="N2795" s="333"/>
    </row>
    <row r="2796" spans="13:14" x14ac:dyDescent="0.25">
      <c r="M2796" s="333"/>
      <c r="N2796" s="333"/>
    </row>
    <row r="2797" spans="13:14" x14ac:dyDescent="0.25">
      <c r="M2797" s="333"/>
      <c r="N2797" s="333"/>
    </row>
    <row r="2798" spans="13:14" x14ac:dyDescent="0.25">
      <c r="M2798" s="333"/>
      <c r="N2798" s="333"/>
    </row>
    <row r="2799" spans="13:14" x14ac:dyDescent="0.25">
      <c r="M2799" s="333"/>
      <c r="N2799" s="333"/>
    </row>
    <row r="2800" spans="13:14" x14ac:dyDescent="0.25">
      <c r="M2800" s="333"/>
      <c r="N2800" s="333"/>
    </row>
    <row r="2801" spans="13:14" x14ac:dyDescent="0.25">
      <c r="M2801" s="333"/>
      <c r="N2801" s="333"/>
    </row>
    <row r="2802" spans="13:14" x14ac:dyDescent="0.25">
      <c r="M2802" s="333"/>
      <c r="N2802" s="333"/>
    </row>
    <row r="2803" spans="13:14" x14ac:dyDescent="0.25">
      <c r="M2803" s="333"/>
      <c r="N2803" s="333"/>
    </row>
    <row r="2804" spans="13:14" x14ac:dyDescent="0.25">
      <c r="M2804" s="333"/>
      <c r="N2804" s="333"/>
    </row>
    <row r="2805" spans="13:14" x14ac:dyDescent="0.25">
      <c r="M2805" s="333"/>
      <c r="N2805" s="333"/>
    </row>
    <row r="2806" spans="13:14" x14ac:dyDescent="0.25">
      <c r="M2806" s="333"/>
      <c r="N2806" s="333"/>
    </row>
    <row r="2807" spans="13:14" x14ac:dyDescent="0.25">
      <c r="M2807" s="333"/>
      <c r="N2807" s="333"/>
    </row>
    <row r="2808" spans="13:14" x14ac:dyDescent="0.25">
      <c r="M2808" s="333"/>
      <c r="N2808" s="333"/>
    </row>
    <row r="2809" spans="13:14" x14ac:dyDescent="0.25">
      <c r="M2809" s="333"/>
      <c r="N2809" s="333"/>
    </row>
    <row r="2810" spans="13:14" x14ac:dyDescent="0.25">
      <c r="M2810" s="333"/>
      <c r="N2810" s="333"/>
    </row>
    <row r="2811" spans="13:14" x14ac:dyDescent="0.25">
      <c r="M2811" s="333"/>
      <c r="N2811" s="333"/>
    </row>
    <row r="2812" spans="13:14" x14ac:dyDescent="0.25">
      <c r="M2812" s="333"/>
      <c r="N2812" s="333"/>
    </row>
    <row r="2813" spans="13:14" x14ac:dyDescent="0.25">
      <c r="M2813" s="333"/>
      <c r="N2813" s="333"/>
    </row>
    <row r="2814" spans="13:14" x14ac:dyDescent="0.25">
      <c r="M2814" s="333"/>
      <c r="N2814" s="333"/>
    </row>
    <row r="2815" spans="13:14" x14ac:dyDescent="0.25">
      <c r="M2815" s="333"/>
      <c r="N2815" s="333"/>
    </row>
    <row r="2816" spans="13:14" x14ac:dyDescent="0.25">
      <c r="M2816" s="333"/>
      <c r="N2816" s="333"/>
    </row>
    <row r="2817" spans="13:14" x14ac:dyDescent="0.25">
      <c r="M2817" s="333"/>
      <c r="N2817" s="333"/>
    </row>
    <row r="2818" spans="13:14" x14ac:dyDescent="0.25">
      <c r="M2818" s="333"/>
      <c r="N2818" s="333"/>
    </row>
    <row r="2819" spans="13:14" x14ac:dyDescent="0.25">
      <c r="M2819" s="333"/>
      <c r="N2819" s="333"/>
    </row>
    <row r="2820" spans="13:14" x14ac:dyDescent="0.25">
      <c r="M2820" s="333"/>
      <c r="N2820" s="333"/>
    </row>
    <row r="2821" spans="13:14" x14ac:dyDescent="0.25">
      <c r="M2821" s="333"/>
      <c r="N2821" s="333"/>
    </row>
    <row r="2822" spans="13:14" x14ac:dyDescent="0.25">
      <c r="M2822" s="333"/>
      <c r="N2822" s="333"/>
    </row>
    <row r="2823" spans="13:14" x14ac:dyDescent="0.25">
      <c r="M2823" s="333"/>
      <c r="N2823" s="333"/>
    </row>
    <row r="2824" spans="13:14" x14ac:dyDescent="0.25">
      <c r="M2824" s="333"/>
      <c r="N2824" s="333"/>
    </row>
    <row r="2825" spans="13:14" x14ac:dyDescent="0.25">
      <c r="M2825" s="333"/>
      <c r="N2825" s="333"/>
    </row>
    <row r="2826" spans="13:14" x14ac:dyDescent="0.25">
      <c r="M2826" s="333"/>
      <c r="N2826" s="333"/>
    </row>
    <row r="2827" spans="13:14" x14ac:dyDescent="0.25">
      <c r="M2827" s="333"/>
      <c r="N2827" s="333"/>
    </row>
    <row r="2828" spans="13:14" x14ac:dyDescent="0.25">
      <c r="M2828" s="333"/>
      <c r="N2828" s="333"/>
    </row>
    <row r="2829" spans="13:14" x14ac:dyDescent="0.25">
      <c r="M2829" s="333"/>
      <c r="N2829" s="333"/>
    </row>
    <row r="2830" spans="13:14" x14ac:dyDescent="0.25">
      <c r="M2830" s="333"/>
      <c r="N2830" s="333"/>
    </row>
    <row r="2831" spans="13:14" x14ac:dyDescent="0.25">
      <c r="M2831" s="333"/>
      <c r="N2831" s="333"/>
    </row>
    <row r="2832" spans="13:14" x14ac:dyDescent="0.25">
      <c r="M2832" s="333"/>
      <c r="N2832" s="333"/>
    </row>
    <row r="2833" spans="13:14" x14ac:dyDescent="0.25">
      <c r="M2833" s="333"/>
      <c r="N2833" s="333"/>
    </row>
    <row r="2834" spans="13:14" x14ac:dyDescent="0.25">
      <c r="M2834" s="333"/>
      <c r="N2834" s="333"/>
    </row>
    <row r="2835" spans="13:14" x14ac:dyDescent="0.25">
      <c r="M2835" s="333"/>
      <c r="N2835" s="333"/>
    </row>
    <row r="2836" spans="13:14" x14ac:dyDescent="0.25">
      <c r="M2836" s="333"/>
      <c r="N2836" s="333"/>
    </row>
    <row r="2837" spans="13:14" x14ac:dyDescent="0.25">
      <c r="M2837" s="333"/>
      <c r="N2837" s="333"/>
    </row>
    <row r="2838" spans="13:14" x14ac:dyDescent="0.25">
      <c r="M2838" s="333"/>
      <c r="N2838" s="333"/>
    </row>
    <row r="2839" spans="13:14" x14ac:dyDescent="0.25">
      <c r="M2839" s="333"/>
      <c r="N2839" s="333"/>
    </row>
    <row r="2840" spans="13:14" x14ac:dyDescent="0.25">
      <c r="M2840" s="333"/>
      <c r="N2840" s="333"/>
    </row>
    <row r="2841" spans="13:14" x14ac:dyDescent="0.25">
      <c r="M2841" s="333"/>
      <c r="N2841" s="333"/>
    </row>
    <row r="2842" spans="13:14" x14ac:dyDescent="0.25">
      <c r="M2842" s="333"/>
      <c r="N2842" s="333"/>
    </row>
    <row r="2843" spans="13:14" x14ac:dyDescent="0.25">
      <c r="M2843" s="333"/>
      <c r="N2843" s="333"/>
    </row>
    <row r="2844" spans="13:14" x14ac:dyDescent="0.25">
      <c r="M2844" s="333"/>
      <c r="N2844" s="333"/>
    </row>
    <row r="2845" spans="13:14" x14ac:dyDescent="0.25">
      <c r="M2845" s="333"/>
      <c r="N2845" s="333"/>
    </row>
    <row r="2846" spans="13:14" x14ac:dyDescent="0.25">
      <c r="M2846" s="333"/>
      <c r="N2846" s="333"/>
    </row>
    <row r="2847" spans="13:14" x14ac:dyDescent="0.25">
      <c r="M2847" s="333"/>
      <c r="N2847" s="333"/>
    </row>
    <row r="2848" spans="13:14" x14ac:dyDescent="0.25">
      <c r="M2848" s="333"/>
      <c r="N2848" s="333"/>
    </row>
    <row r="2849" spans="13:14" x14ac:dyDescent="0.25">
      <c r="M2849" s="333"/>
      <c r="N2849" s="333"/>
    </row>
    <row r="2850" spans="13:14" x14ac:dyDescent="0.25">
      <c r="M2850" s="333"/>
      <c r="N2850" s="333"/>
    </row>
    <row r="2851" spans="13:14" x14ac:dyDescent="0.25">
      <c r="M2851" s="333"/>
      <c r="N2851" s="333"/>
    </row>
    <row r="2852" spans="13:14" x14ac:dyDescent="0.25">
      <c r="M2852" s="333"/>
      <c r="N2852" s="333"/>
    </row>
    <row r="2853" spans="13:14" x14ac:dyDescent="0.25">
      <c r="M2853" s="333"/>
      <c r="N2853" s="333"/>
    </row>
    <row r="2854" spans="13:14" x14ac:dyDescent="0.25">
      <c r="M2854" s="333"/>
      <c r="N2854" s="333"/>
    </row>
    <row r="2855" spans="13:14" x14ac:dyDescent="0.25">
      <c r="M2855" s="333"/>
      <c r="N2855" s="333"/>
    </row>
    <row r="2856" spans="13:14" x14ac:dyDescent="0.25">
      <c r="M2856" s="333"/>
      <c r="N2856" s="333"/>
    </row>
    <row r="2857" spans="13:14" x14ac:dyDescent="0.25">
      <c r="M2857" s="333"/>
      <c r="N2857" s="333"/>
    </row>
    <row r="2858" spans="13:14" x14ac:dyDescent="0.25">
      <c r="M2858" s="333"/>
      <c r="N2858" s="333"/>
    </row>
    <row r="2859" spans="13:14" x14ac:dyDescent="0.25">
      <c r="M2859" s="333"/>
      <c r="N2859" s="333"/>
    </row>
    <row r="2860" spans="13:14" x14ac:dyDescent="0.25">
      <c r="M2860" s="333"/>
      <c r="N2860" s="333"/>
    </row>
    <row r="2861" spans="13:14" x14ac:dyDescent="0.25">
      <c r="M2861" s="333"/>
      <c r="N2861" s="333"/>
    </row>
    <row r="2862" spans="13:14" x14ac:dyDescent="0.25">
      <c r="M2862" s="333"/>
      <c r="N2862" s="333"/>
    </row>
    <row r="2863" spans="13:14" x14ac:dyDescent="0.25">
      <c r="M2863" s="333"/>
      <c r="N2863" s="333"/>
    </row>
    <row r="2864" spans="13:14" x14ac:dyDescent="0.25">
      <c r="M2864" s="333"/>
      <c r="N2864" s="333"/>
    </row>
    <row r="2865" spans="13:14" x14ac:dyDescent="0.25">
      <c r="M2865" s="333"/>
      <c r="N2865" s="333"/>
    </row>
    <row r="2866" spans="13:14" x14ac:dyDescent="0.25">
      <c r="M2866" s="333"/>
      <c r="N2866" s="333"/>
    </row>
    <row r="2867" spans="13:14" x14ac:dyDescent="0.25">
      <c r="M2867" s="333"/>
      <c r="N2867" s="333"/>
    </row>
    <row r="2868" spans="13:14" x14ac:dyDescent="0.25">
      <c r="M2868" s="333"/>
      <c r="N2868" s="333"/>
    </row>
    <row r="2869" spans="13:14" x14ac:dyDescent="0.25">
      <c r="M2869" s="333"/>
      <c r="N2869" s="333"/>
    </row>
    <row r="2870" spans="13:14" x14ac:dyDescent="0.25">
      <c r="M2870" s="333"/>
      <c r="N2870" s="333"/>
    </row>
    <row r="2871" spans="13:14" x14ac:dyDescent="0.25">
      <c r="M2871" s="333"/>
      <c r="N2871" s="333"/>
    </row>
    <row r="2872" spans="13:14" x14ac:dyDescent="0.25">
      <c r="M2872" s="333"/>
      <c r="N2872" s="333"/>
    </row>
    <row r="2873" spans="13:14" x14ac:dyDescent="0.25">
      <c r="M2873" s="333"/>
      <c r="N2873" s="333"/>
    </row>
    <row r="2874" spans="13:14" x14ac:dyDescent="0.25">
      <c r="M2874" s="333"/>
      <c r="N2874" s="333"/>
    </row>
    <row r="2875" spans="13:14" x14ac:dyDescent="0.25">
      <c r="M2875" s="333"/>
      <c r="N2875" s="333"/>
    </row>
    <row r="2876" spans="13:14" x14ac:dyDescent="0.25">
      <c r="M2876" s="333"/>
      <c r="N2876" s="333"/>
    </row>
    <row r="2877" spans="13:14" x14ac:dyDescent="0.25">
      <c r="M2877" s="333"/>
      <c r="N2877" s="333"/>
    </row>
    <row r="2878" spans="13:14" x14ac:dyDescent="0.25">
      <c r="M2878" s="333"/>
      <c r="N2878" s="333"/>
    </row>
    <row r="2879" spans="13:14" x14ac:dyDescent="0.25">
      <c r="M2879" s="333"/>
      <c r="N2879" s="333"/>
    </row>
    <row r="2880" spans="13:14" x14ac:dyDescent="0.25">
      <c r="M2880" s="333"/>
      <c r="N2880" s="333"/>
    </row>
    <row r="2881" spans="13:14" x14ac:dyDescent="0.25">
      <c r="M2881" s="333"/>
      <c r="N2881" s="333"/>
    </row>
    <row r="2882" spans="13:14" x14ac:dyDescent="0.25">
      <c r="M2882" s="333"/>
      <c r="N2882" s="333"/>
    </row>
    <row r="2883" spans="13:14" x14ac:dyDescent="0.25">
      <c r="M2883" s="333"/>
      <c r="N2883" s="333"/>
    </row>
    <row r="2884" spans="13:14" x14ac:dyDescent="0.25">
      <c r="M2884" s="333"/>
      <c r="N2884" s="333"/>
    </row>
    <row r="2885" spans="13:14" x14ac:dyDescent="0.25">
      <c r="M2885" s="333"/>
      <c r="N2885" s="333"/>
    </row>
    <row r="2886" spans="13:14" x14ac:dyDescent="0.25">
      <c r="M2886" s="333"/>
      <c r="N2886" s="333"/>
    </row>
    <row r="2887" spans="13:14" x14ac:dyDescent="0.25">
      <c r="M2887" s="333"/>
      <c r="N2887" s="333"/>
    </row>
    <row r="2888" spans="13:14" x14ac:dyDescent="0.25">
      <c r="M2888" s="333"/>
      <c r="N2888" s="333"/>
    </row>
    <row r="2889" spans="13:14" x14ac:dyDescent="0.25">
      <c r="M2889" s="333"/>
      <c r="N2889" s="333"/>
    </row>
    <row r="2890" spans="13:14" x14ac:dyDescent="0.25">
      <c r="M2890" s="333"/>
      <c r="N2890" s="333"/>
    </row>
    <row r="2891" spans="13:14" x14ac:dyDescent="0.25">
      <c r="M2891" s="333"/>
      <c r="N2891" s="333"/>
    </row>
    <row r="2892" spans="13:14" x14ac:dyDescent="0.25">
      <c r="M2892" s="333"/>
      <c r="N2892" s="333"/>
    </row>
    <row r="2893" spans="13:14" x14ac:dyDescent="0.25">
      <c r="M2893" s="333"/>
      <c r="N2893" s="333"/>
    </row>
    <row r="2894" spans="13:14" x14ac:dyDescent="0.25">
      <c r="M2894" s="333"/>
      <c r="N2894" s="333"/>
    </row>
    <row r="2895" spans="13:14" x14ac:dyDescent="0.25">
      <c r="M2895" s="333"/>
      <c r="N2895" s="333"/>
    </row>
    <row r="2896" spans="13:14" x14ac:dyDescent="0.25">
      <c r="M2896" s="333"/>
      <c r="N2896" s="333"/>
    </row>
    <row r="2897" spans="13:14" x14ac:dyDescent="0.25">
      <c r="M2897" s="333"/>
      <c r="N2897" s="333"/>
    </row>
    <row r="2898" spans="13:14" x14ac:dyDescent="0.25">
      <c r="M2898" s="333"/>
      <c r="N2898" s="333"/>
    </row>
    <row r="2899" spans="13:14" x14ac:dyDescent="0.25">
      <c r="M2899" s="333"/>
      <c r="N2899" s="333"/>
    </row>
    <row r="2900" spans="13:14" x14ac:dyDescent="0.25">
      <c r="M2900" s="333"/>
      <c r="N2900" s="333"/>
    </row>
    <row r="2901" spans="13:14" x14ac:dyDescent="0.25">
      <c r="M2901" s="333"/>
      <c r="N2901" s="333"/>
    </row>
    <row r="2902" spans="13:14" x14ac:dyDescent="0.25">
      <c r="M2902" s="333"/>
      <c r="N2902" s="333"/>
    </row>
    <row r="2903" spans="13:14" x14ac:dyDescent="0.25">
      <c r="M2903" s="333"/>
      <c r="N2903" s="333"/>
    </row>
    <row r="2904" spans="13:14" x14ac:dyDescent="0.25">
      <c r="M2904" s="333"/>
      <c r="N2904" s="333"/>
    </row>
    <row r="2905" spans="13:14" x14ac:dyDescent="0.25">
      <c r="M2905" s="333"/>
      <c r="N2905" s="333"/>
    </row>
    <row r="2906" spans="13:14" x14ac:dyDescent="0.25">
      <c r="M2906" s="333"/>
      <c r="N2906" s="333"/>
    </row>
    <row r="2907" spans="13:14" x14ac:dyDescent="0.25">
      <c r="M2907" s="333"/>
      <c r="N2907" s="333"/>
    </row>
    <row r="2908" spans="13:14" x14ac:dyDescent="0.25">
      <c r="M2908" s="333"/>
      <c r="N2908" s="333"/>
    </row>
    <row r="2909" spans="13:14" x14ac:dyDescent="0.25">
      <c r="M2909" s="333"/>
      <c r="N2909" s="333"/>
    </row>
    <row r="2910" spans="13:14" x14ac:dyDescent="0.25">
      <c r="M2910" s="333"/>
      <c r="N2910" s="333"/>
    </row>
    <row r="2911" spans="13:14" x14ac:dyDescent="0.25">
      <c r="M2911" s="333"/>
      <c r="N2911" s="333"/>
    </row>
    <row r="2912" spans="13:14" x14ac:dyDescent="0.25">
      <c r="M2912" s="333"/>
      <c r="N2912" s="333"/>
    </row>
    <row r="2913" spans="13:14" x14ac:dyDescent="0.25">
      <c r="M2913" s="333"/>
      <c r="N2913" s="333"/>
    </row>
    <row r="2914" spans="13:14" x14ac:dyDescent="0.25">
      <c r="M2914" s="333"/>
      <c r="N2914" s="333"/>
    </row>
    <row r="2915" spans="13:14" x14ac:dyDescent="0.25">
      <c r="M2915" s="333"/>
      <c r="N2915" s="333"/>
    </row>
    <row r="2916" spans="13:14" x14ac:dyDescent="0.25">
      <c r="M2916" s="333"/>
      <c r="N2916" s="333"/>
    </row>
    <row r="2917" spans="13:14" x14ac:dyDescent="0.25">
      <c r="M2917" s="333"/>
      <c r="N2917" s="333"/>
    </row>
    <row r="2918" spans="13:14" x14ac:dyDescent="0.25">
      <c r="M2918" s="333"/>
      <c r="N2918" s="333"/>
    </row>
    <row r="2919" spans="13:14" x14ac:dyDescent="0.25">
      <c r="M2919" s="333"/>
      <c r="N2919" s="333"/>
    </row>
    <row r="2920" spans="13:14" x14ac:dyDescent="0.25">
      <c r="M2920" s="333"/>
      <c r="N2920" s="333"/>
    </row>
    <row r="2921" spans="13:14" x14ac:dyDescent="0.25">
      <c r="M2921" s="333"/>
      <c r="N2921" s="333"/>
    </row>
    <row r="2922" spans="13:14" x14ac:dyDescent="0.25">
      <c r="M2922" s="333"/>
      <c r="N2922" s="333"/>
    </row>
    <row r="2923" spans="13:14" x14ac:dyDescent="0.25">
      <c r="M2923" s="333"/>
      <c r="N2923" s="333"/>
    </row>
    <row r="2924" spans="13:14" x14ac:dyDescent="0.25">
      <c r="M2924" s="333"/>
      <c r="N2924" s="333"/>
    </row>
    <row r="2925" spans="13:14" x14ac:dyDescent="0.25">
      <c r="M2925" s="333"/>
      <c r="N2925" s="333"/>
    </row>
    <row r="2926" spans="13:14" x14ac:dyDescent="0.25">
      <c r="M2926" s="333"/>
      <c r="N2926" s="333"/>
    </row>
    <row r="2927" spans="13:14" x14ac:dyDescent="0.25">
      <c r="M2927" s="333"/>
      <c r="N2927" s="333"/>
    </row>
    <row r="2928" spans="13:14" x14ac:dyDescent="0.25">
      <c r="M2928" s="333"/>
      <c r="N2928" s="333"/>
    </row>
    <row r="2929" spans="13:14" x14ac:dyDescent="0.25">
      <c r="M2929" s="333"/>
      <c r="N2929" s="333"/>
    </row>
    <row r="2930" spans="13:14" x14ac:dyDescent="0.25">
      <c r="M2930" s="333"/>
      <c r="N2930" s="333"/>
    </row>
    <row r="2931" spans="13:14" x14ac:dyDescent="0.25">
      <c r="M2931" s="333"/>
      <c r="N2931" s="333"/>
    </row>
    <row r="2932" spans="13:14" x14ac:dyDescent="0.25">
      <c r="M2932" s="333"/>
      <c r="N2932" s="333"/>
    </row>
    <row r="2933" spans="13:14" x14ac:dyDescent="0.25">
      <c r="M2933" s="333"/>
      <c r="N2933" s="333"/>
    </row>
    <row r="2934" spans="13:14" x14ac:dyDescent="0.25">
      <c r="M2934" s="333"/>
      <c r="N2934" s="333"/>
    </row>
    <row r="2935" spans="13:14" x14ac:dyDescent="0.25">
      <c r="M2935" s="333"/>
      <c r="N2935" s="333"/>
    </row>
    <row r="2936" spans="13:14" x14ac:dyDescent="0.25">
      <c r="M2936" s="333"/>
      <c r="N2936" s="333"/>
    </row>
    <row r="2937" spans="13:14" x14ac:dyDescent="0.25">
      <c r="M2937" s="333"/>
      <c r="N2937" s="333"/>
    </row>
    <row r="2938" spans="13:14" x14ac:dyDescent="0.25">
      <c r="M2938" s="333"/>
      <c r="N2938" s="333"/>
    </row>
    <row r="2939" spans="13:14" x14ac:dyDescent="0.25">
      <c r="M2939" s="333"/>
      <c r="N2939" s="333"/>
    </row>
    <row r="2940" spans="13:14" x14ac:dyDescent="0.25">
      <c r="M2940" s="333"/>
      <c r="N2940" s="333"/>
    </row>
    <row r="2941" spans="13:14" x14ac:dyDescent="0.25">
      <c r="M2941" s="333"/>
      <c r="N2941" s="333"/>
    </row>
    <row r="2942" spans="13:14" x14ac:dyDescent="0.25">
      <c r="M2942" s="333"/>
      <c r="N2942" s="333"/>
    </row>
    <row r="2943" spans="13:14" x14ac:dyDescent="0.25">
      <c r="M2943" s="333"/>
      <c r="N2943" s="333"/>
    </row>
    <row r="2944" spans="13:14" x14ac:dyDescent="0.25">
      <c r="M2944" s="333"/>
      <c r="N2944" s="333"/>
    </row>
    <row r="2945" spans="13:14" x14ac:dyDescent="0.25">
      <c r="M2945" s="333"/>
      <c r="N2945" s="333"/>
    </row>
    <row r="2946" spans="13:14" x14ac:dyDescent="0.25">
      <c r="M2946" s="333"/>
      <c r="N2946" s="333"/>
    </row>
    <row r="2947" spans="13:14" x14ac:dyDescent="0.25">
      <c r="M2947" s="333"/>
      <c r="N2947" s="333"/>
    </row>
    <row r="2948" spans="13:14" x14ac:dyDescent="0.25">
      <c r="M2948" s="333"/>
      <c r="N2948" s="333"/>
    </row>
    <row r="2949" spans="13:14" x14ac:dyDescent="0.25">
      <c r="M2949" s="333"/>
      <c r="N2949" s="333"/>
    </row>
    <row r="2950" spans="13:14" x14ac:dyDescent="0.25">
      <c r="M2950" s="333"/>
      <c r="N2950" s="333"/>
    </row>
    <row r="2951" spans="13:14" x14ac:dyDescent="0.25">
      <c r="M2951" s="333"/>
      <c r="N2951" s="333"/>
    </row>
    <row r="2952" spans="13:14" x14ac:dyDescent="0.25">
      <c r="M2952" s="333"/>
      <c r="N2952" s="333"/>
    </row>
    <row r="2953" spans="13:14" x14ac:dyDescent="0.25">
      <c r="M2953" s="333"/>
      <c r="N2953" s="333"/>
    </row>
    <row r="2954" spans="13:14" x14ac:dyDescent="0.25">
      <c r="M2954" s="333"/>
      <c r="N2954" s="333"/>
    </row>
    <row r="2955" spans="13:14" x14ac:dyDescent="0.25">
      <c r="M2955" s="333"/>
      <c r="N2955" s="333"/>
    </row>
    <row r="2956" spans="13:14" x14ac:dyDescent="0.25">
      <c r="M2956" s="333"/>
      <c r="N2956" s="333"/>
    </row>
    <row r="2957" spans="13:14" x14ac:dyDescent="0.25">
      <c r="M2957" s="333"/>
      <c r="N2957" s="333"/>
    </row>
    <row r="2958" spans="13:14" x14ac:dyDescent="0.25">
      <c r="M2958" s="333"/>
      <c r="N2958" s="333"/>
    </row>
    <row r="2959" spans="13:14" x14ac:dyDescent="0.25">
      <c r="M2959" s="333"/>
      <c r="N2959" s="333"/>
    </row>
    <row r="2960" spans="13:14" x14ac:dyDescent="0.25">
      <c r="M2960" s="333"/>
      <c r="N2960" s="333"/>
    </row>
    <row r="2961" spans="13:14" x14ac:dyDescent="0.25">
      <c r="M2961" s="333"/>
      <c r="N2961" s="333"/>
    </row>
    <row r="2962" spans="13:14" x14ac:dyDescent="0.25">
      <c r="M2962" s="333"/>
      <c r="N2962" s="333"/>
    </row>
    <row r="2963" spans="13:14" x14ac:dyDescent="0.25">
      <c r="M2963" s="333"/>
      <c r="N2963" s="333"/>
    </row>
    <row r="2964" spans="13:14" x14ac:dyDescent="0.25">
      <c r="M2964" s="333"/>
      <c r="N2964" s="333"/>
    </row>
    <row r="2965" spans="13:14" x14ac:dyDescent="0.25">
      <c r="M2965" s="333"/>
      <c r="N2965" s="333"/>
    </row>
    <row r="2966" spans="13:14" x14ac:dyDescent="0.25">
      <c r="M2966" s="333"/>
      <c r="N2966" s="333"/>
    </row>
    <row r="2967" spans="13:14" x14ac:dyDescent="0.25">
      <c r="M2967" s="333"/>
      <c r="N2967" s="333"/>
    </row>
    <row r="2968" spans="13:14" x14ac:dyDescent="0.25">
      <c r="M2968" s="333"/>
      <c r="N2968" s="333"/>
    </row>
    <row r="2969" spans="13:14" x14ac:dyDescent="0.25">
      <c r="M2969" s="333"/>
      <c r="N2969" s="333"/>
    </row>
    <row r="2970" spans="13:14" x14ac:dyDescent="0.25">
      <c r="M2970" s="333"/>
      <c r="N2970" s="333"/>
    </row>
    <row r="2971" spans="13:14" x14ac:dyDescent="0.25">
      <c r="M2971" s="333"/>
      <c r="N2971" s="333"/>
    </row>
    <row r="2972" spans="13:14" x14ac:dyDescent="0.25">
      <c r="M2972" s="333"/>
      <c r="N2972" s="333"/>
    </row>
    <row r="2973" spans="13:14" x14ac:dyDescent="0.25">
      <c r="M2973" s="333"/>
      <c r="N2973" s="333"/>
    </row>
    <row r="2974" spans="13:14" x14ac:dyDescent="0.25">
      <c r="M2974" s="333"/>
      <c r="N2974" s="333"/>
    </row>
    <row r="2975" spans="13:14" x14ac:dyDescent="0.25">
      <c r="M2975" s="333"/>
      <c r="N2975" s="333"/>
    </row>
    <row r="2976" spans="13:14" x14ac:dyDescent="0.25">
      <c r="M2976" s="333"/>
      <c r="N2976" s="333"/>
    </row>
    <row r="2977" spans="13:14" x14ac:dyDescent="0.25">
      <c r="M2977" s="333"/>
      <c r="N2977" s="333"/>
    </row>
    <row r="2978" spans="13:14" x14ac:dyDescent="0.25">
      <c r="M2978" s="333"/>
      <c r="N2978" s="333"/>
    </row>
    <row r="2979" spans="13:14" x14ac:dyDescent="0.25">
      <c r="M2979" s="333"/>
      <c r="N2979" s="333"/>
    </row>
    <row r="2980" spans="13:14" x14ac:dyDescent="0.25">
      <c r="M2980" s="333"/>
      <c r="N2980" s="333"/>
    </row>
    <row r="2981" spans="13:14" x14ac:dyDescent="0.25">
      <c r="M2981" s="333"/>
      <c r="N2981" s="333"/>
    </row>
    <row r="2982" spans="13:14" x14ac:dyDescent="0.25">
      <c r="M2982" s="333"/>
      <c r="N2982" s="333"/>
    </row>
    <row r="2983" spans="13:14" x14ac:dyDescent="0.25">
      <c r="M2983" s="333"/>
      <c r="N2983" s="333"/>
    </row>
    <row r="2984" spans="13:14" x14ac:dyDescent="0.25">
      <c r="M2984" s="333"/>
      <c r="N2984" s="333"/>
    </row>
    <row r="2985" spans="13:14" x14ac:dyDescent="0.25">
      <c r="M2985" s="333"/>
      <c r="N2985" s="333"/>
    </row>
    <row r="2986" spans="13:14" x14ac:dyDescent="0.25">
      <c r="M2986" s="333"/>
      <c r="N2986" s="333"/>
    </row>
    <row r="2987" spans="13:14" x14ac:dyDescent="0.25">
      <c r="M2987" s="333"/>
      <c r="N2987" s="333"/>
    </row>
    <row r="2988" spans="13:14" x14ac:dyDescent="0.25">
      <c r="M2988" s="333"/>
      <c r="N2988" s="333"/>
    </row>
    <row r="2989" spans="13:14" x14ac:dyDescent="0.25">
      <c r="M2989" s="333"/>
      <c r="N2989" s="333"/>
    </row>
    <row r="2990" spans="13:14" x14ac:dyDescent="0.25">
      <c r="M2990" s="333"/>
      <c r="N2990" s="333"/>
    </row>
    <row r="2991" spans="13:14" x14ac:dyDescent="0.25">
      <c r="M2991" s="333"/>
      <c r="N2991" s="333"/>
    </row>
    <row r="2992" spans="13:14" x14ac:dyDescent="0.25">
      <c r="M2992" s="333"/>
      <c r="N2992" s="333"/>
    </row>
    <row r="2993" spans="13:14" x14ac:dyDescent="0.25">
      <c r="M2993" s="333"/>
      <c r="N2993" s="333"/>
    </row>
    <row r="2994" spans="13:14" x14ac:dyDescent="0.25">
      <c r="M2994" s="333"/>
      <c r="N2994" s="333"/>
    </row>
    <row r="2995" spans="13:14" x14ac:dyDescent="0.25">
      <c r="M2995" s="333"/>
      <c r="N2995" s="333"/>
    </row>
    <row r="2996" spans="13:14" x14ac:dyDescent="0.25">
      <c r="M2996" s="333"/>
      <c r="N2996" s="333"/>
    </row>
    <row r="2997" spans="13:14" x14ac:dyDescent="0.25">
      <c r="M2997" s="333"/>
      <c r="N2997" s="333"/>
    </row>
    <row r="2998" spans="13:14" x14ac:dyDescent="0.25">
      <c r="M2998" s="333"/>
      <c r="N2998" s="333"/>
    </row>
    <row r="2999" spans="13:14" x14ac:dyDescent="0.25">
      <c r="M2999" s="333"/>
      <c r="N2999" s="333"/>
    </row>
    <row r="3000" spans="13:14" x14ac:dyDescent="0.25">
      <c r="M3000" s="333"/>
      <c r="N3000" s="333"/>
    </row>
    <row r="3001" spans="13:14" x14ac:dyDescent="0.25">
      <c r="M3001" s="333"/>
      <c r="N3001" s="333"/>
    </row>
    <row r="3002" spans="13:14" x14ac:dyDescent="0.25">
      <c r="M3002" s="333"/>
      <c r="N3002" s="333"/>
    </row>
    <row r="3003" spans="13:14" x14ac:dyDescent="0.25">
      <c r="M3003" s="333"/>
      <c r="N3003" s="333"/>
    </row>
    <row r="3004" spans="13:14" x14ac:dyDescent="0.25">
      <c r="M3004" s="333"/>
      <c r="N3004" s="333"/>
    </row>
    <row r="3005" spans="13:14" x14ac:dyDescent="0.25">
      <c r="M3005" s="333"/>
      <c r="N3005" s="333"/>
    </row>
    <row r="3006" spans="13:14" x14ac:dyDescent="0.25">
      <c r="M3006" s="333"/>
      <c r="N3006" s="333"/>
    </row>
    <row r="3007" spans="13:14" x14ac:dyDescent="0.25">
      <c r="M3007" s="333"/>
      <c r="N3007" s="333"/>
    </row>
    <row r="3008" spans="13:14" x14ac:dyDescent="0.25">
      <c r="M3008" s="333"/>
      <c r="N3008" s="333"/>
    </row>
    <row r="3009" spans="13:14" x14ac:dyDescent="0.25">
      <c r="M3009" s="333"/>
      <c r="N3009" s="333"/>
    </row>
    <row r="3010" spans="13:14" x14ac:dyDescent="0.25">
      <c r="M3010" s="333"/>
      <c r="N3010" s="333"/>
    </row>
    <row r="3011" spans="13:14" x14ac:dyDescent="0.25">
      <c r="M3011" s="333"/>
      <c r="N3011" s="333"/>
    </row>
    <row r="3012" spans="13:14" x14ac:dyDescent="0.25">
      <c r="M3012" s="333"/>
      <c r="N3012" s="333"/>
    </row>
    <row r="3013" spans="13:14" x14ac:dyDescent="0.25">
      <c r="M3013" s="333"/>
      <c r="N3013" s="333"/>
    </row>
    <row r="3014" spans="13:14" x14ac:dyDescent="0.25">
      <c r="M3014" s="333"/>
      <c r="N3014" s="333"/>
    </row>
    <row r="3015" spans="13:14" x14ac:dyDescent="0.25">
      <c r="M3015" s="333"/>
      <c r="N3015" s="333"/>
    </row>
    <row r="3016" spans="13:14" x14ac:dyDescent="0.25">
      <c r="M3016" s="333"/>
      <c r="N3016" s="333"/>
    </row>
    <row r="3017" spans="13:14" x14ac:dyDescent="0.25">
      <c r="M3017" s="333"/>
      <c r="N3017" s="333"/>
    </row>
    <row r="3018" spans="13:14" x14ac:dyDescent="0.25">
      <c r="M3018" s="333"/>
      <c r="N3018" s="333"/>
    </row>
    <row r="3019" spans="13:14" x14ac:dyDescent="0.25">
      <c r="M3019" s="333"/>
      <c r="N3019" s="333"/>
    </row>
    <row r="3020" spans="13:14" x14ac:dyDescent="0.25">
      <c r="M3020" s="333"/>
      <c r="N3020" s="333"/>
    </row>
    <row r="3021" spans="13:14" x14ac:dyDescent="0.25">
      <c r="M3021" s="333"/>
      <c r="N3021" s="333"/>
    </row>
    <row r="3022" spans="13:14" x14ac:dyDescent="0.25">
      <c r="M3022" s="333"/>
      <c r="N3022" s="333"/>
    </row>
    <row r="3023" spans="13:14" x14ac:dyDescent="0.25">
      <c r="M3023" s="333"/>
      <c r="N3023" s="333"/>
    </row>
    <row r="3024" spans="13:14" x14ac:dyDescent="0.25">
      <c r="M3024" s="333"/>
      <c r="N3024" s="333"/>
    </row>
    <row r="3025" spans="13:14" x14ac:dyDescent="0.25">
      <c r="M3025" s="333"/>
      <c r="N3025" s="333"/>
    </row>
    <row r="3026" spans="13:14" x14ac:dyDescent="0.25">
      <c r="M3026" s="333"/>
      <c r="N3026" s="333"/>
    </row>
    <row r="3027" spans="13:14" x14ac:dyDescent="0.25">
      <c r="M3027" s="333"/>
      <c r="N3027" s="333"/>
    </row>
    <row r="3028" spans="13:14" x14ac:dyDescent="0.25">
      <c r="M3028" s="333"/>
      <c r="N3028" s="333"/>
    </row>
    <row r="3029" spans="13:14" x14ac:dyDescent="0.25">
      <c r="M3029" s="333"/>
      <c r="N3029" s="333"/>
    </row>
    <row r="3030" spans="13:14" x14ac:dyDescent="0.25">
      <c r="M3030" s="333"/>
      <c r="N3030" s="333"/>
    </row>
    <row r="3031" spans="13:14" x14ac:dyDescent="0.25">
      <c r="M3031" s="333"/>
      <c r="N3031" s="333"/>
    </row>
    <row r="3032" spans="13:14" x14ac:dyDescent="0.25">
      <c r="M3032" s="333"/>
      <c r="N3032" s="333"/>
    </row>
    <row r="3033" spans="13:14" x14ac:dyDescent="0.25">
      <c r="M3033" s="333"/>
      <c r="N3033" s="333"/>
    </row>
    <row r="3034" spans="13:14" x14ac:dyDescent="0.25">
      <c r="M3034" s="333"/>
      <c r="N3034" s="333"/>
    </row>
    <row r="3035" spans="13:14" x14ac:dyDescent="0.25">
      <c r="M3035" s="333"/>
      <c r="N3035" s="333"/>
    </row>
    <row r="3036" spans="13:14" x14ac:dyDescent="0.25">
      <c r="M3036" s="333"/>
      <c r="N3036" s="333"/>
    </row>
    <row r="3037" spans="13:14" x14ac:dyDescent="0.25">
      <c r="M3037" s="333"/>
      <c r="N3037" s="333"/>
    </row>
    <row r="3038" spans="13:14" x14ac:dyDescent="0.25">
      <c r="M3038" s="333"/>
      <c r="N3038" s="333"/>
    </row>
    <row r="3039" spans="13:14" x14ac:dyDescent="0.25">
      <c r="M3039" s="333"/>
      <c r="N3039" s="333"/>
    </row>
    <row r="3040" spans="13:14" x14ac:dyDescent="0.25">
      <c r="M3040" s="333"/>
      <c r="N3040" s="333"/>
    </row>
    <row r="3041" spans="13:14" x14ac:dyDescent="0.25">
      <c r="M3041" s="333"/>
      <c r="N3041" s="333"/>
    </row>
    <row r="3042" spans="13:14" x14ac:dyDescent="0.25">
      <c r="M3042" s="333"/>
      <c r="N3042" s="333"/>
    </row>
    <row r="3043" spans="13:14" x14ac:dyDescent="0.25">
      <c r="M3043" s="333"/>
      <c r="N3043" s="333"/>
    </row>
    <row r="3044" spans="13:14" x14ac:dyDescent="0.25">
      <c r="M3044" s="333"/>
      <c r="N3044" s="333"/>
    </row>
    <row r="3045" spans="13:14" x14ac:dyDescent="0.25">
      <c r="M3045" s="333"/>
      <c r="N3045" s="333"/>
    </row>
    <row r="3046" spans="13:14" x14ac:dyDescent="0.25">
      <c r="M3046" s="333"/>
      <c r="N3046" s="333"/>
    </row>
    <row r="3047" spans="13:14" x14ac:dyDescent="0.25">
      <c r="M3047" s="333"/>
      <c r="N3047" s="333"/>
    </row>
    <row r="3048" spans="13:14" x14ac:dyDescent="0.25">
      <c r="M3048" s="333"/>
      <c r="N3048" s="333"/>
    </row>
    <row r="3049" spans="13:14" x14ac:dyDescent="0.25">
      <c r="M3049" s="333"/>
      <c r="N3049" s="333"/>
    </row>
    <row r="3050" spans="13:14" x14ac:dyDescent="0.25">
      <c r="M3050" s="333"/>
      <c r="N3050" s="333"/>
    </row>
    <row r="3051" spans="13:14" x14ac:dyDescent="0.25">
      <c r="M3051" s="333"/>
      <c r="N3051" s="333"/>
    </row>
    <row r="3052" spans="13:14" x14ac:dyDescent="0.25">
      <c r="M3052" s="333"/>
      <c r="N3052" s="333"/>
    </row>
    <row r="3053" spans="13:14" x14ac:dyDescent="0.25">
      <c r="M3053" s="333"/>
      <c r="N3053" s="333"/>
    </row>
    <row r="3054" spans="13:14" x14ac:dyDescent="0.25">
      <c r="M3054" s="333"/>
      <c r="N3054" s="333"/>
    </row>
    <row r="3055" spans="13:14" x14ac:dyDescent="0.25">
      <c r="M3055" s="333"/>
      <c r="N3055" s="333"/>
    </row>
    <row r="3056" spans="13:14" x14ac:dyDescent="0.25">
      <c r="M3056" s="333"/>
      <c r="N3056" s="333"/>
    </row>
    <row r="3057" spans="13:14" x14ac:dyDescent="0.25">
      <c r="M3057" s="333"/>
      <c r="N3057" s="333"/>
    </row>
    <row r="3058" spans="13:14" x14ac:dyDescent="0.25">
      <c r="M3058" s="333"/>
      <c r="N3058" s="333"/>
    </row>
    <row r="3059" spans="13:14" x14ac:dyDescent="0.25">
      <c r="M3059" s="333"/>
      <c r="N3059" s="333"/>
    </row>
    <row r="3060" spans="13:14" x14ac:dyDescent="0.25">
      <c r="M3060" s="333"/>
      <c r="N3060" s="333"/>
    </row>
    <row r="3061" spans="13:14" x14ac:dyDescent="0.25">
      <c r="M3061" s="333"/>
      <c r="N3061" s="333"/>
    </row>
    <row r="3062" spans="13:14" x14ac:dyDescent="0.25">
      <c r="M3062" s="333"/>
      <c r="N3062" s="333"/>
    </row>
    <row r="3063" spans="13:14" x14ac:dyDescent="0.25">
      <c r="M3063" s="333"/>
      <c r="N3063" s="333"/>
    </row>
    <row r="3064" spans="13:14" x14ac:dyDescent="0.25">
      <c r="M3064" s="333"/>
      <c r="N3064" s="333"/>
    </row>
    <row r="3065" spans="13:14" x14ac:dyDescent="0.25">
      <c r="M3065" s="333"/>
      <c r="N3065" s="333"/>
    </row>
    <row r="3066" spans="13:14" x14ac:dyDescent="0.25">
      <c r="M3066" s="333"/>
      <c r="N3066" s="333"/>
    </row>
    <row r="3067" spans="13:14" x14ac:dyDescent="0.25">
      <c r="M3067" s="333"/>
      <c r="N3067" s="333"/>
    </row>
    <row r="3068" spans="13:14" x14ac:dyDescent="0.25">
      <c r="M3068" s="333"/>
      <c r="N3068" s="333"/>
    </row>
    <row r="3069" spans="13:14" x14ac:dyDescent="0.25">
      <c r="M3069" s="333"/>
      <c r="N3069" s="333"/>
    </row>
    <row r="3070" spans="13:14" x14ac:dyDescent="0.25">
      <c r="M3070" s="333"/>
      <c r="N3070" s="333"/>
    </row>
    <row r="3071" spans="13:14" x14ac:dyDescent="0.25">
      <c r="M3071" s="333"/>
      <c r="N3071" s="333"/>
    </row>
    <row r="3072" spans="13:14" x14ac:dyDescent="0.25">
      <c r="M3072" s="333"/>
      <c r="N3072" s="333"/>
    </row>
    <row r="3073" spans="13:14" x14ac:dyDescent="0.25">
      <c r="M3073" s="333"/>
      <c r="N3073" s="333"/>
    </row>
    <row r="3074" spans="13:14" x14ac:dyDescent="0.25">
      <c r="M3074" s="333"/>
      <c r="N3074" s="333"/>
    </row>
    <row r="3075" spans="13:14" x14ac:dyDescent="0.25">
      <c r="M3075" s="333"/>
      <c r="N3075" s="333"/>
    </row>
    <row r="3076" spans="13:14" x14ac:dyDescent="0.25">
      <c r="M3076" s="333"/>
      <c r="N3076" s="333"/>
    </row>
    <row r="3077" spans="13:14" x14ac:dyDescent="0.25">
      <c r="M3077" s="333"/>
      <c r="N3077" s="333"/>
    </row>
    <row r="3078" spans="13:14" x14ac:dyDescent="0.25">
      <c r="M3078" s="333"/>
      <c r="N3078" s="333"/>
    </row>
    <row r="3079" spans="13:14" x14ac:dyDescent="0.25">
      <c r="M3079" s="333"/>
      <c r="N3079" s="333"/>
    </row>
    <row r="3080" spans="13:14" x14ac:dyDescent="0.25">
      <c r="M3080" s="333"/>
      <c r="N3080" s="333"/>
    </row>
    <row r="3081" spans="13:14" x14ac:dyDescent="0.25">
      <c r="M3081" s="333"/>
      <c r="N3081" s="333"/>
    </row>
    <row r="3082" spans="13:14" x14ac:dyDescent="0.25">
      <c r="M3082" s="333"/>
      <c r="N3082" s="333"/>
    </row>
    <row r="3083" spans="13:14" x14ac:dyDescent="0.25">
      <c r="M3083" s="333"/>
      <c r="N3083" s="333"/>
    </row>
    <row r="3084" spans="13:14" x14ac:dyDescent="0.25">
      <c r="M3084" s="333"/>
      <c r="N3084" s="333"/>
    </row>
    <row r="3085" spans="13:14" x14ac:dyDescent="0.25">
      <c r="M3085" s="333"/>
      <c r="N3085" s="333"/>
    </row>
    <row r="3086" spans="13:14" x14ac:dyDescent="0.25">
      <c r="M3086" s="333"/>
      <c r="N3086" s="333"/>
    </row>
    <row r="3087" spans="13:14" x14ac:dyDescent="0.25">
      <c r="M3087" s="333"/>
      <c r="N3087" s="333"/>
    </row>
    <row r="3088" spans="13:14" x14ac:dyDescent="0.25">
      <c r="M3088" s="333"/>
      <c r="N3088" s="333"/>
    </row>
    <row r="3089" spans="13:14" x14ac:dyDescent="0.25">
      <c r="M3089" s="333"/>
      <c r="N3089" s="333"/>
    </row>
    <row r="3090" spans="13:14" x14ac:dyDescent="0.25">
      <c r="M3090" s="333"/>
      <c r="N3090" s="333"/>
    </row>
    <row r="3091" spans="13:14" x14ac:dyDescent="0.25">
      <c r="M3091" s="333"/>
      <c r="N3091" s="333"/>
    </row>
    <row r="3092" spans="13:14" x14ac:dyDescent="0.25">
      <c r="M3092" s="333"/>
      <c r="N3092" s="333"/>
    </row>
    <row r="3093" spans="13:14" x14ac:dyDescent="0.25">
      <c r="M3093" s="333"/>
      <c r="N3093" s="333"/>
    </row>
    <row r="3094" spans="13:14" x14ac:dyDescent="0.25">
      <c r="M3094" s="333"/>
      <c r="N3094" s="333"/>
    </row>
    <row r="3095" spans="13:14" x14ac:dyDescent="0.25">
      <c r="M3095" s="333"/>
      <c r="N3095" s="333"/>
    </row>
    <row r="3096" spans="13:14" x14ac:dyDescent="0.25">
      <c r="M3096" s="333"/>
      <c r="N3096" s="333"/>
    </row>
    <row r="3097" spans="13:14" x14ac:dyDescent="0.25">
      <c r="M3097" s="333"/>
      <c r="N3097" s="333"/>
    </row>
    <row r="3098" spans="13:14" x14ac:dyDescent="0.25">
      <c r="M3098" s="333"/>
      <c r="N3098" s="333"/>
    </row>
    <row r="3099" spans="13:14" x14ac:dyDescent="0.25">
      <c r="M3099" s="333"/>
      <c r="N3099" s="333"/>
    </row>
    <row r="3100" spans="13:14" x14ac:dyDescent="0.25">
      <c r="M3100" s="333"/>
      <c r="N3100" s="333"/>
    </row>
    <row r="3101" spans="13:14" x14ac:dyDescent="0.25">
      <c r="M3101" s="333"/>
      <c r="N3101" s="333"/>
    </row>
    <row r="3102" spans="13:14" x14ac:dyDescent="0.25">
      <c r="M3102" s="333"/>
      <c r="N3102" s="333"/>
    </row>
    <row r="3103" spans="13:14" x14ac:dyDescent="0.25">
      <c r="M3103" s="333"/>
      <c r="N3103" s="333"/>
    </row>
    <row r="3104" spans="13:14" x14ac:dyDescent="0.25">
      <c r="M3104" s="333"/>
      <c r="N3104" s="333"/>
    </row>
    <row r="3105" spans="13:14" x14ac:dyDescent="0.25">
      <c r="M3105" s="333"/>
      <c r="N3105" s="333"/>
    </row>
    <row r="3106" spans="13:14" x14ac:dyDescent="0.25">
      <c r="M3106" s="333"/>
      <c r="N3106" s="333"/>
    </row>
    <row r="3107" spans="13:14" x14ac:dyDescent="0.25">
      <c r="M3107" s="333"/>
      <c r="N3107" s="333"/>
    </row>
    <row r="3108" spans="13:14" x14ac:dyDescent="0.25">
      <c r="M3108" s="333"/>
      <c r="N3108" s="333"/>
    </row>
    <row r="3109" spans="13:14" x14ac:dyDescent="0.25">
      <c r="M3109" s="333"/>
      <c r="N3109" s="333"/>
    </row>
    <row r="3110" spans="13:14" x14ac:dyDescent="0.25">
      <c r="M3110" s="333"/>
      <c r="N3110" s="333"/>
    </row>
    <row r="3111" spans="13:14" x14ac:dyDescent="0.25">
      <c r="M3111" s="333"/>
      <c r="N3111" s="333"/>
    </row>
    <row r="3112" spans="13:14" x14ac:dyDescent="0.25">
      <c r="M3112" s="333"/>
      <c r="N3112" s="333"/>
    </row>
    <row r="3113" spans="13:14" x14ac:dyDescent="0.25">
      <c r="M3113" s="333"/>
      <c r="N3113" s="333"/>
    </row>
    <row r="3114" spans="13:14" x14ac:dyDescent="0.25">
      <c r="M3114" s="333"/>
      <c r="N3114" s="333"/>
    </row>
    <row r="3115" spans="13:14" x14ac:dyDescent="0.25">
      <c r="M3115" s="333"/>
      <c r="N3115" s="333"/>
    </row>
    <row r="3116" spans="13:14" x14ac:dyDescent="0.25">
      <c r="M3116" s="333"/>
      <c r="N3116" s="333"/>
    </row>
    <row r="3117" spans="13:14" x14ac:dyDescent="0.25">
      <c r="M3117" s="333"/>
      <c r="N3117" s="333"/>
    </row>
    <row r="3118" spans="13:14" x14ac:dyDescent="0.25">
      <c r="M3118" s="333"/>
      <c r="N3118" s="333"/>
    </row>
    <row r="3119" spans="13:14" x14ac:dyDescent="0.25">
      <c r="M3119" s="333"/>
      <c r="N3119" s="333"/>
    </row>
    <row r="3120" spans="13:14" x14ac:dyDescent="0.25">
      <c r="M3120" s="333"/>
      <c r="N3120" s="333"/>
    </row>
    <row r="3121" spans="13:14" x14ac:dyDescent="0.25">
      <c r="M3121" s="333"/>
      <c r="N3121" s="333"/>
    </row>
    <row r="3122" spans="13:14" x14ac:dyDescent="0.25">
      <c r="M3122" s="333"/>
      <c r="N3122" s="333"/>
    </row>
    <row r="3123" spans="13:14" x14ac:dyDescent="0.25">
      <c r="M3123" s="333"/>
      <c r="N3123" s="333"/>
    </row>
    <row r="3124" spans="13:14" x14ac:dyDescent="0.25">
      <c r="M3124" s="333"/>
      <c r="N3124" s="333"/>
    </row>
    <row r="3125" spans="13:14" x14ac:dyDescent="0.25">
      <c r="M3125" s="333"/>
      <c r="N3125" s="333"/>
    </row>
    <row r="3126" spans="13:14" x14ac:dyDescent="0.25">
      <c r="M3126" s="333"/>
      <c r="N3126" s="333"/>
    </row>
    <row r="3127" spans="13:14" x14ac:dyDescent="0.25">
      <c r="M3127" s="333"/>
      <c r="N3127" s="333"/>
    </row>
  </sheetData>
  <pageMargins left="0.7" right="0.7" top="0.75" bottom="0.75" header="0.3" footer="0.3"/>
  <pageSetup paperSize="9" scale="76" fitToHeight="0" orientation="portrait" r:id="rId1"/>
  <headerFooter>
    <oddFooter>&amp;C_x000D_&amp;1#&amp;"Calibri"&amp;10&amp;K000000 Ethekwini | Classified as Restricted</oddFooter>
  </headerFooter>
</worksheet>
</file>

<file path=docMetadata/LabelInfo.xml><?xml version="1.0" encoding="utf-8"?>
<clbl:labelList xmlns:clbl="http://schemas.microsoft.com/office/2020/mipLabelMetadata">
  <clbl:label id="{6651548a-8617-4b47-98b0-21d12dd28762}" enabled="1" method="Standard" siteId="{81a424ae-2d4e-4ee5-8de3-71aa99ed128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BOQ</vt:lpstr>
      <vt:lpstr>BILL01</vt:lpstr>
      <vt:lpstr>BILL02</vt:lpstr>
      <vt:lpstr>BILL03</vt:lpstr>
      <vt:lpstr>BILL04</vt:lpstr>
      <vt:lpstr>BILL05</vt:lpstr>
      <vt:lpstr>BILL06</vt:lpstr>
      <vt:lpstr>BILL07</vt:lpstr>
      <vt:lpstr>BILL08</vt:lpstr>
      <vt:lpstr>BILL09</vt:lpstr>
      <vt:lpstr>BILL10</vt:lpstr>
      <vt:lpstr>BILL11</vt:lpstr>
      <vt:lpstr>BILL12</vt:lpstr>
      <vt:lpstr>BILL13</vt:lpstr>
      <vt:lpstr>BILL14</vt:lpstr>
      <vt:lpstr>BILL15</vt:lpstr>
      <vt:lpstr>BILL16</vt:lpstr>
      <vt:lpstr>BILL17</vt:lpstr>
      <vt:lpstr>BILL18</vt:lpstr>
      <vt:lpstr>BILL19</vt:lpstr>
      <vt:lpstr>SUMMARY</vt:lpstr>
      <vt:lpstr>BILL01!Print_Area</vt:lpstr>
      <vt:lpstr>BILL02!Print_Area</vt:lpstr>
      <vt:lpstr>BILL03!Print_Area</vt:lpstr>
      <vt:lpstr>BILL04!Print_Area</vt:lpstr>
      <vt:lpstr>BILL05!Print_Area</vt:lpstr>
      <vt:lpstr>BILL06!Print_Area</vt:lpstr>
      <vt:lpstr>BILL07!Print_Area</vt:lpstr>
      <vt:lpstr>BILL08!Print_Area</vt:lpstr>
      <vt:lpstr>BILL09!Print_Area</vt:lpstr>
      <vt:lpstr>BILL10!Print_Area</vt:lpstr>
      <vt:lpstr>BILL11!Print_Area</vt:lpstr>
      <vt:lpstr>BILL12!Print_Area</vt:lpstr>
      <vt:lpstr>BILL13!Print_Area</vt:lpstr>
      <vt:lpstr>BILL14!Print_Area</vt:lpstr>
      <vt:lpstr>BILL15!Print_Area</vt:lpstr>
      <vt:lpstr>BILL16!Print_Area</vt:lpstr>
      <vt:lpstr>BILL17!Print_Area</vt:lpstr>
      <vt:lpstr>BILL18!Print_Area</vt:lpstr>
      <vt:lpstr>BILL19!Print_Area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Snenhlanhla Blose</dc:creator>
  <cp:lastModifiedBy>Thando Ngubane</cp:lastModifiedBy>
  <cp:lastPrinted>2025-04-04T09:26:41Z</cp:lastPrinted>
  <dcterms:created xsi:type="dcterms:W3CDTF">2022-06-27T18:56:48Z</dcterms:created>
  <dcterms:modified xsi:type="dcterms:W3CDTF">2026-03-19T09:52:37Z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51548a-8617-4b47-98b0-21d12dd28762_Enabled">
    <vt:lpwstr>true</vt:lpwstr>
  </property>
  <property fmtid="{D5CDD505-2E9C-101B-9397-08002B2CF9AE}" pid="3" name="MSIP_Label_6651548a-8617-4b47-98b0-21d12dd28762_SetDate">
    <vt:lpwstr>2025-06-23T16:00:48Z</vt:lpwstr>
  </property>
  <property fmtid="{D5CDD505-2E9C-101B-9397-08002B2CF9AE}" pid="4" name="MSIP_Label_6651548a-8617-4b47-98b0-21d12dd28762_Method">
    <vt:lpwstr>Standard</vt:lpwstr>
  </property>
  <property fmtid="{D5CDD505-2E9C-101B-9397-08002B2CF9AE}" pid="5" name="MSIP_Label_6651548a-8617-4b47-98b0-21d12dd28762_Name">
    <vt:lpwstr>Restricted</vt:lpwstr>
  </property>
  <property fmtid="{D5CDD505-2E9C-101B-9397-08002B2CF9AE}" pid="6" name="MSIP_Label_6651548a-8617-4b47-98b0-21d12dd28762_SiteId">
    <vt:lpwstr>81a424ae-2d4e-4ee5-8de3-71aa99ed128c</vt:lpwstr>
  </property>
  <property fmtid="{D5CDD505-2E9C-101B-9397-08002B2CF9AE}" pid="7" name="MSIP_Label_6651548a-8617-4b47-98b0-21d12dd28762_ActionId">
    <vt:lpwstr>88d76719-9e4b-4205-a301-b4a20e2e87db</vt:lpwstr>
  </property>
  <property fmtid="{D5CDD505-2E9C-101B-9397-08002B2CF9AE}" pid="8" name="MSIP_Label_6651548a-8617-4b47-98b0-21d12dd28762_ContentBits">
    <vt:lpwstr>2</vt:lpwstr>
  </property>
  <property fmtid="{D5CDD505-2E9C-101B-9397-08002B2CF9AE}" pid="9" name="MSIP_Label_6651548a-8617-4b47-98b0-21d12dd28762_Tag">
    <vt:lpwstr>10, 3, 0, 1</vt:lpwstr>
  </property>
</Properties>
</file>