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codeName="ThisWorkbook" defaultThemeVersion="124226"/>
  <mc:AlternateContent xmlns:mc="http://schemas.openxmlformats.org/markup-compatibility/2006">
    <mc:Choice Requires="x15">
      <x15ac:absPath xmlns:x15ac="http://schemas.microsoft.com/office/spreadsheetml/2010/11/ac" url="X:\SCM\Daily File - Jeremy\RFQ RFP  RFI and comments to Directorates\2022\Travel Management Services\"/>
    </mc:Choice>
  </mc:AlternateContent>
  <xr:revisionPtr revIDLastSave="0" documentId="14_{B79E3A0F-1D68-48BB-B2F4-CBCC8E1405A0}" xr6:coauthVersionLast="47" xr6:coauthVersionMax="47" xr10:uidLastSave="{00000000-0000-0000-0000-000000000000}"/>
  <bookViews>
    <workbookView xWindow="28680" yWindow="-120" windowWidth="29040" windowHeight="15840" tabRatio="653" xr2:uid="{00000000-000D-0000-FFFF-FFFF00000000}"/>
  </bookViews>
  <sheets>
    <sheet name="COVER SHEET" sheetId="33" r:id="rId1"/>
    <sheet name="2. TRANSACTION FEE OFFSITE E.G."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E.G.'!$A$1:$J$50</definedName>
    <definedName name="_xlnm.Print_Area" localSheetId="0">'COVER SHEET'!$A$1:$M$47</definedName>
    <definedName name="_xlnm.Print_Area" localSheetId="2">'Price Declaration '!$A$1:$I$42</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16" i="35" l="1"/>
  <c r="F36" i="35"/>
  <c r="H36" i="35" s="1"/>
  <c r="I36" i="35" s="1"/>
  <c r="E36" i="35"/>
  <c r="F35" i="35"/>
  <c r="G35" i="35" s="1"/>
  <c r="E35" i="35"/>
  <c r="F34" i="35"/>
  <c r="G34" i="35" s="1"/>
  <c r="E34" i="35"/>
  <c r="F33" i="35"/>
  <c r="G33" i="35" s="1"/>
  <c r="E33" i="35"/>
  <c r="F32" i="35"/>
  <c r="H32" i="35" s="1"/>
  <c r="I32" i="35" s="1"/>
  <c r="E32" i="35"/>
  <c r="F31" i="35"/>
  <c r="G31" i="35" s="1"/>
  <c r="E31" i="35"/>
  <c r="F30" i="35"/>
  <c r="G30" i="35" s="1"/>
  <c r="E30" i="35"/>
  <c r="F29" i="35"/>
  <c r="H29" i="35" s="1"/>
  <c r="I29" i="35" s="1"/>
  <c r="E29" i="35"/>
  <c r="F28" i="35"/>
  <c r="G28" i="35" s="1"/>
  <c r="E28" i="35"/>
  <c r="F27" i="35"/>
  <c r="H27" i="35" s="1"/>
  <c r="I27" i="35" s="1"/>
  <c r="E27" i="35"/>
  <c r="F26" i="35"/>
  <c r="G26" i="35" s="1"/>
  <c r="E26" i="35"/>
  <c r="F25" i="35"/>
  <c r="G25" i="35" s="1"/>
  <c r="E25" i="35"/>
  <c r="F24" i="35"/>
  <c r="G24" i="35" s="1"/>
  <c r="E24" i="35"/>
  <c r="F23" i="35"/>
  <c r="H23" i="35" s="1"/>
  <c r="I23" i="35" s="1"/>
  <c r="E23" i="35"/>
  <c r="F22" i="35"/>
  <c r="G22" i="35" s="1"/>
  <c r="E22" i="35"/>
  <c r="F21" i="35"/>
  <c r="G21" i="35" s="1"/>
  <c r="E21" i="35"/>
  <c r="F20" i="35"/>
  <c r="G20" i="35" s="1"/>
  <c r="E20" i="35"/>
  <c r="F19" i="35"/>
  <c r="H19" i="35" s="1"/>
  <c r="I19" i="35" s="1"/>
  <c r="E19" i="35"/>
  <c r="F18" i="35"/>
  <c r="G18" i="35" s="1"/>
  <c r="E18" i="35"/>
  <c r="F37" i="35"/>
  <c r="H37" i="35" s="1"/>
  <c r="I37" i="35" s="1"/>
  <c r="F17" i="35"/>
  <c r="H17" i="35" s="1"/>
  <c r="F16" i="35"/>
  <c r="H16" i="35" s="1"/>
  <c r="E37" i="35"/>
  <c r="C38" i="35"/>
  <c r="G32" i="35" l="1"/>
  <c r="J32" i="35" s="1"/>
  <c r="G36" i="35"/>
  <c r="J36" i="35" s="1"/>
  <c r="H21" i="35"/>
  <c r="I21" i="35" s="1"/>
  <c r="J21" i="35" s="1"/>
  <c r="G29" i="35"/>
  <c r="J29" i="35" s="1"/>
  <c r="G23" i="35"/>
  <c r="J23" i="35" s="1"/>
  <c r="G27" i="35"/>
  <c r="J27" i="35" s="1"/>
  <c r="H25" i="35"/>
  <c r="I25" i="35" s="1"/>
  <c r="J25" i="35" s="1"/>
  <c r="G19" i="35"/>
  <c r="J19" i="35" s="1"/>
  <c r="H18" i="35"/>
  <c r="I18" i="35" s="1"/>
  <c r="J18" i="35" s="1"/>
  <c r="H20" i="35"/>
  <c r="I20" i="35" s="1"/>
  <c r="J20" i="35" s="1"/>
  <c r="H22" i="35"/>
  <c r="I22" i="35" s="1"/>
  <c r="J22" i="35" s="1"/>
  <c r="H24" i="35"/>
  <c r="I24" i="35" s="1"/>
  <c r="J24" i="35" s="1"/>
  <c r="H26" i="35"/>
  <c r="I26" i="35" s="1"/>
  <c r="J26" i="35" s="1"/>
  <c r="H28" i="35"/>
  <c r="I28" i="35" s="1"/>
  <c r="J28" i="35" s="1"/>
  <c r="H30" i="35"/>
  <c r="I30" i="35" s="1"/>
  <c r="J30" i="35" s="1"/>
  <c r="H31" i="35"/>
  <c r="I31" i="35" s="1"/>
  <c r="J31" i="35" s="1"/>
  <c r="H33" i="35"/>
  <c r="I33" i="35" s="1"/>
  <c r="J33" i="35" s="1"/>
  <c r="H34" i="35"/>
  <c r="I34" i="35" s="1"/>
  <c r="J34" i="35" s="1"/>
  <c r="H35" i="35"/>
  <c r="I35" i="35" s="1"/>
  <c r="J35" i="35" s="1"/>
  <c r="G37" i="35"/>
  <c r="J37" i="35" s="1"/>
  <c r="G16" i="35"/>
  <c r="E17" i="35"/>
  <c r="G17" i="35" l="1"/>
  <c r="I16" i="35"/>
  <c r="I17" i="35"/>
  <c r="C13" i="26"/>
  <c r="C12" i="26"/>
  <c r="C11" i="26"/>
  <c r="G38" i="35" l="1"/>
  <c r="J17" i="35"/>
  <c r="I38" i="35"/>
  <c r="J16" i="35" l="1"/>
  <c r="C9" i="35"/>
  <c r="C8" i="35"/>
  <c r="C7" i="35"/>
  <c r="J38" i="35" l="1"/>
  <c r="E38" i="35"/>
  <c r="D39" i="35" l="1"/>
  <c r="A22" i="26"/>
</calcChain>
</file>

<file path=xl/sharedStrings.xml><?xml version="1.0" encoding="utf-8"?>
<sst xmlns="http://schemas.openxmlformats.org/spreadsheetml/2006/main" count="100" uniqueCount="90">
  <si>
    <t>PRICING SUBMISSION</t>
  </si>
  <si>
    <t>BIDDER NAME</t>
  </si>
  <si>
    <t>Tel No: ……………………………………….</t>
  </si>
  <si>
    <t>Fax No: ……………………………………….</t>
  </si>
  <si>
    <t>Cell No: ……………………………………….</t>
  </si>
  <si>
    <t>Dear Sir/Madam,</t>
  </si>
  <si>
    <t>Price Declaration</t>
  </si>
  <si>
    <t>Total</t>
  </si>
  <si>
    <t>RFP NO:</t>
  </si>
  <si>
    <t>RFP NAME:</t>
  </si>
  <si>
    <t>PRICE INSTRUCTIONS</t>
  </si>
  <si>
    <t>2.1.2 Bidders must sign all paper copies of their Pricing Schedule.</t>
  </si>
  <si>
    <t>ITEM</t>
  </si>
  <si>
    <t xml:space="preserve">Air Travel – Domestic </t>
  </si>
  <si>
    <t>Accommodation – Domestic</t>
  </si>
  <si>
    <t>Train bookings – International</t>
  </si>
  <si>
    <t>After Hours Services</t>
  </si>
  <si>
    <t>Transaction Type</t>
  </si>
  <si>
    <t>Unit Price
(incl VAT)</t>
  </si>
  <si>
    <t>TOTAL Price
(incl VAT)</t>
  </si>
  <si>
    <t>OFF-SITE SERVICES</t>
  </si>
  <si>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</si>
  <si>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</si>
  <si>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</si>
  <si>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</si>
  <si>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</si>
  <si>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</si>
  <si>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</si>
  <si>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</si>
  <si>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</si>
  <si>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</si>
  <si>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</si>
  <si>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</si>
  <si>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</si>
  <si>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</si>
  <si>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</si>
  <si>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</si>
  <si>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</si>
  <si>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</si>
  <si>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</si>
  <si>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</si>
  <si>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Air Travel – International</t>
  </si>
  <si>
    <t>Air Travel – Regional</t>
  </si>
  <si>
    <t>Accommodation – International</t>
  </si>
  <si>
    <t>Accommodation – Regional</t>
  </si>
  <si>
    <t>Train bookings – Regional</t>
  </si>
  <si>
    <t>Train bookings – Domestic</t>
  </si>
  <si>
    <t>Transaction fee Year 1 (Incl. VAT)</t>
  </si>
  <si>
    <t>Transaction fee Year 2 (Incl. VAT)</t>
  </si>
  <si>
    <t>Transaction fee Year 3 (Incl. VAT)</t>
  </si>
  <si>
    <t>Total Price for Three (3) Years (Including VAT)</t>
  </si>
  <si>
    <t>…………………………………………………………………………………………………………………………………...</t>
  </si>
  <si>
    <t>………………………………………..</t>
  </si>
  <si>
    <t>…………………………..</t>
  </si>
  <si>
    <t xml:space="preserve">I, the undersigned (Full name and surname) </t>
  </si>
  <si>
    <t>The bidders will be evaluated according to pricing and B-BBEE criteria.</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</si>
  <si>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including VAT</t>
    </r>
    <r>
      <rPr>
        <sz val="11"/>
        <rFont val="Arial"/>
        <family val="2"/>
      </rPr>
      <t>.</t>
    </r>
  </si>
  <si>
    <t>Certify that the information as provided in the table above is true and correct (recalculated), and understood the above document in full.</t>
  </si>
  <si>
    <t>Template 1: Transaction Fee (Off-Site)</t>
  </si>
  <si>
    <t>Bidders must indicate the pricing for Year One (1).</t>
  </si>
  <si>
    <t>template.  The Department of Sport, Arts and Culture will not take responsibility for incorrect calculations and only provided the template to make it easier for the bidders to calculate their final price.</t>
  </si>
  <si>
    <t>Transfers (Point 2 Point) and Shuttle – International</t>
  </si>
  <si>
    <t>Transfers (Point 2 Point) and Shuttle – Regional</t>
  </si>
  <si>
    <t>Transfers (Point 2 Point) and Shuttle – Domestic</t>
  </si>
  <si>
    <t>Conferences/Events/Workshops Bookings (Full Service)</t>
  </si>
  <si>
    <t>Visa and Passports Assistance (Provision of documents and advice)</t>
  </si>
  <si>
    <t>Travel vaccinnes and advice</t>
  </si>
  <si>
    <t>Monthly Management Reports</t>
  </si>
  <si>
    <t>2.1.1 Bidders must submit a paper copy of the Pricing Schedule.  It is advisable that the bidder completes the pricing schedule</t>
  </si>
  <si>
    <t>electronically and print it out once completed, and submit as part of the bid proposal.</t>
  </si>
  <si>
    <t>CPI of 1% has been applied for Years Two (2) to Year Three (3).  It remains the responsibility of the bidder to ensure that the calculations are correct when making use of this</t>
  </si>
  <si>
    <t>SAQA</t>
  </si>
  <si>
    <t>TRAVEL MANAGEMENT SERVICES FOR THREE YEARS (36 MONTHS)</t>
  </si>
  <si>
    <r>
      <t xml:space="preserve">This spreadsheet for </t>
    </r>
    <r>
      <rPr>
        <b/>
        <sz val="11"/>
        <color rgb="FF00B0F0"/>
        <rFont val="Arial"/>
        <family val="2"/>
      </rPr>
      <t xml:space="preserve">RFQ- SAQA  </t>
    </r>
    <r>
      <rPr>
        <sz val="11"/>
        <rFont val="Arial"/>
        <family val="2"/>
      </rPr>
      <t>contains the financial response templates for the bid. The bid pricing submission instructions in this document must be read in conjunction with instructions or notes embedded in the various tabs of the spreadsheet (Pricing Schedule).</t>
    </r>
  </si>
  <si>
    <r>
      <t xml:space="preserve">2.1.3 Bidders must complete and submit the template attached , which is an offsite </t>
    </r>
    <r>
      <rPr>
        <sz val="11"/>
        <color rgb="FF00B0F0"/>
        <rFont val="Arial"/>
        <family val="2"/>
      </rPr>
      <t>transactional fee model.</t>
    </r>
  </si>
  <si>
    <t>2.1.4 Bidders must reference the Bid main document section 14. (b) for current travel volumes.</t>
  </si>
  <si>
    <t>Estimated Number of Transactions Per Year for Evaluation purposes only</t>
  </si>
  <si>
    <t>RFQ NO:</t>
  </si>
  <si>
    <t>RFQ NAME:</t>
  </si>
  <si>
    <t>Car Rental (Without petrol card) All Types – International</t>
  </si>
  <si>
    <t>Car Rental (Without petrol card) All Types – Regional</t>
  </si>
  <si>
    <t>Car Rental (Without petrol card) All Types – Domestic</t>
  </si>
  <si>
    <t>Arranging air travel &amp; medical insurance (Domestic &amp; International)</t>
  </si>
  <si>
    <t>Changes or cancellations to bookings (flights, accommodation, car hire, transfers and shuttle etc.)</t>
  </si>
  <si>
    <t>ANNEXURE 1</t>
  </si>
  <si>
    <t>ANNEXURE A2: TRANSACTION FEE MODEL</t>
  </si>
  <si>
    <t>ANNEXURE A3</t>
  </si>
  <si>
    <r>
      <t>Having read through and examined the Request For Quotation (RFQ) Document, the General Conditions, the requirement and all other Annexures to the RFP Document, we offer to provide</t>
    </r>
    <r>
      <rPr>
        <sz val="10"/>
        <color rgb="FF00B0F0"/>
        <rFont val="Arial"/>
        <family val="2"/>
      </rPr>
      <t xml:space="preserve"> </t>
    </r>
    <r>
      <rPr>
        <b/>
        <sz val="10"/>
        <rFont val="Arial"/>
        <family val="2"/>
      </rPr>
      <t xml:space="preserve">OFF-SITE </t>
    </r>
    <r>
      <rPr>
        <sz val="10"/>
        <rFont val="Arial"/>
        <family val="2"/>
      </rPr>
      <t xml:space="preserve">travel management service to the South African Qualifications Authority at the following total amounts (including VAT): </t>
    </r>
  </si>
  <si>
    <t>We undertake to hold this offer open for acceptance for a period of 90 days from the date of submission of offers. We further undertake that upon final acceptance of our offer, we will commence with the provision of service when required to do so by theSouth African Qualifications Authority.</t>
  </si>
  <si>
    <t>We understand that the South African Qualifications Authority are not bound to accept the lowest or any offer and that we must bear all costs which we have incurred in connection with preparing and submitting this bid.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</si>
</sst>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_ &quot;R&quot;\ * #,##0.00_ ;_ &quot;R&quot;\ * \-#,##0.00_ ;_ &quot;R&quot;\ * &quot;-&quot;??_ ;_ @_ "/>
    <numFmt numFmtId="166" formatCode="_-* #,##0_-;\-* #,##0_-;_-* &quot;-&quot;??_-;_-@_-"/>
  </numFmts>
  <fonts count="22"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sz val="10"/>
      <name val="Arial"/>
    </font>
  </fonts>
  <fills count="9">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
      <patternFill patternType="solid">
        <fgColor rgb="FFCCFFCC"/>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ck">
        <color auto="1"/>
      </left>
      <right/>
      <top/>
      <bottom style="medium">
        <color indexed="64"/>
      </bottom>
      <diagonal/>
    </border>
    <border>
      <left style="medium">
        <color indexed="64"/>
      </left>
      <right style="thick">
        <color auto="1"/>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165" fontId="1" fillId="0" borderId="0" applyFont="0" applyFill="0" applyBorder="0" applyAlignment="0" applyProtection="0"/>
    <xf numFmtId="9" fontId="1" fillId="0" borderId="0" applyFont="0" applyFill="0" applyBorder="0" applyAlignment="0" applyProtection="0"/>
    <xf numFmtId="164" fontId="21" fillId="0" borderId="0" applyFont="0" applyFill="0" applyBorder="0" applyAlignment="0" applyProtection="0"/>
  </cellStyleXfs>
  <cellXfs count="175">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xf numFmtId="0" fontId="4" fillId="3" borderId="0" xfId="0" applyFont="1" applyFill="1" applyBorder="1"/>
    <xf numFmtId="0" fontId="1"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3" borderId="0" xfId="0" applyFont="1" applyFill="1" applyBorder="1" applyAlignment="1">
      <alignment horizontal="center"/>
    </xf>
    <xf numFmtId="0" fontId="8" fillId="3" borderId="17" xfId="0" applyFont="1" applyFill="1" applyBorder="1"/>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6" fillId="0" borderId="0" xfId="0" applyFont="1" applyFill="1" applyBorder="1" applyAlignment="1">
      <alignment horizontal="center"/>
    </xf>
    <xf numFmtId="0" fontId="2" fillId="3" borderId="0" xfId="0" applyFont="1" applyFill="1" applyBorder="1" applyAlignment="1"/>
    <xf numFmtId="0" fontId="6" fillId="3" borderId="20" xfId="0" applyFont="1" applyFill="1" applyBorder="1" applyAlignment="1">
      <alignment horizontal="left"/>
    </xf>
    <xf numFmtId="0" fontId="6" fillId="3" borderId="0" xfId="0" applyFont="1" applyFill="1" applyBorder="1" applyAlignment="1">
      <alignment horizontal="left" wrapText="1"/>
    </xf>
    <xf numFmtId="10" fontId="6" fillId="3" borderId="0" xfId="2" applyNumberFormat="1" applyFont="1" applyFill="1" applyBorder="1" applyAlignment="1">
      <alignment horizontal="center" vertical="center"/>
    </xf>
    <xf numFmtId="0" fontId="8" fillId="0" borderId="0" xfId="0" applyFont="1" applyFill="1"/>
    <xf numFmtId="0" fontId="8" fillId="0" borderId="0" xfId="0" applyFont="1"/>
    <xf numFmtId="0" fontId="8" fillId="3" borderId="0" xfId="0" applyFont="1" applyFill="1" applyBorder="1"/>
    <xf numFmtId="0" fontId="6" fillId="3" borderId="0" xfId="0" applyFont="1" applyFill="1" applyBorder="1" applyAlignment="1">
      <alignment horizontal="center"/>
    </xf>
    <xf numFmtId="0" fontId="11" fillId="3" borderId="0" xfId="0" applyFont="1" applyFill="1" applyBorder="1" applyAlignment="1">
      <alignment horizontal="center"/>
    </xf>
    <xf numFmtId="0" fontId="8" fillId="0" borderId="0" xfId="0" applyFont="1" applyFill="1" applyBorder="1" applyAlignment="1">
      <alignment wrapText="1"/>
    </xf>
    <xf numFmtId="0" fontId="8" fillId="0" borderId="0" xfId="0" applyFont="1" applyFill="1" applyBorder="1"/>
    <xf numFmtId="0" fontId="8" fillId="0" borderId="0" xfId="0" applyFont="1" applyFill="1" applyBorder="1" applyAlignment="1">
      <alignment horizontal="left"/>
    </xf>
    <xf numFmtId="0" fontId="8" fillId="0" borderId="0" xfId="0" applyFont="1"/>
    <xf numFmtId="0" fontId="0" fillId="3" borderId="3" xfId="0" applyFill="1" applyBorder="1"/>
    <xf numFmtId="0" fontId="0" fillId="3" borderId="0" xfId="0" applyFill="1" applyBorder="1"/>
    <xf numFmtId="0" fontId="0" fillId="3" borderId="8" xfId="0" applyFill="1" applyBorder="1"/>
    <xf numFmtId="0" fontId="0" fillId="3" borderId="9" xfId="0" applyFill="1" applyBorder="1"/>
    <xf numFmtId="0" fontId="0" fillId="3" borderId="15" xfId="0" applyFill="1" applyBorder="1"/>
    <xf numFmtId="0" fontId="0" fillId="3" borderId="10" xfId="0" applyFill="1" applyBorder="1"/>
    <xf numFmtId="0" fontId="8" fillId="0" borderId="0" xfId="0" applyFont="1"/>
    <xf numFmtId="0" fontId="8" fillId="3" borderId="0" xfId="0" applyFont="1" applyFill="1" applyBorder="1" applyAlignment="1">
      <alignment wrapText="1"/>
    </xf>
    <xf numFmtId="0" fontId="8" fillId="3" borderId="8" xfId="0" applyFont="1" applyFill="1" applyBorder="1" applyAlignment="1">
      <alignment wrapText="1"/>
    </xf>
    <xf numFmtId="0" fontId="8" fillId="0" borderId="0" xfId="0" applyFont="1"/>
    <xf numFmtId="0" fontId="6" fillId="4" borderId="28" xfId="0" applyFont="1" applyFill="1" applyBorder="1" applyAlignment="1">
      <alignment wrapText="1"/>
    </xf>
    <xf numFmtId="0" fontId="6" fillId="4" borderId="28" xfId="0" applyFont="1" applyFill="1" applyBorder="1" applyAlignment="1">
      <alignment horizontal="center" wrapText="1"/>
    </xf>
    <xf numFmtId="0" fontId="8" fillId="0" borderId="2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33" xfId="0" applyFont="1" applyBorder="1" applyAlignment="1">
      <alignment horizontal="center" vertical="center" wrapText="1"/>
    </xf>
    <xf numFmtId="0" fontId="6" fillId="0" borderId="14" xfId="0" applyFont="1" applyBorder="1" applyAlignment="1">
      <alignment horizontal="center" vertical="center" wrapText="1"/>
    </xf>
    <xf numFmtId="0" fontId="8" fillId="0" borderId="22" xfId="0" applyFont="1" applyBorder="1" applyAlignment="1">
      <alignment horizontal="center" vertical="center"/>
    </xf>
    <xf numFmtId="0" fontId="8" fillId="0" borderId="13" xfId="0" applyFont="1" applyBorder="1" applyAlignment="1">
      <alignment horizontal="center" vertical="center"/>
    </xf>
    <xf numFmtId="0" fontId="8" fillId="0" borderId="32" xfId="0" applyFont="1" applyBorder="1" applyAlignment="1">
      <alignment horizontal="center" vertical="center"/>
    </xf>
    <xf numFmtId="0" fontId="6" fillId="0" borderId="30" xfId="0" applyFont="1" applyBorder="1" applyAlignment="1">
      <alignment horizontal="center" vertical="center"/>
    </xf>
    <xf numFmtId="0" fontId="8" fillId="3" borderId="3" xfId="0" applyFont="1" applyFill="1" applyBorder="1" applyAlignment="1"/>
    <xf numFmtId="165" fontId="8" fillId="8" borderId="23" xfId="1" applyFont="1" applyFill="1" applyBorder="1" applyAlignment="1">
      <alignment horizontal="center" vertical="center"/>
    </xf>
    <xf numFmtId="165" fontId="8" fillId="8" borderId="24" xfId="1" applyFont="1" applyFill="1" applyBorder="1" applyAlignment="1">
      <alignment horizontal="center" vertical="center"/>
    </xf>
    <xf numFmtId="165" fontId="8" fillId="8" borderId="1" xfId="1" applyFont="1" applyFill="1" applyBorder="1" applyAlignment="1">
      <alignment horizontal="center" vertical="center"/>
    </xf>
    <xf numFmtId="165" fontId="8" fillId="8" borderId="12" xfId="1" applyFont="1" applyFill="1" applyBorder="1" applyAlignment="1">
      <alignment horizontal="center" vertical="center"/>
    </xf>
    <xf numFmtId="165" fontId="8" fillId="8" borderId="33" xfId="1" applyFont="1" applyFill="1" applyBorder="1" applyAlignment="1">
      <alignment horizontal="center" vertical="center"/>
    </xf>
    <xf numFmtId="165" fontId="8" fillId="8" borderId="34" xfId="1" applyFont="1" applyFill="1" applyBorder="1" applyAlignment="1">
      <alignment horizontal="center" vertical="center"/>
    </xf>
    <xf numFmtId="165" fontId="6" fillId="0" borderId="14" xfId="1" applyFont="1" applyBorder="1" applyAlignment="1">
      <alignment horizontal="center" vertical="center"/>
    </xf>
    <xf numFmtId="165" fontId="6" fillId="0" borderId="29" xfId="1" applyFont="1" applyBorder="1" applyAlignment="1">
      <alignment horizontal="center" vertical="center"/>
    </xf>
    <xf numFmtId="165" fontId="6" fillId="0" borderId="31" xfId="1" applyFont="1" applyBorder="1" applyAlignment="1">
      <alignment horizontal="center" vertical="center"/>
    </xf>
    <xf numFmtId="0" fontId="8" fillId="3" borderId="0" xfId="0" applyFont="1" applyFill="1" applyBorder="1" applyAlignment="1">
      <alignment horizontal="left"/>
    </xf>
    <xf numFmtId="0" fontId="17" fillId="3" borderId="0" xfId="0" applyFont="1" applyFill="1" applyBorder="1" applyAlignment="1">
      <alignment horizontal="center"/>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3" fillId="7" borderId="9" xfId="0" applyFont="1" applyFill="1" applyBorder="1" applyAlignment="1">
      <alignment horizontal="center"/>
    </xf>
    <xf numFmtId="0" fontId="3" fillId="7" borderId="15"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center" wrapText="1"/>
    </xf>
    <xf numFmtId="0" fontId="3" fillId="7" borderId="15" xfId="0" applyFont="1" applyFill="1" applyBorder="1" applyAlignment="1">
      <alignment horizontal="center" wrapText="1"/>
    </xf>
    <xf numFmtId="0" fontId="3"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7" fillId="3" borderId="18" xfId="0" applyFont="1" applyFill="1" applyBorder="1" applyAlignment="1">
      <alignment horizontal="center"/>
    </xf>
    <xf numFmtId="0" fontId="7" fillId="3" borderId="0" xfId="0" applyFont="1" applyFill="1" applyBorder="1" applyAlignment="1">
      <alignment horizontal="center"/>
    </xf>
    <xf numFmtId="0" fontId="11" fillId="3" borderId="0" xfId="0" applyFont="1" applyFill="1" applyBorder="1" applyAlignment="1">
      <alignment horizontal="center"/>
    </xf>
    <xf numFmtId="0" fontId="6" fillId="0" borderId="0" xfId="0" applyFont="1" applyFill="1" applyBorder="1" applyAlignment="1">
      <alignment horizontal="center"/>
    </xf>
    <xf numFmtId="0" fontId="8" fillId="0" borderId="0" xfId="0" applyFont="1" applyFill="1" applyBorder="1" applyAlignment="1">
      <alignment horizontal="left" wrapText="1"/>
    </xf>
    <xf numFmtId="0" fontId="6" fillId="4" borderId="9" xfId="0" applyFont="1" applyFill="1" applyBorder="1" applyAlignment="1">
      <alignment horizontal="center"/>
    </xf>
    <xf numFmtId="0" fontId="6" fillId="4" borderId="10" xfId="0" applyFont="1" applyFill="1" applyBorder="1" applyAlignment="1">
      <alignment horizontal="center"/>
    </xf>
    <xf numFmtId="0" fontId="8" fillId="3" borderId="1" xfId="0" applyFont="1" applyFill="1" applyBorder="1" applyAlignment="1">
      <alignment horizontal="center"/>
    </xf>
    <xf numFmtId="0" fontId="8" fillId="4" borderId="9"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8" fillId="3" borderId="0" xfId="0" applyFont="1" applyFill="1" applyBorder="1" applyAlignment="1">
      <alignment horizontal="left"/>
    </xf>
    <xf numFmtId="165" fontId="19" fillId="3" borderId="9" xfId="1" applyFont="1" applyFill="1" applyBorder="1" applyAlignment="1">
      <alignment horizontal="center" vertical="center"/>
    </xf>
    <xf numFmtId="165" fontId="19" fillId="3" borderId="15" xfId="1" applyFont="1" applyFill="1" applyBorder="1" applyAlignment="1">
      <alignment horizontal="center" vertical="center"/>
    </xf>
    <xf numFmtId="165" fontId="19" fillId="3" borderId="10" xfId="1" applyFont="1" applyFill="1" applyBorder="1" applyAlignment="1">
      <alignment horizontal="center" vertical="center"/>
    </xf>
    <xf numFmtId="0" fontId="18" fillId="3" borderId="9" xfId="0" applyFont="1" applyFill="1" applyBorder="1" applyAlignment="1">
      <alignment horizontal="center" vertical="center" wrapText="1"/>
    </xf>
    <xf numFmtId="0" fontId="18" fillId="3" borderId="15" xfId="0" applyFont="1" applyFill="1" applyBorder="1" applyAlignment="1">
      <alignment horizontal="center" vertical="center" wrapText="1"/>
    </xf>
    <xf numFmtId="0" fontId="18" fillId="3" borderId="10"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0" fillId="0" borderId="16" xfId="0" applyBorder="1" applyAlignment="1">
      <alignment horizontal="center" vertical="center" wrapText="1"/>
    </xf>
    <xf numFmtId="0" fontId="17" fillId="3" borderId="15" xfId="0" applyFont="1" applyFill="1" applyBorder="1" applyAlignment="1">
      <alignment horizontal="center"/>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0" fillId="3" borderId="3" xfId="0" applyFill="1" applyBorder="1"/>
    <xf numFmtId="0" fontId="0" fillId="3" borderId="0" xfId="0" applyFill="1" applyBorder="1"/>
    <xf numFmtId="0" fontId="0" fillId="3" borderId="8" xfId="0" applyFill="1" applyBorder="1"/>
    <xf numFmtId="0" fontId="2" fillId="4" borderId="22" xfId="0" applyFont="1" applyFill="1" applyBorder="1" applyAlignment="1">
      <alignment horizontal="center"/>
    </xf>
    <xf numFmtId="0" fontId="2" fillId="4" borderId="23" xfId="0" applyFont="1" applyFill="1" applyBorder="1" applyAlignment="1">
      <alignment horizontal="center"/>
    </xf>
    <xf numFmtId="0" fontId="2" fillId="4" borderId="24" xfId="0" applyFont="1" applyFill="1" applyBorder="1" applyAlignment="1">
      <alignment horizontal="center"/>
    </xf>
    <xf numFmtId="0" fontId="0" fillId="3" borderId="0" xfId="0" applyFill="1" applyBorder="1" applyAlignment="1">
      <alignment vertical="top" wrapText="1"/>
    </xf>
    <xf numFmtId="0" fontId="0" fillId="3" borderId="8" xfId="0" applyFill="1" applyBorder="1" applyAlignment="1">
      <alignment vertical="top" wrapText="1"/>
    </xf>
    <xf numFmtId="165" fontId="3" fillId="0" borderId="13" xfId="0" applyNumberFormat="1" applyFont="1" applyBorder="1" applyAlignment="1">
      <alignment horizontal="left"/>
    </xf>
    <xf numFmtId="165" fontId="3" fillId="0" borderId="1" xfId="0" applyNumberFormat="1" applyFont="1" applyBorder="1" applyAlignment="1">
      <alignment horizontal="left"/>
    </xf>
    <xf numFmtId="0" fontId="2" fillId="0" borderId="1" xfId="0" applyFont="1" applyBorder="1" applyAlignment="1">
      <alignment horizontal="center"/>
    </xf>
    <xf numFmtId="165"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25" xfId="0" applyFont="1" applyBorder="1" applyAlignment="1">
      <alignment horizontal="left" vertical="top" wrapText="1"/>
    </xf>
    <xf numFmtId="0" fontId="1" fillId="0" borderId="26" xfId="0" applyFont="1" applyBorder="1" applyAlignment="1">
      <alignment horizontal="left" vertical="top" wrapText="1"/>
    </xf>
    <xf numFmtId="0" fontId="1" fillId="0" borderId="2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4" fillId="3" borderId="9" xfId="0" applyFont="1" applyFill="1" applyBorder="1" applyAlignment="1">
      <alignment horizontal="left"/>
    </xf>
    <xf numFmtId="0" fontId="14" fillId="3" borderId="15" xfId="0" applyFont="1" applyFill="1" applyBorder="1" applyAlignment="1">
      <alignment horizontal="left"/>
    </xf>
    <xf numFmtId="0" fontId="14" fillId="3" borderId="10" xfId="0" applyFont="1" applyFill="1" applyBorder="1" applyAlignment="1">
      <alignment horizontal="left"/>
    </xf>
    <xf numFmtId="0" fontId="0" fillId="3" borderId="0" xfId="0" applyFill="1" applyBorder="1" applyAlignment="1"/>
    <xf numFmtId="0" fontId="0" fillId="3" borderId="8" xfId="0" applyFill="1" applyBorder="1" applyAlignment="1"/>
    <xf numFmtId="166" fontId="6" fillId="7" borderId="23" xfId="3" applyNumberFormat="1" applyFont="1" applyFill="1" applyBorder="1" applyAlignment="1">
      <alignment vertical="center"/>
    </xf>
    <xf numFmtId="0" fontId="6" fillId="3" borderId="0" xfId="0" applyFont="1" applyFill="1" applyBorder="1" applyAlignment="1">
      <alignment horizontal="left"/>
    </xf>
    <xf numFmtId="0" fontId="6" fillId="4" borderId="28" xfId="0" applyFont="1" applyFill="1" applyBorder="1" applyAlignment="1">
      <alignment horizontal="left" wrapText="1"/>
    </xf>
    <xf numFmtId="166" fontId="6" fillId="7" borderId="1" xfId="3" applyNumberFormat="1" applyFont="1" applyFill="1" applyBorder="1" applyAlignment="1">
      <alignment horizontal="left" vertical="center"/>
    </xf>
    <xf numFmtId="166" fontId="6" fillId="7" borderId="33" xfId="3" applyNumberFormat="1" applyFont="1" applyFill="1" applyBorder="1" applyAlignment="1">
      <alignment horizontal="left" vertical="center"/>
    </xf>
    <xf numFmtId="166" fontId="6" fillId="0" borderId="29" xfId="0" applyNumberFormat="1" applyFont="1" applyBorder="1" applyAlignment="1">
      <alignment horizontal="left" vertical="center"/>
    </xf>
    <xf numFmtId="0" fontId="6" fillId="0" borderId="0" xfId="0" applyFont="1" applyFill="1" applyBorder="1" applyAlignment="1">
      <alignment horizontal="left" wrapText="1"/>
    </xf>
    <xf numFmtId="0" fontId="8" fillId="0" borderId="0" xfId="0" applyFont="1" applyAlignment="1">
      <alignment horizontal="left"/>
    </xf>
    <xf numFmtId="0" fontId="6" fillId="3" borderId="1" xfId="0" applyFont="1" applyFill="1" applyBorder="1" applyAlignment="1">
      <alignment horizontal="center"/>
    </xf>
    <xf numFmtId="0" fontId="6" fillId="3" borderId="1" xfId="0" applyFont="1" applyFill="1" applyBorder="1" applyAlignment="1">
      <alignment horizontal="center" wrapText="1"/>
    </xf>
    <xf numFmtId="0" fontId="6" fillId="3" borderId="2" xfId="0" applyFont="1" applyFill="1" applyBorder="1" applyAlignment="1">
      <alignment horizontal="center" wrapText="1"/>
    </xf>
  </cellXfs>
  <cellStyles count="4">
    <cellStyle name="Comma" xfId="3" builtinId="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127000</xdr:colOff>
      <xdr:row>1</xdr:row>
      <xdr:rowOff>10583</xdr:rowOff>
    </xdr:from>
    <xdr:to>
      <xdr:col>4</xdr:col>
      <xdr:colOff>230273</xdr:colOff>
      <xdr:row>11</xdr:row>
      <xdr:rowOff>4234</xdr:rowOff>
    </xdr:to>
    <xdr:pic>
      <xdr:nvPicPr>
        <xdr:cNvPr id="4" name="image2.jpeg">
          <a:extLst>
            <a:ext uri="{FF2B5EF4-FFF2-40B4-BE49-F238E27FC236}">
              <a16:creationId xmlns:a16="http://schemas.microsoft.com/office/drawing/2014/main" id="{035A1000-8F04-4B21-BF3D-C99C17AEBAFA}"/>
            </a:ext>
          </a:extLst>
        </xdr:cNvPr>
        <xdr:cNvPicPr>
          <a:picLocks noChangeAspect="1"/>
        </xdr:cNvPicPr>
      </xdr:nvPicPr>
      <xdr:blipFill>
        <a:blip xmlns:r="http://schemas.openxmlformats.org/officeDocument/2006/relationships" r:embed="rId1" cstate="print"/>
        <a:stretch>
          <a:fillRect/>
        </a:stretch>
      </xdr:blipFill>
      <xdr:spPr>
        <a:xfrm>
          <a:off x="127000" y="169333"/>
          <a:ext cx="2558606" cy="16552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190500</xdr:colOff>
      <xdr:row>6</xdr:row>
      <xdr:rowOff>250031</xdr:rowOff>
    </xdr:from>
    <xdr:to>
      <xdr:col>16</xdr:col>
      <xdr:colOff>26194</xdr:colOff>
      <xdr:row>7</xdr:row>
      <xdr:rowOff>429419</xdr:rowOff>
    </xdr:to>
    <xdr:sp macro="" textlink="">
      <xdr:nvSpPr>
        <xdr:cNvPr id="5" name="Text Box 2">
          <a:extLst>
            <a:ext uri="{FF2B5EF4-FFF2-40B4-BE49-F238E27FC236}">
              <a16:creationId xmlns:a16="http://schemas.microsoft.com/office/drawing/2014/main" id="{00000000-0008-0000-0100-000005000000}"/>
            </a:ext>
          </a:extLst>
        </xdr:cNvPr>
        <xdr:cNvSpPr txBox="1">
          <a:spLocks noChangeArrowheads="1"/>
        </xdr:cNvSpPr>
      </xdr:nvSpPr>
      <xdr:spPr bwMode="auto">
        <a:xfrm>
          <a:off x="10608469" y="1428750"/>
          <a:ext cx="3479006" cy="46513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10</xdr:col>
      <xdr:colOff>228600</xdr:colOff>
      <xdr:row>7</xdr:row>
      <xdr:rowOff>5554</xdr:rowOff>
    </xdr:from>
    <xdr:to>
      <xdr:col>10</xdr:col>
      <xdr:colOff>570230</xdr:colOff>
      <xdr:row>7</xdr:row>
      <xdr:rowOff>334484</xdr:rowOff>
    </xdr:to>
    <xdr:pic>
      <xdr:nvPicPr>
        <xdr:cNvPr id="6" name="Picture 5">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1" cstate="print"/>
        <a:stretch>
          <a:fillRect/>
        </a:stretch>
      </xdr:blipFill>
      <xdr:spPr>
        <a:xfrm>
          <a:off x="10646569" y="1470023"/>
          <a:ext cx="341630" cy="322580"/>
        </a:xfrm>
        <a:prstGeom prst="rect">
          <a:avLst/>
        </a:prstGeom>
      </xdr:spPr>
    </xdr:pic>
    <xdr:clientData/>
  </xdr:twoCellAnchor>
  <xdr:twoCellAnchor editAs="oneCell">
    <xdr:from>
      <xdr:col>0</xdr:col>
      <xdr:colOff>1</xdr:colOff>
      <xdr:row>0</xdr:row>
      <xdr:rowOff>1</xdr:rowOff>
    </xdr:from>
    <xdr:to>
      <xdr:col>1</xdr:col>
      <xdr:colOff>1397000</xdr:colOff>
      <xdr:row>6</xdr:row>
      <xdr:rowOff>48388</xdr:rowOff>
    </xdr:to>
    <xdr:pic>
      <xdr:nvPicPr>
        <xdr:cNvPr id="2" name="image2.jpeg">
          <a:extLst>
            <a:ext uri="{FF2B5EF4-FFF2-40B4-BE49-F238E27FC236}">
              <a16:creationId xmlns:a16="http://schemas.microsoft.com/office/drawing/2014/main" id="{B4C4CD8B-81FA-4E07-8877-C0A6B5B112AD}"/>
            </a:ext>
          </a:extLst>
        </xdr:cNvPr>
        <xdr:cNvPicPr>
          <a:picLocks noChangeAspect="1"/>
        </xdr:cNvPicPr>
      </xdr:nvPicPr>
      <xdr:blipFill>
        <a:blip xmlns:r="http://schemas.openxmlformats.org/officeDocument/2006/relationships" r:embed="rId2" cstate="print"/>
        <a:stretch>
          <a:fillRect/>
        </a:stretch>
      </xdr:blipFill>
      <xdr:spPr>
        <a:xfrm>
          <a:off x="1" y="1"/>
          <a:ext cx="1879599" cy="12167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900546</xdr:colOff>
      <xdr:row>0</xdr:row>
      <xdr:rowOff>121227</xdr:rowOff>
    </xdr:from>
    <xdr:to>
      <xdr:col>4</xdr:col>
      <xdr:colOff>620856</xdr:colOff>
      <xdr:row>8</xdr:row>
      <xdr:rowOff>12307</xdr:rowOff>
    </xdr:to>
    <xdr:pic>
      <xdr:nvPicPr>
        <xdr:cNvPr id="2" name="image2.jpeg">
          <a:extLst>
            <a:ext uri="{FF2B5EF4-FFF2-40B4-BE49-F238E27FC236}">
              <a16:creationId xmlns:a16="http://schemas.microsoft.com/office/drawing/2014/main" id="{6A89AC4F-171C-435D-94FB-02E5071F6AB3}"/>
            </a:ext>
          </a:extLst>
        </xdr:cNvPr>
        <xdr:cNvPicPr>
          <a:picLocks noChangeAspect="1"/>
        </xdr:cNvPicPr>
      </xdr:nvPicPr>
      <xdr:blipFill>
        <a:blip xmlns:r="http://schemas.openxmlformats.org/officeDocument/2006/relationships" r:embed="rId1" cstate="print"/>
        <a:stretch>
          <a:fillRect/>
        </a:stretch>
      </xdr:blipFill>
      <xdr:spPr>
        <a:xfrm>
          <a:off x="2641023" y="121227"/>
          <a:ext cx="1879599" cy="121043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8"/>
  <sheetViews>
    <sheetView tabSelected="1" zoomScale="90" zoomScaleNormal="90" zoomScaleSheetLayoutView="90" workbookViewId="0">
      <selection sqref="A1:A1048576"/>
    </sheetView>
  </sheetViews>
  <sheetFormatPr defaultRowHeight="12.5" x14ac:dyDescent="0.25"/>
  <cols>
    <col min="14" max="14" width="55.453125" customWidth="1"/>
  </cols>
  <sheetData>
    <row r="1" spans="1:13" x14ac:dyDescent="0.25">
      <c r="A1" s="4"/>
      <c r="B1" s="5"/>
      <c r="C1" s="5"/>
      <c r="D1" s="5"/>
      <c r="E1" s="5"/>
      <c r="F1" s="5"/>
      <c r="G1" s="5"/>
      <c r="H1" s="5"/>
      <c r="I1" s="5"/>
      <c r="J1" s="5"/>
      <c r="K1" s="5"/>
      <c r="L1" s="5"/>
      <c r="M1" s="6"/>
    </row>
    <row r="2" spans="1:13" ht="18" x14ac:dyDescent="0.4">
      <c r="A2" s="7"/>
      <c r="B2" s="8"/>
      <c r="C2" s="8"/>
      <c r="D2" s="8"/>
      <c r="E2" s="8"/>
      <c r="F2" s="8"/>
      <c r="G2" s="8"/>
      <c r="H2" s="8"/>
      <c r="I2" s="8"/>
      <c r="J2" s="68" t="s">
        <v>84</v>
      </c>
      <c r="K2" s="68"/>
      <c r="L2" s="68"/>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 thickBot="1" x14ac:dyDescent="0.3">
      <c r="A13" s="7"/>
      <c r="B13" s="8"/>
      <c r="C13" s="8"/>
      <c r="D13" s="8"/>
      <c r="E13" s="8"/>
      <c r="F13" s="8"/>
      <c r="G13" s="8"/>
      <c r="H13" s="8"/>
      <c r="I13" s="8"/>
      <c r="J13" s="8"/>
      <c r="K13" s="8"/>
      <c r="L13" s="8"/>
      <c r="M13" s="9"/>
    </row>
    <row r="14" spans="1:13" ht="20.5" thickBot="1" x14ac:dyDescent="0.45">
      <c r="A14" s="72" t="s">
        <v>0</v>
      </c>
      <c r="B14" s="73"/>
      <c r="C14" s="73"/>
      <c r="D14" s="73"/>
      <c r="E14" s="73"/>
      <c r="F14" s="73"/>
      <c r="G14" s="73"/>
      <c r="H14" s="73"/>
      <c r="I14" s="73"/>
      <c r="J14" s="73"/>
      <c r="K14" s="73"/>
      <c r="L14" s="73"/>
      <c r="M14" s="74"/>
    </row>
    <row r="15" spans="1:13" x14ac:dyDescent="0.25">
      <c r="A15" s="7"/>
      <c r="B15" s="8"/>
      <c r="C15" s="8"/>
      <c r="D15" s="8"/>
      <c r="E15" s="8"/>
      <c r="F15" s="8"/>
      <c r="G15" s="8"/>
      <c r="H15" s="8"/>
      <c r="I15" s="8"/>
      <c r="J15" s="8"/>
      <c r="K15" s="8"/>
      <c r="L15" s="8"/>
      <c r="M15" s="9"/>
    </row>
    <row r="16" spans="1:13" ht="13" thickBot="1" x14ac:dyDescent="0.3">
      <c r="A16" s="7"/>
      <c r="B16" s="8"/>
      <c r="C16" s="8"/>
      <c r="D16" s="8"/>
      <c r="E16" s="8"/>
      <c r="F16" s="8"/>
      <c r="G16" s="8"/>
      <c r="H16" s="8"/>
      <c r="I16" s="8"/>
      <c r="J16" s="8"/>
      <c r="K16" s="8"/>
      <c r="L16" s="8"/>
      <c r="M16" s="9"/>
    </row>
    <row r="17" spans="1:13" ht="33" customHeight="1" thickBot="1" x14ac:dyDescent="0.45">
      <c r="A17" s="10" t="s">
        <v>8</v>
      </c>
      <c r="B17" s="8"/>
      <c r="C17" s="8"/>
      <c r="D17" s="8"/>
      <c r="E17" s="75" t="s">
        <v>71</v>
      </c>
      <c r="F17" s="76"/>
      <c r="G17" s="76"/>
      <c r="H17" s="76"/>
      <c r="I17" s="76"/>
      <c r="J17" s="76"/>
      <c r="K17" s="76"/>
      <c r="L17" s="77"/>
      <c r="M17" s="9"/>
    </row>
    <row r="18" spans="1:13" ht="16" thickBot="1" x14ac:dyDescent="0.4">
      <c r="A18" s="7"/>
      <c r="B18" s="8"/>
      <c r="C18" s="8"/>
      <c r="D18" s="8"/>
      <c r="E18" s="12"/>
      <c r="F18" s="12"/>
      <c r="G18" s="12"/>
      <c r="H18" s="12"/>
      <c r="I18" s="12"/>
      <c r="J18" s="12"/>
      <c r="K18" s="12"/>
      <c r="L18" s="12"/>
      <c r="M18" s="9"/>
    </row>
    <row r="19" spans="1:13" ht="46.5" customHeight="1" thickBot="1" x14ac:dyDescent="0.45">
      <c r="A19" s="10" t="s">
        <v>9</v>
      </c>
      <c r="B19" s="8"/>
      <c r="C19" s="8"/>
      <c r="D19" s="8"/>
      <c r="E19" s="78" t="s">
        <v>72</v>
      </c>
      <c r="F19" s="79"/>
      <c r="G19" s="79"/>
      <c r="H19" s="79"/>
      <c r="I19" s="79"/>
      <c r="J19" s="79"/>
      <c r="K19" s="79"/>
      <c r="L19" s="80"/>
      <c r="M19" s="9"/>
    </row>
    <row r="20" spans="1:13" ht="16" thickBot="1" x14ac:dyDescent="0.4">
      <c r="A20" s="7"/>
      <c r="B20" s="8"/>
      <c r="C20" s="8"/>
      <c r="D20" s="8"/>
      <c r="E20" s="12"/>
      <c r="F20" s="12"/>
      <c r="G20" s="12"/>
      <c r="H20" s="12"/>
      <c r="I20" s="12"/>
      <c r="J20" s="12"/>
      <c r="K20" s="12"/>
      <c r="L20" s="12"/>
      <c r="M20" s="9"/>
    </row>
    <row r="21" spans="1:13" ht="45.75" customHeight="1" thickBot="1" x14ac:dyDescent="0.45">
      <c r="A21" s="10" t="s">
        <v>1</v>
      </c>
      <c r="B21" s="8"/>
      <c r="C21" s="8"/>
      <c r="D21" s="8"/>
      <c r="E21" s="81"/>
      <c r="F21" s="82"/>
      <c r="G21" s="82"/>
      <c r="H21" s="82"/>
      <c r="I21" s="82"/>
      <c r="J21" s="82"/>
      <c r="K21" s="82"/>
      <c r="L21" s="83"/>
      <c r="M21" s="9"/>
    </row>
    <row r="22" spans="1:13" x14ac:dyDescent="0.25">
      <c r="A22" s="7"/>
      <c r="B22" s="8"/>
      <c r="C22" s="8"/>
      <c r="D22" s="8"/>
      <c r="E22" s="8"/>
      <c r="F22" s="8"/>
      <c r="G22" s="8"/>
      <c r="H22" s="8"/>
      <c r="I22" s="8"/>
      <c r="J22" s="8"/>
      <c r="K22" s="8"/>
      <c r="L22" s="8"/>
      <c r="M22" s="9"/>
    </row>
    <row r="23" spans="1:13" ht="13" thickBot="1" x14ac:dyDescent="0.3">
      <c r="A23" s="7"/>
      <c r="B23" s="8"/>
      <c r="C23" s="8"/>
      <c r="D23" s="8"/>
      <c r="E23" s="8"/>
      <c r="F23" s="8"/>
      <c r="G23" s="8"/>
      <c r="H23" s="8"/>
      <c r="I23" s="8"/>
      <c r="J23" s="8"/>
      <c r="K23" s="8"/>
      <c r="L23" s="8"/>
      <c r="M23" s="9"/>
    </row>
    <row r="24" spans="1:13" ht="20.5" thickBot="1" x14ac:dyDescent="0.45">
      <c r="A24" s="72" t="s">
        <v>10</v>
      </c>
      <c r="B24" s="73"/>
      <c r="C24" s="73"/>
      <c r="D24" s="73"/>
      <c r="E24" s="73"/>
      <c r="F24" s="73"/>
      <c r="G24" s="73"/>
      <c r="H24" s="73"/>
      <c r="I24" s="73"/>
      <c r="J24" s="73"/>
      <c r="K24" s="73"/>
      <c r="L24" s="73"/>
      <c r="M24" s="74"/>
    </row>
    <row r="25" spans="1:13" x14ac:dyDescent="0.25">
      <c r="A25" s="7"/>
      <c r="B25" s="8"/>
      <c r="C25" s="8"/>
      <c r="D25" s="8"/>
      <c r="E25" s="8"/>
      <c r="F25" s="8"/>
      <c r="G25" s="8"/>
      <c r="H25" s="8"/>
      <c r="I25" s="8"/>
      <c r="J25" s="8"/>
      <c r="K25" s="8"/>
      <c r="L25" s="8"/>
      <c r="M25" s="9"/>
    </row>
    <row r="26" spans="1:13" s="2" customFormat="1" ht="14" x14ac:dyDescent="0.3">
      <c r="A26" s="84" t="s">
        <v>21</v>
      </c>
      <c r="B26" s="85"/>
      <c r="C26" s="85"/>
      <c r="D26" s="85"/>
      <c r="E26" s="85"/>
      <c r="F26" s="85"/>
      <c r="G26" s="85"/>
      <c r="H26" s="85"/>
      <c r="I26" s="85"/>
      <c r="J26" s="85"/>
      <c r="K26" s="85"/>
      <c r="L26" s="85"/>
      <c r="M26" s="86"/>
    </row>
    <row r="27" spans="1:13" s="2" customFormat="1" ht="45" customHeight="1" x14ac:dyDescent="0.3">
      <c r="A27" s="69" t="s">
        <v>73</v>
      </c>
      <c r="B27" s="70"/>
      <c r="C27" s="70"/>
      <c r="D27" s="70"/>
      <c r="E27" s="70"/>
      <c r="F27" s="70"/>
      <c r="G27" s="70"/>
      <c r="H27" s="70"/>
      <c r="I27" s="70"/>
      <c r="J27" s="70"/>
      <c r="K27" s="70"/>
      <c r="L27" s="70"/>
      <c r="M27" s="71"/>
    </row>
    <row r="28" spans="1:13" s="2" customFormat="1" ht="14" x14ac:dyDescent="0.3">
      <c r="A28" s="69"/>
      <c r="B28" s="70"/>
      <c r="C28" s="70"/>
      <c r="D28" s="70"/>
      <c r="E28" s="70"/>
      <c r="F28" s="70"/>
      <c r="G28" s="70"/>
      <c r="H28" s="70"/>
      <c r="I28" s="70"/>
      <c r="J28" s="70"/>
      <c r="K28" s="70"/>
      <c r="L28" s="70"/>
      <c r="M28" s="71"/>
    </row>
    <row r="29" spans="1:13" s="2" customFormat="1" ht="14" x14ac:dyDescent="0.3">
      <c r="A29" s="84" t="s">
        <v>22</v>
      </c>
      <c r="B29" s="85"/>
      <c r="C29" s="85"/>
      <c r="D29" s="85"/>
      <c r="E29" s="85"/>
      <c r="F29" s="85"/>
      <c r="G29" s="85"/>
      <c r="H29" s="85"/>
      <c r="I29" s="85"/>
      <c r="J29" s="85"/>
      <c r="K29" s="85"/>
      <c r="L29" s="85"/>
      <c r="M29" s="86"/>
    </row>
    <row r="30" spans="1:13" s="2" customFormat="1" ht="14" x14ac:dyDescent="0.3">
      <c r="A30" s="87" t="s">
        <v>23</v>
      </c>
      <c r="B30" s="88"/>
      <c r="C30" s="88"/>
      <c r="D30" s="88"/>
      <c r="E30" s="88"/>
      <c r="F30" s="88"/>
      <c r="G30" s="88"/>
      <c r="H30" s="88"/>
      <c r="I30" s="88"/>
      <c r="J30" s="88"/>
      <c r="K30" s="88"/>
      <c r="L30" s="88"/>
      <c r="M30" s="89"/>
    </row>
    <row r="31" spans="1:13" s="2" customFormat="1" ht="38.25" customHeight="1" x14ac:dyDescent="0.3">
      <c r="A31" s="69" t="s">
        <v>68</v>
      </c>
      <c r="B31" s="70"/>
      <c r="C31" s="70"/>
      <c r="D31" s="70"/>
      <c r="E31" s="70"/>
      <c r="F31" s="70"/>
      <c r="G31" s="70"/>
      <c r="H31" s="70"/>
      <c r="I31" s="70"/>
      <c r="J31" s="70"/>
      <c r="K31" s="70"/>
      <c r="L31" s="70"/>
      <c r="M31" s="71"/>
    </row>
    <row r="32" spans="1:13" s="45" customFormat="1" ht="20.25" customHeight="1" x14ac:dyDescent="0.3">
      <c r="A32" s="57" t="s">
        <v>69</v>
      </c>
      <c r="B32" s="43"/>
      <c r="C32" s="43"/>
      <c r="D32" s="43"/>
      <c r="E32" s="43"/>
      <c r="F32" s="43"/>
      <c r="G32" s="43"/>
      <c r="H32" s="43"/>
      <c r="I32" s="43"/>
      <c r="J32" s="43"/>
      <c r="K32" s="43"/>
      <c r="L32" s="43"/>
      <c r="M32" s="44"/>
    </row>
    <row r="33" spans="1:13" s="2" customFormat="1" ht="19.5" customHeight="1" x14ac:dyDescent="0.3">
      <c r="A33" s="69" t="s">
        <v>11</v>
      </c>
      <c r="B33" s="70"/>
      <c r="C33" s="70"/>
      <c r="D33" s="70"/>
      <c r="E33" s="70"/>
      <c r="F33" s="70"/>
      <c r="G33" s="70"/>
      <c r="H33" s="70"/>
      <c r="I33" s="70"/>
      <c r="J33" s="70"/>
      <c r="K33" s="70"/>
      <c r="L33" s="70"/>
      <c r="M33" s="71"/>
    </row>
    <row r="34" spans="1:13" s="2" customFormat="1" ht="35.25" customHeight="1" x14ac:dyDescent="0.3">
      <c r="A34" s="69" t="s">
        <v>74</v>
      </c>
      <c r="B34" s="70"/>
      <c r="C34" s="70"/>
      <c r="D34" s="70"/>
      <c r="E34" s="70"/>
      <c r="F34" s="70"/>
      <c r="G34" s="70"/>
      <c r="H34" s="70"/>
      <c r="I34" s="70"/>
      <c r="J34" s="70"/>
      <c r="K34" s="70"/>
      <c r="L34" s="70"/>
      <c r="M34" s="71"/>
    </row>
    <row r="35" spans="1:13" s="2" customFormat="1" ht="27.75" customHeight="1" x14ac:dyDescent="0.3">
      <c r="A35" s="84" t="s">
        <v>75</v>
      </c>
      <c r="B35" s="85"/>
      <c r="C35" s="85"/>
      <c r="D35" s="85"/>
      <c r="E35" s="85"/>
      <c r="F35" s="85"/>
      <c r="G35" s="85"/>
      <c r="H35" s="85"/>
      <c r="I35" s="85"/>
      <c r="J35" s="85"/>
      <c r="K35" s="85"/>
      <c r="L35" s="85"/>
      <c r="M35" s="86"/>
    </row>
    <row r="36" spans="1:13" s="2" customFormat="1" ht="30.75" customHeight="1" x14ac:dyDescent="0.3">
      <c r="A36" s="87" t="s">
        <v>24</v>
      </c>
      <c r="B36" s="88"/>
      <c r="C36" s="88"/>
      <c r="D36" s="88"/>
      <c r="E36" s="88"/>
      <c r="F36" s="88"/>
      <c r="G36" s="88"/>
      <c r="H36" s="88"/>
      <c r="I36" s="88"/>
      <c r="J36" s="88"/>
      <c r="K36" s="88"/>
      <c r="L36" s="88"/>
      <c r="M36" s="89"/>
    </row>
    <row r="37" spans="1:13" s="2" customFormat="1" ht="21.75" customHeight="1" x14ac:dyDescent="0.3">
      <c r="A37" s="69" t="s">
        <v>34</v>
      </c>
      <c r="B37" s="70"/>
      <c r="C37" s="70"/>
      <c r="D37" s="70"/>
      <c r="E37" s="70"/>
      <c r="F37" s="70"/>
      <c r="G37" s="70"/>
      <c r="H37" s="70"/>
      <c r="I37" s="70"/>
      <c r="J37" s="70"/>
      <c r="K37" s="70"/>
      <c r="L37" s="70"/>
      <c r="M37" s="71"/>
    </row>
    <row r="38" spans="1:13" s="2" customFormat="1" ht="24" customHeight="1" x14ac:dyDescent="0.3">
      <c r="A38" s="69" t="s">
        <v>35</v>
      </c>
      <c r="B38" s="70"/>
      <c r="C38" s="70"/>
      <c r="D38" s="70"/>
      <c r="E38" s="70"/>
      <c r="F38" s="70"/>
      <c r="G38" s="70"/>
      <c r="H38" s="70"/>
      <c r="I38" s="70"/>
      <c r="J38" s="70"/>
      <c r="K38" s="70"/>
      <c r="L38" s="70"/>
      <c r="M38" s="71"/>
    </row>
    <row r="39" spans="1:13" s="2" customFormat="1" ht="36" customHeight="1" x14ac:dyDescent="0.3">
      <c r="A39" s="69" t="s">
        <v>36</v>
      </c>
      <c r="B39" s="70"/>
      <c r="C39" s="70"/>
      <c r="D39" s="70"/>
      <c r="E39" s="70"/>
      <c r="F39" s="70"/>
      <c r="G39" s="70"/>
      <c r="H39" s="70"/>
      <c r="I39" s="70"/>
      <c r="J39" s="70"/>
      <c r="K39" s="70"/>
      <c r="L39" s="70"/>
      <c r="M39" s="71"/>
    </row>
    <row r="40" spans="1:13" s="2" customFormat="1" ht="47.25" customHeight="1" x14ac:dyDescent="0.3">
      <c r="A40" s="69" t="s">
        <v>38</v>
      </c>
      <c r="B40" s="70"/>
      <c r="C40" s="70"/>
      <c r="D40" s="70"/>
      <c r="E40" s="70"/>
      <c r="F40" s="70"/>
      <c r="G40" s="70"/>
      <c r="H40" s="70"/>
      <c r="I40" s="70"/>
      <c r="J40" s="70"/>
      <c r="K40" s="70"/>
      <c r="L40" s="70"/>
      <c r="M40" s="71"/>
    </row>
    <row r="41" spans="1:13" s="2" customFormat="1" ht="36" customHeight="1" x14ac:dyDescent="0.3">
      <c r="A41" s="69" t="s">
        <v>37</v>
      </c>
      <c r="B41" s="70"/>
      <c r="C41" s="70"/>
      <c r="D41" s="70"/>
      <c r="E41" s="70"/>
      <c r="F41" s="70"/>
      <c r="G41" s="70"/>
      <c r="H41" s="70"/>
      <c r="I41" s="70"/>
      <c r="J41" s="70"/>
      <c r="K41" s="70"/>
      <c r="L41" s="70"/>
      <c r="M41" s="71"/>
    </row>
    <row r="42" spans="1:13" s="2" customFormat="1" ht="14" x14ac:dyDescent="0.3">
      <c r="A42" s="69"/>
      <c r="B42" s="70"/>
      <c r="C42" s="70"/>
      <c r="D42" s="70"/>
      <c r="E42" s="70"/>
      <c r="F42" s="70"/>
      <c r="G42" s="70"/>
      <c r="H42" s="70"/>
      <c r="I42" s="70"/>
      <c r="J42" s="70"/>
      <c r="K42" s="70"/>
      <c r="L42" s="70"/>
      <c r="M42" s="71"/>
    </row>
    <row r="43" spans="1:13" s="2" customFormat="1" ht="14" x14ac:dyDescent="0.3">
      <c r="A43" s="69"/>
      <c r="B43" s="70"/>
      <c r="C43" s="70"/>
      <c r="D43" s="70"/>
      <c r="E43" s="70"/>
      <c r="F43" s="70"/>
      <c r="G43" s="70"/>
      <c r="H43" s="70"/>
      <c r="I43" s="70"/>
      <c r="J43" s="70"/>
      <c r="K43" s="70"/>
      <c r="L43" s="70"/>
      <c r="M43" s="71"/>
    </row>
    <row r="44" spans="1:13" s="2" customFormat="1" ht="14" x14ac:dyDescent="0.3">
      <c r="A44" s="94" t="s">
        <v>25</v>
      </c>
      <c r="B44" s="95"/>
      <c r="C44" s="95"/>
      <c r="D44" s="95"/>
      <c r="E44" s="95"/>
      <c r="F44" s="95"/>
      <c r="G44" s="95"/>
      <c r="H44" s="95"/>
      <c r="I44" s="95"/>
      <c r="J44" s="95"/>
      <c r="K44" s="95"/>
      <c r="L44" s="95"/>
      <c r="M44" s="96"/>
    </row>
    <row r="45" spans="1:13" s="2" customFormat="1" ht="26.25" customHeight="1" x14ac:dyDescent="0.3">
      <c r="A45" s="97" t="s">
        <v>39</v>
      </c>
      <c r="B45" s="98"/>
      <c r="C45" s="98"/>
      <c r="D45" s="98"/>
      <c r="E45" s="98"/>
      <c r="F45" s="98"/>
      <c r="G45" s="98"/>
      <c r="H45" s="98"/>
      <c r="I45" s="98"/>
      <c r="J45" s="98"/>
      <c r="K45" s="98"/>
      <c r="L45" s="98"/>
      <c r="M45" s="99"/>
    </row>
    <row r="46" spans="1:13" s="2" customFormat="1" ht="43.5" customHeight="1" x14ac:dyDescent="0.3">
      <c r="A46" s="69" t="s">
        <v>56</v>
      </c>
      <c r="B46" s="70"/>
      <c r="C46" s="70"/>
      <c r="D46" s="70"/>
      <c r="E46" s="70"/>
      <c r="F46" s="70"/>
      <c r="G46" s="70"/>
      <c r="H46" s="70"/>
      <c r="I46" s="70"/>
      <c r="J46" s="70"/>
      <c r="K46" s="70"/>
      <c r="L46" s="70"/>
      <c r="M46" s="71"/>
    </row>
    <row r="47" spans="1:13" s="2" customFormat="1" ht="9" customHeight="1" thickBot="1" x14ac:dyDescent="0.35">
      <c r="A47" s="90"/>
      <c r="B47" s="91"/>
      <c r="C47" s="91"/>
      <c r="D47" s="91"/>
      <c r="E47" s="91"/>
      <c r="F47" s="91"/>
      <c r="G47" s="91"/>
      <c r="H47" s="91"/>
      <c r="I47" s="91"/>
      <c r="J47" s="91"/>
      <c r="K47" s="91"/>
      <c r="L47" s="91"/>
      <c r="M47" s="92"/>
    </row>
    <row r="48" spans="1:13" s="2" customFormat="1" ht="14" x14ac:dyDescent="0.3">
      <c r="A48" s="93"/>
      <c r="B48" s="93"/>
      <c r="C48" s="93"/>
      <c r="D48" s="93"/>
      <c r="E48" s="93"/>
      <c r="F48" s="93"/>
      <c r="G48" s="93"/>
      <c r="H48" s="93"/>
      <c r="I48" s="93"/>
      <c r="J48" s="93"/>
      <c r="K48" s="93"/>
      <c r="L48" s="93"/>
      <c r="M48" s="93"/>
    </row>
  </sheetData>
  <mergeCells count="28">
    <mergeCell ref="A47:M47"/>
    <mergeCell ref="A48:M48"/>
    <mergeCell ref="A41:M41"/>
    <mergeCell ref="A42:M42"/>
    <mergeCell ref="A43:M43"/>
    <mergeCell ref="A44:M44"/>
    <mergeCell ref="A45:M45"/>
    <mergeCell ref="A46:M46"/>
    <mergeCell ref="A39:M39"/>
    <mergeCell ref="A40:M40"/>
    <mergeCell ref="A34:M34"/>
    <mergeCell ref="A35:M35"/>
    <mergeCell ref="A36:M36"/>
    <mergeCell ref="J2:L2"/>
    <mergeCell ref="A37:M37"/>
    <mergeCell ref="A38:M38"/>
    <mergeCell ref="A33:M33"/>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4" fitToHeight="18" orientation="portrait"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50"/>
  <sheetViews>
    <sheetView view="pageBreakPreview" zoomScale="75" zoomScaleNormal="75" zoomScaleSheetLayoutView="75" workbookViewId="0">
      <selection activeCell="P13" sqref="P13"/>
    </sheetView>
  </sheetViews>
  <sheetFormatPr defaultColWidth="9.1796875" defaultRowHeight="14" x14ac:dyDescent="0.3"/>
  <cols>
    <col min="1" max="1" width="7" style="2" customWidth="1"/>
    <col min="2" max="2" width="48" style="2" customWidth="1"/>
    <col min="3" max="3" width="14.7265625" style="171" customWidth="1"/>
    <col min="4" max="4" width="17.1796875" style="2" customWidth="1"/>
    <col min="5" max="5" width="20.7265625" style="2" customWidth="1"/>
    <col min="6" max="9" width="18.54296875" style="28" customWidth="1"/>
    <col min="10" max="10" width="24.26953125" style="2" customWidth="1"/>
    <col min="11" max="16384" width="9.1796875" style="2"/>
  </cols>
  <sheetData>
    <row r="1" spans="1:10" ht="14.5" thickTop="1" x14ac:dyDescent="0.3">
      <c r="A1" s="17"/>
      <c r="B1" s="18"/>
      <c r="C1" s="100" t="s">
        <v>85</v>
      </c>
      <c r="D1" s="100"/>
      <c r="E1" s="100"/>
      <c r="F1" s="100"/>
      <c r="G1" s="100"/>
      <c r="H1" s="100"/>
      <c r="I1" s="100"/>
      <c r="J1" s="19"/>
    </row>
    <row r="2" spans="1:10" x14ac:dyDescent="0.3">
      <c r="A2" s="20"/>
      <c r="B2" s="11"/>
      <c r="C2" s="101"/>
      <c r="D2" s="101"/>
      <c r="E2" s="101"/>
      <c r="F2" s="101"/>
      <c r="G2" s="101"/>
      <c r="H2" s="101"/>
      <c r="I2" s="101"/>
      <c r="J2" s="21"/>
    </row>
    <row r="3" spans="1:10" x14ac:dyDescent="0.3">
      <c r="A3" s="20"/>
      <c r="B3" s="11"/>
      <c r="C3" s="101"/>
      <c r="D3" s="101"/>
      <c r="E3" s="101"/>
      <c r="F3" s="101"/>
      <c r="G3" s="101"/>
      <c r="H3" s="101"/>
      <c r="I3" s="101"/>
      <c r="J3" s="21"/>
    </row>
    <row r="4" spans="1:10" ht="21.75" customHeight="1" x14ac:dyDescent="0.4">
      <c r="A4" s="20"/>
      <c r="B4" s="11"/>
      <c r="C4" s="102" t="s">
        <v>20</v>
      </c>
      <c r="D4" s="102"/>
      <c r="E4" s="102"/>
      <c r="F4" s="102"/>
      <c r="G4" s="102"/>
      <c r="H4" s="102"/>
      <c r="I4" s="102"/>
      <c r="J4" s="21"/>
    </row>
    <row r="5" spans="1:10" ht="14.25" customHeight="1" x14ac:dyDescent="0.3">
      <c r="A5" s="20"/>
      <c r="B5" s="11"/>
      <c r="C5" s="165"/>
      <c r="D5" s="16"/>
      <c r="E5" s="16"/>
      <c r="F5" s="30"/>
      <c r="G5" s="30"/>
      <c r="H5" s="30"/>
      <c r="I5" s="30"/>
      <c r="J5" s="21"/>
    </row>
    <row r="6" spans="1:10" ht="14.25" customHeight="1" x14ac:dyDescent="0.3">
      <c r="A6" s="20"/>
      <c r="B6" s="11"/>
      <c r="C6" s="165"/>
      <c r="D6" s="16"/>
      <c r="E6" s="16"/>
      <c r="F6" s="30"/>
      <c r="G6" s="30"/>
      <c r="H6" s="30"/>
      <c r="I6" s="30"/>
      <c r="J6" s="21"/>
    </row>
    <row r="7" spans="1:10" ht="22.5" customHeight="1" x14ac:dyDescent="0.3">
      <c r="A7" s="24" t="s">
        <v>77</v>
      </c>
      <c r="B7" s="14"/>
      <c r="C7" s="172" t="str">
        <f>'COVER SHEET'!$E17</f>
        <v>SAQA</v>
      </c>
      <c r="D7" s="172"/>
      <c r="E7" s="172"/>
      <c r="F7" s="172"/>
      <c r="G7" s="172"/>
      <c r="H7" s="172"/>
      <c r="I7" s="172"/>
      <c r="J7" s="21"/>
    </row>
    <row r="8" spans="1:10" ht="36.75" customHeight="1" x14ac:dyDescent="0.3">
      <c r="A8" s="24" t="s">
        <v>78</v>
      </c>
      <c r="B8" s="14"/>
      <c r="C8" s="173" t="str">
        <f>'COVER SHEET'!$E19</f>
        <v>TRAVEL MANAGEMENT SERVICES FOR THREE YEARS (36 MONTHS)</v>
      </c>
      <c r="D8" s="173"/>
      <c r="E8" s="173"/>
      <c r="F8" s="173"/>
      <c r="G8" s="173"/>
      <c r="H8" s="173"/>
      <c r="I8" s="173"/>
      <c r="J8" s="21"/>
    </row>
    <row r="9" spans="1:10" ht="29.25" customHeight="1" x14ac:dyDescent="0.3">
      <c r="A9" s="24" t="s">
        <v>1</v>
      </c>
      <c r="B9" s="14"/>
      <c r="C9" s="107">
        <f>'COVER SHEET'!$E21</f>
        <v>0</v>
      </c>
      <c r="D9" s="107"/>
      <c r="E9" s="107"/>
      <c r="F9" s="107"/>
      <c r="G9" s="107"/>
      <c r="H9" s="107"/>
      <c r="I9" s="107"/>
      <c r="J9" s="21"/>
    </row>
    <row r="10" spans="1:10" ht="29.25" customHeight="1" x14ac:dyDescent="0.3">
      <c r="A10" s="24" t="s">
        <v>55</v>
      </c>
      <c r="B10" s="14"/>
      <c r="C10" s="67"/>
      <c r="D10" s="15"/>
      <c r="E10" s="15"/>
      <c r="F10" s="15"/>
      <c r="G10" s="15"/>
      <c r="H10" s="15"/>
      <c r="I10" s="15"/>
      <c r="J10" s="21"/>
    </row>
    <row r="11" spans="1:10" s="35" customFormat="1" ht="29.25" customHeight="1" x14ac:dyDescent="0.3">
      <c r="A11" s="24" t="s">
        <v>59</v>
      </c>
      <c r="B11" s="14"/>
      <c r="C11" s="67"/>
      <c r="D11" s="15"/>
      <c r="E11" s="15"/>
      <c r="F11" s="15"/>
      <c r="G11" s="15"/>
      <c r="H11" s="15"/>
      <c r="I11" s="15"/>
      <c r="J11" s="21"/>
    </row>
    <row r="12" spans="1:10" s="35" customFormat="1" ht="29.25" customHeight="1" x14ac:dyDescent="0.3">
      <c r="A12" s="24" t="s">
        <v>70</v>
      </c>
      <c r="B12" s="14"/>
      <c r="C12" s="67"/>
      <c r="D12" s="15"/>
      <c r="E12" s="15"/>
      <c r="F12" s="15"/>
      <c r="G12" s="15"/>
      <c r="H12" s="15"/>
      <c r="I12" s="15"/>
      <c r="J12" s="21"/>
    </row>
    <row r="13" spans="1:10" ht="29.25" customHeight="1" thickBot="1" x14ac:dyDescent="0.45">
      <c r="A13" s="24" t="s">
        <v>60</v>
      </c>
      <c r="B13" s="14"/>
      <c r="C13" s="67"/>
      <c r="D13" s="31"/>
      <c r="E13" s="15"/>
      <c r="F13" s="15"/>
      <c r="G13" s="15"/>
      <c r="H13" s="15"/>
      <c r="I13" s="15"/>
      <c r="J13" s="21"/>
    </row>
    <row r="14" spans="1:10" ht="14.5" thickBot="1" x14ac:dyDescent="0.35">
      <c r="A14" s="108"/>
      <c r="B14" s="109"/>
      <c r="C14" s="110"/>
      <c r="D14" s="105" t="s">
        <v>47</v>
      </c>
      <c r="E14" s="106"/>
      <c r="F14" s="105" t="s">
        <v>48</v>
      </c>
      <c r="G14" s="106"/>
      <c r="H14" s="105" t="s">
        <v>49</v>
      </c>
      <c r="I14" s="106"/>
      <c r="J14" s="118" t="s">
        <v>50</v>
      </c>
    </row>
    <row r="15" spans="1:10" s="3" customFormat="1" ht="84.5" thickBot="1" x14ac:dyDescent="0.35">
      <c r="A15" s="46" t="s">
        <v>12</v>
      </c>
      <c r="B15" s="46" t="s">
        <v>17</v>
      </c>
      <c r="C15" s="166" t="s">
        <v>76</v>
      </c>
      <c r="D15" s="47" t="s">
        <v>18</v>
      </c>
      <c r="E15" s="47" t="s">
        <v>19</v>
      </c>
      <c r="F15" s="47" t="s">
        <v>18</v>
      </c>
      <c r="G15" s="47" t="s">
        <v>19</v>
      </c>
      <c r="H15" s="47" t="s">
        <v>18</v>
      </c>
      <c r="I15" s="47" t="s">
        <v>19</v>
      </c>
      <c r="J15" s="119"/>
    </row>
    <row r="16" spans="1:10" ht="52.5" customHeight="1" x14ac:dyDescent="0.3">
      <c r="A16" s="53">
        <v>1</v>
      </c>
      <c r="B16" s="48" t="s">
        <v>41</v>
      </c>
      <c r="C16" s="164">
        <v>10</v>
      </c>
      <c r="D16" s="58"/>
      <c r="E16" s="58">
        <f>D16*C16</f>
        <v>0</v>
      </c>
      <c r="F16" s="58">
        <f>(D16*1%)+D16</f>
        <v>0</v>
      </c>
      <c r="G16" s="58">
        <f>F16*C16</f>
        <v>0</v>
      </c>
      <c r="H16" s="58">
        <f>(F16*1%)+F16</f>
        <v>0</v>
      </c>
      <c r="I16" s="58">
        <f>H16*C16</f>
        <v>0</v>
      </c>
      <c r="J16" s="59">
        <f>(E16+G16+I16)</f>
        <v>0</v>
      </c>
    </row>
    <row r="17" spans="1:10" s="28" customFormat="1" ht="52.5" customHeight="1" x14ac:dyDescent="0.3">
      <c r="A17" s="54">
        <v>2</v>
      </c>
      <c r="B17" s="49" t="s">
        <v>42</v>
      </c>
      <c r="C17" s="167">
        <v>4</v>
      </c>
      <c r="D17" s="60"/>
      <c r="E17" s="60">
        <f>D17*C17</f>
        <v>0</v>
      </c>
      <c r="F17" s="60">
        <f>(D17*1%)+D17</f>
        <v>0</v>
      </c>
      <c r="G17" s="60">
        <f t="shared" ref="G17" si="0">F17*C17</f>
        <v>0</v>
      </c>
      <c r="H17" s="60">
        <f>(F17*1%)+F17</f>
        <v>0</v>
      </c>
      <c r="I17" s="60">
        <f t="shared" ref="I17" si="1">H17*C17</f>
        <v>0</v>
      </c>
      <c r="J17" s="61">
        <f t="shared" ref="J17" si="2">(E17+G17+I17)</f>
        <v>0</v>
      </c>
    </row>
    <row r="18" spans="1:10" ht="52.5" customHeight="1" x14ac:dyDescent="0.3">
      <c r="A18" s="54">
        <v>3</v>
      </c>
      <c r="B18" s="49" t="s">
        <v>13</v>
      </c>
      <c r="C18" s="167">
        <v>25</v>
      </c>
      <c r="D18" s="60"/>
      <c r="E18" s="60">
        <f t="shared" ref="E18:E36" si="3">D18*C18</f>
        <v>0</v>
      </c>
      <c r="F18" s="60">
        <f t="shared" ref="F18:F36" si="4">(D18*1%)+D18</f>
        <v>0</v>
      </c>
      <c r="G18" s="60">
        <f t="shared" ref="G18:G36" si="5">F18*C18</f>
        <v>0</v>
      </c>
      <c r="H18" s="60">
        <f t="shared" ref="H18:H36" si="6">(F18*1%)+F18</f>
        <v>0</v>
      </c>
      <c r="I18" s="60">
        <f t="shared" ref="I18:I36" si="7">H18*C18</f>
        <v>0</v>
      </c>
      <c r="J18" s="61">
        <f t="shared" ref="J18:J36" si="8">(E18+G18+I18)</f>
        <v>0</v>
      </c>
    </row>
    <row r="19" spans="1:10" ht="52.5" customHeight="1" x14ac:dyDescent="0.3">
      <c r="A19" s="54">
        <v>10</v>
      </c>
      <c r="B19" s="49" t="s">
        <v>79</v>
      </c>
      <c r="C19" s="167">
        <v>10</v>
      </c>
      <c r="D19" s="60"/>
      <c r="E19" s="60">
        <f t="shared" si="3"/>
        <v>0</v>
      </c>
      <c r="F19" s="60">
        <f t="shared" si="4"/>
        <v>0</v>
      </c>
      <c r="G19" s="60">
        <f t="shared" si="5"/>
        <v>0</v>
      </c>
      <c r="H19" s="60">
        <f t="shared" si="6"/>
        <v>0</v>
      </c>
      <c r="I19" s="60">
        <f t="shared" si="7"/>
        <v>0</v>
      </c>
      <c r="J19" s="61">
        <f t="shared" si="8"/>
        <v>0</v>
      </c>
    </row>
    <row r="20" spans="1:10" s="28" customFormat="1" ht="52.5" customHeight="1" x14ac:dyDescent="0.3">
      <c r="A20" s="54">
        <v>11</v>
      </c>
      <c r="B20" s="50" t="s">
        <v>80</v>
      </c>
      <c r="C20" s="167">
        <v>4</v>
      </c>
      <c r="D20" s="60"/>
      <c r="E20" s="60">
        <f t="shared" si="3"/>
        <v>0</v>
      </c>
      <c r="F20" s="60">
        <f t="shared" si="4"/>
        <v>0</v>
      </c>
      <c r="G20" s="60">
        <f t="shared" si="5"/>
        <v>0</v>
      </c>
      <c r="H20" s="60">
        <f t="shared" si="6"/>
        <v>0</v>
      </c>
      <c r="I20" s="60">
        <f t="shared" si="7"/>
        <v>0</v>
      </c>
      <c r="J20" s="61">
        <f t="shared" si="8"/>
        <v>0</v>
      </c>
    </row>
    <row r="21" spans="1:10" ht="52.5" customHeight="1" x14ac:dyDescent="0.3">
      <c r="A21" s="54">
        <v>12</v>
      </c>
      <c r="B21" s="50" t="s">
        <v>81</v>
      </c>
      <c r="C21" s="167">
        <v>25</v>
      </c>
      <c r="D21" s="60"/>
      <c r="E21" s="60">
        <f t="shared" si="3"/>
        <v>0</v>
      </c>
      <c r="F21" s="60">
        <f t="shared" si="4"/>
        <v>0</v>
      </c>
      <c r="G21" s="60">
        <f t="shared" si="5"/>
        <v>0</v>
      </c>
      <c r="H21" s="60">
        <f t="shared" si="6"/>
        <v>0</v>
      </c>
      <c r="I21" s="60">
        <f t="shared" si="7"/>
        <v>0</v>
      </c>
      <c r="J21" s="61">
        <f t="shared" si="8"/>
        <v>0</v>
      </c>
    </row>
    <row r="22" spans="1:10" s="28" customFormat="1" ht="52.5" customHeight="1" x14ac:dyDescent="0.3">
      <c r="A22" s="54">
        <v>13</v>
      </c>
      <c r="B22" s="50" t="s">
        <v>61</v>
      </c>
      <c r="C22" s="167">
        <v>5</v>
      </c>
      <c r="D22" s="60"/>
      <c r="E22" s="60">
        <f t="shared" si="3"/>
        <v>0</v>
      </c>
      <c r="F22" s="60">
        <f t="shared" si="4"/>
        <v>0</v>
      </c>
      <c r="G22" s="60">
        <f t="shared" si="5"/>
        <v>0</v>
      </c>
      <c r="H22" s="60">
        <f t="shared" si="6"/>
        <v>0</v>
      </c>
      <c r="I22" s="60">
        <f t="shared" si="7"/>
        <v>0</v>
      </c>
      <c r="J22" s="61">
        <f t="shared" si="8"/>
        <v>0</v>
      </c>
    </row>
    <row r="23" spans="1:10" ht="52.5" customHeight="1" x14ac:dyDescent="0.3">
      <c r="A23" s="54">
        <v>14</v>
      </c>
      <c r="B23" s="50" t="s">
        <v>62</v>
      </c>
      <c r="C23" s="167">
        <v>2</v>
      </c>
      <c r="D23" s="60"/>
      <c r="E23" s="60">
        <f t="shared" si="3"/>
        <v>0</v>
      </c>
      <c r="F23" s="60">
        <f t="shared" si="4"/>
        <v>0</v>
      </c>
      <c r="G23" s="60">
        <f t="shared" si="5"/>
        <v>0</v>
      </c>
      <c r="H23" s="60">
        <f t="shared" si="6"/>
        <v>0</v>
      </c>
      <c r="I23" s="60">
        <f t="shared" si="7"/>
        <v>0</v>
      </c>
      <c r="J23" s="61">
        <f t="shared" si="8"/>
        <v>0</v>
      </c>
    </row>
    <row r="24" spans="1:10" ht="52.5" customHeight="1" x14ac:dyDescent="0.3">
      <c r="A24" s="54">
        <v>15</v>
      </c>
      <c r="B24" s="50" t="s">
        <v>63</v>
      </c>
      <c r="C24" s="167">
        <v>4</v>
      </c>
      <c r="D24" s="60"/>
      <c r="E24" s="60">
        <f t="shared" si="3"/>
        <v>0</v>
      </c>
      <c r="F24" s="60">
        <f t="shared" si="4"/>
        <v>0</v>
      </c>
      <c r="G24" s="60">
        <f t="shared" si="5"/>
        <v>0</v>
      </c>
      <c r="H24" s="60">
        <f t="shared" si="6"/>
        <v>0</v>
      </c>
      <c r="I24" s="60">
        <f t="shared" si="7"/>
        <v>0</v>
      </c>
      <c r="J24" s="61">
        <f t="shared" si="8"/>
        <v>0</v>
      </c>
    </row>
    <row r="25" spans="1:10" s="28" customFormat="1" ht="52.5" customHeight="1" x14ac:dyDescent="0.3">
      <c r="A25" s="54">
        <v>16</v>
      </c>
      <c r="B25" s="49" t="s">
        <v>43</v>
      </c>
      <c r="C25" s="167">
        <v>10</v>
      </c>
      <c r="D25" s="60"/>
      <c r="E25" s="60">
        <f t="shared" si="3"/>
        <v>0</v>
      </c>
      <c r="F25" s="60">
        <f t="shared" si="4"/>
        <v>0</v>
      </c>
      <c r="G25" s="60">
        <f t="shared" si="5"/>
        <v>0</v>
      </c>
      <c r="H25" s="60">
        <f t="shared" si="6"/>
        <v>0</v>
      </c>
      <c r="I25" s="60">
        <f t="shared" si="7"/>
        <v>0</v>
      </c>
      <c r="J25" s="61">
        <f t="shared" si="8"/>
        <v>0</v>
      </c>
    </row>
    <row r="26" spans="1:10" ht="52.5" customHeight="1" x14ac:dyDescent="0.3">
      <c r="A26" s="54">
        <v>17</v>
      </c>
      <c r="B26" s="49" t="s">
        <v>44</v>
      </c>
      <c r="C26" s="167">
        <v>4</v>
      </c>
      <c r="D26" s="60"/>
      <c r="E26" s="60">
        <f t="shared" si="3"/>
        <v>0</v>
      </c>
      <c r="F26" s="60">
        <f t="shared" si="4"/>
        <v>0</v>
      </c>
      <c r="G26" s="60">
        <f t="shared" si="5"/>
        <v>0</v>
      </c>
      <c r="H26" s="60">
        <f t="shared" si="6"/>
        <v>0</v>
      </c>
      <c r="I26" s="60">
        <f t="shared" si="7"/>
        <v>0</v>
      </c>
      <c r="J26" s="61">
        <f t="shared" si="8"/>
        <v>0</v>
      </c>
    </row>
    <row r="27" spans="1:10" ht="52.5" customHeight="1" x14ac:dyDescent="0.3">
      <c r="A27" s="54">
        <v>18</v>
      </c>
      <c r="B27" s="49" t="s">
        <v>14</v>
      </c>
      <c r="C27" s="167">
        <v>25</v>
      </c>
      <c r="D27" s="60"/>
      <c r="E27" s="60">
        <f t="shared" si="3"/>
        <v>0</v>
      </c>
      <c r="F27" s="60">
        <f t="shared" si="4"/>
        <v>0</v>
      </c>
      <c r="G27" s="60">
        <f t="shared" si="5"/>
        <v>0</v>
      </c>
      <c r="H27" s="60">
        <f t="shared" si="6"/>
        <v>0</v>
      </c>
      <c r="I27" s="60">
        <f t="shared" si="7"/>
        <v>0</v>
      </c>
      <c r="J27" s="61">
        <f t="shared" si="8"/>
        <v>0</v>
      </c>
    </row>
    <row r="28" spans="1:10" ht="52.5" customHeight="1" x14ac:dyDescent="0.3">
      <c r="A28" s="54">
        <v>19</v>
      </c>
      <c r="B28" s="49" t="s">
        <v>15</v>
      </c>
      <c r="C28" s="167">
        <v>4</v>
      </c>
      <c r="D28" s="60"/>
      <c r="E28" s="60">
        <f t="shared" si="3"/>
        <v>0</v>
      </c>
      <c r="F28" s="60">
        <f t="shared" si="4"/>
        <v>0</v>
      </c>
      <c r="G28" s="60">
        <f t="shared" si="5"/>
        <v>0</v>
      </c>
      <c r="H28" s="60">
        <f t="shared" si="6"/>
        <v>0</v>
      </c>
      <c r="I28" s="60">
        <f t="shared" si="7"/>
        <v>0</v>
      </c>
      <c r="J28" s="61">
        <f t="shared" si="8"/>
        <v>0</v>
      </c>
    </row>
    <row r="29" spans="1:10" s="28" customFormat="1" ht="52.5" customHeight="1" x14ac:dyDescent="0.3">
      <c r="A29" s="54">
        <v>20</v>
      </c>
      <c r="B29" s="49" t="s">
        <v>45</v>
      </c>
      <c r="C29" s="167">
        <v>1</v>
      </c>
      <c r="D29" s="60"/>
      <c r="E29" s="60">
        <f t="shared" si="3"/>
        <v>0</v>
      </c>
      <c r="F29" s="60">
        <f t="shared" si="4"/>
        <v>0</v>
      </c>
      <c r="G29" s="60">
        <f t="shared" si="5"/>
        <v>0</v>
      </c>
      <c r="H29" s="60">
        <f t="shared" si="6"/>
        <v>0</v>
      </c>
      <c r="I29" s="60">
        <f t="shared" si="7"/>
        <v>0</v>
      </c>
      <c r="J29" s="61">
        <f t="shared" si="8"/>
        <v>0</v>
      </c>
    </row>
    <row r="30" spans="1:10" s="28" customFormat="1" ht="52.5" customHeight="1" x14ac:dyDescent="0.3">
      <c r="A30" s="54">
        <v>21</v>
      </c>
      <c r="B30" s="49" t="s">
        <v>46</v>
      </c>
      <c r="C30" s="167">
        <v>4</v>
      </c>
      <c r="D30" s="60"/>
      <c r="E30" s="60">
        <f t="shared" si="3"/>
        <v>0</v>
      </c>
      <c r="F30" s="60">
        <f t="shared" si="4"/>
        <v>0</v>
      </c>
      <c r="G30" s="60">
        <f t="shared" si="5"/>
        <v>0</v>
      </c>
      <c r="H30" s="60">
        <f t="shared" si="6"/>
        <v>0</v>
      </c>
      <c r="I30" s="60">
        <f t="shared" si="7"/>
        <v>0</v>
      </c>
      <c r="J30" s="61">
        <f t="shared" si="8"/>
        <v>0</v>
      </c>
    </row>
    <row r="31" spans="1:10" s="28" customFormat="1" ht="52.5" customHeight="1" x14ac:dyDescent="0.3">
      <c r="A31" s="54">
        <v>23</v>
      </c>
      <c r="B31" s="49" t="s">
        <v>64</v>
      </c>
      <c r="C31" s="167">
        <v>1</v>
      </c>
      <c r="D31" s="60"/>
      <c r="E31" s="60">
        <f t="shared" si="3"/>
        <v>0</v>
      </c>
      <c r="F31" s="60">
        <f t="shared" si="4"/>
        <v>0</v>
      </c>
      <c r="G31" s="60">
        <f t="shared" si="5"/>
        <v>0</v>
      </c>
      <c r="H31" s="60">
        <f t="shared" si="6"/>
        <v>0</v>
      </c>
      <c r="I31" s="60">
        <f t="shared" si="7"/>
        <v>0</v>
      </c>
      <c r="J31" s="61">
        <f t="shared" si="8"/>
        <v>0</v>
      </c>
    </row>
    <row r="32" spans="1:10" s="28" customFormat="1" ht="52.5" customHeight="1" x14ac:dyDescent="0.3">
      <c r="A32" s="54">
        <v>30</v>
      </c>
      <c r="B32" s="49" t="s">
        <v>65</v>
      </c>
      <c r="C32" s="167">
        <v>10</v>
      </c>
      <c r="D32" s="60"/>
      <c r="E32" s="60">
        <f t="shared" si="3"/>
        <v>0</v>
      </c>
      <c r="F32" s="60">
        <f t="shared" si="4"/>
        <v>0</v>
      </c>
      <c r="G32" s="60">
        <f t="shared" si="5"/>
        <v>0</v>
      </c>
      <c r="H32" s="60">
        <f t="shared" si="6"/>
        <v>0</v>
      </c>
      <c r="I32" s="60">
        <f t="shared" si="7"/>
        <v>0</v>
      </c>
      <c r="J32" s="61">
        <f t="shared" si="8"/>
        <v>0</v>
      </c>
    </row>
    <row r="33" spans="1:10" s="28" customFormat="1" ht="52.5" customHeight="1" x14ac:dyDescent="0.3">
      <c r="A33" s="54">
        <v>31</v>
      </c>
      <c r="B33" s="49" t="s">
        <v>82</v>
      </c>
      <c r="C33" s="167">
        <v>10</v>
      </c>
      <c r="D33" s="60"/>
      <c r="E33" s="60">
        <f t="shared" si="3"/>
        <v>0</v>
      </c>
      <c r="F33" s="60">
        <f t="shared" si="4"/>
        <v>0</v>
      </c>
      <c r="G33" s="60">
        <f t="shared" si="5"/>
        <v>0</v>
      </c>
      <c r="H33" s="60">
        <f t="shared" si="6"/>
        <v>0</v>
      </c>
      <c r="I33" s="60">
        <f t="shared" si="7"/>
        <v>0</v>
      </c>
      <c r="J33" s="61">
        <f t="shared" si="8"/>
        <v>0</v>
      </c>
    </row>
    <row r="34" spans="1:10" ht="52.5" customHeight="1" x14ac:dyDescent="0.3">
      <c r="A34" s="54">
        <v>33</v>
      </c>
      <c r="B34" s="49" t="s">
        <v>66</v>
      </c>
      <c r="C34" s="167">
        <v>25</v>
      </c>
      <c r="D34" s="60"/>
      <c r="E34" s="60">
        <f t="shared" si="3"/>
        <v>0</v>
      </c>
      <c r="F34" s="60">
        <f t="shared" si="4"/>
        <v>0</v>
      </c>
      <c r="G34" s="60">
        <f t="shared" si="5"/>
        <v>0</v>
      </c>
      <c r="H34" s="60">
        <f t="shared" si="6"/>
        <v>0</v>
      </c>
      <c r="I34" s="60">
        <f t="shared" si="7"/>
        <v>0</v>
      </c>
      <c r="J34" s="61">
        <f t="shared" si="8"/>
        <v>0</v>
      </c>
    </row>
    <row r="35" spans="1:10" s="42" customFormat="1" ht="52.5" customHeight="1" x14ac:dyDescent="0.3">
      <c r="A35" s="54">
        <v>35</v>
      </c>
      <c r="B35" s="49" t="s">
        <v>83</v>
      </c>
      <c r="C35" s="167">
        <v>5</v>
      </c>
      <c r="D35" s="60"/>
      <c r="E35" s="60">
        <f t="shared" si="3"/>
        <v>0</v>
      </c>
      <c r="F35" s="60">
        <f t="shared" si="4"/>
        <v>0</v>
      </c>
      <c r="G35" s="60">
        <f t="shared" si="5"/>
        <v>0</v>
      </c>
      <c r="H35" s="60">
        <f t="shared" si="6"/>
        <v>0</v>
      </c>
      <c r="I35" s="60">
        <f t="shared" si="7"/>
        <v>0</v>
      </c>
      <c r="J35" s="61">
        <f t="shared" si="8"/>
        <v>0</v>
      </c>
    </row>
    <row r="36" spans="1:10" s="42" customFormat="1" ht="52.5" customHeight="1" x14ac:dyDescent="0.3">
      <c r="A36" s="54">
        <v>36</v>
      </c>
      <c r="B36" s="49" t="s">
        <v>16</v>
      </c>
      <c r="C36" s="167">
        <v>10</v>
      </c>
      <c r="D36" s="60"/>
      <c r="E36" s="60">
        <f t="shared" si="3"/>
        <v>0</v>
      </c>
      <c r="F36" s="60">
        <f t="shared" si="4"/>
        <v>0</v>
      </c>
      <c r="G36" s="60">
        <f t="shared" si="5"/>
        <v>0</v>
      </c>
      <c r="H36" s="60">
        <f t="shared" si="6"/>
        <v>0</v>
      </c>
      <c r="I36" s="60">
        <f t="shared" si="7"/>
        <v>0</v>
      </c>
      <c r="J36" s="61">
        <f t="shared" si="8"/>
        <v>0</v>
      </c>
    </row>
    <row r="37" spans="1:10" ht="52.5" customHeight="1" thickBot="1" x14ac:dyDescent="0.35">
      <c r="A37" s="55">
        <v>38</v>
      </c>
      <c r="B37" s="51" t="s">
        <v>67</v>
      </c>
      <c r="C37" s="168">
        <v>36</v>
      </c>
      <c r="D37" s="62"/>
      <c r="E37" s="62">
        <f t="shared" ref="E37" si="9">D37*C37</f>
        <v>0</v>
      </c>
      <c r="F37" s="62">
        <f>(D37*1%)+D37</f>
        <v>0</v>
      </c>
      <c r="G37" s="62">
        <f t="shared" ref="G37" si="10">F37*C37</f>
        <v>0</v>
      </c>
      <c r="H37" s="62">
        <f>(F37*1%)+F37</f>
        <v>0</v>
      </c>
      <c r="I37" s="62">
        <f t="shared" ref="I37" si="11">H37*C37</f>
        <v>0</v>
      </c>
      <c r="J37" s="63">
        <f t="shared" ref="J37" si="12">(E37+G37+I37)</f>
        <v>0</v>
      </c>
    </row>
    <row r="38" spans="1:10" s="1" customFormat="1" ht="44.25" customHeight="1" thickBot="1" x14ac:dyDescent="0.35">
      <c r="A38" s="56"/>
      <c r="B38" s="52" t="s">
        <v>7</v>
      </c>
      <c r="C38" s="169">
        <f>SUM(C16:C37)</f>
        <v>234</v>
      </c>
      <c r="D38" s="64"/>
      <c r="E38" s="65">
        <f>SUM(E16:E37)</f>
        <v>0</v>
      </c>
      <c r="F38" s="64"/>
      <c r="G38" s="65">
        <f>SUM(G16:G37)</f>
        <v>0</v>
      </c>
      <c r="H38" s="64"/>
      <c r="I38" s="65">
        <f>SUM(I16:I37)</f>
        <v>0</v>
      </c>
      <c r="J38" s="66">
        <f>SUM(J16:J37)</f>
        <v>0</v>
      </c>
    </row>
    <row r="39" spans="1:10" s="27" customFormat="1" ht="48" customHeight="1" thickBot="1" x14ac:dyDescent="0.35">
      <c r="A39" s="115" t="s">
        <v>40</v>
      </c>
      <c r="B39" s="116"/>
      <c r="C39" s="117"/>
      <c r="D39" s="112">
        <f>J38</f>
        <v>0</v>
      </c>
      <c r="E39" s="113"/>
      <c r="F39" s="113"/>
      <c r="G39" s="113"/>
      <c r="H39" s="113"/>
      <c r="I39" s="113"/>
      <c r="J39" s="114"/>
    </row>
    <row r="40" spans="1:10" s="27" customFormat="1" ht="36" customHeight="1" x14ac:dyDescent="0.3">
      <c r="A40" s="25"/>
      <c r="B40" s="25"/>
      <c r="C40" s="25"/>
      <c r="D40" s="26"/>
      <c r="E40" s="29"/>
      <c r="F40" s="29"/>
      <c r="G40" s="29"/>
      <c r="H40" s="29"/>
      <c r="I40" s="29"/>
      <c r="J40" s="29"/>
    </row>
    <row r="41" spans="1:10" ht="29.25" customHeight="1" x14ac:dyDescent="0.4">
      <c r="A41" s="111" t="s">
        <v>54</v>
      </c>
      <c r="B41" s="111"/>
      <c r="C41" s="67"/>
      <c r="D41" s="31"/>
      <c r="E41" s="15"/>
      <c r="F41" s="15"/>
      <c r="G41" s="15"/>
      <c r="H41" s="15"/>
      <c r="I41" s="15"/>
      <c r="J41" s="29"/>
    </row>
    <row r="42" spans="1:10" x14ac:dyDescent="0.3">
      <c r="A42" s="22"/>
      <c r="B42" s="22"/>
      <c r="C42" s="170"/>
      <c r="D42" s="103"/>
      <c r="E42" s="103"/>
      <c r="F42" s="103"/>
      <c r="G42" s="103"/>
      <c r="H42" s="103"/>
      <c r="I42" s="103"/>
      <c r="J42" s="103"/>
    </row>
    <row r="43" spans="1:10" ht="43.5" customHeight="1" x14ac:dyDescent="0.3">
      <c r="A43" s="34" t="s">
        <v>51</v>
      </c>
      <c r="B43" s="32"/>
      <c r="C43" s="34"/>
      <c r="D43" s="104"/>
      <c r="E43" s="104"/>
      <c r="F43" s="104"/>
      <c r="G43" s="104"/>
      <c r="H43" s="104"/>
      <c r="I43" s="104"/>
      <c r="J43" s="104"/>
    </row>
    <row r="44" spans="1:10" x14ac:dyDescent="0.3">
      <c r="A44" s="33"/>
      <c r="B44" s="33"/>
      <c r="C44" s="34"/>
      <c r="D44" s="33"/>
      <c r="E44" s="33"/>
      <c r="F44" s="33"/>
      <c r="G44" s="33"/>
      <c r="H44" s="33"/>
      <c r="I44" s="33"/>
      <c r="J44" s="33"/>
    </row>
    <row r="45" spans="1:10" x14ac:dyDescent="0.3">
      <c r="A45" s="33" t="s">
        <v>57</v>
      </c>
      <c r="B45" s="33"/>
      <c r="C45" s="34"/>
      <c r="D45" s="33"/>
      <c r="E45" s="33"/>
      <c r="F45" s="33"/>
      <c r="G45" s="33"/>
      <c r="H45" s="33"/>
      <c r="I45" s="33"/>
      <c r="J45" s="33"/>
    </row>
    <row r="47" spans="1:10" s="45" customFormat="1" x14ac:dyDescent="0.3">
      <c r="C47" s="171"/>
    </row>
    <row r="49" spans="1:4" x14ac:dyDescent="0.3">
      <c r="A49" s="28" t="s">
        <v>52</v>
      </c>
      <c r="D49" s="28" t="s">
        <v>53</v>
      </c>
    </row>
    <row r="50" spans="1:4" x14ac:dyDescent="0.3">
      <c r="A50" s="28" t="s">
        <v>29</v>
      </c>
      <c r="D50" s="28" t="s">
        <v>30</v>
      </c>
    </row>
  </sheetData>
  <mergeCells count="15">
    <mergeCell ref="C1:I3"/>
    <mergeCell ref="C4:I4"/>
    <mergeCell ref="D42:J42"/>
    <mergeCell ref="D43:J43"/>
    <mergeCell ref="D14:E14"/>
    <mergeCell ref="C7:I7"/>
    <mergeCell ref="C8:I8"/>
    <mergeCell ref="C9:I9"/>
    <mergeCell ref="A14:C14"/>
    <mergeCell ref="A41:B41"/>
    <mergeCell ref="D39:J39"/>
    <mergeCell ref="A39:C39"/>
    <mergeCell ref="F14:G14"/>
    <mergeCell ref="H14:I14"/>
    <mergeCell ref="J14:J15"/>
  </mergeCells>
  <printOptions horizontalCentered="1"/>
  <pageMargins left="0.51181102362204722" right="0.11811023622047245" top="0.74803149606299213" bottom="0.74803149606299213" header="0.31496062992125984" footer="0.31496062992125984"/>
  <pageSetup paperSize="9" scale="38" orientation="portrait" r:id="rId1"/>
  <headerFooter>
    <oddFooter>&amp;L&amp;D&amp;C&amp;P of &amp;N&amp;R&amp;A</oddFooter>
  </headerFooter>
  <ignoredErrors>
    <ignoredError sqref="G16:G17"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42"/>
  <sheetViews>
    <sheetView view="pageBreakPreview" zoomScale="110" zoomScaleSheetLayoutView="110" workbookViewId="0">
      <selection activeCell="A37" sqref="A37:I37"/>
    </sheetView>
  </sheetViews>
  <sheetFormatPr defaultRowHeight="12.5" x14ac:dyDescent="0.25"/>
  <cols>
    <col min="1" max="1" width="25" customWidth="1"/>
    <col min="2" max="2" width="13.54296875" customWidth="1"/>
    <col min="5" max="5" width="13.81640625" customWidth="1"/>
    <col min="7" max="7" width="11.1796875" customWidth="1"/>
    <col min="10" max="10" width="39.26953125" customWidth="1"/>
  </cols>
  <sheetData>
    <row r="1" spans="1:9" x14ac:dyDescent="0.25">
      <c r="A1" s="4"/>
      <c r="B1" s="5"/>
      <c r="C1" s="5"/>
      <c r="D1" s="5"/>
      <c r="E1" s="5"/>
      <c r="F1" s="5"/>
      <c r="G1" s="5"/>
      <c r="H1" s="5"/>
      <c r="I1" s="6"/>
    </row>
    <row r="2" spans="1:9" x14ac:dyDescent="0.25">
      <c r="A2" s="7"/>
      <c r="B2" s="8"/>
      <c r="C2" s="8"/>
      <c r="D2" s="8"/>
      <c r="E2" s="8"/>
      <c r="F2" s="8"/>
      <c r="G2" s="8"/>
      <c r="H2" s="8"/>
      <c r="I2" s="9"/>
    </row>
    <row r="3" spans="1:9" x14ac:dyDescent="0.25">
      <c r="A3" s="7"/>
      <c r="B3" s="8"/>
      <c r="C3" s="8"/>
      <c r="D3" s="8"/>
      <c r="E3" s="8"/>
      <c r="F3" s="8"/>
      <c r="G3" s="8"/>
      <c r="H3" s="8"/>
      <c r="I3" s="9"/>
    </row>
    <row r="4" spans="1:9" x14ac:dyDescent="0.25">
      <c r="A4" s="7"/>
      <c r="B4" s="8"/>
      <c r="C4" s="8"/>
      <c r="D4" s="8"/>
      <c r="E4" s="8"/>
      <c r="F4" s="8"/>
      <c r="G4" s="8"/>
      <c r="H4" s="8"/>
      <c r="I4" s="9"/>
    </row>
    <row r="5" spans="1:9" x14ac:dyDescent="0.25">
      <c r="A5" s="7"/>
      <c r="B5" s="8"/>
      <c r="C5" s="8"/>
      <c r="D5" s="8"/>
      <c r="E5" s="8"/>
      <c r="F5" s="8"/>
      <c r="G5" s="8"/>
      <c r="H5" s="8"/>
      <c r="I5" s="9"/>
    </row>
    <row r="6" spans="1:9" x14ac:dyDescent="0.25">
      <c r="A6" s="7"/>
      <c r="B6" s="8"/>
      <c r="C6" s="8"/>
      <c r="D6" s="8"/>
      <c r="E6" s="8"/>
      <c r="F6" s="8"/>
      <c r="G6" s="8"/>
      <c r="H6" s="8"/>
      <c r="I6" s="9"/>
    </row>
    <row r="7" spans="1:9" x14ac:dyDescent="0.25">
      <c r="A7" s="7"/>
      <c r="B7" s="8"/>
      <c r="C7" s="8"/>
      <c r="D7" s="8"/>
      <c r="E7" s="8"/>
      <c r="F7" s="8"/>
      <c r="G7" s="8"/>
      <c r="H7" s="8"/>
      <c r="I7" s="9"/>
    </row>
    <row r="8" spans="1:9" x14ac:dyDescent="0.25">
      <c r="A8" s="36"/>
      <c r="B8" s="37"/>
      <c r="C8" s="37"/>
      <c r="D8" s="37"/>
      <c r="E8" s="37"/>
      <c r="F8" s="37"/>
      <c r="G8" s="37"/>
      <c r="H8" s="37"/>
      <c r="I8" s="38"/>
    </row>
    <row r="9" spans="1:9" ht="13" thickBot="1" x14ac:dyDescent="0.3">
      <c r="A9" s="36"/>
      <c r="B9" s="37"/>
      <c r="C9" s="37"/>
      <c r="D9" s="37"/>
      <c r="E9" s="37"/>
      <c r="F9" s="37"/>
      <c r="G9" s="37"/>
      <c r="H9" s="37"/>
      <c r="I9" s="38"/>
    </row>
    <row r="10" spans="1:9" ht="18.75" customHeight="1" thickBot="1" x14ac:dyDescent="0.45">
      <c r="A10" s="39"/>
      <c r="B10" s="40"/>
      <c r="C10" s="120" t="s">
        <v>86</v>
      </c>
      <c r="D10" s="120"/>
      <c r="E10" s="120"/>
      <c r="F10" s="40"/>
      <c r="G10" s="40"/>
      <c r="H10" s="40"/>
      <c r="I10" s="41"/>
    </row>
    <row r="11" spans="1:9" ht="24.75" customHeight="1" thickBot="1" x14ac:dyDescent="0.35">
      <c r="A11" s="121" t="s">
        <v>8</v>
      </c>
      <c r="B11" s="121"/>
      <c r="C11" s="174" t="str">
        <f>'COVER SHEET'!$E$17</f>
        <v>SAQA</v>
      </c>
      <c r="D11" s="174"/>
      <c r="E11" s="174"/>
      <c r="F11" s="174"/>
      <c r="G11" s="174"/>
      <c r="H11" s="174"/>
      <c r="I11" s="174"/>
    </row>
    <row r="12" spans="1:9" ht="42" customHeight="1" thickBot="1" x14ac:dyDescent="0.35">
      <c r="A12" s="121" t="s">
        <v>9</v>
      </c>
      <c r="B12" s="121"/>
      <c r="C12" s="174" t="str">
        <f>'COVER SHEET'!$E$19</f>
        <v>TRAVEL MANAGEMENT SERVICES FOR THREE YEARS (36 MONTHS)</v>
      </c>
      <c r="D12" s="174"/>
      <c r="E12" s="174"/>
      <c r="F12" s="174"/>
      <c r="G12" s="174"/>
      <c r="H12" s="174"/>
      <c r="I12" s="174"/>
    </row>
    <row r="13" spans="1:9" ht="33" customHeight="1" thickBot="1" x14ac:dyDescent="0.35">
      <c r="A13" s="121" t="s">
        <v>1</v>
      </c>
      <c r="B13" s="121"/>
      <c r="C13" s="128">
        <f>'COVER SHEET'!$E$21</f>
        <v>0</v>
      </c>
      <c r="D13" s="128"/>
      <c r="E13" s="128"/>
      <c r="F13" s="128"/>
      <c r="G13" s="128"/>
      <c r="H13" s="128"/>
      <c r="I13" s="128"/>
    </row>
    <row r="14" spans="1:9" x14ac:dyDescent="0.25">
      <c r="A14" s="7"/>
      <c r="B14" s="8"/>
      <c r="C14" s="8"/>
      <c r="D14" s="8"/>
      <c r="E14" s="8"/>
      <c r="F14" s="8"/>
      <c r="G14" s="8"/>
      <c r="H14" s="8"/>
      <c r="I14" s="9"/>
    </row>
    <row r="15" spans="1:9" x14ac:dyDescent="0.25">
      <c r="A15" s="7"/>
      <c r="B15" s="8"/>
      <c r="C15" s="8"/>
      <c r="D15" s="8"/>
      <c r="E15" s="8"/>
      <c r="F15" s="8"/>
      <c r="G15" s="8"/>
      <c r="H15" s="8"/>
      <c r="I15" s="9"/>
    </row>
    <row r="16" spans="1:9" ht="14" x14ac:dyDescent="0.3">
      <c r="A16" s="122" t="s">
        <v>6</v>
      </c>
      <c r="B16" s="123"/>
      <c r="C16" s="123"/>
      <c r="D16" s="123"/>
      <c r="E16" s="123"/>
      <c r="F16" s="123"/>
      <c r="G16" s="123"/>
      <c r="H16" s="123"/>
      <c r="I16" s="124"/>
    </row>
    <row r="17" spans="1:9" ht="23.25" customHeight="1" x14ac:dyDescent="0.25">
      <c r="A17" s="13" t="s">
        <v>5</v>
      </c>
      <c r="B17" s="8"/>
      <c r="C17" s="8"/>
      <c r="D17" s="8"/>
      <c r="E17" s="8"/>
      <c r="F17" s="8"/>
      <c r="G17" s="8"/>
      <c r="H17" s="8"/>
      <c r="I17" s="9"/>
    </row>
    <row r="18" spans="1:9" x14ac:dyDescent="0.25">
      <c r="A18" s="13"/>
      <c r="B18" s="8"/>
      <c r="C18" s="8"/>
      <c r="D18" s="8"/>
      <c r="E18" s="8"/>
      <c r="F18" s="8"/>
      <c r="G18" s="8"/>
      <c r="H18" s="8"/>
      <c r="I18" s="9"/>
    </row>
    <row r="19" spans="1:9" ht="54.75" customHeight="1" x14ac:dyDescent="0.25">
      <c r="A19" s="125" t="s">
        <v>87</v>
      </c>
      <c r="B19" s="126"/>
      <c r="C19" s="126"/>
      <c r="D19" s="126"/>
      <c r="E19" s="126"/>
      <c r="F19" s="126"/>
      <c r="G19" s="126"/>
      <c r="H19" s="126"/>
      <c r="I19" s="127"/>
    </row>
    <row r="20" spans="1:9" ht="13" thickBot="1" x14ac:dyDescent="0.3">
      <c r="A20" s="129"/>
      <c r="B20" s="130"/>
      <c r="C20" s="130"/>
      <c r="D20" s="130"/>
      <c r="E20" s="130"/>
      <c r="F20" s="130"/>
      <c r="G20" s="130"/>
      <c r="H20" s="130"/>
      <c r="I20" s="131"/>
    </row>
    <row r="21" spans="1:9" ht="13" x14ac:dyDescent="0.3">
      <c r="A21" s="132" t="s">
        <v>58</v>
      </c>
      <c r="B21" s="133"/>
      <c r="C21" s="133"/>
      <c r="D21" s="133"/>
      <c r="E21" s="133"/>
      <c r="F21" s="133"/>
      <c r="G21" s="133"/>
      <c r="H21" s="133"/>
      <c r="I21" s="134"/>
    </row>
    <row r="22" spans="1:9" ht="42.75" customHeight="1" x14ac:dyDescent="0.35">
      <c r="A22" s="137">
        <f>'2. TRANSACTION FEE OFFSITE E.G.'!J38</f>
        <v>0</v>
      </c>
      <c r="B22" s="138"/>
      <c r="C22" s="139" t="s">
        <v>27</v>
      </c>
      <c r="D22" s="139"/>
      <c r="E22" s="140"/>
      <c r="F22" s="140"/>
      <c r="G22" s="140"/>
      <c r="H22" s="141"/>
      <c r="I22" s="142"/>
    </row>
    <row r="23" spans="1:9" ht="33" customHeight="1" x14ac:dyDescent="0.25">
      <c r="A23" s="146" t="s">
        <v>26</v>
      </c>
      <c r="B23" s="147"/>
      <c r="C23" s="147"/>
      <c r="D23" s="147"/>
      <c r="E23" s="147"/>
      <c r="F23" s="147"/>
      <c r="G23" s="147"/>
      <c r="H23" s="147"/>
      <c r="I23" s="148"/>
    </row>
    <row r="24" spans="1:9" ht="34.5" customHeight="1" thickBot="1" x14ac:dyDescent="0.3">
      <c r="A24" s="143"/>
      <c r="B24" s="144"/>
      <c r="C24" s="144"/>
      <c r="D24" s="144"/>
      <c r="E24" s="144"/>
      <c r="F24" s="144"/>
      <c r="G24" s="144"/>
      <c r="H24" s="144"/>
      <c r="I24" s="145"/>
    </row>
    <row r="25" spans="1:9" ht="29.25" customHeight="1" thickBot="1" x14ac:dyDescent="0.3">
      <c r="A25" s="143"/>
      <c r="B25" s="144"/>
      <c r="C25" s="144"/>
      <c r="D25" s="144"/>
      <c r="E25" s="144"/>
      <c r="F25" s="144"/>
      <c r="G25" s="144"/>
      <c r="H25" s="144"/>
      <c r="I25" s="145"/>
    </row>
    <row r="26" spans="1:9" x14ac:dyDescent="0.25">
      <c r="A26" s="129"/>
      <c r="B26" s="130"/>
      <c r="C26" s="130"/>
      <c r="D26" s="130"/>
      <c r="E26" s="130"/>
      <c r="F26" s="130"/>
      <c r="G26" s="130"/>
      <c r="H26" s="130"/>
      <c r="I26" s="131"/>
    </row>
    <row r="27" spans="1:9" ht="39" customHeight="1" x14ac:dyDescent="0.25">
      <c r="A27" s="125" t="s">
        <v>88</v>
      </c>
      <c r="B27" s="126"/>
      <c r="C27" s="126"/>
      <c r="D27" s="126"/>
      <c r="E27" s="126"/>
      <c r="F27" s="126"/>
      <c r="G27" s="126"/>
      <c r="H27" s="126"/>
      <c r="I27" s="127"/>
    </row>
    <row r="28" spans="1:9" x14ac:dyDescent="0.25">
      <c r="A28" s="129"/>
      <c r="B28" s="130"/>
      <c r="C28" s="130"/>
      <c r="D28" s="130"/>
      <c r="E28" s="130"/>
      <c r="F28" s="130"/>
      <c r="G28" s="130"/>
      <c r="H28" s="130"/>
      <c r="I28" s="131"/>
    </row>
    <row r="29" spans="1:9" ht="27.75" customHeight="1" x14ac:dyDescent="0.25">
      <c r="A29" s="125" t="s">
        <v>89</v>
      </c>
      <c r="B29" s="135"/>
      <c r="C29" s="135"/>
      <c r="D29" s="135"/>
      <c r="E29" s="135"/>
      <c r="F29" s="135"/>
      <c r="G29" s="135"/>
      <c r="H29" s="135"/>
      <c r="I29" s="136"/>
    </row>
    <row r="30" spans="1:9" ht="10.5" customHeight="1" x14ac:dyDescent="0.25">
      <c r="A30" s="156"/>
      <c r="B30" s="162"/>
      <c r="C30" s="162"/>
      <c r="D30" s="162"/>
      <c r="E30" s="162"/>
      <c r="F30" s="162"/>
      <c r="G30" s="162"/>
      <c r="H30" s="162"/>
      <c r="I30" s="163"/>
    </row>
    <row r="31" spans="1:9" ht="38.25" customHeight="1" x14ac:dyDescent="0.25">
      <c r="A31" s="125" t="s">
        <v>28</v>
      </c>
      <c r="B31" s="135"/>
      <c r="C31" s="135"/>
      <c r="D31" s="135"/>
      <c r="E31" s="135"/>
      <c r="F31" s="135"/>
      <c r="G31" s="135"/>
      <c r="H31" s="135"/>
      <c r="I31" s="136"/>
    </row>
    <row r="32" spans="1:9" ht="13" thickBot="1" x14ac:dyDescent="0.3">
      <c r="A32" s="129"/>
      <c r="B32" s="130"/>
      <c r="C32" s="130"/>
      <c r="D32" s="130"/>
      <c r="E32" s="130"/>
      <c r="F32" s="130"/>
      <c r="G32" s="130"/>
      <c r="H32" s="130"/>
      <c r="I32" s="131"/>
    </row>
    <row r="33" spans="1:9" ht="41.25" customHeight="1" thickBot="1" x14ac:dyDescent="0.35">
      <c r="A33" s="159" t="s">
        <v>29</v>
      </c>
      <c r="B33" s="160"/>
      <c r="C33" s="161"/>
      <c r="D33" s="23"/>
      <c r="E33" s="159" t="s">
        <v>30</v>
      </c>
      <c r="F33" s="160"/>
      <c r="G33" s="160"/>
      <c r="H33" s="160"/>
      <c r="I33" s="161"/>
    </row>
    <row r="34" spans="1:9" ht="36.75" customHeight="1" x14ac:dyDescent="0.25">
      <c r="A34" s="152" t="s">
        <v>31</v>
      </c>
      <c r="B34" s="130"/>
      <c r="C34" s="130"/>
      <c r="D34" s="130"/>
      <c r="E34" s="130"/>
      <c r="F34" s="130"/>
      <c r="G34" s="130"/>
      <c r="H34" s="130"/>
      <c r="I34" s="131"/>
    </row>
    <row r="35" spans="1:9" ht="29.25" customHeight="1" x14ac:dyDescent="0.25">
      <c r="A35" s="152" t="s">
        <v>32</v>
      </c>
      <c r="B35" s="130"/>
      <c r="C35" s="130"/>
      <c r="D35" s="130"/>
      <c r="E35" s="130"/>
      <c r="F35" s="130"/>
      <c r="G35" s="130"/>
      <c r="H35" s="130"/>
      <c r="I35" s="131"/>
    </row>
    <row r="36" spans="1:9" x14ac:dyDescent="0.25">
      <c r="A36" s="129"/>
      <c r="B36" s="130"/>
      <c r="C36" s="130"/>
      <c r="D36" s="130"/>
      <c r="E36" s="130"/>
      <c r="F36" s="130"/>
      <c r="G36" s="130"/>
      <c r="H36" s="130"/>
      <c r="I36" s="131"/>
    </row>
    <row r="37" spans="1:9" ht="13" x14ac:dyDescent="0.3">
      <c r="A37" s="153" t="s">
        <v>33</v>
      </c>
      <c r="B37" s="154"/>
      <c r="C37" s="154"/>
      <c r="D37" s="154"/>
      <c r="E37" s="154"/>
      <c r="F37" s="154"/>
      <c r="G37" s="154"/>
      <c r="H37" s="154"/>
      <c r="I37" s="155"/>
    </row>
    <row r="38" spans="1:9" x14ac:dyDescent="0.25">
      <c r="A38" s="129"/>
      <c r="B38" s="130"/>
      <c r="C38" s="130"/>
      <c r="D38" s="130"/>
      <c r="E38" s="130"/>
      <c r="F38" s="130"/>
      <c r="G38" s="130"/>
      <c r="H38" s="130"/>
      <c r="I38" s="131"/>
    </row>
    <row r="39" spans="1:9" ht="22.5" customHeight="1" x14ac:dyDescent="0.25">
      <c r="A39" s="156" t="s">
        <v>2</v>
      </c>
      <c r="B39" s="157"/>
      <c r="C39" s="157"/>
      <c r="D39" s="157"/>
      <c r="E39" s="157"/>
      <c r="F39" s="157"/>
      <c r="G39" s="157"/>
      <c r="H39" s="157"/>
      <c r="I39" s="158"/>
    </row>
    <row r="40" spans="1:9" ht="28.5" customHeight="1" x14ac:dyDescent="0.25">
      <c r="A40" s="156" t="s">
        <v>3</v>
      </c>
      <c r="B40" s="157"/>
      <c r="C40" s="157"/>
      <c r="D40" s="157"/>
      <c r="E40" s="157"/>
      <c r="F40" s="157"/>
      <c r="G40" s="157"/>
      <c r="H40" s="157"/>
      <c r="I40" s="158"/>
    </row>
    <row r="41" spans="1:9" ht="28.5" customHeight="1" x14ac:dyDescent="0.25">
      <c r="A41" s="156" t="s">
        <v>4</v>
      </c>
      <c r="B41" s="157"/>
      <c r="C41" s="157"/>
      <c r="D41" s="157"/>
      <c r="E41" s="157"/>
      <c r="F41" s="157"/>
      <c r="G41" s="157"/>
      <c r="H41" s="157"/>
      <c r="I41" s="158"/>
    </row>
    <row r="42" spans="1:9" ht="3.75" customHeight="1" thickBot="1" x14ac:dyDescent="0.3">
      <c r="A42" s="149"/>
      <c r="B42" s="150"/>
      <c r="C42" s="150"/>
      <c r="D42" s="150"/>
      <c r="E42" s="150"/>
      <c r="F42" s="150"/>
      <c r="G42" s="150"/>
      <c r="H42" s="150"/>
      <c r="I42" s="151"/>
    </row>
  </sheetData>
  <mergeCells count="36">
    <mergeCell ref="A33:C33"/>
    <mergeCell ref="E33:I33"/>
    <mergeCell ref="A30:I30"/>
    <mergeCell ref="A31:I31"/>
    <mergeCell ref="A32:I32"/>
    <mergeCell ref="A42:I42"/>
    <mergeCell ref="A34:I34"/>
    <mergeCell ref="A35:I35"/>
    <mergeCell ref="A36:I36"/>
    <mergeCell ref="A37:I37"/>
    <mergeCell ref="A38:I38"/>
    <mergeCell ref="A39:I39"/>
    <mergeCell ref="A40:I40"/>
    <mergeCell ref="A41:I41"/>
    <mergeCell ref="A21:I21"/>
    <mergeCell ref="A28:I28"/>
    <mergeCell ref="A29:I29"/>
    <mergeCell ref="A22:B22"/>
    <mergeCell ref="C22:D22"/>
    <mergeCell ref="E22:G22"/>
    <mergeCell ref="H22:I22"/>
    <mergeCell ref="A26:I26"/>
    <mergeCell ref="A27:I27"/>
    <mergeCell ref="A24:I24"/>
    <mergeCell ref="A25:I25"/>
    <mergeCell ref="A23:I23"/>
    <mergeCell ref="A19:I19"/>
    <mergeCell ref="C11:I11"/>
    <mergeCell ref="C12:I12"/>
    <mergeCell ref="C13:I13"/>
    <mergeCell ref="A20:I20"/>
    <mergeCell ref="C10:E10"/>
    <mergeCell ref="A11:B11"/>
    <mergeCell ref="A12:B12"/>
    <mergeCell ref="A13:B13"/>
    <mergeCell ref="A16:I16"/>
  </mergeCells>
  <printOptions horizontalCentered="1"/>
  <pageMargins left="0.51181102362204722" right="0.11811023622047245" top="0.74803149606299213" bottom="0.74803149606299213" header="0.31496062992125984" footer="0.31496062992125984"/>
  <pageSetup paperSize="9" scale="78" fitToHeight="18" orientation="portrait"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E.G.</vt:lpstr>
      <vt:lpstr>Price Declaration </vt:lpstr>
      <vt:lpstr>'2. TRANSACTION FEE OFFSITE E.G.'!Print_Area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Jeremy Thomas</cp:lastModifiedBy>
  <cp:lastPrinted>2022-09-12T11:25:19Z</cp:lastPrinted>
  <dcterms:created xsi:type="dcterms:W3CDTF">2007-09-21T10:17:54Z</dcterms:created>
  <dcterms:modified xsi:type="dcterms:W3CDTF">2022-09-12T11:38:17Z</dcterms:modified>
</cp:coreProperties>
</file>