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https://compcomcoza-my.sharepoint.com/personal/thuthukak_compcom_co_za/Documents/Desktop/RFP/1. BID 609_23_24 - Cleaning Services/2. Draft TOR/"/>
    </mc:Choice>
  </mc:AlternateContent>
  <xr:revisionPtr revIDLastSave="48" documentId="8_{9E4B306E-8EEE-4731-B448-DFD3EC217EAA}" xr6:coauthVersionLast="47" xr6:coauthVersionMax="47" xr10:uidLastSave="{84709995-9014-4702-98DA-D46DBDB21C68}"/>
  <bookViews>
    <workbookView xWindow="465" yWindow="1050" windowWidth="18900" windowHeight="14115" activeTab="1" xr2:uid="{00000000-000D-0000-FFFF-FFFF00000000}"/>
  </bookViews>
  <sheets>
    <sheet name="LABOUR" sheetId="16" r:id="rId1"/>
    <sheet name="HYGIENE" sheetId="11" r:id="rId2"/>
    <sheet name="CLEANING SERVICES" sheetId="12" r:id="rId3"/>
  </sheets>
  <externalReferences>
    <externalReference r:id="rId4"/>
  </externalReferences>
  <definedNames>
    <definedName name="BuildingStandard">[1]Lookup!$N$3:$N$4</definedName>
    <definedName name="Mandatory1">[1]Lookup!$F$4:$F$5</definedName>
    <definedName name="NonMandatory">[1]Lookup!$H$4:$H$4</definedName>
    <definedName name="Region">[1]Lookup!$Q$3:$Q$77</definedName>
    <definedName name="YesNo">[1]Lookup!$B$3:$B$4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1" l="1"/>
  <c r="H53" i="11"/>
  <c r="H54" i="11"/>
  <c r="H55" i="11"/>
  <c r="H56" i="11"/>
  <c r="H57" i="11"/>
  <c r="H58" i="11"/>
  <c r="H74" i="11"/>
  <c r="H78" i="11"/>
  <c r="H71" i="11"/>
  <c r="H70" i="11"/>
  <c r="E28" i="12"/>
  <c r="E29" i="12" l="1"/>
  <c r="E30" i="12" s="1"/>
  <c r="C16" i="16"/>
  <c r="C28" i="16"/>
  <c r="H72" i="11" l="1"/>
  <c r="H73" i="11" s="1"/>
  <c r="H59" i="11" l="1"/>
  <c r="H51" i="11"/>
  <c r="H50" i="11"/>
  <c r="H49" i="11"/>
  <c r="H48" i="11"/>
  <c r="H47" i="11"/>
  <c r="H46" i="11"/>
  <c r="H45" i="11"/>
  <c r="H44" i="11"/>
  <c r="H43" i="11"/>
  <c r="H42" i="11"/>
  <c r="H41" i="11"/>
  <c r="H23" i="11"/>
  <c r="H24" i="11"/>
  <c r="H25" i="11"/>
  <c r="H26" i="11"/>
  <c r="H27" i="11"/>
  <c r="H28" i="11"/>
  <c r="H29" i="11"/>
  <c r="H30" i="11"/>
  <c r="H31" i="11"/>
  <c r="H32" i="11"/>
  <c r="H33" i="11"/>
  <c r="E21" i="12"/>
  <c r="E20" i="12"/>
  <c r="H22" i="11"/>
  <c r="E22" i="12" l="1"/>
  <c r="E23" i="12" s="1"/>
  <c r="E24" i="12" s="1"/>
  <c r="H34" i="11"/>
  <c r="H35" i="11" s="1"/>
  <c r="H36" i="11" s="1"/>
  <c r="H60" i="11"/>
  <c r="H75" i="11"/>
  <c r="H61" i="11" l="1"/>
  <c r="H62" i="11" s="1"/>
  <c r="H76" i="11"/>
  <c r="H77" i="11" s="1"/>
  <c r="H63" i="11" l="1"/>
  <c r="H64" i="11" s="1"/>
  <c r="H65" i="11" s="1"/>
  <c r="E86" i="11" l="1"/>
</calcChain>
</file>

<file path=xl/sharedStrings.xml><?xml version="1.0" encoding="utf-8"?>
<sst xmlns="http://schemas.openxmlformats.org/spreadsheetml/2006/main" count="193" uniqueCount="118">
  <si>
    <t>NAME OF BIDDER:</t>
  </si>
  <si>
    <t>Notes:</t>
  </si>
  <si>
    <t>2. Bidders are not allowed to change the pricing template other than completing the green cells as per note 1 above.  Any changes by the bidders may result in their bid being non-responsive</t>
  </si>
  <si>
    <t>3. Bidder are to input the  company Name across all sheets on the spreadsheet.</t>
  </si>
  <si>
    <t>5. Bidders are required to submit a signed hardcopy and excel version of the pricing on a soft copy.</t>
  </si>
  <si>
    <t>7 Bidders must note that the number of  Quantities indicated in this pricing template are estimates. These numbers will be used for comparative pricing evaluation purposes and the final number will be negotiated with the winning bidder post tender award.</t>
  </si>
  <si>
    <t>TABLE 1.1 : HYGIENE  EQUIPMENT RENTAL</t>
  </si>
  <si>
    <t>ITEM</t>
  </si>
  <si>
    <t xml:space="preserve">EQUIPMENT RENTAL </t>
  </si>
  <si>
    <t>ESTIMATED QUANTITIES</t>
  </si>
  <si>
    <t>FREQUENCY</t>
  </si>
  <si>
    <t>UNIT COST 
(VAT EXCL.)</t>
  </si>
  <si>
    <t>ANNUAL COST 
(VAT EXCL.)</t>
  </si>
  <si>
    <t xml:space="preserve">Sanitary Hygiene (SHE Bin) </t>
  </si>
  <si>
    <t>Monthly rental</t>
  </si>
  <si>
    <t xml:space="preserve">Toilet roll holders TR3 </t>
  </si>
  <si>
    <t>Manual hand sanitizer Dispenser</t>
  </si>
  <si>
    <t xml:space="preserve">Automatic Airfreshner Dispenser </t>
  </si>
  <si>
    <t xml:space="preserve">Anti Theft Bracket :Automatic Air Freshener </t>
  </si>
  <si>
    <t>Manual Foam/Liquid  Soap Dispenser</t>
  </si>
  <si>
    <t>Manual Toilet Seat Sanitizer Dispenser</t>
  </si>
  <si>
    <t>Automatic Hand Paper Towel Dispenser</t>
  </si>
  <si>
    <t>Wall Mounted Waste Paper Bin</t>
  </si>
  <si>
    <t xml:space="preserve">Urinal Auto  Flusher </t>
  </si>
  <si>
    <t xml:space="preserve">Automatic toilet and men's urinal  sanitizer  Dispenser </t>
  </si>
  <si>
    <t xml:space="preserve">Nappy Bin </t>
  </si>
  <si>
    <t>Total Cost EXCL. VAT</t>
  </si>
  <si>
    <t xml:space="preserve"> VAT@15%</t>
  </si>
  <si>
    <t>TABLE 1.2: HYGIENE CONSUMABLES SUPPLY</t>
  </si>
  <si>
    <t>CONSUMABLE SUPPLY</t>
  </si>
  <si>
    <t>Monthly supply</t>
  </si>
  <si>
    <t>HYGIENE  CONSUMABLES SUPPLY  Yr. 1 (with profit)</t>
  </si>
  <si>
    <t>HYGIENE CONSUMABLES SUPPLY  Yr. 2 (with escalation + profit)</t>
  </si>
  <si>
    <t>SUB-TOTAL COST OF HYGIENE SERVICES CONSUMABLES SUPPLY (VAT INCL)</t>
  </si>
  <si>
    <t>TABLE 1.3: CLEANING AND HYGIENE SERVICES</t>
  </si>
  <si>
    <t>CLEANING AND HYGIENE SERVICES</t>
  </si>
  <si>
    <t>TOTAL QUANTITY</t>
  </si>
  <si>
    <r>
      <t xml:space="preserve">She Bin Service 
</t>
    </r>
    <r>
      <rPr>
        <b/>
        <sz val="9"/>
        <color theme="1"/>
        <rFont val="Arial"/>
        <family val="2"/>
      </rPr>
      <t>Frequency -  Monthly</t>
    </r>
  </si>
  <si>
    <r>
      <t xml:space="preserve">Nappy Bin Service
</t>
    </r>
    <r>
      <rPr>
        <b/>
        <sz val="9"/>
        <rFont val="Arial"/>
        <family val="2"/>
      </rPr>
      <t xml:space="preserve">Frequency -  Monthly </t>
    </r>
  </si>
  <si>
    <t>CLEANING AND HYGIENE SERVICES  Yr. 1 (with profit)</t>
  </si>
  <si>
    <t>CLEANING AND HYGIENE SERVICES  Yr. 2 (with escalation + profit)</t>
  </si>
  <si>
    <t>CLEANING AND HYGIENE SERVICES Yr. 3 (with escalation+ profit)</t>
  </si>
  <si>
    <t>SUB-TOTAL COST OF CLEANING AND HYGIENE SERVICES (VAT INCL)</t>
  </si>
  <si>
    <t xml:space="preserve">ANNUAL ESCALATION PERCENTAGE </t>
  </si>
  <si>
    <t>Description</t>
  </si>
  <si>
    <t>Year 2</t>
  </si>
  <si>
    <t>Year 3</t>
  </si>
  <si>
    <t>Year 4</t>
  </si>
  <si>
    <t>Year 5</t>
  </si>
  <si>
    <t>Comments</t>
  </si>
  <si>
    <t>Annual Escalation  (%)</t>
  </si>
  <si>
    <t>HYGIENE SERVICES TOTAL TENDERED AMOUNT (VAT INCL)</t>
  </si>
  <si>
    <t>Signature</t>
  </si>
  <si>
    <t>Date</t>
  </si>
  <si>
    <t>Labour costs</t>
  </si>
  <si>
    <t>CLEANING PERSONNEL  PRICE STRUCTURE</t>
  </si>
  <si>
    <t>QTY</t>
  </si>
  <si>
    <t>RATE PER DAY- CLEANER 
(VAT EXCL.)</t>
  </si>
  <si>
    <t>SUB-TOTAL</t>
  </si>
  <si>
    <t>SUB-TOTAL COST OF LABOUR (VAT INCL.)</t>
  </si>
  <si>
    <t>Cleaning materials &amp; chemicals</t>
  </si>
  <si>
    <t>Equipment and uniform</t>
  </si>
  <si>
    <t>VAT (15%)</t>
  </si>
  <si>
    <t xml:space="preserve">ANNUAL ESCALATION PERCENTAGE  FOR CLEANING SERVICES </t>
  </si>
  <si>
    <r>
      <t>1. The Bidder must only complete "</t>
    </r>
    <r>
      <rPr>
        <b/>
        <sz val="12"/>
        <rFont val="Arial Narrow"/>
        <family val="2"/>
      </rPr>
      <t>ALL GREEN</t>
    </r>
    <r>
      <rPr>
        <sz val="12"/>
        <rFont val="Arial Narrow"/>
        <family val="2"/>
      </rPr>
      <t>" cells in full for all sheets provided.</t>
    </r>
  </si>
  <si>
    <r>
      <t xml:space="preserve">4. All prices provided by the bidder must </t>
    </r>
    <r>
      <rPr>
        <b/>
        <sz val="12"/>
        <rFont val="Arial Narrow"/>
        <family val="2"/>
      </rPr>
      <t>EXCLUDE VAT,</t>
    </r>
    <r>
      <rPr>
        <sz val="12"/>
        <rFont val="Arial Narrow"/>
        <family val="2"/>
      </rPr>
      <t xml:space="preserve"> the formulae in the tables will add VAT at 15% automatically. The prices must be given in South African Rand and must be all inclusive as no additional costs will be allowed.</t>
    </r>
  </si>
  <si>
    <t>kg</t>
  </si>
  <si>
    <r>
      <t xml:space="preserve">She Bin Service
</t>
    </r>
    <r>
      <rPr>
        <b/>
        <sz val="9"/>
        <rFont val="Arial"/>
        <family val="2"/>
      </rPr>
      <t>Frequency Bi- Monthly</t>
    </r>
  </si>
  <si>
    <t xml:space="preserve">9. It is a requirement of this tender that the tender price is based on a fixed price for the duration of 12 months and subject to the following escalations which shall become effective from the first anniversary of the commencement of the agreement/contract:
a. Labour component of the total cost, based on statutory adjustments;
b. Transport component of the total cost;
c. All other cost increases will be negotiated not exceeding the CPI
</t>
  </si>
  <si>
    <t xml:space="preserve">10. Pricing should be comprehensive and include as a minimum the following costs: 
1.1. Equipment Costs - The prices quoted must include a detailed schedule of equipment as per the quantities given in the equipment proposal.
1.2. Labour Costs - The prices quoted must be as per the quantities given in the labour proposal. Wages must conform to the minimum levels where applicable, as per statutory requirements.
1.3. Uniform and PPE Costs – as a minimum 2 sets of uniforms and PPE are issued per year and 1 set of safety shoes for the 36 months
1.4. Health &amp; Safety and Environmental Compliance as per the Functionality Bidder’s Proposal 
1.5. Any other costs such as administration, management, profit, etc.
</t>
  </si>
  <si>
    <r>
      <t xml:space="preserve">8. Bidders to refer to the following points of the specification regarding the Specialized Cleaning Services to have a full understanding of the services required
</t>
    </r>
    <r>
      <rPr>
        <b/>
        <sz val="12"/>
        <color theme="1"/>
        <rFont val="Arial Narrow"/>
        <family val="2"/>
      </rPr>
      <t xml:space="preserve">4.5 SPECIALISED CLEANING SERVICES </t>
    </r>
  </si>
  <si>
    <t>The rental fee for Equipment must also include service fee for the equipment such as replacement of batteries , replacement of Automatic air fresheners etc.</t>
  </si>
  <si>
    <t>Total Other Cost per Day (Incl. VAT)</t>
  </si>
  <si>
    <t>Other costs - Day</t>
  </si>
  <si>
    <t>Total Other Costs per Day (Excl VAT)</t>
  </si>
  <si>
    <t>Capacity</t>
  </si>
  <si>
    <t>Company Representative: Name</t>
  </si>
  <si>
    <t>TOTAL</t>
  </si>
  <si>
    <t>Other (Please specify)</t>
  </si>
  <si>
    <t>Severance pay</t>
  </si>
  <si>
    <t>Workmen's Compensation</t>
  </si>
  <si>
    <t>Unemployment Insurance</t>
  </si>
  <si>
    <t>Leave Contribution</t>
  </si>
  <si>
    <t>Basic salary</t>
  </si>
  <si>
    <t xml:space="preserve">Salary Component </t>
  </si>
  <si>
    <t>Day Shift</t>
  </si>
  <si>
    <t>General Worker</t>
  </si>
  <si>
    <t>Table1.2  Salary breakdown General Worker (6)</t>
  </si>
  <si>
    <t>Table 1.1  Salary breakdown Supervisor(1)</t>
  </si>
  <si>
    <t>Good Quality 2 ply toilet pape</t>
  </si>
  <si>
    <t xml:space="preserve">Toilet brushes </t>
  </si>
  <si>
    <t>Gloves for each cleaner</t>
  </si>
  <si>
    <t>Good quality, refuse bags (small bin and bigger ones for shredding machines).</t>
  </si>
  <si>
    <t>Brooms</t>
  </si>
  <si>
    <t>P-mats - (urinary mats)</t>
  </si>
  <si>
    <t xml:space="preserve">Warning signs for wet / slippery floors </t>
  </si>
  <si>
    <t xml:space="preserve">Antibacterial hand foam-soap </t>
  </si>
  <si>
    <t>2 x 3-step stepladder</t>
  </si>
  <si>
    <t>Mops</t>
  </si>
  <si>
    <t>Cleaning and Mop trollies</t>
  </si>
  <si>
    <t>Non-slip polish for floors</t>
  </si>
  <si>
    <t>Non-ammoniac stripper</t>
  </si>
  <si>
    <t>Cleaning cloths</t>
  </si>
  <si>
    <t>Personal Protective Equipment (PPE)</t>
  </si>
  <si>
    <t>Window, tile and mirror cleaning detergents</t>
  </si>
  <si>
    <t>Toilet cleaning sets</t>
  </si>
  <si>
    <t>Bleach and dishwashing liquid soap</t>
  </si>
  <si>
    <t>SUB-TOTAL COST OF HYGIENE  EQUIPMENT RENTAL FOR 3 YEARS (VAT INCL)</t>
  </si>
  <si>
    <t>6. The Bidders pricing is to remain firm for 180 days from the closing date of this tender; CCSA reserves the right to negotiate with the recommended bidder prior to signing of the contract.</t>
  </si>
  <si>
    <t>HYGIENE CONSUMABLES SUPPLY Yr. 3 (with escalation + profit)</t>
  </si>
  <si>
    <r>
      <t xml:space="preserve">8. Bidders to refer to the following points of the specification regarding the Hygiene Services to have a full understanding of the services required
</t>
    </r>
    <r>
      <rPr>
        <b/>
        <sz val="12"/>
        <color theme="1"/>
        <rFont val="Arial Narrow"/>
        <family val="2"/>
      </rPr>
      <t xml:space="preserve">3.1 - Service A1: HYGIENE 
4 4. SPECIFICATIONS AND STANDARDS FOR HYGIENE AND CLEANING  </t>
    </r>
  </si>
  <si>
    <t>LABOUR COST + PROFIT SUPERVISOR</t>
  </si>
  <si>
    <t>LABOUR COST + PROFIT FOR GENERAL CLEANERS</t>
  </si>
  <si>
    <t>TABLE 1: CLEANING SERVICES  PRICE STRUCTURE</t>
  </si>
  <si>
    <t>DESCRIPTION</t>
  </si>
  <si>
    <t>PROVISION OF HYGIENE AND CLEANING SERVICES FOR A PERIOD OF THREE (3) YEARS FOR THE COMPETITION COMMISSION OF SOUTH AFRICA</t>
  </si>
  <si>
    <t>BID NUMBER</t>
  </si>
  <si>
    <t>BID609/23/24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</si>
</sst>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quot;\ #,##0.00;&quot;R&quot;\ \-#,##0.00"/>
    <numFmt numFmtId="165" formatCode="_ * #,##0.00_ ;_ * \-#,##0.00_ ;_ * &quot;-&quot;??_ ;_ @_ "/>
    <numFmt numFmtId="166" formatCode="&quot;R&quot;\ #,##0.00"/>
  </numFmts>
  <fonts count="35" x14ac:knownFonts="1">
    <font>
      <sz val="11"/>
      <color theme="1"/>
      <name val="Calibri"/>
      <family val="2"/>
      <scheme val="minor"/>
    </font>
    <font>
      <sz val="10"/>
      <name val="Arial"/>
      <family val="2"/>
    </font>
    <font>
      <u/>
      <sz val="10"/>
      <color indexed="12"/>
      <name val="Arial"/>
      <family val="2"/>
    </font>
    <font>
      <sz val="11"/>
      <color theme="1"/>
      <name val="Arial Narrow"/>
      <family val="2"/>
    </font>
    <font>
      <sz val="11"/>
      <color theme="1"/>
      <name val="Calibri"/>
      <family val="2"/>
      <scheme val="minor"/>
    </font>
    <font>
      <sz val="9"/>
      <color theme="1"/>
      <name val="Arial"/>
      <family val="2"/>
    </font>
    <font>
      <sz val="11"/>
      <color theme="1"/>
      <name val="Arial"/>
      <family val="2"/>
    </font>
    <font>
      <b/>
      <sz val="11"/>
      <color theme="1"/>
      <name val="Arial"/>
      <family val="2"/>
    </font>
    <font>
      <sz val="10"/>
      <color theme="1"/>
      <name val="Arial"/>
      <family val="2"/>
    </font>
    <font>
      <b/>
      <sz val="9"/>
      <color theme="1"/>
      <name val="Arial"/>
      <family val="2"/>
    </font>
    <font>
      <b/>
      <sz val="12"/>
      <color theme="0"/>
      <name val="Arial"/>
      <family val="2"/>
    </font>
    <font>
      <b/>
      <sz val="9"/>
      <name val="Arial"/>
      <family val="2"/>
    </font>
    <font>
      <b/>
      <sz val="9"/>
      <color indexed="8"/>
      <name val="Arial"/>
      <family val="2"/>
    </font>
    <font>
      <sz val="9"/>
      <name val="Arial"/>
      <family val="2"/>
    </font>
    <font>
      <b/>
      <u/>
      <sz val="9"/>
      <color theme="1"/>
      <name val="Arial"/>
      <family val="2"/>
    </font>
    <font>
      <b/>
      <sz val="9"/>
      <color theme="0"/>
      <name val="Arial"/>
      <family val="2"/>
    </font>
    <font>
      <b/>
      <sz val="11"/>
      <color theme="0"/>
      <name val="Arial"/>
      <family val="2"/>
    </font>
    <font>
      <b/>
      <sz val="11"/>
      <name val="Arial"/>
      <family val="2"/>
    </font>
    <font>
      <b/>
      <sz val="11"/>
      <color theme="1"/>
      <name val="Calibri"/>
      <family val="2"/>
      <scheme val="minor"/>
    </font>
    <font>
      <sz val="11"/>
      <name val="Arial"/>
      <family val="2"/>
    </font>
    <font>
      <b/>
      <sz val="11"/>
      <color rgb="FF000000"/>
      <name val="Arial"/>
      <family val="2"/>
    </font>
    <font>
      <sz val="11"/>
      <color rgb="FF000000"/>
      <name val="Arial"/>
      <family val="2"/>
    </font>
    <font>
      <b/>
      <sz val="11"/>
      <color rgb="FF000000"/>
      <name val="Calibri"/>
      <family val="2"/>
      <scheme val="minor"/>
    </font>
    <font>
      <b/>
      <u/>
      <sz val="11"/>
      <color theme="1"/>
      <name val="Arial"/>
      <family val="2"/>
    </font>
    <font>
      <sz val="12"/>
      <name val="Arial Narrow"/>
      <family val="2"/>
    </font>
    <font>
      <b/>
      <sz val="12"/>
      <name val="Arial Narrow"/>
      <family val="2"/>
    </font>
    <font>
      <sz val="12"/>
      <color rgb="FFFF0000"/>
      <name val="Arial Narrow"/>
      <family val="2"/>
    </font>
    <font>
      <sz val="12"/>
      <color theme="1"/>
      <name val="Arial Narrow"/>
      <family val="2"/>
    </font>
    <font>
      <b/>
      <sz val="12"/>
      <color theme="1"/>
      <name val="Arial Narrow"/>
      <family val="2"/>
    </font>
    <font>
      <sz val="12"/>
      <color theme="0"/>
      <name val="Arial Narrow"/>
      <family val="2"/>
    </font>
    <font>
      <b/>
      <u/>
      <sz val="12"/>
      <color theme="1"/>
      <name val="Arial Narrow"/>
      <family val="2"/>
    </font>
    <font>
      <b/>
      <sz val="11"/>
      <color rgb="FFFF0000"/>
      <name val="Arial"/>
      <family val="2"/>
    </font>
    <font>
      <b/>
      <sz val="11"/>
      <color theme="1"/>
      <name val="Arial Narrow"/>
      <family val="2"/>
    </font>
    <font>
      <b/>
      <sz val="12"/>
      <color rgb="FFFFFFFF"/>
      <name val="Arial Narrow"/>
      <family val="2"/>
    </font>
    <font>
      <b/>
      <u/>
      <sz val="14"/>
      <color theme="1"/>
      <name val="Arial Narrow"/>
      <family val="2"/>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rgb="FF00B0F0"/>
        <bgColor indexed="64"/>
      </patternFill>
    </fill>
    <fill>
      <patternFill patternType="solid">
        <fgColor theme="4" tint="-0.249977111117893"/>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thin">
        <color indexed="64"/>
      </top>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auto="1"/>
      </left>
      <right style="thin">
        <color auto="1"/>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top/>
      <bottom/>
      <diagonal/>
    </border>
    <border>
      <left/>
      <right style="medium">
        <color rgb="FF000000"/>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7">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cellStyleXfs>
  <cellXfs count="237">
    <xf numFmtId="0" fontId="0" fillId="0" borderId="0" xfId="0"/>
    <xf numFmtId="0" fontId="5" fillId="0" borderId="0" xfId="0" applyFont="1"/>
    <xf numFmtId="0" fontId="5" fillId="0" borderId="0" xfId="0" applyFont="1" applyAlignment="1">
      <alignment horizontal="center"/>
    </xf>
    <xf numFmtId="0" fontId="6" fillId="0" borderId="0" xfId="0" applyFont="1"/>
    <xf numFmtId="0" fontId="7" fillId="0" borderId="0" xfId="0" applyFont="1"/>
    <xf numFmtId="0" fontId="3" fillId="2" borderId="17" xfId="0" applyFont="1" applyFill="1" applyBorder="1"/>
    <xf numFmtId="0" fontId="9" fillId="0" borderId="0" xfId="0" applyFont="1"/>
    <xf numFmtId="0" fontId="11" fillId="5" borderId="24" xfId="0" applyFont="1" applyFill="1" applyBorder="1" applyAlignment="1">
      <alignment horizontal="center" vertical="top" wrapText="1"/>
    </xf>
    <xf numFmtId="0" fontId="9" fillId="6" borderId="25" xfId="0" applyFont="1" applyFill="1" applyBorder="1" applyAlignment="1">
      <alignment vertical="top"/>
    </xf>
    <xf numFmtId="0" fontId="9" fillId="6" borderId="25" xfId="0" applyFont="1" applyFill="1" applyBorder="1" applyAlignment="1">
      <alignment horizontal="center" vertical="top"/>
    </xf>
    <xf numFmtId="0" fontId="9" fillId="6" borderId="25" xfId="0" applyFont="1" applyFill="1" applyBorder="1" applyAlignment="1">
      <alignment horizontal="center" vertical="top" wrapText="1"/>
    </xf>
    <xf numFmtId="0" fontId="12" fillId="7" borderId="26" xfId="0" applyFont="1" applyFill="1" applyBorder="1" applyAlignment="1">
      <alignment horizontal="center" vertical="top" wrapText="1"/>
    </xf>
    <xf numFmtId="0" fontId="5" fillId="0" borderId="27" xfId="0" applyFont="1" applyBorder="1" applyAlignment="1">
      <alignment horizontal="center"/>
    </xf>
    <xf numFmtId="0" fontId="5" fillId="0" borderId="28" xfId="0" applyFont="1" applyBorder="1" applyAlignment="1">
      <alignment horizontal="center"/>
    </xf>
    <xf numFmtId="166" fontId="5" fillId="2" borderId="29" xfId="4" applyNumberFormat="1" applyFont="1" applyFill="1" applyBorder="1" applyProtection="1"/>
    <xf numFmtId="0" fontId="5" fillId="2" borderId="1" xfId="0" applyFont="1" applyFill="1" applyBorder="1" applyAlignment="1">
      <alignment vertical="center" wrapText="1"/>
    </xf>
    <xf numFmtId="0" fontId="5" fillId="0" borderId="1" xfId="0" applyFont="1" applyBorder="1" applyAlignment="1">
      <alignment horizontal="center"/>
    </xf>
    <xf numFmtId="166" fontId="5" fillId="3" borderId="1" xfId="4" applyNumberFormat="1" applyFont="1" applyFill="1" applyBorder="1" applyProtection="1">
      <protection locked="0"/>
    </xf>
    <xf numFmtId="0" fontId="5" fillId="2" borderId="1" xfId="0" applyFont="1" applyFill="1" applyBorder="1" applyAlignment="1">
      <alignment horizontal="left" vertical="top" wrapText="1"/>
    </xf>
    <xf numFmtId="0" fontId="13" fillId="2" borderId="1" xfId="0" applyFont="1" applyFill="1" applyBorder="1" applyAlignment="1">
      <alignment vertical="center" wrapText="1"/>
    </xf>
    <xf numFmtId="0" fontId="13" fillId="2" borderId="30" xfId="0" applyFont="1" applyFill="1" applyBorder="1" applyAlignment="1">
      <alignment vertical="center" wrapText="1"/>
    </xf>
    <xf numFmtId="166" fontId="5" fillId="3" borderId="30" xfId="4" applyNumberFormat="1" applyFont="1" applyFill="1" applyBorder="1" applyProtection="1">
      <protection locked="0"/>
    </xf>
    <xf numFmtId="166" fontId="5" fillId="2" borderId="32" xfId="4" applyNumberFormat="1" applyFont="1" applyFill="1" applyBorder="1" applyProtection="1"/>
    <xf numFmtId="166" fontId="9" fillId="2" borderId="26" xfId="4" applyNumberFormat="1" applyFont="1" applyFill="1" applyBorder="1" applyProtection="1"/>
    <xf numFmtId="0" fontId="11" fillId="2" borderId="0" xfId="0" applyFont="1" applyFill="1" applyAlignment="1">
      <alignment horizontal="center" vertical="center" wrapText="1"/>
    </xf>
    <xf numFmtId="166" fontId="5" fillId="2" borderId="0" xfId="4" applyNumberFormat="1" applyFont="1" applyFill="1" applyBorder="1" applyProtection="1"/>
    <xf numFmtId="0" fontId="11" fillId="5" borderId="14" xfId="0" applyFont="1" applyFill="1" applyBorder="1" applyAlignment="1">
      <alignment horizontal="center" vertical="top" wrapText="1"/>
    </xf>
    <xf numFmtId="1" fontId="5" fillId="0" borderId="28" xfId="0" applyNumberFormat="1" applyFont="1" applyBorder="1" applyAlignment="1">
      <alignment horizontal="center"/>
    </xf>
    <xf numFmtId="166" fontId="5" fillId="3" borderId="28" xfId="0" applyNumberFormat="1" applyFont="1" applyFill="1" applyBorder="1"/>
    <xf numFmtId="166" fontId="5" fillId="3" borderId="1" xfId="0" applyNumberFormat="1" applyFont="1" applyFill="1" applyBorder="1"/>
    <xf numFmtId="0" fontId="5" fillId="0" borderId="30" xfId="0" applyFont="1" applyBorder="1" applyAlignment="1">
      <alignment horizontal="center"/>
    </xf>
    <xf numFmtId="166" fontId="5" fillId="3" borderId="30" xfId="0" applyNumberFormat="1" applyFont="1" applyFill="1" applyBorder="1"/>
    <xf numFmtId="166" fontId="5" fillId="2" borderId="4" xfId="4" applyNumberFormat="1" applyFont="1" applyFill="1" applyBorder="1" applyProtection="1"/>
    <xf numFmtId="166" fontId="5" fillId="2" borderId="6" xfId="4" applyNumberFormat="1" applyFont="1" applyFill="1" applyBorder="1" applyProtection="1"/>
    <xf numFmtId="166" fontId="9" fillId="2" borderId="6" xfId="4" applyNumberFormat="1" applyFont="1" applyFill="1" applyBorder="1" applyProtection="1"/>
    <xf numFmtId="166" fontId="9" fillId="2" borderId="0" xfId="4" applyNumberFormat="1" applyFont="1" applyFill="1" applyBorder="1" applyProtection="1"/>
    <xf numFmtId="0" fontId="11" fillId="5" borderId="24" xfId="0" applyFont="1" applyFill="1" applyBorder="1" applyAlignment="1">
      <alignment vertical="center" wrapText="1"/>
    </xf>
    <xf numFmtId="0" fontId="9" fillId="6" borderId="25" xfId="0" applyFont="1" applyFill="1" applyBorder="1"/>
    <xf numFmtId="0" fontId="9" fillId="6" borderId="25" xfId="0" applyFont="1" applyFill="1" applyBorder="1" applyAlignment="1">
      <alignment horizontal="center"/>
    </xf>
    <xf numFmtId="166" fontId="5" fillId="3" borderId="1" xfId="6" applyNumberFormat="1" applyFont="1" applyFill="1" applyBorder="1" applyAlignment="1">
      <alignment horizontal="center" vertical="center"/>
    </xf>
    <xf numFmtId="164" fontId="5" fillId="0" borderId="6" xfId="0" applyNumberFormat="1" applyFont="1" applyBorder="1"/>
    <xf numFmtId="1" fontId="5" fillId="0" borderId="1" xfId="6" applyNumberFormat="1" applyFont="1" applyFill="1" applyBorder="1" applyAlignment="1">
      <alignment horizontal="center" vertical="center"/>
    </xf>
    <xf numFmtId="0" fontId="5" fillId="2" borderId="5" xfId="0" applyFont="1" applyFill="1" applyBorder="1" applyAlignment="1">
      <alignment horizontal="center" vertical="center" wrapText="1"/>
    </xf>
    <xf numFmtId="0" fontId="15" fillId="4" borderId="14" xfId="0" applyFont="1" applyFill="1" applyBorder="1" applyAlignment="1">
      <alignment horizontal="center"/>
    </xf>
    <xf numFmtId="0" fontId="15" fillId="4" borderId="13" xfId="0" applyFont="1" applyFill="1" applyBorder="1" applyAlignment="1">
      <alignment horizontal="center"/>
    </xf>
    <xf numFmtId="0" fontId="16" fillId="4" borderId="13" xfId="0" applyFont="1" applyFill="1" applyBorder="1" applyAlignment="1">
      <alignment horizontal="center"/>
    </xf>
    <xf numFmtId="0" fontId="5" fillId="0" borderId="13" xfId="0" applyFont="1" applyBorder="1" applyAlignment="1">
      <alignment horizontal="left"/>
    </xf>
    <xf numFmtId="9" fontId="5" fillId="3" borderId="13" xfId="5" applyFont="1" applyFill="1" applyBorder="1"/>
    <xf numFmtId="9" fontId="5" fillId="3" borderId="22" xfId="5" applyFont="1" applyFill="1" applyBorder="1"/>
    <xf numFmtId="0" fontId="6" fillId="3" borderId="23" xfId="5" applyNumberFormat="1" applyFont="1" applyFill="1" applyBorder="1"/>
    <xf numFmtId="166" fontId="7" fillId="0" borderId="13" xfId="0" applyNumberFormat="1" applyFont="1" applyBorder="1"/>
    <xf numFmtId="0" fontId="6"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center" wrapText="1"/>
    </xf>
    <xf numFmtId="43" fontId="7" fillId="2" borderId="0" xfId="0" applyNumberFormat="1" applyFont="1" applyFill="1" applyAlignment="1">
      <alignment wrapText="1"/>
    </xf>
    <xf numFmtId="0" fontId="7" fillId="6" borderId="24" xfId="0" applyFont="1" applyFill="1" applyBorder="1" applyAlignment="1">
      <alignment horizontal="left" vertical="top"/>
    </xf>
    <xf numFmtId="0" fontId="7" fillId="6" borderId="25" xfId="0" applyFont="1" applyFill="1" applyBorder="1" applyAlignment="1">
      <alignment horizontal="center" vertical="top" wrapText="1"/>
    </xf>
    <xf numFmtId="0" fontId="7" fillId="6" borderId="33" xfId="0" applyFont="1" applyFill="1" applyBorder="1" applyAlignment="1">
      <alignment horizontal="center" vertical="top" wrapText="1"/>
    </xf>
    <xf numFmtId="0" fontId="6" fillId="0" borderId="34" xfId="0" applyFont="1" applyBorder="1" applyAlignment="1">
      <alignment horizontal="left"/>
    </xf>
    <xf numFmtId="0" fontId="6" fillId="0" borderId="35" xfId="0" applyFont="1" applyBorder="1"/>
    <xf numFmtId="166" fontId="19" fillId="3" borderId="1" xfId="4" applyNumberFormat="1" applyFont="1" applyFill="1" applyBorder="1" applyProtection="1">
      <protection locked="0"/>
    </xf>
    <xf numFmtId="166" fontId="6" fillId="2" borderId="6" xfId="4" applyNumberFormat="1" applyFont="1" applyFill="1" applyBorder="1" applyProtection="1"/>
    <xf numFmtId="0" fontId="6" fillId="0" borderId="5" xfId="0" applyFont="1" applyBorder="1" applyAlignment="1">
      <alignment horizontal="left" wrapText="1"/>
    </xf>
    <xf numFmtId="0" fontId="6" fillId="0" borderId="1" xfId="0" applyFont="1" applyBorder="1"/>
    <xf numFmtId="166" fontId="17" fillId="2" borderId="11" xfId="4" applyNumberFormat="1" applyFont="1" applyFill="1" applyBorder="1" applyProtection="1"/>
    <xf numFmtId="166" fontId="19" fillId="2" borderId="13" xfId="4" applyNumberFormat="1" applyFont="1" applyFill="1" applyBorder="1" applyProtection="1"/>
    <xf numFmtId="166" fontId="7" fillId="2" borderId="13" xfId="4" applyNumberFormat="1" applyFont="1" applyFill="1" applyBorder="1" applyAlignment="1" applyProtection="1"/>
    <xf numFmtId="0" fontId="6" fillId="0" borderId="0" xfId="0" applyFont="1" applyAlignment="1">
      <alignment horizontal="center" vertical="center" textRotation="90"/>
    </xf>
    <xf numFmtId="166" fontId="7" fillId="2" borderId="0" xfId="4" applyNumberFormat="1" applyFont="1" applyFill="1" applyBorder="1" applyAlignment="1" applyProtection="1"/>
    <xf numFmtId="166" fontId="20" fillId="3" borderId="13" xfId="0" applyNumberFormat="1" applyFont="1" applyFill="1" applyBorder="1" applyAlignment="1" applyProtection="1">
      <alignment horizontal="right" vertical="center" wrapText="1"/>
      <protection locked="0"/>
    </xf>
    <xf numFmtId="166" fontId="0" fillId="0" borderId="0" xfId="0" applyNumberFormat="1" applyAlignment="1">
      <alignment vertical="center" wrapText="1"/>
    </xf>
    <xf numFmtId="166" fontId="20" fillId="3" borderId="13" xfId="0" applyNumberFormat="1" applyFont="1" applyFill="1" applyBorder="1" applyAlignment="1" applyProtection="1">
      <alignment horizontal="right" vertical="center"/>
      <protection locked="0"/>
    </xf>
    <xf numFmtId="166" fontId="20" fillId="0" borderId="13" xfId="0" applyNumberFormat="1" applyFont="1" applyBorder="1" applyAlignment="1">
      <alignment horizontal="right" vertical="center"/>
    </xf>
    <xf numFmtId="166" fontId="18" fillId="0" borderId="0" xfId="0" applyNumberFormat="1" applyFont="1" applyAlignment="1">
      <alignment vertical="center" wrapText="1"/>
    </xf>
    <xf numFmtId="166" fontId="20" fillId="0" borderId="11" xfId="0" applyNumberFormat="1" applyFont="1" applyBorder="1" applyAlignment="1">
      <alignment horizontal="right" vertical="center"/>
    </xf>
    <xf numFmtId="0" fontId="22" fillId="0" borderId="0" xfId="0" applyFont="1" applyAlignment="1">
      <alignment horizontal="center" vertical="center" textRotation="90" wrapText="1"/>
    </xf>
    <xf numFmtId="0" fontId="22" fillId="0" borderId="0" xfId="0" applyFont="1" applyAlignment="1">
      <alignment horizontal="left" vertical="center"/>
    </xf>
    <xf numFmtId="166" fontId="22" fillId="0" borderId="0" xfId="0" applyNumberFormat="1" applyFont="1" applyAlignment="1">
      <alignment horizontal="right" vertical="center"/>
    </xf>
    <xf numFmtId="0" fontId="22" fillId="0" borderId="0" xfId="0" applyFont="1" applyAlignment="1">
      <alignment vertical="center"/>
    </xf>
    <xf numFmtId="0" fontId="16" fillId="4" borderId="14" xfId="0" applyFont="1" applyFill="1" applyBorder="1" applyAlignment="1">
      <alignment horizontal="center"/>
    </xf>
    <xf numFmtId="0" fontId="6" fillId="0" borderId="13" xfId="0" applyFont="1" applyBorder="1" applyAlignment="1">
      <alignment horizontal="left"/>
    </xf>
    <xf numFmtId="9" fontId="6" fillId="3" borderId="13" xfId="5" applyFont="1" applyFill="1" applyBorder="1"/>
    <xf numFmtId="9" fontId="6" fillId="0" borderId="0" xfId="5" applyFont="1" applyFill="1" applyBorder="1"/>
    <xf numFmtId="0" fontId="6" fillId="0" borderId="0" xfId="5" applyNumberFormat="1" applyFont="1" applyFill="1" applyBorder="1"/>
    <xf numFmtId="166" fontId="7" fillId="0" borderId="0" xfId="0" applyNumberFormat="1" applyFont="1" applyAlignment="1">
      <alignment wrapText="1"/>
    </xf>
    <xf numFmtId="0" fontId="1" fillId="0" borderId="1" xfId="0" applyFont="1" applyBorder="1" applyAlignment="1">
      <alignment horizontal="center" vertical="top"/>
    </xf>
    <xf numFmtId="1" fontId="13" fillId="0" borderId="1" xfId="6" applyNumberFormat="1" applyFont="1" applyFill="1" applyBorder="1" applyAlignment="1">
      <alignment horizontal="center" vertical="center"/>
    </xf>
    <xf numFmtId="0" fontId="5" fillId="2" borderId="7" xfId="0" applyFont="1" applyFill="1" applyBorder="1" applyAlignment="1">
      <alignment vertical="center" wrapText="1"/>
    </xf>
    <xf numFmtId="1" fontId="5" fillId="0" borderId="7" xfId="6" applyNumberFormat="1" applyFont="1" applyFill="1" applyBorder="1" applyAlignment="1">
      <alignment horizontal="center" vertical="center"/>
    </xf>
    <xf numFmtId="166" fontId="5" fillId="3" borderId="7" xfId="6" applyNumberFormat="1" applyFont="1" applyFill="1" applyBorder="1" applyAlignment="1">
      <alignment horizontal="center" vertical="center"/>
    </xf>
    <xf numFmtId="164" fontId="5" fillId="0" borderId="8" xfId="0" applyNumberFormat="1" applyFont="1" applyBorder="1"/>
    <xf numFmtId="0" fontId="11" fillId="5" borderId="13" xfId="0" applyFont="1" applyFill="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166" fontId="5" fillId="3" borderId="3" xfId="4" applyNumberFormat="1" applyFont="1" applyFill="1" applyBorder="1" applyProtection="1">
      <protection locked="0"/>
    </xf>
    <xf numFmtId="0" fontId="5" fillId="0" borderId="44" xfId="0" applyFont="1" applyBorder="1" applyAlignment="1">
      <alignment horizontal="center"/>
    </xf>
    <xf numFmtId="0" fontId="13" fillId="2" borderId="7" xfId="0" applyFont="1" applyFill="1" applyBorder="1" applyAlignment="1">
      <alignment vertical="center" wrapText="1"/>
    </xf>
    <xf numFmtId="0" fontId="5" fillId="0" borderId="45" xfId="0" applyFont="1" applyBorder="1" applyAlignment="1">
      <alignment horizontal="center"/>
    </xf>
    <xf numFmtId="0" fontId="5" fillId="0" borderId="7" xfId="0" applyFont="1" applyBorder="1" applyAlignment="1">
      <alignment horizontal="center"/>
    </xf>
    <xf numFmtId="166" fontId="5" fillId="3" borderId="7" xfId="4" applyNumberFormat="1" applyFont="1" applyFill="1" applyBorder="1" applyProtection="1">
      <protection locked="0"/>
    </xf>
    <xf numFmtId="166" fontId="5" fillId="2" borderId="46" xfId="4" applyNumberFormat="1" applyFont="1" applyFill="1" applyBorder="1" applyProtection="1"/>
    <xf numFmtId="0" fontId="3" fillId="2" borderId="0" xfId="0" applyFont="1" applyFill="1"/>
    <xf numFmtId="0" fontId="8" fillId="2" borderId="0" xfId="0" applyFont="1" applyFill="1" applyAlignment="1">
      <alignment horizontal="left" vertical="top" wrapText="1"/>
    </xf>
    <xf numFmtId="0" fontId="25" fillId="0" borderId="13" xfId="0" applyFont="1" applyBorder="1"/>
    <xf numFmtId="0" fontId="30" fillId="2" borderId="0" xfId="0" applyFont="1" applyFill="1"/>
    <xf numFmtId="0" fontId="30" fillId="2" borderId="17" xfId="0" applyFont="1" applyFill="1" applyBorder="1"/>
    <xf numFmtId="0" fontId="30" fillId="2" borderId="21" xfId="0" applyFont="1" applyFill="1" applyBorder="1"/>
    <xf numFmtId="0" fontId="13" fillId="2" borderId="3" xfId="0" applyFont="1" applyFill="1" applyBorder="1" applyAlignment="1">
      <alignment vertical="center" wrapText="1"/>
    </xf>
    <xf numFmtId="0" fontId="13" fillId="0" borderId="3" xfId="0" applyFont="1" applyBorder="1" applyAlignment="1">
      <alignment horizontal="center"/>
    </xf>
    <xf numFmtId="0" fontId="3" fillId="0" borderId="0" xfId="0" applyFont="1"/>
    <xf numFmtId="0" fontId="32" fillId="0" borderId="0" xfId="0" applyFont="1" applyAlignment="1">
      <alignment horizontal="center" vertical="center"/>
    </xf>
    <xf numFmtId="0" fontId="27" fillId="0" borderId="0" xfId="0" applyFont="1"/>
    <xf numFmtId="166" fontId="28" fillId="0" borderId="49" xfId="0" applyNumberFormat="1" applyFont="1" applyBorder="1" applyAlignment="1">
      <alignment horizontal="right" vertical="center" wrapText="1" indent="6"/>
    </xf>
    <xf numFmtId="0" fontId="28" fillId="0" borderId="50" xfId="0" applyFont="1" applyBorder="1" applyAlignment="1">
      <alignment horizontal="left" vertical="center" wrapText="1" indent="1"/>
    </xf>
    <xf numFmtId="166" fontId="27" fillId="3" borderId="49" xfId="0" applyNumberFormat="1" applyFont="1" applyFill="1" applyBorder="1" applyAlignment="1">
      <alignment horizontal="right" vertical="center" wrapText="1"/>
    </xf>
    <xf numFmtId="0" fontId="27" fillId="0" borderId="50" xfId="0" applyFont="1" applyBorder="1" applyAlignment="1">
      <alignment horizontal="left" vertical="center" wrapText="1" indent="1"/>
    </xf>
    <xf numFmtId="0" fontId="33" fillId="9" borderId="51" xfId="0" applyFont="1" applyFill="1" applyBorder="1" applyAlignment="1">
      <alignment horizontal="left" vertical="center" wrapText="1"/>
    </xf>
    <xf numFmtId="0" fontId="33" fillId="9" borderId="52" xfId="0" applyFont="1" applyFill="1" applyBorder="1" applyAlignment="1">
      <alignment horizontal="left" vertical="center" wrapText="1" indent="1"/>
    </xf>
    <xf numFmtId="0" fontId="28" fillId="0" borderId="0" xfId="0" applyFont="1" applyAlignment="1">
      <alignment horizontal="left" vertical="center" wrapText="1" indent="6"/>
    </xf>
    <xf numFmtId="0" fontId="28" fillId="0" borderId="0" xfId="0" applyFont="1" applyAlignment="1">
      <alignment horizontal="left" vertical="center" wrapText="1" indent="1"/>
    </xf>
    <xf numFmtId="166" fontId="28" fillId="0" borderId="49" xfId="0" applyNumberFormat="1" applyFont="1" applyBorder="1" applyAlignment="1">
      <alignment horizontal="left" vertical="center" wrapText="1" indent="6"/>
    </xf>
    <xf numFmtId="0" fontId="28" fillId="0" borderId="53" xfId="0" applyFont="1" applyBorder="1" applyAlignment="1">
      <alignment horizontal="left" vertical="center" wrapText="1" indent="1"/>
    </xf>
    <xf numFmtId="166" fontId="27" fillId="3" borderId="53" xfId="0" applyNumberFormat="1" applyFont="1" applyFill="1" applyBorder="1" applyAlignment="1">
      <alignment horizontal="right" vertical="center" wrapText="1"/>
    </xf>
    <xf numFmtId="0" fontId="27" fillId="0" borderId="54" xfId="0" applyFont="1" applyBorder="1" applyAlignment="1">
      <alignment horizontal="left" vertical="center" wrapText="1" indent="1"/>
    </xf>
    <xf numFmtId="166" fontId="27" fillId="3" borderId="55" xfId="0" applyNumberFormat="1" applyFont="1" applyFill="1" applyBorder="1" applyAlignment="1">
      <alignment horizontal="right" vertical="center" wrapText="1"/>
    </xf>
    <xf numFmtId="0" fontId="27" fillId="0" borderId="0" xfId="0" applyFont="1" applyAlignment="1">
      <alignment horizontal="center" vertical="center"/>
    </xf>
    <xf numFmtId="0" fontId="33" fillId="9" borderId="51" xfId="0" applyFont="1" applyFill="1" applyBorder="1" applyAlignment="1">
      <alignment horizontal="center" vertical="center" wrapText="1"/>
    </xf>
    <xf numFmtId="0" fontId="33" fillId="9" borderId="52" xfId="0" applyFont="1" applyFill="1" applyBorder="1" applyAlignment="1">
      <alignment horizontal="center" vertical="center" wrapText="1"/>
    </xf>
    <xf numFmtId="0" fontId="3" fillId="0" borderId="0" xfId="0" applyFont="1" applyAlignment="1">
      <alignment horizontal="left"/>
    </xf>
    <xf numFmtId="0" fontId="29" fillId="0" borderId="0" xfId="0" applyFont="1"/>
    <xf numFmtId="0" fontId="29" fillId="0" borderId="0" xfId="0" applyFont="1" applyAlignment="1">
      <alignment horizontal="center"/>
    </xf>
    <xf numFmtId="0" fontId="25" fillId="0" borderId="0" xfId="0" applyFont="1"/>
    <xf numFmtId="166" fontId="7" fillId="2" borderId="56" xfId="0" applyNumberFormat="1" applyFont="1" applyFill="1" applyBorder="1" applyAlignment="1">
      <alignment wrapText="1"/>
    </xf>
    <xf numFmtId="0" fontId="6" fillId="0" borderId="57" xfId="0" applyFont="1" applyBorder="1"/>
    <xf numFmtId="0" fontId="27" fillId="0" borderId="48" xfId="0" applyFont="1" applyBorder="1" applyAlignment="1">
      <alignment horizontal="left"/>
    </xf>
    <xf numFmtId="0" fontId="27" fillId="0" borderId="0" xfId="0" applyFont="1" applyAlignment="1">
      <alignment horizontal="left"/>
    </xf>
    <xf numFmtId="0" fontId="28" fillId="0" borderId="47" xfId="0" applyFont="1" applyBorder="1" applyAlignment="1">
      <alignment horizontal="left" vertical="center"/>
    </xf>
    <xf numFmtId="0" fontId="28" fillId="0" borderId="0" xfId="0" applyFont="1" applyAlignment="1">
      <alignment horizontal="left" vertical="center"/>
    </xf>
    <xf numFmtId="0" fontId="28" fillId="0" borderId="48" xfId="0" applyFont="1" applyBorder="1" applyAlignment="1">
      <alignment horizontal="left" vertical="center"/>
    </xf>
    <xf numFmtId="0" fontId="25" fillId="0" borderId="13" xfId="0" applyFont="1" applyBorder="1" applyAlignment="1">
      <alignment vertical="top"/>
    </xf>
    <xf numFmtId="0" fontId="34" fillId="2" borderId="0" xfId="0" applyFont="1" applyFill="1" applyAlignment="1">
      <alignment horizontal="left"/>
    </xf>
    <xf numFmtId="0" fontId="28" fillId="0" borderId="14" xfId="0" applyFont="1" applyBorder="1" applyAlignment="1">
      <alignment horizontal="left"/>
    </xf>
    <xf numFmtId="0" fontId="28" fillId="0" borderId="16" xfId="0" applyFont="1" applyBorder="1" applyAlignment="1">
      <alignment horizontal="left"/>
    </xf>
    <xf numFmtId="0" fontId="25" fillId="2" borderId="14" xfId="0" applyFont="1" applyFill="1" applyBorder="1" applyAlignment="1">
      <alignment horizontal="left" vertical="top" wrapText="1"/>
    </xf>
    <xf numFmtId="0" fontId="25" fillId="2" borderId="16" xfId="0" applyFont="1" applyFill="1" applyBorder="1" applyAlignment="1">
      <alignment horizontal="left" vertical="top" wrapText="1"/>
    </xf>
    <xf numFmtId="0" fontId="29" fillId="3" borderId="14" xfId="0" applyFont="1" applyFill="1" applyBorder="1" applyAlignment="1">
      <alignment horizontal="center"/>
    </xf>
    <xf numFmtId="0" fontId="29" fillId="3" borderId="16" xfId="0" applyFont="1" applyFill="1" applyBorder="1" applyAlignment="1">
      <alignment horizontal="center"/>
    </xf>
    <xf numFmtId="0" fontId="7" fillId="0" borderId="14" xfId="0" applyFont="1" applyBorder="1" applyAlignment="1">
      <alignment vertical="top" wrapText="1"/>
    </xf>
    <xf numFmtId="0" fontId="0" fillId="0" borderId="15" xfId="0" applyBorder="1" applyAlignment="1">
      <alignment vertical="top"/>
    </xf>
    <xf numFmtId="0" fontId="0" fillId="0" borderId="16" xfId="0" applyBorder="1" applyAlignment="1">
      <alignment vertical="top"/>
    </xf>
    <xf numFmtId="0" fontId="28" fillId="0" borderId="15" xfId="0" applyFont="1" applyBorder="1" applyAlignment="1">
      <alignment horizontal="left"/>
    </xf>
    <xf numFmtId="0" fontId="6" fillId="0" borderId="0" xfId="0" applyFont="1" applyAlignment="1">
      <alignment horizontal="left"/>
    </xf>
    <xf numFmtId="0" fontId="6" fillId="0" borderId="22" xfId="0" applyFont="1" applyBorder="1" applyAlignment="1">
      <alignment horizontal="left"/>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4" fillId="0" borderId="22" xfId="0" applyFont="1" applyBorder="1" applyAlignment="1">
      <alignment horizontal="center"/>
    </xf>
    <xf numFmtId="0" fontId="17" fillId="8" borderId="14" xfId="0" applyFont="1" applyFill="1" applyBorder="1" applyAlignment="1">
      <alignment horizontal="center" wrapText="1"/>
    </xf>
    <xf numFmtId="0" fontId="17" fillId="8" borderId="16" xfId="0" applyFont="1" applyFill="1" applyBorder="1" applyAlignment="1">
      <alignment horizontal="center" wrapText="1"/>
    </xf>
    <xf numFmtId="0" fontId="10" fillId="4" borderId="14" xfId="0" applyFont="1" applyFill="1" applyBorder="1" applyAlignment="1">
      <alignment horizontal="center"/>
    </xf>
    <xf numFmtId="0" fontId="10" fillId="4" borderId="15" xfId="0" applyFont="1" applyFill="1" applyBorder="1" applyAlignment="1">
      <alignment horizontal="center"/>
    </xf>
    <xf numFmtId="0" fontId="10" fillId="4" borderId="16" xfId="0" applyFont="1" applyFill="1" applyBorder="1" applyAlignment="1">
      <alignment horizontal="center"/>
    </xf>
    <xf numFmtId="0" fontId="29" fillId="3" borderId="15" xfId="0" applyFont="1" applyFill="1" applyBorder="1" applyAlignment="1">
      <alignment horizontal="center"/>
    </xf>
    <xf numFmtId="0" fontId="24" fillId="2" borderId="17" xfId="0" applyFont="1" applyFill="1" applyBorder="1" applyAlignment="1">
      <alignment horizontal="left"/>
    </xf>
    <xf numFmtId="0" fontId="24" fillId="2" borderId="0" xfId="0" applyFont="1" applyFill="1" applyAlignment="1">
      <alignment horizontal="left"/>
    </xf>
    <xf numFmtId="0" fontId="24" fillId="2" borderId="21" xfId="0" applyFont="1" applyFill="1" applyBorder="1" applyAlignment="1">
      <alignment horizontal="left"/>
    </xf>
    <xf numFmtId="0" fontId="24" fillId="2" borderId="17" xfId="0" applyFont="1" applyFill="1" applyBorder="1" applyAlignment="1">
      <alignment horizontal="left" wrapText="1"/>
    </xf>
    <xf numFmtId="0" fontId="24" fillId="2" borderId="0" xfId="0" applyFont="1" applyFill="1" applyAlignment="1">
      <alignment horizontal="left" wrapText="1"/>
    </xf>
    <xf numFmtId="0" fontId="24" fillId="2" borderId="21" xfId="0" applyFont="1" applyFill="1" applyBorder="1" applyAlignment="1">
      <alignment horizontal="left" wrapText="1"/>
    </xf>
    <xf numFmtId="0" fontId="10" fillId="4" borderId="18" xfId="0" applyFont="1" applyFill="1" applyBorder="1" applyAlignment="1">
      <alignment horizontal="center"/>
    </xf>
    <xf numFmtId="0" fontId="10" fillId="4" borderId="19" xfId="0" applyFont="1" applyFill="1" applyBorder="1" applyAlignment="1">
      <alignment horizontal="center"/>
    </xf>
    <xf numFmtId="0" fontId="10" fillId="4" borderId="20" xfId="0" applyFont="1" applyFill="1" applyBorder="1" applyAlignment="1">
      <alignment horizontal="center"/>
    </xf>
    <xf numFmtId="0" fontId="27" fillId="2" borderId="12" xfId="0" applyFont="1" applyFill="1" applyBorder="1" applyAlignment="1">
      <alignment horizontal="left" vertical="top" wrapText="1"/>
    </xf>
    <xf numFmtId="0" fontId="27" fillId="2" borderId="22" xfId="0" applyFont="1" applyFill="1" applyBorder="1" applyAlignment="1">
      <alignment horizontal="left" vertical="top" wrapText="1"/>
    </xf>
    <xf numFmtId="0" fontId="27" fillId="2" borderId="23" xfId="0" applyFont="1" applyFill="1" applyBorder="1" applyAlignment="1">
      <alignment horizontal="left" vertical="top" wrapText="1"/>
    </xf>
    <xf numFmtId="0" fontId="31" fillId="4" borderId="14" xfId="0" applyFont="1" applyFill="1" applyBorder="1" applyAlignment="1">
      <alignment horizontal="center" wrapText="1"/>
    </xf>
    <xf numFmtId="0" fontId="31" fillId="4" borderId="15" xfId="0" applyFont="1" applyFill="1" applyBorder="1" applyAlignment="1">
      <alignment horizontal="center" wrapText="1"/>
    </xf>
    <xf numFmtId="0" fontId="31" fillId="4" borderId="16" xfId="0" applyFont="1" applyFill="1" applyBorder="1" applyAlignment="1">
      <alignment horizontal="center" wrapText="1"/>
    </xf>
    <xf numFmtId="0" fontId="26" fillId="2" borderId="17" xfId="0" applyFont="1" applyFill="1" applyBorder="1" applyAlignment="1">
      <alignment horizontal="left" wrapText="1"/>
    </xf>
    <xf numFmtId="0" fontId="26" fillId="2" borderId="0" xfId="0" applyFont="1" applyFill="1" applyAlignment="1">
      <alignment horizontal="left" wrapText="1"/>
    </xf>
    <xf numFmtId="0" fontId="26" fillId="2" borderId="21" xfId="0" applyFont="1" applyFill="1" applyBorder="1" applyAlignment="1">
      <alignment horizontal="left" wrapText="1"/>
    </xf>
    <xf numFmtId="0" fontId="27" fillId="2" borderId="17"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21" xfId="0" applyFont="1" applyFill="1" applyBorder="1" applyAlignment="1">
      <alignment horizontal="left" vertical="top" wrapText="1"/>
    </xf>
    <xf numFmtId="0" fontId="6" fillId="0" borderId="0" xfId="0" applyFont="1" applyAlignment="1">
      <alignment horizontal="center"/>
    </xf>
    <xf numFmtId="0" fontId="0" fillId="0" borderId="0" xfId="0" applyAlignment="1">
      <alignment horizontal="center"/>
    </xf>
    <xf numFmtId="0" fontId="0" fillId="0" borderId="22" xfId="0" applyBorder="1" applyAlignment="1">
      <alignment horizontal="center"/>
    </xf>
    <xf numFmtId="0" fontId="11" fillId="2" borderId="31"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8" fillId="0" borderId="0" xfId="0" applyFont="1" applyAlignment="1">
      <alignment horizontal="left"/>
    </xf>
    <xf numFmtId="0" fontId="25" fillId="2" borderId="15" xfId="0" applyFont="1" applyFill="1" applyBorder="1" applyAlignment="1">
      <alignment horizontal="left" vertical="top" wrapText="1"/>
    </xf>
    <xf numFmtId="0" fontId="24" fillId="2" borderId="18" xfId="0" applyFont="1" applyFill="1" applyBorder="1" applyAlignment="1">
      <alignment horizontal="left"/>
    </xf>
    <xf numFmtId="0" fontId="24" fillId="2" borderId="19" xfId="0" applyFont="1" applyFill="1" applyBorder="1" applyAlignment="1">
      <alignment horizontal="left"/>
    </xf>
    <xf numFmtId="0" fontId="24" fillId="2" borderId="20" xfId="0" applyFont="1" applyFill="1" applyBorder="1" applyAlignment="1">
      <alignment horizontal="left"/>
    </xf>
    <xf numFmtId="0" fontId="16" fillId="4" borderId="14" xfId="0" applyFont="1" applyFill="1" applyBorder="1" applyAlignment="1">
      <alignment horizontal="center"/>
    </xf>
    <xf numFmtId="0" fontId="16" fillId="4" borderId="15" xfId="0" applyFont="1" applyFill="1" applyBorder="1" applyAlignment="1">
      <alignment horizontal="center"/>
    </xf>
    <xf numFmtId="0" fontId="16" fillId="4" borderId="16" xfId="0" applyFont="1" applyFill="1" applyBorder="1" applyAlignment="1">
      <alignment horizontal="center"/>
    </xf>
    <xf numFmtId="0" fontId="6" fillId="0" borderId="9" xfId="0" applyFont="1" applyBorder="1" applyAlignment="1">
      <alignment horizontal="center" vertical="center" textRotation="90"/>
    </xf>
    <xf numFmtId="0" fontId="6" fillId="0" borderId="10" xfId="0" applyFont="1" applyBorder="1" applyAlignment="1">
      <alignment horizontal="center" vertical="center" textRotation="90"/>
    </xf>
    <xf numFmtId="0" fontId="6" fillId="0" borderId="11" xfId="0" applyFont="1" applyBorder="1" applyAlignment="1">
      <alignment horizontal="center" vertical="center" textRotation="90"/>
    </xf>
    <xf numFmtId="0" fontId="17" fillId="0" borderId="36" xfId="0" applyFont="1" applyBorder="1" applyAlignment="1">
      <alignment horizontal="center"/>
    </xf>
    <xf numFmtId="0" fontId="17" fillId="0" borderId="37" xfId="0" applyFont="1" applyBorder="1" applyAlignment="1">
      <alignment horizontal="center"/>
    </xf>
    <xf numFmtId="0" fontId="17" fillId="0" borderId="38" xfId="0" applyFont="1" applyBorder="1" applyAlignment="1">
      <alignment horizontal="center"/>
    </xf>
    <xf numFmtId="0" fontId="17" fillId="0" borderId="14" xfId="0" applyFont="1" applyBorder="1" applyAlignment="1">
      <alignment horizontal="center"/>
    </xf>
    <xf numFmtId="0" fontId="17" fillId="0" borderId="15" xfId="0" applyFont="1" applyBorder="1" applyAlignment="1">
      <alignment horizontal="center"/>
    </xf>
    <xf numFmtId="0" fontId="17" fillId="0" borderId="16"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23" fillId="0" borderId="22" xfId="0" applyFont="1" applyBorder="1" applyAlignment="1">
      <alignment horizontal="center"/>
    </xf>
    <xf numFmtId="0" fontId="23" fillId="0" borderId="0" xfId="0" applyFont="1" applyAlignment="1">
      <alignment horizontal="center"/>
    </xf>
    <xf numFmtId="0" fontId="6" fillId="0" borderId="9"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20" fillId="0" borderId="9" xfId="0" applyFont="1" applyBorder="1" applyAlignment="1">
      <alignment horizontal="center" vertical="center" textRotation="90" wrapText="1"/>
    </xf>
    <xf numFmtId="0" fontId="20" fillId="0" borderId="10" xfId="0" applyFont="1" applyBorder="1" applyAlignment="1">
      <alignment horizontal="center" vertical="center" textRotation="90" wrapText="1"/>
    </xf>
    <xf numFmtId="0" fontId="20" fillId="0" borderId="11" xfId="0" applyFont="1" applyBorder="1" applyAlignment="1">
      <alignment horizontal="center" vertical="center" textRotation="90"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39" xfId="0" applyFont="1" applyBorder="1" applyAlignment="1">
      <alignment horizontal="left" vertical="center" wrapText="1"/>
    </xf>
    <xf numFmtId="0" fontId="21" fillId="0" borderId="40" xfId="0" applyFont="1" applyBorder="1" applyAlignment="1">
      <alignment horizontal="left" vertical="center" wrapText="1"/>
    </xf>
    <xf numFmtId="0" fontId="21" fillId="0" borderId="41" xfId="0" applyFont="1" applyBorder="1" applyAlignment="1">
      <alignment horizontal="left" vertical="center" wrapText="1"/>
    </xf>
    <xf numFmtId="0" fontId="20" fillId="0" borderId="39" xfId="0" applyFont="1" applyBorder="1" applyAlignment="1">
      <alignment horizontal="left" vertical="center" wrapText="1"/>
    </xf>
    <xf numFmtId="0" fontId="20" fillId="0" borderId="40" xfId="0" applyFont="1" applyBorder="1" applyAlignment="1">
      <alignment horizontal="left" vertical="center" wrapText="1"/>
    </xf>
    <xf numFmtId="0" fontId="20" fillId="0" borderId="42" xfId="0" applyFont="1" applyBorder="1" applyAlignment="1">
      <alignment horizontal="left" vertical="center"/>
    </xf>
    <xf numFmtId="0" fontId="20" fillId="0" borderId="43" xfId="0" applyFont="1" applyBorder="1" applyAlignment="1">
      <alignment horizontal="left" vertical="center"/>
    </xf>
    <xf numFmtId="0" fontId="20" fillId="0" borderId="14" xfId="0" applyFont="1" applyBorder="1" applyAlignment="1">
      <alignment horizontal="left" vertical="center"/>
    </xf>
    <xf numFmtId="0" fontId="20" fillId="0" borderId="15" xfId="0" applyFont="1" applyBorder="1" applyAlignment="1">
      <alignment horizontal="left" vertical="center"/>
    </xf>
  </cellXfs>
  <cellStyles count="7">
    <cellStyle name="Comma" xfId="4" builtinId="3"/>
    <cellStyle name="Comma 2" xfId="6" xr:uid="{00000000-0005-0000-0000-000001000000}"/>
    <cellStyle name="Hyperlink 2" xfId="3" xr:uid="{00000000-0005-0000-0000-000002000000}"/>
    <cellStyle name="Normal" xfId="0" builtinId="0"/>
    <cellStyle name="Normal 2 2" xfId="1" xr:uid="{00000000-0005-0000-0000-000004000000}"/>
    <cellStyle name="Normal 3 2" xfId="2" xr:uid="{00000000-0005-0000-0000-000005000000}"/>
    <cellStyle name="Percent" xfId="5" builtinId="5"/>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xdr:col>
      <xdr:colOff>1737361</xdr:colOff>
      <xdr:row>0</xdr:row>
      <xdr:rowOff>976817</xdr:rowOff>
    </xdr:to>
    <xdr:pic>
      <xdr:nvPicPr>
        <xdr:cNvPr id="3" name="Picture 2" descr="Logo&#10;&#10;Description automatically generated">
          <a:extLst>
            <a:ext uri="{FF2B5EF4-FFF2-40B4-BE49-F238E27FC236}">
              <a16:creationId xmlns:a16="http://schemas.microsoft.com/office/drawing/2014/main" id="{2B50CB00-A780-4C60-4FC3-E9127FF8A8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1" y="0"/>
          <a:ext cx="1737360" cy="976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152400</xdr:colOff>
      <xdr:row>0</xdr:row>
      <xdr:rowOff>976817</xdr:rowOff>
    </xdr:to>
    <xdr:pic>
      <xdr:nvPicPr>
        <xdr:cNvPr id="2" name="Picture 1" descr="Logo&#10;&#10;Description automatically generated">
          <a:extLst>
            <a:ext uri="{FF2B5EF4-FFF2-40B4-BE49-F238E27FC236}">
              <a16:creationId xmlns:a16="http://schemas.microsoft.com/office/drawing/2014/main" id="{8F19A94E-7C29-4826-919E-6A3CFE468C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0"/>
          <a:ext cx="1737360" cy="9768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1737360</xdr:colOff>
      <xdr:row>0</xdr:row>
      <xdr:rowOff>976817</xdr:rowOff>
    </xdr:to>
    <xdr:pic>
      <xdr:nvPicPr>
        <xdr:cNvPr id="2" name="Picture 1" descr="Logo&#10;&#10;Description automatically generated">
          <a:extLst>
            <a:ext uri="{FF2B5EF4-FFF2-40B4-BE49-F238E27FC236}">
              <a16:creationId xmlns:a16="http://schemas.microsoft.com/office/drawing/2014/main" id="{2F755E1F-6533-4774-AE9F-5699EE3744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260" y="0"/>
          <a:ext cx="1737360" cy="9768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S2027147\Documents\INFRASTRUCTURE%20MNGT\Business%20case%20TFM\Example%20RFP\Attachment%203%20-%20Annex%20A%20-%20RM3830%20Deliverables%20Matrix%20all%20Lots%20v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ork Package"/>
      <sheetName val="Building Information"/>
      <sheetName val="Service Matrix"/>
      <sheetName val="Requirements"/>
      <sheetName val="Building Specifics"/>
      <sheetName val="Asset Collection"/>
      <sheetName val="Reactive Works"/>
      <sheetName val="Lookup"/>
    </sheetNames>
    <sheetDataSet>
      <sheetData sheetId="0"/>
      <sheetData sheetId="1"/>
      <sheetData sheetId="2">
        <row r="4">
          <cell r="E4" t="str">
            <v>Building Name</v>
          </cell>
        </row>
      </sheetData>
      <sheetData sheetId="3">
        <row r="8">
          <cell r="H8">
            <v>0</v>
          </cell>
        </row>
      </sheetData>
      <sheetData sheetId="4"/>
      <sheetData sheetId="5"/>
      <sheetData sheetId="6"/>
      <sheetData sheetId="7"/>
      <sheetData sheetId="8">
        <row r="3">
          <cell r="B3" t="str">
            <v>Yes</v>
          </cell>
          <cell r="N3" t="str">
            <v>Standard</v>
          </cell>
          <cell r="Q3" t="str">
            <v>Tees Valley and Durham</v>
          </cell>
        </row>
        <row r="4">
          <cell r="B4" t="str">
            <v>No</v>
          </cell>
          <cell r="F4" t="str">
            <v>Yes - Std</v>
          </cell>
          <cell r="H4" t="str">
            <v>Yes - Non-Std</v>
          </cell>
          <cell r="N4" t="str">
            <v>Non-Standard</v>
          </cell>
          <cell r="Q4" t="str">
            <v>Northumberland and Tyne and Wear</v>
          </cell>
        </row>
        <row r="5">
          <cell r="F5" t="str">
            <v>Yes - Non-Std</v>
          </cell>
          <cell r="Q5" t="str">
            <v>Cumbria</v>
          </cell>
        </row>
        <row r="6">
          <cell r="Q6" t="str">
            <v>Greater Manchester</v>
          </cell>
        </row>
        <row r="7">
          <cell r="Q7" t="str">
            <v>Lancashire</v>
          </cell>
        </row>
        <row r="8">
          <cell r="Q8" t="str">
            <v>Cheshire</v>
          </cell>
        </row>
        <row r="9">
          <cell r="Q9" t="str">
            <v>Merseyside</v>
          </cell>
        </row>
        <row r="10">
          <cell r="Q10" t="str">
            <v>East Yorkshire and Northern Lincolnshire</v>
          </cell>
        </row>
        <row r="11">
          <cell r="Q11" t="str">
            <v>North Yorkshire</v>
          </cell>
        </row>
        <row r="12">
          <cell r="Q12" t="str">
            <v>South Yorkshire</v>
          </cell>
        </row>
        <row r="13">
          <cell r="Q13" t="str">
            <v>West Yorkshire</v>
          </cell>
        </row>
        <row r="14">
          <cell r="Q14" t="str">
            <v>Derbyshire and Nottinghamshire</v>
          </cell>
        </row>
        <row r="15">
          <cell r="Q15" t="str">
            <v>Leicestershire, Rutland and Northamptonshire</v>
          </cell>
        </row>
        <row r="16">
          <cell r="Q16" t="str">
            <v>Lincolnshire</v>
          </cell>
        </row>
        <row r="17">
          <cell r="Q17" t="str">
            <v>Herefordshire, Worcestershire and Warwickshire</v>
          </cell>
        </row>
        <row r="18">
          <cell r="Q18" t="str">
            <v>Shropshire and Staffordshire</v>
          </cell>
        </row>
        <row r="19">
          <cell r="Q19" t="str">
            <v>West Midlands (county)</v>
          </cell>
        </row>
        <row r="20">
          <cell r="Q20" t="str">
            <v>East Anglia</v>
          </cell>
        </row>
        <row r="21">
          <cell r="Q21" t="str">
            <v>Bedfordshire and Hertfordshire</v>
          </cell>
        </row>
        <row r="22">
          <cell r="Q22" t="str">
            <v>Essex</v>
          </cell>
        </row>
        <row r="23">
          <cell r="Q23" t="str">
            <v>Inner London – West</v>
          </cell>
        </row>
        <row r="24">
          <cell r="Q24" t="str">
            <v>Inner London – East</v>
          </cell>
        </row>
        <row r="25">
          <cell r="Q25" t="str">
            <v>Outer London – East and North East</v>
          </cell>
        </row>
        <row r="26">
          <cell r="Q26" t="str">
            <v>Outer London – South</v>
          </cell>
        </row>
        <row r="27">
          <cell r="Q27" t="str">
            <v>Outer London – West and North West</v>
          </cell>
        </row>
        <row r="28">
          <cell r="Q28" t="str">
            <v>Berkshire, Buckinghamshire and Oxfordshire</v>
          </cell>
        </row>
        <row r="29">
          <cell r="Q29" t="str">
            <v>Surrey, East and West Sussex</v>
          </cell>
        </row>
        <row r="30">
          <cell r="Q30" t="str">
            <v>Hampshire and Isle of Wight</v>
          </cell>
        </row>
        <row r="31">
          <cell r="Q31" t="str">
            <v>Kent</v>
          </cell>
        </row>
        <row r="32">
          <cell r="Q32" t="str">
            <v>Gloucestershire, Wiltshire and Bristol/Bath area</v>
          </cell>
        </row>
        <row r="33">
          <cell r="Q33" t="str">
            <v>Dorset and Somerset</v>
          </cell>
        </row>
        <row r="34">
          <cell r="Q34" t="str">
            <v>Cornwall and Isles of Scilly</v>
          </cell>
        </row>
        <row r="35">
          <cell r="Q35" t="str">
            <v>Devon</v>
          </cell>
        </row>
        <row r="36">
          <cell r="Q36" t="str">
            <v>Isle of Anglesey</v>
          </cell>
        </row>
        <row r="37">
          <cell r="Q37" t="str">
            <v>Gwynedd</v>
          </cell>
        </row>
        <row r="38">
          <cell r="Q38" t="str">
            <v>Conwy and Denbighshire</v>
          </cell>
        </row>
        <row r="39">
          <cell r="Q39" t="str">
            <v>South West Wales (Ceredigion, Carmarthenshire, Pembrokeshire)</v>
          </cell>
        </row>
        <row r="40">
          <cell r="Q40" t="str">
            <v>Central Valleys (Merthyr Tydfil, Rhondda Cynon Taff)</v>
          </cell>
        </row>
        <row r="41">
          <cell r="Q41" t="str">
            <v>Gwent Valleys (Blaenau Gwent, Caerphilly, Torfaen)</v>
          </cell>
        </row>
        <row r="42">
          <cell r="Q42" t="str">
            <v>Bridgend and Neath Port Talbot</v>
          </cell>
        </row>
        <row r="43">
          <cell r="Q43" t="str">
            <v>Swansea</v>
          </cell>
        </row>
        <row r="44">
          <cell r="Q44" t="str">
            <v>Monmouthshire and Newport</v>
          </cell>
        </row>
        <row r="45">
          <cell r="Q45" t="str">
            <v>Cardiff and Vale of Glamorgan</v>
          </cell>
        </row>
        <row r="46">
          <cell r="Q46" t="str">
            <v>Flintshire and Wrexham</v>
          </cell>
        </row>
        <row r="47">
          <cell r="Q47" t="str">
            <v>Powys</v>
          </cell>
        </row>
        <row r="48">
          <cell r="Q48" t="str">
            <v>Angus and Dundee</v>
          </cell>
        </row>
        <row r="49">
          <cell r="Q49" t="str">
            <v>Clackmannanshire and Fife</v>
          </cell>
        </row>
        <row r="50">
          <cell r="Q50" t="str">
            <v>East Lothian and Midlothian</v>
          </cell>
        </row>
        <row r="51">
          <cell r="Q51" t="str">
            <v>Scottish Borders</v>
          </cell>
        </row>
        <row r="52">
          <cell r="Q52" t="str">
            <v>Edinburgh</v>
          </cell>
        </row>
        <row r="53">
          <cell r="Q53" t="str">
            <v>Falkirk</v>
          </cell>
        </row>
        <row r="54">
          <cell r="Q54" t="str">
            <v>Perth and Kinross, and Stirling</v>
          </cell>
        </row>
        <row r="55">
          <cell r="Q55" t="str">
            <v>West Lothian</v>
          </cell>
        </row>
        <row r="56">
          <cell r="Q56" t="str">
            <v>East Dunbartonshire, West Dunbartonshire, and Helensburgh and Lomond</v>
          </cell>
        </row>
        <row r="57">
          <cell r="Q57" t="str">
            <v>Dumfries and Galloway</v>
          </cell>
        </row>
        <row r="58">
          <cell r="Q58" t="str">
            <v>East and North Ayrshire mainland</v>
          </cell>
        </row>
        <row r="59">
          <cell r="Q59" t="str">
            <v>Glasgow</v>
          </cell>
        </row>
        <row r="60">
          <cell r="Q60" t="str">
            <v>Inverclyde, East Renfrewshire, and Renfrewshire</v>
          </cell>
        </row>
        <row r="61">
          <cell r="Q61" t="str">
            <v>North Lanarkshire</v>
          </cell>
        </row>
        <row r="62">
          <cell r="Q62" t="str">
            <v>South Ayrshire</v>
          </cell>
        </row>
        <row r="63">
          <cell r="Q63" t="str">
            <v>South Lanarkshire</v>
          </cell>
        </row>
        <row r="64">
          <cell r="Q64" t="str">
            <v>Aberdeen and Aberdeenshire</v>
          </cell>
        </row>
        <row r="65">
          <cell r="Q65" t="str">
            <v>Caithness and Sutherland, and Ross and Cromarty</v>
          </cell>
        </row>
        <row r="66">
          <cell r="Q66" t="str">
            <v>Inverness, Nairn, Moray, and Badenoch and Strathspey</v>
          </cell>
        </row>
        <row r="67">
          <cell r="Q67" t="str">
            <v>Lochaber, Skye and Lochalsh, Arran and Cumbrae, and Argyll and Bute (except Helensburgh and Lomond)</v>
          </cell>
        </row>
        <row r="68">
          <cell r="Q68" t="str">
            <v>Eilean Siar (Western Isles)</v>
          </cell>
        </row>
        <row r="69">
          <cell r="Q69" t="str">
            <v>Orkney Islands</v>
          </cell>
        </row>
        <row r="70">
          <cell r="Q70" t="str">
            <v>Shetland Islands</v>
          </cell>
        </row>
        <row r="71">
          <cell r="Q71" t="str">
            <v>Belfast</v>
          </cell>
        </row>
        <row r="72">
          <cell r="Q72" t="str">
            <v>Outer Belfast (Carrickfergus, Castlereagh, Lisburn, Newtownabbey, North Down)</v>
          </cell>
        </row>
        <row r="73">
          <cell r="Q73" t="str">
            <v>East of Northern Ireland (Antrim, Ards, Ballymena, Banbridge, Craigavon, Down, Larne)</v>
          </cell>
        </row>
        <row r="74">
          <cell r="Q74" t="str">
            <v>North of Northern Ireland (Ballymoney, Coleraine, Derry, Limavady, Moyle, Strabane)</v>
          </cell>
        </row>
        <row r="75">
          <cell r="Q75" t="str">
            <v>West and South of Northern Ireland (Armagh, Cookstown, Dungannon, Fermanagh, Magherafelt, Newry and Mourne, Omagh)</v>
          </cell>
        </row>
        <row r="76">
          <cell r="Q76" t="str">
            <v>National coverage (all of the above)</v>
          </cell>
        </row>
        <row r="77">
          <cell r="Q77" t="str">
            <v>International coverage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9"/>
  <sheetViews>
    <sheetView zoomScaleNormal="100" workbookViewId="0">
      <selection activeCell="B6" sqref="B6"/>
    </sheetView>
  </sheetViews>
  <sheetFormatPr defaultColWidth="8.85546875" defaultRowHeight="51.6" customHeight="1" x14ac:dyDescent="0.3"/>
  <cols>
    <col min="1" max="1" width="8.85546875" style="109"/>
    <col min="2" max="2" width="55" style="109" customWidth="1"/>
    <col min="3" max="3" width="35.140625" style="109" customWidth="1"/>
    <col min="4" max="4" width="36.28515625" style="109" customWidth="1"/>
    <col min="5" max="16384" width="8.85546875" style="109"/>
  </cols>
  <sheetData>
    <row r="1" spans="2:6" s="3" customFormat="1" ht="79.150000000000006" customHeight="1" thickBot="1" x14ac:dyDescent="0.25"/>
    <row r="2" spans="2:6" s="4" customFormat="1" ht="16.5" thickBot="1" x14ac:dyDescent="0.3">
      <c r="B2" s="103" t="s">
        <v>116</v>
      </c>
      <c r="C2" s="141" t="s">
        <v>117</v>
      </c>
      <c r="D2" s="142"/>
    </row>
    <row r="3" spans="2:6" s="3" customFormat="1" ht="42.75" customHeight="1" thickBot="1" x14ac:dyDescent="0.3">
      <c r="B3" s="139" t="s">
        <v>114</v>
      </c>
      <c r="C3" s="143" t="s">
        <v>115</v>
      </c>
      <c r="D3" s="144"/>
      <c r="E3" s="4"/>
      <c r="F3" s="4"/>
    </row>
    <row r="4" spans="2:6" ht="17.25" thickBot="1" x14ac:dyDescent="0.35">
      <c r="B4" s="103" t="s">
        <v>0</v>
      </c>
      <c r="C4" s="145"/>
      <c r="D4" s="146"/>
      <c r="E4" s="129"/>
      <c r="F4" s="129"/>
    </row>
    <row r="5" spans="2:6" ht="16.5" x14ac:dyDescent="0.3">
      <c r="B5" s="131"/>
      <c r="C5" s="130"/>
      <c r="D5" s="130"/>
      <c r="E5" s="129"/>
      <c r="F5" s="129"/>
    </row>
    <row r="6" spans="2:6" ht="16.5" x14ac:dyDescent="0.3"/>
    <row r="7" spans="2:6" ht="16.5" x14ac:dyDescent="0.3"/>
    <row r="8" spans="2:6" ht="19.5" thickBot="1" x14ac:dyDescent="0.35">
      <c r="B8" s="140" t="s">
        <v>88</v>
      </c>
      <c r="C8" s="140"/>
      <c r="D8" s="128"/>
    </row>
    <row r="9" spans="2:6" s="125" customFormat="1" ht="27.75" customHeight="1" thickBot="1" x14ac:dyDescent="0.3">
      <c r="B9" s="127" t="s">
        <v>84</v>
      </c>
      <c r="C9" s="126" t="s">
        <v>85</v>
      </c>
    </row>
    <row r="10" spans="2:6" ht="17.25" thickBot="1" x14ac:dyDescent="0.35">
      <c r="B10" s="115" t="s">
        <v>83</v>
      </c>
      <c r="C10" s="114"/>
    </row>
    <row r="11" spans="2:6" ht="17.25" thickBot="1" x14ac:dyDescent="0.35">
      <c r="B11" s="115" t="s">
        <v>82</v>
      </c>
      <c r="C11" s="114"/>
    </row>
    <row r="12" spans="2:6" ht="17.25" thickBot="1" x14ac:dyDescent="0.35">
      <c r="B12" s="115" t="s">
        <v>81</v>
      </c>
      <c r="C12" s="114"/>
    </row>
    <row r="13" spans="2:6" ht="17.25" thickBot="1" x14ac:dyDescent="0.35">
      <c r="B13" s="115" t="s">
        <v>80</v>
      </c>
      <c r="C13" s="114"/>
    </row>
    <row r="14" spans="2:6" ht="17.25" thickBot="1" x14ac:dyDescent="0.35">
      <c r="B14" s="115" t="s">
        <v>79</v>
      </c>
      <c r="C14" s="124"/>
    </row>
    <row r="15" spans="2:6" ht="17.25" thickBot="1" x14ac:dyDescent="0.35">
      <c r="B15" s="123" t="s">
        <v>78</v>
      </c>
      <c r="C15" s="122"/>
    </row>
    <row r="16" spans="2:6" ht="17.25" thickBot="1" x14ac:dyDescent="0.35">
      <c r="B16" s="121" t="s">
        <v>77</v>
      </c>
      <c r="C16" s="120">
        <f>SUM(C10:C15)</f>
        <v>0</v>
      </c>
    </row>
    <row r="17" spans="2:4" ht="16.5" x14ac:dyDescent="0.3">
      <c r="B17" s="119"/>
      <c r="C17" s="118"/>
      <c r="D17" s="118"/>
    </row>
    <row r="18" spans="2:4" ht="16.5" x14ac:dyDescent="0.3"/>
    <row r="19" spans="2:4" ht="16.5" x14ac:dyDescent="0.3">
      <c r="B19" s="119"/>
      <c r="C19" s="118"/>
      <c r="D19" s="118"/>
    </row>
    <row r="20" spans="2:4" ht="19.5" thickBot="1" x14ac:dyDescent="0.35">
      <c r="B20" s="140" t="s">
        <v>87</v>
      </c>
      <c r="C20" s="140"/>
    </row>
    <row r="21" spans="2:4" ht="16.5" x14ac:dyDescent="0.3">
      <c r="B21" s="117" t="s">
        <v>84</v>
      </c>
      <c r="C21" s="116" t="s">
        <v>86</v>
      </c>
    </row>
    <row r="22" spans="2:4" ht="17.25" thickBot="1" x14ac:dyDescent="0.35">
      <c r="B22" s="115" t="s">
        <v>83</v>
      </c>
      <c r="C22" s="114"/>
    </row>
    <row r="23" spans="2:4" ht="17.25" thickBot="1" x14ac:dyDescent="0.35">
      <c r="B23" s="115" t="s">
        <v>82</v>
      </c>
      <c r="C23" s="114"/>
    </row>
    <row r="24" spans="2:4" ht="17.25" thickBot="1" x14ac:dyDescent="0.35">
      <c r="B24" s="115" t="s">
        <v>81</v>
      </c>
      <c r="C24" s="114"/>
    </row>
    <row r="25" spans="2:4" ht="17.25" thickBot="1" x14ac:dyDescent="0.35">
      <c r="B25" s="115" t="s">
        <v>80</v>
      </c>
      <c r="C25" s="114"/>
    </row>
    <row r="26" spans="2:4" ht="17.25" thickBot="1" x14ac:dyDescent="0.35">
      <c r="B26" s="115" t="s">
        <v>79</v>
      </c>
      <c r="C26" s="114"/>
    </row>
    <row r="27" spans="2:4" ht="17.25" thickBot="1" x14ac:dyDescent="0.35">
      <c r="B27" s="115" t="s">
        <v>78</v>
      </c>
      <c r="C27" s="114"/>
    </row>
    <row r="28" spans="2:4" ht="17.25" thickBot="1" x14ac:dyDescent="0.35">
      <c r="B28" s="113" t="s">
        <v>77</v>
      </c>
      <c r="C28" s="112">
        <f>SUM(C22:C27)</f>
        <v>0</v>
      </c>
    </row>
    <row r="29" spans="2:4" ht="16.5" x14ac:dyDescent="0.3"/>
    <row r="30" spans="2:4" ht="18.600000000000001" customHeight="1" x14ac:dyDescent="0.3">
      <c r="B30" s="111"/>
      <c r="C30" s="111"/>
      <c r="D30" s="111"/>
    </row>
    <row r="31" spans="2:4" ht="18.600000000000001" customHeight="1" x14ac:dyDescent="0.3">
      <c r="B31" s="134"/>
      <c r="C31" s="135"/>
      <c r="D31" s="135"/>
    </row>
    <row r="32" spans="2:4" ht="18.600000000000001" customHeight="1" x14ac:dyDescent="0.3">
      <c r="B32" s="136" t="s">
        <v>76</v>
      </c>
      <c r="C32" s="135"/>
      <c r="D32" s="136" t="s">
        <v>75</v>
      </c>
    </row>
    <row r="33" spans="1:4" ht="18.600000000000001" customHeight="1" x14ac:dyDescent="0.3">
      <c r="A33" s="110"/>
      <c r="B33" s="137"/>
      <c r="C33" s="135"/>
      <c r="D33" s="135"/>
    </row>
    <row r="34" spans="1:4" ht="18.600000000000001" customHeight="1" x14ac:dyDescent="0.3">
      <c r="A34" s="110"/>
      <c r="B34" s="137"/>
      <c r="C34" s="135"/>
      <c r="D34" s="135"/>
    </row>
    <row r="35" spans="1:4" ht="18.600000000000001" customHeight="1" x14ac:dyDescent="0.3">
      <c r="A35" s="110"/>
      <c r="B35" s="138"/>
      <c r="C35" s="135"/>
      <c r="D35" s="135"/>
    </row>
    <row r="36" spans="1:4" ht="18.600000000000001" customHeight="1" x14ac:dyDescent="0.3">
      <c r="A36" s="110"/>
      <c r="B36" s="136" t="s">
        <v>52</v>
      </c>
      <c r="C36" s="135"/>
      <c r="D36" s="136" t="s">
        <v>53</v>
      </c>
    </row>
    <row r="37" spans="1:4" ht="18.600000000000001" customHeight="1" x14ac:dyDescent="0.3">
      <c r="A37" s="110"/>
    </row>
    <row r="38" spans="1:4" ht="18.600000000000001" customHeight="1" x14ac:dyDescent="0.3">
      <c r="A38" s="110"/>
    </row>
    <row r="39" spans="1:4" ht="18.600000000000001" customHeight="1" x14ac:dyDescent="0.3"/>
  </sheetData>
  <mergeCells count="5">
    <mergeCell ref="B20:C20"/>
    <mergeCell ref="C2:D2"/>
    <mergeCell ref="C3:D3"/>
    <mergeCell ref="C4:D4"/>
    <mergeCell ref="B8:C8"/>
  </mergeCells>
  <pageMargins left="0.7" right="0.7" top="0.75" bottom="0.75" header="0.3" footer="0.3"/>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2"/>
  <sheetViews>
    <sheetView tabSelected="1" topLeftCell="A38" zoomScaleNormal="100" workbookViewId="0">
      <selection activeCell="H51" sqref="H51:H58"/>
    </sheetView>
  </sheetViews>
  <sheetFormatPr defaultColWidth="8.85546875" defaultRowHeight="12" x14ac:dyDescent="0.2"/>
  <cols>
    <col min="1" max="2" width="8.85546875" style="1"/>
    <col min="3" max="3" width="23.140625" style="1" bestFit="1" customWidth="1"/>
    <col min="4" max="4" width="39.7109375" style="1" customWidth="1"/>
    <col min="5" max="5" width="20.85546875" style="1" customWidth="1"/>
    <col min="6" max="6" width="25" style="2" customWidth="1"/>
    <col min="7" max="7" width="18.7109375" style="1" bestFit="1" customWidth="1"/>
    <col min="8" max="8" width="18.42578125" style="1" customWidth="1"/>
    <col min="9" max="16384" width="8.85546875" style="1"/>
  </cols>
  <sheetData>
    <row r="1" spans="1:7" ht="88.9" customHeight="1" thickBot="1" x14ac:dyDescent="0.25"/>
    <row r="2" spans="1:7" s="3" customFormat="1" ht="16.5" thickBot="1" x14ac:dyDescent="0.3">
      <c r="C2" s="103" t="s">
        <v>116</v>
      </c>
      <c r="D2" s="141" t="s">
        <v>117</v>
      </c>
      <c r="E2" s="150"/>
      <c r="F2" s="150"/>
      <c r="G2" s="142"/>
    </row>
    <row r="3" spans="1:7" s="4" customFormat="1" ht="39.75" customHeight="1" thickBot="1" x14ac:dyDescent="0.3">
      <c r="C3" s="139" t="s">
        <v>114</v>
      </c>
      <c r="D3" s="147" t="s">
        <v>115</v>
      </c>
      <c r="E3" s="148"/>
      <c r="F3" s="148"/>
      <c r="G3" s="149"/>
    </row>
    <row r="4" spans="1:7" s="3" customFormat="1" ht="16.5" thickBot="1" x14ac:dyDescent="0.3">
      <c r="A4" s="1"/>
      <c r="C4" s="103" t="s">
        <v>0</v>
      </c>
      <c r="D4" s="145"/>
      <c r="E4" s="165"/>
      <c r="F4" s="165"/>
      <c r="G4" s="146"/>
    </row>
    <row r="5" spans="1:7" customFormat="1" ht="16.899999999999999" customHeight="1" x14ac:dyDescent="0.25">
      <c r="A5" s="1"/>
      <c r="B5" s="1"/>
      <c r="C5" s="105" t="s">
        <v>1</v>
      </c>
      <c r="D5" s="104"/>
      <c r="E5" s="104"/>
      <c r="F5" s="104"/>
      <c r="G5" s="106"/>
    </row>
    <row r="6" spans="1:7" customFormat="1" ht="15.75" x14ac:dyDescent="0.25">
      <c r="A6" s="1"/>
      <c r="B6" s="1"/>
      <c r="C6" s="166" t="s">
        <v>64</v>
      </c>
      <c r="D6" s="167"/>
      <c r="E6" s="167"/>
      <c r="F6" s="167"/>
      <c r="G6" s="168"/>
    </row>
    <row r="7" spans="1:7" customFormat="1" ht="29.45" customHeight="1" x14ac:dyDescent="0.25">
      <c r="A7" s="1"/>
      <c r="B7" s="1"/>
      <c r="C7" s="169" t="s">
        <v>2</v>
      </c>
      <c r="D7" s="170"/>
      <c r="E7" s="170"/>
      <c r="F7" s="170"/>
      <c r="G7" s="171"/>
    </row>
    <row r="8" spans="1:7" customFormat="1" ht="15.75" x14ac:dyDescent="0.25">
      <c r="A8" s="1"/>
      <c r="B8" s="1"/>
      <c r="C8" s="166" t="s">
        <v>3</v>
      </c>
      <c r="D8" s="167"/>
      <c r="E8" s="167"/>
      <c r="F8" s="167"/>
      <c r="G8" s="168"/>
    </row>
    <row r="9" spans="1:7" customFormat="1" ht="32.450000000000003" customHeight="1" x14ac:dyDescent="0.25">
      <c r="A9" s="1"/>
      <c r="B9" s="1"/>
      <c r="C9" s="169" t="s">
        <v>65</v>
      </c>
      <c r="D9" s="170"/>
      <c r="E9" s="170"/>
      <c r="F9" s="170"/>
      <c r="G9" s="171"/>
    </row>
    <row r="10" spans="1:7" customFormat="1" ht="16.5" customHeight="1" x14ac:dyDescent="0.25">
      <c r="A10" s="1"/>
      <c r="C10" s="166" t="s">
        <v>4</v>
      </c>
      <c r="D10" s="167"/>
      <c r="E10" s="167"/>
      <c r="F10" s="167"/>
      <c r="G10" s="168"/>
    </row>
    <row r="11" spans="1:7" customFormat="1" ht="15.6" customHeight="1" x14ac:dyDescent="0.25">
      <c r="A11" s="1"/>
      <c r="B11" s="1"/>
      <c r="C11" s="169" t="s">
        <v>108</v>
      </c>
      <c r="D11" s="170"/>
      <c r="E11" s="170"/>
      <c r="F11" s="170"/>
      <c r="G11" s="171"/>
    </row>
    <row r="12" spans="1:7" customFormat="1" ht="15" x14ac:dyDescent="0.25">
      <c r="A12" s="1"/>
      <c r="B12" s="1"/>
      <c r="C12" s="169"/>
      <c r="D12" s="170"/>
      <c r="E12" s="170"/>
      <c r="F12" s="170"/>
      <c r="G12" s="171"/>
    </row>
    <row r="13" spans="1:7" customFormat="1" ht="30.6" customHeight="1" x14ac:dyDescent="0.25">
      <c r="A13" s="1"/>
      <c r="B13" s="1"/>
      <c r="C13" s="181" t="s">
        <v>5</v>
      </c>
      <c r="D13" s="182"/>
      <c r="E13" s="182"/>
      <c r="F13" s="182"/>
      <c r="G13" s="183"/>
    </row>
    <row r="14" spans="1:7" customFormat="1" ht="49.15" customHeight="1" x14ac:dyDescent="0.25">
      <c r="A14" s="1"/>
      <c r="B14" s="1"/>
      <c r="C14" s="184" t="s">
        <v>110</v>
      </c>
      <c r="D14" s="185"/>
      <c r="E14" s="185"/>
      <c r="F14" s="185"/>
      <c r="G14" s="186"/>
    </row>
    <row r="15" spans="1:7" customFormat="1" ht="103.9" customHeight="1" thickBot="1" x14ac:dyDescent="0.3">
      <c r="A15" s="1"/>
      <c r="B15" s="1"/>
      <c r="C15" s="175" t="s">
        <v>68</v>
      </c>
      <c r="D15" s="176"/>
      <c r="E15" s="176"/>
      <c r="F15" s="176"/>
      <c r="G15" s="177"/>
    </row>
    <row r="16" spans="1:7" customFormat="1" ht="16.5" x14ac:dyDescent="0.3">
      <c r="A16" s="101"/>
      <c r="B16" s="1"/>
      <c r="C16" s="102"/>
      <c r="D16" s="102"/>
      <c r="E16" s="102"/>
      <c r="F16" s="102"/>
      <c r="G16" s="102"/>
    </row>
    <row r="18" spans="1:8" ht="12.75" thickBot="1" x14ac:dyDescent="0.25"/>
    <row r="19" spans="1:8" ht="16.5" thickBot="1" x14ac:dyDescent="0.3">
      <c r="A19" s="6"/>
      <c r="B19" s="6"/>
      <c r="C19" s="172" t="s">
        <v>6</v>
      </c>
      <c r="D19" s="173"/>
      <c r="E19" s="173"/>
      <c r="F19" s="173"/>
      <c r="G19" s="173"/>
      <c r="H19" s="174"/>
    </row>
    <row r="20" spans="1:8" ht="31.5" customHeight="1" thickBot="1" x14ac:dyDescent="0.3">
      <c r="A20" s="6"/>
      <c r="B20" s="6"/>
      <c r="C20" s="178" t="s">
        <v>71</v>
      </c>
      <c r="D20" s="179"/>
      <c r="E20" s="179"/>
      <c r="F20" s="179"/>
      <c r="G20" s="179"/>
      <c r="H20" s="180"/>
    </row>
    <row r="21" spans="1:8" ht="25.9" customHeight="1" thickBot="1" x14ac:dyDescent="0.25">
      <c r="C21" s="7" t="s">
        <v>7</v>
      </c>
      <c r="D21" s="8" t="s">
        <v>8</v>
      </c>
      <c r="E21" s="8" t="s">
        <v>9</v>
      </c>
      <c r="F21" s="9" t="s">
        <v>10</v>
      </c>
      <c r="G21" s="10" t="s">
        <v>11</v>
      </c>
      <c r="H21" s="11" t="s">
        <v>12</v>
      </c>
    </row>
    <row r="22" spans="1:8" ht="14.45" customHeight="1" x14ac:dyDescent="0.2">
      <c r="C22" s="92">
        <v>1</v>
      </c>
      <c r="D22" s="107" t="s">
        <v>13</v>
      </c>
      <c r="E22" s="108"/>
      <c r="F22" s="93" t="s">
        <v>14</v>
      </c>
      <c r="G22" s="94"/>
      <c r="H22" s="32">
        <f>(E22*G22)*12</f>
        <v>0</v>
      </c>
    </row>
    <row r="23" spans="1:8" ht="14.45" customHeight="1" x14ac:dyDescent="0.2">
      <c r="C23" s="12">
        <v>2</v>
      </c>
      <c r="D23" s="15" t="s">
        <v>15</v>
      </c>
      <c r="E23" s="13"/>
      <c r="F23" s="16" t="s">
        <v>14</v>
      </c>
      <c r="G23" s="17"/>
      <c r="H23" s="14">
        <f t="shared" ref="H23:H32" si="0">(E23*G23)*12</f>
        <v>0</v>
      </c>
    </row>
    <row r="24" spans="1:8" ht="14.45" customHeight="1" x14ac:dyDescent="0.2">
      <c r="C24" s="12">
        <v>3</v>
      </c>
      <c r="D24" s="18" t="s">
        <v>16</v>
      </c>
      <c r="E24" s="13"/>
      <c r="F24" s="16" t="s">
        <v>14</v>
      </c>
      <c r="G24" s="17"/>
      <c r="H24" s="14">
        <f t="shared" si="0"/>
        <v>0</v>
      </c>
    </row>
    <row r="25" spans="1:8" ht="14.45" customHeight="1" x14ac:dyDescent="0.2">
      <c r="C25" s="12">
        <v>4</v>
      </c>
      <c r="D25" s="15" t="s">
        <v>17</v>
      </c>
      <c r="E25" s="13"/>
      <c r="F25" s="16" t="s">
        <v>14</v>
      </c>
      <c r="G25" s="17"/>
      <c r="H25" s="14">
        <f t="shared" si="0"/>
        <v>0</v>
      </c>
    </row>
    <row r="26" spans="1:8" x14ac:dyDescent="0.2">
      <c r="C26" s="12">
        <v>5</v>
      </c>
      <c r="D26" s="19" t="s">
        <v>18</v>
      </c>
      <c r="E26" s="13"/>
      <c r="F26" s="16" t="s">
        <v>14</v>
      </c>
      <c r="G26" s="17"/>
      <c r="H26" s="14">
        <f t="shared" si="0"/>
        <v>0</v>
      </c>
    </row>
    <row r="27" spans="1:8" ht="14.45" customHeight="1" x14ac:dyDescent="0.2">
      <c r="C27" s="12">
        <v>6</v>
      </c>
      <c r="D27" s="15" t="s">
        <v>19</v>
      </c>
      <c r="E27" s="13"/>
      <c r="F27" s="16" t="s">
        <v>14</v>
      </c>
      <c r="G27" s="17"/>
      <c r="H27" s="14">
        <f t="shared" si="0"/>
        <v>0</v>
      </c>
    </row>
    <row r="28" spans="1:8" ht="14.45" customHeight="1" x14ac:dyDescent="0.2">
      <c r="C28" s="12">
        <v>7</v>
      </c>
      <c r="D28" s="19" t="s">
        <v>20</v>
      </c>
      <c r="E28" s="13"/>
      <c r="F28" s="16" t="s">
        <v>14</v>
      </c>
      <c r="G28" s="17"/>
      <c r="H28" s="14">
        <f t="shared" si="0"/>
        <v>0</v>
      </c>
    </row>
    <row r="29" spans="1:8" ht="14.45" customHeight="1" x14ac:dyDescent="0.2">
      <c r="C29" s="12">
        <v>8</v>
      </c>
      <c r="D29" s="15" t="s">
        <v>21</v>
      </c>
      <c r="E29" s="13"/>
      <c r="F29" s="16" t="s">
        <v>14</v>
      </c>
      <c r="G29" s="17"/>
      <c r="H29" s="14">
        <f t="shared" si="0"/>
        <v>0</v>
      </c>
    </row>
    <row r="30" spans="1:8" ht="14.45" customHeight="1" x14ac:dyDescent="0.2">
      <c r="C30" s="12">
        <v>9</v>
      </c>
      <c r="D30" s="15" t="s">
        <v>22</v>
      </c>
      <c r="E30" s="13"/>
      <c r="F30" s="16" t="s">
        <v>14</v>
      </c>
      <c r="G30" s="17"/>
      <c r="H30" s="14">
        <f t="shared" si="0"/>
        <v>0</v>
      </c>
    </row>
    <row r="31" spans="1:8" ht="14.45" customHeight="1" x14ac:dyDescent="0.2">
      <c r="C31" s="12">
        <v>10</v>
      </c>
      <c r="D31" s="19" t="s">
        <v>23</v>
      </c>
      <c r="E31" s="13"/>
      <c r="F31" s="16" t="s">
        <v>14</v>
      </c>
      <c r="G31" s="17"/>
      <c r="H31" s="14">
        <f t="shared" si="0"/>
        <v>0</v>
      </c>
    </row>
    <row r="32" spans="1:8" ht="24" x14ac:dyDescent="0.2">
      <c r="C32" s="12">
        <v>11</v>
      </c>
      <c r="D32" s="20" t="s">
        <v>24</v>
      </c>
      <c r="E32" s="13"/>
      <c r="F32" s="16" t="s">
        <v>14</v>
      </c>
      <c r="G32" s="21"/>
      <c r="H32" s="14">
        <f t="shared" si="0"/>
        <v>0</v>
      </c>
    </row>
    <row r="33" spans="3:8" ht="14.45" customHeight="1" thickBot="1" x14ac:dyDescent="0.25">
      <c r="C33" s="95">
        <v>12</v>
      </c>
      <c r="D33" s="96" t="s">
        <v>25</v>
      </c>
      <c r="E33" s="97"/>
      <c r="F33" s="98" t="s">
        <v>14</v>
      </c>
      <c r="G33" s="99"/>
      <c r="H33" s="100">
        <f>(E33*G33)*12</f>
        <v>0</v>
      </c>
    </row>
    <row r="34" spans="3:8" ht="17.45" customHeight="1" x14ac:dyDescent="0.2">
      <c r="C34" s="192" t="s">
        <v>26</v>
      </c>
      <c r="D34" s="193"/>
      <c r="E34" s="193"/>
      <c r="F34" s="193"/>
      <c r="G34" s="193"/>
      <c r="H34" s="14">
        <f>SUM(H22:H33)</f>
        <v>0</v>
      </c>
    </row>
    <row r="35" spans="3:8" ht="17.45" customHeight="1" thickBot="1" x14ac:dyDescent="0.25">
      <c r="C35" s="190" t="s">
        <v>27</v>
      </c>
      <c r="D35" s="191"/>
      <c r="E35" s="191"/>
      <c r="F35" s="191"/>
      <c r="G35" s="191"/>
      <c r="H35" s="22">
        <f>H34*15%</f>
        <v>0</v>
      </c>
    </row>
    <row r="36" spans="3:8" ht="17.45" customHeight="1" thickBot="1" x14ac:dyDescent="0.25">
      <c r="C36" s="157" t="s">
        <v>107</v>
      </c>
      <c r="D36" s="158"/>
      <c r="E36" s="158"/>
      <c r="F36" s="158"/>
      <c r="G36" s="158"/>
      <c r="H36" s="23">
        <f>H35+H34</f>
        <v>0</v>
      </c>
    </row>
    <row r="37" spans="3:8" x14ac:dyDescent="0.2">
      <c r="C37" s="24"/>
      <c r="D37" s="24"/>
      <c r="E37" s="24"/>
      <c r="F37" s="24"/>
      <c r="G37" s="24"/>
      <c r="H37" s="25"/>
    </row>
    <row r="38" spans="3:8" ht="16.899999999999999" customHeight="1" thickBot="1" x14ac:dyDescent="0.25"/>
    <row r="39" spans="3:8" ht="19.149999999999999" customHeight="1" thickBot="1" x14ac:dyDescent="0.3">
      <c r="C39" s="162" t="s">
        <v>28</v>
      </c>
      <c r="D39" s="163"/>
      <c r="E39" s="163"/>
      <c r="F39" s="163"/>
      <c r="G39" s="163"/>
      <c r="H39" s="164"/>
    </row>
    <row r="40" spans="3:8" ht="24.75" thickBot="1" x14ac:dyDescent="0.25">
      <c r="C40" s="26" t="s">
        <v>7</v>
      </c>
      <c r="D40" s="8" t="s">
        <v>29</v>
      </c>
      <c r="E40" s="8" t="s">
        <v>9</v>
      </c>
      <c r="F40" s="9" t="s">
        <v>10</v>
      </c>
      <c r="G40" s="10" t="s">
        <v>11</v>
      </c>
      <c r="H40" s="11" t="s">
        <v>12</v>
      </c>
    </row>
    <row r="41" spans="3:8" ht="24" x14ac:dyDescent="0.2">
      <c r="C41" s="12">
        <v>1</v>
      </c>
      <c r="D41" s="19" t="s">
        <v>92</v>
      </c>
      <c r="E41" s="27"/>
      <c r="F41" s="13" t="s">
        <v>30</v>
      </c>
      <c r="G41" s="28"/>
      <c r="H41" s="14">
        <f t="shared" ref="H41:H59" si="1">(E41*G41)*12</f>
        <v>0</v>
      </c>
    </row>
    <row r="42" spans="3:8" ht="25.15" customHeight="1" x14ac:dyDescent="0.2">
      <c r="C42" s="12">
        <v>2</v>
      </c>
      <c r="D42" s="19" t="s">
        <v>89</v>
      </c>
      <c r="E42" s="27"/>
      <c r="F42" s="16" t="s">
        <v>30</v>
      </c>
      <c r="G42" s="29"/>
      <c r="H42" s="14">
        <f t="shared" si="1"/>
        <v>0</v>
      </c>
    </row>
    <row r="43" spans="3:8" ht="19.149999999999999" customHeight="1" x14ac:dyDescent="0.2">
      <c r="C43" s="12">
        <v>3</v>
      </c>
      <c r="D43" s="19" t="s">
        <v>90</v>
      </c>
      <c r="E43" s="27"/>
      <c r="F43" s="16" t="s">
        <v>30</v>
      </c>
      <c r="G43" s="29"/>
      <c r="H43" s="14">
        <f t="shared" si="1"/>
        <v>0</v>
      </c>
    </row>
    <row r="44" spans="3:8" ht="19.149999999999999" customHeight="1" x14ac:dyDescent="0.2">
      <c r="C44" s="12">
        <v>4</v>
      </c>
      <c r="D44" s="19" t="s">
        <v>94</v>
      </c>
      <c r="E44" s="27"/>
      <c r="F44" s="16" t="s">
        <v>30</v>
      </c>
      <c r="G44" s="29"/>
      <c r="H44" s="14">
        <f t="shared" si="1"/>
        <v>0</v>
      </c>
    </row>
    <row r="45" spans="3:8" ht="19.149999999999999" customHeight="1" x14ac:dyDescent="0.2">
      <c r="C45" s="12">
        <v>5</v>
      </c>
      <c r="D45" s="19" t="s">
        <v>91</v>
      </c>
      <c r="E45" s="27"/>
      <c r="F45" s="16" t="s">
        <v>30</v>
      </c>
      <c r="G45" s="29"/>
      <c r="H45" s="14">
        <f t="shared" si="1"/>
        <v>0</v>
      </c>
    </row>
    <row r="46" spans="3:8" ht="19.149999999999999" customHeight="1" x14ac:dyDescent="0.2">
      <c r="C46" s="12">
        <v>6</v>
      </c>
      <c r="D46" s="19" t="s">
        <v>93</v>
      </c>
      <c r="E46" s="27"/>
      <c r="F46" s="16" t="s">
        <v>30</v>
      </c>
      <c r="G46" s="29"/>
      <c r="H46" s="14">
        <f t="shared" si="1"/>
        <v>0</v>
      </c>
    </row>
    <row r="47" spans="3:8" ht="19.149999999999999" customHeight="1" x14ac:dyDescent="0.2">
      <c r="C47" s="12">
        <v>7</v>
      </c>
      <c r="D47" s="19" t="s">
        <v>97</v>
      </c>
      <c r="E47" s="27"/>
      <c r="F47" s="16" t="s">
        <v>30</v>
      </c>
      <c r="G47" s="29"/>
      <c r="H47" s="14">
        <f t="shared" si="1"/>
        <v>0</v>
      </c>
    </row>
    <row r="48" spans="3:8" ht="19.149999999999999" customHeight="1" x14ac:dyDescent="0.2">
      <c r="C48" s="12">
        <v>8</v>
      </c>
      <c r="D48" s="19" t="s">
        <v>98</v>
      </c>
      <c r="E48" s="27"/>
      <c r="F48" s="16" t="s">
        <v>30</v>
      </c>
      <c r="G48" s="29"/>
      <c r="H48" s="14">
        <f t="shared" si="1"/>
        <v>0</v>
      </c>
    </row>
    <row r="49" spans="3:8" ht="19.149999999999999" customHeight="1" x14ac:dyDescent="0.2">
      <c r="C49" s="12">
        <v>9</v>
      </c>
      <c r="D49" s="19" t="s">
        <v>99</v>
      </c>
      <c r="E49" s="27"/>
      <c r="F49" s="16" t="s">
        <v>30</v>
      </c>
      <c r="G49" s="29"/>
      <c r="H49" s="14">
        <f t="shared" si="1"/>
        <v>0</v>
      </c>
    </row>
    <row r="50" spans="3:8" ht="19.149999999999999" customHeight="1" x14ac:dyDescent="0.2">
      <c r="C50" s="12">
        <v>10</v>
      </c>
      <c r="D50" s="19" t="s">
        <v>100</v>
      </c>
      <c r="E50" s="27"/>
      <c r="F50" s="16" t="s">
        <v>30</v>
      </c>
      <c r="G50" s="29"/>
      <c r="H50" s="14">
        <f t="shared" si="1"/>
        <v>0</v>
      </c>
    </row>
    <row r="51" spans="3:8" ht="19.149999999999999" customHeight="1" x14ac:dyDescent="0.2">
      <c r="C51" s="12">
        <v>11</v>
      </c>
      <c r="D51" s="19" t="s">
        <v>101</v>
      </c>
      <c r="E51" s="27"/>
      <c r="F51" s="16" t="s">
        <v>30</v>
      </c>
      <c r="G51" s="29"/>
      <c r="H51" s="14">
        <f t="shared" si="1"/>
        <v>0</v>
      </c>
    </row>
    <row r="52" spans="3:8" ht="19.149999999999999" customHeight="1" x14ac:dyDescent="0.2">
      <c r="C52" s="12">
        <v>12</v>
      </c>
      <c r="D52" s="19" t="s">
        <v>95</v>
      </c>
      <c r="E52" s="30"/>
      <c r="F52" s="30"/>
      <c r="G52" s="31"/>
      <c r="H52" s="14">
        <f t="shared" si="1"/>
        <v>0</v>
      </c>
    </row>
    <row r="53" spans="3:8" ht="19.149999999999999" customHeight="1" x14ac:dyDescent="0.2">
      <c r="C53" s="12">
        <v>13</v>
      </c>
      <c r="D53" s="19" t="s">
        <v>102</v>
      </c>
      <c r="E53" s="30"/>
      <c r="F53" s="30"/>
      <c r="G53" s="31"/>
      <c r="H53" s="14">
        <f t="shared" si="1"/>
        <v>0</v>
      </c>
    </row>
    <row r="54" spans="3:8" ht="19.149999999999999" customHeight="1" x14ac:dyDescent="0.2">
      <c r="C54" s="12">
        <v>14</v>
      </c>
      <c r="D54" s="19" t="s">
        <v>103</v>
      </c>
      <c r="E54" s="30"/>
      <c r="F54" s="30"/>
      <c r="G54" s="31"/>
      <c r="H54" s="14">
        <f t="shared" si="1"/>
        <v>0</v>
      </c>
    </row>
    <row r="55" spans="3:8" ht="19.149999999999999" customHeight="1" x14ac:dyDescent="0.2">
      <c r="C55" s="12">
        <v>15</v>
      </c>
      <c r="D55" s="19" t="s">
        <v>96</v>
      </c>
      <c r="E55" s="30"/>
      <c r="F55" s="30"/>
      <c r="G55" s="31"/>
      <c r="H55" s="14">
        <f t="shared" si="1"/>
        <v>0</v>
      </c>
    </row>
    <row r="56" spans="3:8" x14ac:dyDescent="0.2">
      <c r="C56" s="12">
        <v>16</v>
      </c>
      <c r="D56" s="19" t="s">
        <v>104</v>
      </c>
      <c r="E56" s="30"/>
      <c r="F56" s="30"/>
      <c r="G56" s="31"/>
      <c r="H56" s="14">
        <f t="shared" si="1"/>
        <v>0</v>
      </c>
    </row>
    <row r="57" spans="3:8" x14ac:dyDescent="0.2">
      <c r="C57" s="12">
        <v>17</v>
      </c>
      <c r="D57" s="19" t="s">
        <v>105</v>
      </c>
      <c r="E57" s="30"/>
      <c r="F57" s="30"/>
      <c r="G57" s="31"/>
      <c r="H57" s="14">
        <f t="shared" si="1"/>
        <v>0</v>
      </c>
    </row>
    <row r="58" spans="3:8" ht="19.149999999999999" customHeight="1" x14ac:dyDescent="0.2">
      <c r="C58" s="12">
        <v>18</v>
      </c>
      <c r="D58" s="19" t="s">
        <v>106</v>
      </c>
      <c r="E58" s="30"/>
      <c r="F58" s="30" t="s">
        <v>30</v>
      </c>
      <c r="G58" s="31"/>
      <c r="H58" s="14">
        <f t="shared" si="1"/>
        <v>0</v>
      </c>
    </row>
    <row r="59" spans="3:8" ht="19.149999999999999" customHeight="1" thickBot="1" x14ac:dyDescent="0.25">
      <c r="C59" s="12"/>
      <c r="D59" s="19"/>
      <c r="E59" s="30"/>
      <c r="F59" s="30"/>
      <c r="G59" s="31"/>
      <c r="H59" s="14">
        <f t="shared" si="1"/>
        <v>0</v>
      </c>
    </row>
    <row r="60" spans="3:8" ht="17.45" customHeight="1" x14ac:dyDescent="0.2">
      <c r="C60" s="153" t="s">
        <v>26</v>
      </c>
      <c r="D60" s="154"/>
      <c r="E60" s="154"/>
      <c r="F60" s="154"/>
      <c r="G60" s="154"/>
      <c r="H60" s="32">
        <f>SUM(H41:H59)</f>
        <v>0</v>
      </c>
    </row>
    <row r="61" spans="3:8" ht="17.45" customHeight="1" x14ac:dyDescent="0.2">
      <c r="C61" s="155" t="s">
        <v>27</v>
      </c>
      <c r="D61" s="156"/>
      <c r="E61" s="156"/>
      <c r="F61" s="156"/>
      <c r="G61" s="156"/>
      <c r="H61" s="33">
        <f>H60*15%</f>
        <v>0</v>
      </c>
    </row>
    <row r="62" spans="3:8" ht="17.45" customHeight="1" x14ac:dyDescent="0.2">
      <c r="C62" s="155" t="s">
        <v>31</v>
      </c>
      <c r="D62" s="156"/>
      <c r="E62" s="156"/>
      <c r="F62" s="156"/>
      <c r="G62" s="156"/>
      <c r="H62" s="34">
        <f>H60+H61</f>
        <v>0</v>
      </c>
    </row>
    <row r="63" spans="3:8" ht="17.45" customHeight="1" x14ac:dyDescent="0.2">
      <c r="C63" s="155" t="s">
        <v>32</v>
      </c>
      <c r="D63" s="156"/>
      <c r="E63" s="156"/>
      <c r="F63" s="156"/>
      <c r="G63" s="156"/>
      <c r="H63" s="34">
        <f>(H62*D83)+H62</f>
        <v>0</v>
      </c>
    </row>
    <row r="64" spans="3:8" ht="17.45" customHeight="1" thickBot="1" x14ac:dyDescent="0.25">
      <c r="C64" s="190" t="s">
        <v>109</v>
      </c>
      <c r="D64" s="191"/>
      <c r="E64" s="191"/>
      <c r="F64" s="191"/>
      <c r="G64" s="191"/>
      <c r="H64" s="34">
        <f>(H63*D84)+H63</f>
        <v>0</v>
      </c>
    </row>
    <row r="65" spans="3:8" ht="17.45" customHeight="1" thickBot="1" x14ac:dyDescent="0.25">
      <c r="C65" s="157" t="s">
        <v>33</v>
      </c>
      <c r="D65" s="158"/>
      <c r="E65" s="158"/>
      <c r="F65" s="158"/>
      <c r="G65" s="158"/>
      <c r="H65" s="34">
        <f>(H64*D85)+H64</f>
        <v>0</v>
      </c>
    </row>
    <row r="66" spans="3:8" x14ac:dyDescent="0.2">
      <c r="C66" s="24"/>
      <c r="D66" s="24"/>
      <c r="E66" s="24"/>
      <c r="F66" s="24"/>
      <c r="G66" s="24"/>
      <c r="H66" s="35"/>
    </row>
    <row r="67" spans="3:8" ht="12.75" thickBot="1" x14ac:dyDescent="0.25"/>
    <row r="68" spans="3:8" ht="16.5" thickBot="1" x14ac:dyDescent="0.3">
      <c r="C68" s="162" t="s">
        <v>34</v>
      </c>
      <c r="D68" s="163"/>
      <c r="E68" s="163"/>
      <c r="F68" s="163"/>
      <c r="G68" s="163"/>
      <c r="H68" s="164"/>
    </row>
    <row r="69" spans="3:8" ht="24.75" thickBot="1" x14ac:dyDescent="0.25">
      <c r="C69" s="91" t="s">
        <v>7</v>
      </c>
      <c r="D69" s="36" t="s">
        <v>35</v>
      </c>
      <c r="E69" s="37" t="s">
        <v>36</v>
      </c>
      <c r="F69" s="38" t="s">
        <v>10</v>
      </c>
      <c r="G69" s="10" t="s">
        <v>11</v>
      </c>
      <c r="H69" s="11" t="s">
        <v>12</v>
      </c>
    </row>
    <row r="70" spans="3:8" ht="24" x14ac:dyDescent="0.2">
      <c r="C70" s="42">
        <v>1</v>
      </c>
      <c r="D70" s="15" t="s">
        <v>37</v>
      </c>
      <c r="E70" s="85" t="s">
        <v>66</v>
      </c>
      <c r="F70" s="41">
        <v>626</v>
      </c>
      <c r="G70" s="39"/>
      <c r="H70" s="40">
        <f>(F70*G70)*12</f>
        <v>0</v>
      </c>
    </row>
    <row r="71" spans="3:8" ht="24.75" thickBot="1" x14ac:dyDescent="0.25">
      <c r="C71" s="42">
        <v>2</v>
      </c>
      <c r="D71" s="19" t="s">
        <v>67</v>
      </c>
      <c r="E71" s="85" t="s">
        <v>66</v>
      </c>
      <c r="F71" s="86">
        <v>95</v>
      </c>
      <c r="G71" s="39"/>
      <c r="H71" s="40">
        <f>(F71*G71)*6</f>
        <v>0</v>
      </c>
    </row>
    <row r="72" spans="3:8" ht="30.75" customHeight="1" thickBot="1" x14ac:dyDescent="0.25">
      <c r="C72" s="42">
        <v>3</v>
      </c>
      <c r="D72" s="87" t="s">
        <v>38</v>
      </c>
      <c r="E72" s="85" t="s">
        <v>66</v>
      </c>
      <c r="F72" s="88">
        <v>131</v>
      </c>
      <c r="G72" s="89"/>
      <c r="H72" s="90">
        <f>(F72*G72)*12</f>
        <v>0</v>
      </c>
    </row>
    <row r="73" spans="3:8" ht="18" customHeight="1" x14ac:dyDescent="0.2">
      <c r="C73" s="153" t="s">
        <v>26</v>
      </c>
      <c r="D73" s="154"/>
      <c r="E73" s="154"/>
      <c r="F73" s="154"/>
      <c r="G73" s="154"/>
      <c r="H73" s="32">
        <f>SUM(H70:H72)</f>
        <v>0</v>
      </c>
    </row>
    <row r="74" spans="3:8" ht="18" customHeight="1" x14ac:dyDescent="0.2">
      <c r="C74" s="155" t="s">
        <v>27</v>
      </c>
      <c r="D74" s="156"/>
      <c r="E74" s="156"/>
      <c r="F74" s="156"/>
      <c r="G74" s="156"/>
      <c r="H74" s="33">
        <f>H73*15%</f>
        <v>0</v>
      </c>
    </row>
    <row r="75" spans="3:8" ht="18" customHeight="1" x14ac:dyDescent="0.2">
      <c r="C75" s="155" t="s">
        <v>39</v>
      </c>
      <c r="D75" s="156"/>
      <c r="E75" s="156"/>
      <c r="F75" s="156"/>
      <c r="G75" s="156"/>
      <c r="H75" s="34">
        <f>H73+H74</f>
        <v>0</v>
      </c>
    </row>
    <row r="76" spans="3:8" ht="18" customHeight="1" x14ac:dyDescent="0.2">
      <c r="C76" s="155" t="s">
        <v>40</v>
      </c>
      <c r="D76" s="156"/>
      <c r="E76" s="156"/>
      <c r="F76" s="156"/>
      <c r="G76" s="156"/>
      <c r="H76" s="34">
        <f>(H75*D83)+H75</f>
        <v>0</v>
      </c>
    </row>
    <row r="77" spans="3:8" ht="18" customHeight="1" thickBot="1" x14ac:dyDescent="0.25">
      <c r="C77" s="155" t="s">
        <v>41</v>
      </c>
      <c r="D77" s="156"/>
      <c r="E77" s="156"/>
      <c r="F77" s="156"/>
      <c r="G77" s="156"/>
      <c r="H77" s="34">
        <f>(H76*E83)+H76</f>
        <v>0</v>
      </c>
    </row>
    <row r="78" spans="3:8" ht="18" customHeight="1" thickBot="1" x14ac:dyDescent="0.25">
      <c r="C78" s="157" t="s">
        <v>42</v>
      </c>
      <c r="D78" s="158"/>
      <c r="E78" s="158"/>
      <c r="F78" s="158"/>
      <c r="G78" s="158"/>
      <c r="H78" s="34">
        <f>(H77*E84)+H77</f>
        <v>0</v>
      </c>
    </row>
    <row r="79" spans="3:8" ht="18" customHeight="1" x14ac:dyDescent="0.2">
      <c r="C79" s="24"/>
      <c r="D79" s="24"/>
      <c r="E79" s="24"/>
      <c r="F79" s="24"/>
      <c r="G79" s="24"/>
      <c r="H79" s="35"/>
    </row>
    <row r="81" spans="3:8" ht="15.6" customHeight="1" thickBot="1" x14ac:dyDescent="0.25">
      <c r="C81" s="159" t="s">
        <v>43</v>
      </c>
      <c r="D81" s="159"/>
      <c r="E81" s="159"/>
      <c r="F81" s="159"/>
      <c r="G81" s="159"/>
    </row>
    <row r="82" spans="3:8" ht="15.75" thickBot="1" x14ac:dyDescent="0.3">
      <c r="C82" s="43" t="s">
        <v>44</v>
      </c>
      <c r="D82" s="44" t="s">
        <v>45</v>
      </c>
      <c r="E82" s="44" t="s">
        <v>46</v>
      </c>
      <c r="F82" s="44" t="s">
        <v>47</v>
      </c>
      <c r="G82" s="44" t="s">
        <v>48</v>
      </c>
      <c r="H82" s="45" t="s">
        <v>49</v>
      </c>
    </row>
    <row r="83" spans="3:8" ht="15" customHeight="1" thickBot="1" x14ac:dyDescent="0.25">
      <c r="C83" s="46" t="s">
        <v>50</v>
      </c>
      <c r="D83" s="47"/>
      <c r="E83" s="47"/>
      <c r="F83" s="48"/>
      <c r="G83" s="47"/>
      <c r="H83" s="49"/>
    </row>
    <row r="85" spans="3:8" ht="12.75" thickBot="1" x14ac:dyDescent="0.25"/>
    <row r="86" spans="3:8" ht="38.25" customHeight="1" thickBot="1" x14ac:dyDescent="0.3">
      <c r="C86" s="160" t="s">
        <v>51</v>
      </c>
      <c r="D86" s="161"/>
      <c r="E86" s="50">
        <f>H36+H65+H78</f>
        <v>0</v>
      </c>
    </row>
    <row r="89" spans="3:8" x14ac:dyDescent="0.2">
      <c r="C89" s="151"/>
      <c r="E89" s="187"/>
      <c r="F89" s="1"/>
    </row>
    <row r="90" spans="3:8" ht="11.45" customHeight="1" x14ac:dyDescent="0.2">
      <c r="C90" s="151"/>
      <c r="E90" s="188"/>
      <c r="F90" s="1"/>
    </row>
    <row r="91" spans="3:8" ht="12" customHeight="1" thickBot="1" x14ac:dyDescent="0.25">
      <c r="C91" s="152"/>
      <c r="E91" s="189"/>
      <c r="F91" s="1"/>
    </row>
    <row r="92" spans="3:8" ht="14.25" x14ac:dyDescent="0.2">
      <c r="C92" s="51" t="s">
        <v>52</v>
      </c>
      <c r="E92" s="3" t="s">
        <v>53</v>
      </c>
      <c r="F92" s="1"/>
    </row>
  </sheetData>
  <mergeCells count="35">
    <mergeCell ref="E89:E91"/>
    <mergeCell ref="C64:G64"/>
    <mergeCell ref="C65:G65"/>
    <mergeCell ref="C34:G34"/>
    <mergeCell ref="C39:H39"/>
    <mergeCell ref="C60:G60"/>
    <mergeCell ref="C35:G35"/>
    <mergeCell ref="C36:G36"/>
    <mergeCell ref="C61:G61"/>
    <mergeCell ref="C62:G62"/>
    <mergeCell ref="C63:G63"/>
    <mergeCell ref="C19:H19"/>
    <mergeCell ref="C15:G15"/>
    <mergeCell ref="C20:H20"/>
    <mergeCell ref="C9:G9"/>
    <mergeCell ref="C10:G10"/>
    <mergeCell ref="C11:G12"/>
    <mergeCell ref="C13:G13"/>
    <mergeCell ref="C14:G14"/>
    <mergeCell ref="D3:G3"/>
    <mergeCell ref="D2:G2"/>
    <mergeCell ref="C89:C91"/>
    <mergeCell ref="C73:G73"/>
    <mergeCell ref="C74:G74"/>
    <mergeCell ref="C75:G75"/>
    <mergeCell ref="C76:G76"/>
    <mergeCell ref="C77:G77"/>
    <mergeCell ref="C78:G78"/>
    <mergeCell ref="C81:G81"/>
    <mergeCell ref="C86:D86"/>
    <mergeCell ref="C68:H68"/>
    <mergeCell ref="D4:G4"/>
    <mergeCell ref="C6:G6"/>
    <mergeCell ref="C7:G7"/>
    <mergeCell ref="C8:G8"/>
  </mergeCells>
  <pageMargins left="0.7" right="0.7" top="0.75" bottom="0.75" header="0.3" footer="0.3"/>
  <pageSetup paperSize="8" scale="8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2"/>
  <sheetViews>
    <sheetView topLeftCell="A27" workbookViewId="0">
      <selection activeCell="B3" sqref="B3"/>
    </sheetView>
  </sheetViews>
  <sheetFormatPr defaultColWidth="9.140625" defaultRowHeight="14.25" x14ac:dyDescent="0.2"/>
  <cols>
    <col min="1" max="1" width="8.140625" style="3" customWidth="1"/>
    <col min="2" max="2" width="46.7109375" style="51" customWidth="1"/>
    <col min="3" max="3" width="18.28515625" style="3" customWidth="1"/>
    <col min="4" max="4" width="26.5703125" style="3" customWidth="1"/>
    <col min="5" max="5" width="22.5703125" style="3" customWidth="1"/>
    <col min="6" max="6" width="28.85546875" style="3" customWidth="1"/>
    <col min="7" max="7" width="16.5703125" style="3" customWidth="1"/>
    <col min="8" max="8" width="16.7109375" style="3" customWidth="1"/>
    <col min="9" max="16384" width="9.140625" style="3"/>
  </cols>
  <sheetData>
    <row r="1" spans="1:7" ht="93" customHeight="1" thickBot="1" x14ac:dyDescent="0.25">
      <c r="B1" s="194"/>
      <c r="C1" s="194"/>
      <c r="D1" s="194"/>
      <c r="E1" s="194"/>
      <c r="F1" s="194"/>
    </row>
    <row r="2" spans="1:7" ht="16.5" thickBot="1" x14ac:dyDescent="0.3">
      <c r="B2" s="103" t="s">
        <v>116</v>
      </c>
      <c r="C2" s="141" t="s">
        <v>117</v>
      </c>
      <c r="D2" s="150"/>
      <c r="E2" s="150"/>
      <c r="F2" s="142"/>
    </row>
    <row r="3" spans="1:7" s="4" customFormat="1" ht="33" customHeight="1" thickBot="1" x14ac:dyDescent="0.3">
      <c r="B3" s="139" t="s">
        <v>114</v>
      </c>
      <c r="C3" s="143" t="s">
        <v>115</v>
      </c>
      <c r="D3" s="195"/>
      <c r="E3" s="195"/>
      <c r="F3" s="144"/>
    </row>
    <row r="4" spans="1:7" ht="16.5" thickBot="1" x14ac:dyDescent="0.3">
      <c r="B4" s="103" t="s">
        <v>0</v>
      </c>
      <c r="C4" s="145"/>
      <c r="D4" s="165"/>
      <c r="E4" s="165"/>
      <c r="F4" s="146"/>
    </row>
    <row r="5" spans="1:7" customFormat="1" ht="16.899999999999999" customHeight="1" thickBot="1" x14ac:dyDescent="0.35">
      <c r="A5" s="5"/>
      <c r="B5" s="104" t="s">
        <v>1</v>
      </c>
      <c r="C5" s="104"/>
      <c r="D5" s="104"/>
      <c r="E5" s="104"/>
      <c r="F5" s="104"/>
      <c r="G5" s="3"/>
    </row>
    <row r="6" spans="1:7" customFormat="1" ht="15.6" customHeight="1" x14ac:dyDescent="0.3">
      <c r="A6" s="5"/>
      <c r="B6" s="196" t="s">
        <v>64</v>
      </c>
      <c r="C6" s="197"/>
      <c r="D6" s="197"/>
      <c r="E6" s="197"/>
      <c r="F6" s="198"/>
      <c r="G6" s="3"/>
    </row>
    <row r="7" spans="1:7" customFormat="1" ht="31.9" customHeight="1" x14ac:dyDescent="0.3">
      <c r="A7" s="5"/>
      <c r="B7" s="169" t="s">
        <v>2</v>
      </c>
      <c r="C7" s="170"/>
      <c r="D7" s="170"/>
      <c r="E7" s="170"/>
      <c r="F7" s="171"/>
      <c r="G7" s="3"/>
    </row>
    <row r="8" spans="1:7" customFormat="1" ht="14.45" customHeight="1" x14ac:dyDescent="0.3">
      <c r="A8" s="5"/>
      <c r="B8" s="166" t="s">
        <v>3</v>
      </c>
      <c r="C8" s="167"/>
      <c r="D8" s="167"/>
      <c r="E8" s="167"/>
      <c r="F8" s="168"/>
      <c r="G8" s="3"/>
    </row>
    <row r="9" spans="1:7" customFormat="1" ht="34.5" customHeight="1" x14ac:dyDescent="0.3">
      <c r="A9" s="5"/>
      <c r="B9" s="169" t="s">
        <v>65</v>
      </c>
      <c r="C9" s="170"/>
      <c r="D9" s="170"/>
      <c r="E9" s="170"/>
      <c r="F9" s="171"/>
      <c r="G9" s="3"/>
    </row>
    <row r="10" spans="1:7" customFormat="1" ht="16.5" customHeight="1" x14ac:dyDescent="0.3">
      <c r="A10" s="5"/>
      <c r="B10" s="166" t="s">
        <v>4</v>
      </c>
      <c r="C10" s="167"/>
      <c r="D10" s="167"/>
      <c r="E10" s="167"/>
      <c r="F10" s="168"/>
    </row>
    <row r="11" spans="1:7" customFormat="1" ht="31.9" customHeight="1" x14ac:dyDescent="0.3">
      <c r="A11" s="5"/>
      <c r="B11" s="169" t="s">
        <v>108</v>
      </c>
      <c r="C11" s="170"/>
      <c r="D11" s="170"/>
      <c r="E11" s="170"/>
      <c r="F11" s="171"/>
      <c r="G11" s="3"/>
    </row>
    <row r="12" spans="1:7" customFormat="1" ht="30.6" customHeight="1" x14ac:dyDescent="0.3">
      <c r="A12" s="5"/>
      <c r="B12" s="181" t="s">
        <v>5</v>
      </c>
      <c r="C12" s="182"/>
      <c r="D12" s="182"/>
      <c r="E12" s="182"/>
      <c r="F12" s="183"/>
      <c r="G12" s="3"/>
    </row>
    <row r="13" spans="1:7" customFormat="1" ht="34.15" customHeight="1" x14ac:dyDescent="0.3">
      <c r="A13" s="5"/>
      <c r="B13" s="184" t="s">
        <v>70</v>
      </c>
      <c r="C13" s="185"/>
      <c r="D13" s="185"/>
      <c r="E13" s="185"/>
      <c r="F13" s="186"/>
    </row>
    <row r="14" spans="1:7" customFormat="1" ht="110.45" customHeight="1" x14ac:dyDescent="0.3">
      <c r="A14" s="101"/>
      <c r="B14" s="184" t="s">
        <v>68</v>
      </c>
      <c r="C14" s="185"/>
      <c r="D14" s="185"/>
      <c r="E14" s="185"/>
      <c r="F14" s="186"/>
    </row>
    <row r="15" spans="1:7" customFormat="1" ht="129" customHeight="1" thickBot="1" x14ac:dyDescent="0.35">
      <c r="A15" s="101"/>
      <c r="B15" s="175" t="s">
        <v>69</v>
      </c>
      <c r="C15" s="176"/>
      <c r="D15" s="176"/>
      <c r="E15" s="176"/>
      <c r="F15" s="177"/>
    </row>
    <row r="16" spans="1:7" customFormat="1" ht="16.5" x14ac:dyDescent="0.3">
      <c r="A16" s="101"/>
      <c r="B16" s="102"/>
      <c r="C16" s="102"/>
      <c r="D16" s="102"/>
      <c r="E16" s="102"/>
      <c r="F16" s="102"/>
    </row>
    <row r="17" spans="1:8" ht="15.75" thickBot="1" x14ac:dyDescent="0.3">
      <c r="B17" s="52"/>
      <c r="C17" s="53"/>
      <c r="D17" s="53"/>
      <c r="E17" s="53"/>
      <c r="F17" s="54"/>
      <c r="G17"/>
      <c r="H17"/>
    </row>
    <row r="18" spans="1:8" ht="22.15" customHeight="1" thickBot="1" x14ac:dyDescent="0.3">
      <c r="B18" s="199" t="s">
        <v>113</v>
      </c>
      <c r="C18" s="200"/>
      <c r="D18" s="200"/>
      <c r="E18" s="201"/>
      <c r="F18" s="4"/>
    </row>
    <row r="19" spans="1:8" ht="46.9" customHeight="1" thickBot="1" x14ac:dyDescent="0.25">
      <c r="A19" s="202" t="s">
        <v>54</v>
      </c>
      <c r="B19" s="55" t="s">
        <v>55</v>
      </c>
      <c r="C19" s="56" t="s">
        <v>56</v>
      </c>
      <c r="D19" s="57" t="s">
        <v>57</v>
      </c>
      <c r="E19" s="57" t="s">
        <v>58</v>
      </c>
    </row>
    <row r="20" spans="1:8" ht="22.15" customHeight="1" x14ac:dyDescent="0.2">
      <c r="A20" s="203"/>
      <c r="B20" s="58" t="s">
        <v>111</v>
      </c>
      <c r="C20" s="59">
        <v>1</v>
      </c>
      <c r="D20" s="60">
        <v>0</v>
      </c>
      <c r="E20" s="61">
        <f>D20*C20</f>
        <v>0</v>
      </c>
    </row>
    <row r="21" spans="1:8" ht="28.5" x14ac:dyDescent="0.2">
      <c r="A21" s="203"/>
      <c r="B21" s="62" t="s">
        <v>112</v>
      </c>
      <c r="C21" s="63">
        <v>6</v>
      </c>
      <c r="D21" s="60">
        <v>0</v>
      </c>
      <c r="E21" s="61">
        <f>D21*C21</f>
        <v>0</v>
      </c>
    </row>
    <row r="22" spans="1:8" ht="22.15" customHeight="1" thickBot="1" x14ac:dyDescent="0.3">
      <c r="A22" s="203"/>
      <c r="B22" s="205" t="s">
        <v>26</v>
      </c>
      <c r="C22" s="206"/>
      <c r="D22" s="207"/>
      <c r="E22" s="64">
        <f>E21+E20</f>
        <v>0</v>
      </c>
    </row>
    <row r="23" spans="1:8" ht="22.15" customHeight="1" thickBot="1" x14ac:dyDescent="0.3">
      <c r="A23" s="203"/>
      <c r="B23" s="208" t="s">
        <v>27</v>
      </c>
      <c r="C23" s="209"/>
      <c r="D23" s="210"/>
      <c r="E23" s="65">
        <f>E22*15%</f>
        <v>0</v>
      </c>
    </row>
    <row r="24" spans="1:8" ht="22.15" customHeight="1" thickBot="1" x14ac:dyDescent="0.3">
      <c r="A24" s="204"/>
      <c r="B24" s="211" t="s">
        <v>59</v>
      </c>
      <c r="C24" s="212"/>
      <c r="D24" s="213"/>
      <c r="E24" s="66">
        <f>E23+E22</f>
        <v>0</v>
      </c>
    </row>
    <row r="25" spans="1:8" ht="22.15" customHeight="1" thickBot="1" x14ac:dyDescent="0.3">
      <c r="A25" s="67"/>
      <c r="B25" s="4"/>
      <c r="C25" s="4"/>
      <c r="D25" s="4"/>
      <c r="E25" s="68"/>
    </row>
    <row r="26" spans="1:8" customFormat="1" ht="19.899999999999999" customHeight="1" thickBot="1" x14ac:dyDescent="0.3">
      <c r="A26" s="222" t="s">
        <v>73</v>
      </c>
      <c r="B26" s="225" t="s">
        <v>60</v>
      </c>
      <c r="C26" s="226"/>
      <c r="D26" s="227"/>
      <c r="E26" s="69"/>
      <c r="F26" s="3"/>
      <c r="G26" s="70"/>
    </row>
    <row r="27" spans="1:8" customFormat="1" ht="19.899999999999999" customHeight="1" thickBot="1" x14ac:dyDescent="0.3">
      <c r="A27" s="223"/>
      <c r="B27" s="228" t="s">
        <v>61</v>
      </c>
      <c r="C27" s="229"/>
      <c r="D27" s="230"/>
      <c r="E27" s="71"/>
      <c r="F27" s="3"/>
      <c r="G27" s="70"/>
    </row>
    <row r="28" spans="1:8" customFormat="1" ht="19.899999999999999" customHeight="1" thickBot="1" x14ac:dyDescent="0.3">
      <c r="A28" s="223"/>
      <c r="B28" s="231" t="s">
        <v>74</v>
      </c>
      <c r="C28" s="232"/>
      <c r="D28" s="232"/>
      <c r="E28" s="72">
        <f>SUM(E26:E27)</f>
        <v>0</v>
      </c>
      <c r="F28" s="3"/>
      <c r="G28" s="73"/>
    </row>
    <row r="29" spans="1:8" customFormat="1" ht="19.899999999999999" customHeight="1" thickBot="1" x14ac:dyDescent="0.3">
      <c r="A29" s="223"/>
      <c r="B29" s="233" t="s">
        <v>62</v>
      </c>
      <c r="C29" s="234"/>
      <c r="D29" s="234"/>
      <c r="E29" s="74">
        <f>E28*15%</f>
        <v>0</v>
      </c>
      <c r="F29" s="3"/>
      <c r="G29" s="73"/>
    </row>
    <row r="30" spans="1:8" customFormat="1" ht="19.899999999999999" customHeight="1" thickBot="1" x14ac:dyDescent="0.3">
      <c r="A30" s="224"/>
      <c r="B30" s="235" t="s">
        <v>72</v>
      </c>
      <c r="C30" s="236"/>
      <c r="D30" s="236"/>
      <c r="E30" s="74">
        <f>E28+E29</f>
        <v>0</v>
      </c>
      <c r="F30" s="3"/>
      <c r="G30" s="73"/>
    </row>
    <row r="31" spans="1:8" customFormat="1" ht="15" x14ac:dyDescent="0.25">
      <c r="A31" s="75"/>
      <c r="B31" s="76"/>
      <c r="C31" s="76"/>
      <c r="D31" s="76"/>
      <c r="E31" s="77"/>
      <c r="F31" s="3"/>
      <c r="G31" s="73"/>
    </row>
    <row r="32" spans="1:8" customFormat="1" ht="15" x14ac:dyDescent="0.25">
      <c r="A32" s="75"/>
      <c r="B32" s="78"/>
      <c r="C32" s="78"/>
      <c r="D32" s="78"/>
      <c r="E32" s="77"/>
      <c r="F32" s="3"/>
      <c r="G32" s="73"/>
    </row>
    <row r="33" spans="1:8" customFormat="1" ht="15" x14ac:dyDescent="0.25">
      <c r="A33" s="75"/>
      <c r="B33" s="78"/>
      <c r="C33" s="78"/>
      <c r="D33" s="78"/>
      <c r="E33" s="77"/>
      <c r="F33" s="3"/>
      <c r="G33" s="73"/>
    </row>
    <row r="34" spans="1:8" ht="22.15" customHeight="1" thickBot="1" x14ac:dyDescent="0.3">
      <c r="B34" s="214" t="s">
        <v>63</v>
      </c>
      <c r="C34" s="214"/>
      <c r="D34" s="214"/>
      <c r="E34" s="214"/>
      <c r="F34" s="215"/>
      <c r="G34" s="215"/>
    </row>
    <row r="35" spans="1:8" ht="22.15" customHeight="1" thickBot="1" x14ac:dyDescent="0.3">
      <c r="B35" s="79" t="s">
        <v>44</v>
      </c>
      <c r="C35" s="45" t="s">
        <v>45</v>
      </c>
      <c r="D35" s="45" t="s">
        <v>46</v>
      </c>
      <c r="E35" s="45" t="s">
        <v>49</v>
      </c>
      <c r="F35" s="132"/>
      <c r="G35" s="133"/>
    </row>
    <row r="36" spans="1:8" ht="22.15" customHeight="1" thickBot="1" x14ac:dyDescent="0.3">
      <c r="B36" s="80" t="s">
        <v>50</v>
      </c>
      <c r="C36" s="81"/>
      <c r="D36" s="81"/>
      <c r="E36" s="49"/>
      <c r="F36" s="132"/>
      <c r="G36" s="133"/>
    </row>
    <row r="37" spans="1:8" ht="22.15" customHeight="1" x14ac:dyDescent="0.25">
      <c r="C37" s="82"/>
      <c r="D37" s="82"/>
      <c r="E37" s="82"/>
      <c r="F37" s="82"/>
      <c r="G37" s="83"/>
      <c r="H37" s="84"/>
    </row>
    <row r="38" spans="1:8" ht="15" thickBot="1" x14ac:dyDescent="0.25"/>
    <row r="39" spans="1:8" x14ac:dyDescent="0.2">
      <c r="B39" s="216"/>
      <c r="D39" s="219"/>
    </row>
    <row r="40" spans="1:8" x14ac:dyDescent="0.2">
      <c r="B40" s="217"/>
      <c r="D40" s="220"/>
    </row>
    <row r="41" spans="1:8" ht="15" thickBot="1" x14ac:dyDescent="0.25">
      <c r="B41" s="218"/>
      <c r="D41" s="221"/>
    </row>
    <row r="42" spans="1:8" x14ac:dyDescent="0.2">
      <c r="B42" s="51" t="s">
        <v>52</v>
      </c>
      <c r="D42" s="3" t="s">
        <v>53</v>
      </c>
    </row>
  </sheetData>
  <protectedRanges>
    <protectedRange sqref="E26:E27" name="Range4_14_2_1_2_1_2_2_2_2_1_2_1"/>
  </protectedRanges>
  <mergeCells count="28">
    <mergeCell ref="B34:G34"/>
    <mergeCell ref="B39:B41"/>
    <mergeCell ref="D39:D41"/>
    <mergeCell ref="A26:A30"/>
    <mergeCell ref="B26:D26"/>
    <mergeCell ref="B27:D27"/>
    <mergeCell ref="B28:D28"/>
    <mergeCell ref="B29:D29"/>
    <mergeCell ref="B30:D30"/>
    <mergeCell ref="B12:F12"/>
    <mergeCell ref="B13:F13"/>
    <mergeCell ref="B18:E18"/>
    <mergeCell ref="A19:A24"/>
    <mergeCell ref="B22:D22"/>
    <mergeCell ref="B23:D23"/>
    <mergeCell ref="B24:D24"/>
    <mergeCell ref="B14:F14"/>
    <mergeCell ref="B15:F15"/>
    <mergeCell ref="B11:F11"/>
    <mergeCell ref="B1:F1"/>
    <mergeCell ref="C2:F2"/>
    <mergeCell ref="C3:F3"/>
    <mergeCell ref="C4:F4"/>
    <mergeCell ref="B6:F6"/>
    <mergeCell ref="B7:F7"/>
    <mergeCell ref="B8:F8"/>
    <mergeCell ref="B9:F9"/>
    <mergeCell ref="B10:F10"/>
  </mergeCells>
  <pageMargins left="0.7" right="0.7" top="0.75" bottom="0.75" header="0.3" footer="0.3"/>
  <pageSetup paperSize="8"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LABOUR</vt:lpstr>
      <vt:lpstr>HYGIENE</vt:lpstr>
      <vt:lpstr>CLEANING SERVICES</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Yandisa Lengoasa</dc:creator>
  <cp:lastModifiedBy>Thuthuka Kweyama</cp:lastModifiedBy>
  <cp:lastPrinted>2021-08-30T13:40:41Z</cp:lastPrinted>
  <dcterms:created xsi:type="dcterms:W3CDTF">2019-11-11T15:34:19Z</dcterms:created>
  <dcterms:modified xsi:type="dcterms:W3CDTF">2024-02-19T08:42:58Z</dcterms:modified>
</cp:coreProperties>
</file>