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rafb\NC\CADT\CAdT\Projects Active\P8081 - SVA CDSIA Terminal Optimisation (ACSA)\M02\Specification\"/>
    </mc:Choice>
  </mc:AlternateContent>
  <xr:revisionPtr revIDLastSave="1" documentId="13_ncr:1_{88449FE5-E1FB-4826-9376-2AAFD401BAC9}" xr6:coauthVersionLast="47" xr6:coauthVersionMax="47" xr10:uidLastSave="{CF408749-0A6E-457F-82A9-D1FCCC666239}"/>
  <bookViews>
    <workbookView xWindow="-120" yWindow="-120" windowWidth="29040" windowHeight="15720" tabRatio="721" firstSheet="2" xr2:uid="{F52CB30C-D91C-4B41-9735-D3D055973376}"/>
  </bookViews>
  <sheets>
    <sheet name="01 P&amp;G" sheetId="7" r:id="rId1"/>
    <sheet name="02 Equip &amp; Material" sheetId="2" r:id="rId2"/>
    <sheet name="03 Provisional  Sums" sheetId="9" r:id="rId3"/>
    <sheet name="Summary" sheetId="10" r:id="rId4"/>
  </sheets>
  <definedNames>
    <definedName name="hgf" localSheetId="1">#REF!</definedName>
    <definedName name="hgf" localSheetId="2">#REF!</definedName>
    <definedName name="hgf">#REF!</definedName>
    <definedName name="koos" localSheetId="2">#REF!</definedName>
    <definedName name="koos">#REF!</definedName>
    <definedName name="Print" localSheetId="1">#REF!</definedName>
    <definedName name="Print" localSheetId="2">#REF!</definedName>
    <definedName name="Print">#REF!</definedName>
    <definedName name="_xlnm.Print_Area" localSheetId="0">'01 P&amp;G'!$A$1:$G$42</definedName>
    <definedName name="_xlnm.Print_Area" localSheetId="1">'02 Equip &amp; Material'!$A$1:$G$272</definedName>
    <definedName name="_xlnm.Print_Area" localSheetId="2">'03 Provisional  Sums'!$A$1:$G$60</definedName>
    <definedName name="_xlnm.Print_Area" localSheetId="3">Summary!$A$1:$I$56</definedName>
    <definedName name="Print_Area_MI" localSheetId="1">#REF!</definedName>
    <definedName name="Print_Area_MI" localSheetId="2">#REF!</definedName>
    <definedName name="Print_Area_MI">#REF!</definedName>
    <definedName name="_xlnm.Print_Titles" localSheetId="1">'02 Equip &amp; Material'!$3:$3</definedName>
    <definedName name="_xlnm.Print_Titles" localSheetId="2">'03 Provisional  Sums'!$3:$3</definedName>
    <definedName name="Schedule2">'02 Equip &amp; Material'!$G$271</definedName>
    <definedName name="Summary_SubTotal">#REF!</definedName>
    <definedName name="Total_Schedule1">'01 P&amp;G'!$G$41</definedName>
    <definedName name="Total_Schedule2">'02 Equip &amp; Material'!$G$271</definedName>
    <definedName name="Total_Schedule3">'03 Provisional  Sums'!$G$59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7" l="1"/>
  <c r="B40" i="7"/>
  <c r="B270" i="2"/>
  <c r="B58" i="9"/>
  <c r="G235" i="2" l="1"/>
  <c r="G233" i="2"/>
  <c r="G231" i="2"/>
  <c r="G229" i="2"/>
  <c r="G227" i="2"/>
  <c r="G202" i="2"/>
  <c r="G200" i="2"/>
  <c r="G198" i="2"/>
  <c r="G196" i="2"/>
  <c r="A202" i="2"/>
  <c r="A200" i="2"/>
  <c r="A198" i="2"/>
  <c r="A196" i="2"/>
  <c r="G182" i="2"/>
  <c r="A182" i="2"/>
  <c r="A43" i="2"/>
  <c r="A41" i="2"/>
  <c r="A39" i="2"/>
  <c r="G43" i="2"/>
  <c r="G41" i="2"/>
  <c r="G39" i="2"/>
  <c r="A35" i="2"/>
  <c r="A33" i="2"/>
  <c r="A31" i="2"/>
  <c r="G35" i="2"/>
  <c r="G33" i="2"/>
  <c r="G31" i="2"/>
  <c r="A27" i="2"/>
  <c r="A25" i="2"/>
  <c r="A23" i="2"/>
  <c r="G27" i="2"/>
  <c r="G25" i="2"/>
  <c r="G23" i="2"/>
  <c r="G170" i="2"/>
  <c r="A170" i="2"/>
  <c r="G148" i="2"/>
  <c r="A148" i="2"/>
  <c r="A150" i="2"/>
  <c r="A225" i="2"/>
  <c r="A227" i="2" s="1"/>
  <c r="A139" i="2"/>
  <c r="A137" i="2"/>
  <c r="A135" i="2"/>
  <c r="A133" i="2"/>
  <c r="A131" i="2"/>
  <c r="A129" i="2"/>
  <c r="A127" i="2"/>
  <c r="G139" i="2"/>
  <c r="G137" i="2"/>
  <c r="G135" i="2"/>
  <c r="G133" i="2"/>
  <c r="G131" i="2"/>
  <c r="G129" i="2"/>
  <c r="G127" i="2"/>
  <c r="A123" i="2"/>
  <c r="A121" i="2"/>
  <c r="A119" i="2"/>
  <c r="A117" i="2"/>
  <c r="A115" i="2"/>
  <c r="A113" i="2"/>
  <c r="A111" i="2"/>
  <c r="G123" i="2"/>
  <c r="G121" i="2"/>
  <c r="G119" i="2"/>
  <c r="G117" i="2"/>
  <c r="G115" i="2"/>
  <c r="G113" i="2"/>
  <c r="G111" i="2"/>
  <c r="A91" i="2"/>
  <c r="A89" i="2"/>
  <c r="A87" i="2"/>
  <c r="A85" i="2"/>
  <c r="A83" i="2"/>
  <c r="A81" i="2"/>
  <c r="A79" i="2"/>
  <c r="G91" i="2"/>
  <c r="G89" i="2"/>
  <c r="G87" i="2"/>
  <c r="G85" i="2"/>
  <c r="G83" i="2"/>
  <c r="G81" i="2"/>
  <c r="G79" i="2"/>
  <c r="A67" i="2"/>
  <c r="G150" i="2"/>
  <c r="G65" i="2"/>
  <c r="G63" i="2"/>
  <c r="A17" i="9"/>
  <c r="A15" i="9"/>
  <c r="A13" i="9"/>
  <c r="A11" i="9"/>
  <c r="A9" i="9"/>
  <c r="A7" i="9"/>
  <c r="A29" i="7"/>
  <c r="A27" i="7"/>
  <c r="A25" i="7"/>
  <c r="A23" i="7"/>
  <c r="A21" i="7"/>
  <c r="A19" i="7"/>
  <c r="A17" i="7"/>
  <c r="A15" i="7"/>
  <c r="A13" i="7"/>
  <c r="A11" i="7"/>
  <c r="A9" i="7"/>
  <c r="A7" i="7"/>
  <c r="A223" i="2"/>
  <c r="A221" i="2"/>
  <c r="A219" i="2"/>
  <c r="A208" i="2"/>
  <c r="A206" i="2"/>
  <c r="A192" i="2"/>
  <c r="A190" i="2"/>
  <c r="A188" i="2"/>
  <c r="A184" i="2"/>
  <c r="A180" i="2"/>
  <c r="A174" i="2"/>
  <c r="A172" i="2"/>
  <c r="A168" i="2"/>
  <c r="A146" i="2"/>
  <c r="A63" i="2" l="1"/>
  <c r="A233" i="2"/>
  <c r="A231" i="2"/>
  <c r="A235" i="2"/>
  <c r="A229" i="2"/>
  <c r="A69" i="2"/>
  <c r="A71" i="2"/>
  <c r="A73" i="2"/>
  <c r="A75" i="2"/>
  <c r="A65" i="2"/>
  <c r="G223" i="2"/>
  <c r="G192" i="2"/>
  <c r="G190" i="2"/>
  <c r="G188" i="2"/>
  <c r="G221" i="2"/>
  <c r="G75" i="2"/>
  <c r="G73" i="2"/>
  <c r="G71" i="2"/>
  <c r="G69" i="2"/>
  <c r="G67" i="2"/>
  <c r="G219" i="2"/>
  <c r="G17" i="7"/>
  <c r="E17" i="9"/>
  <c r="G17" i="9" s="1"/>
  <c r="E13" i="9" l="1"/>
  <c r="G13" i="9" s="1"/>
  <c r="E9" i="9"/>
  <c r="G9" i="9" s="1"/>
  <c r="G184" i="2"/>
  <c r="G180" i="2"/>
  <c r="G208" i="2"/>
  <c r="G29" i="7" l="1"/>
  <c r="G23" i="7"/>
  <c r="G27" i="7" l="1"/>
  <c r="G25" i="7"/>
  <c r="G21" i="7"/>
  <c r="G19" i="7"/>
  <c r="G15" i="7"/>
  <c r="G13" i="7"/>
  <c r="G11" i="7"/>
  <c r="G9" i="7"/>
  <c r="G7" i="7"/>
  <c r="G7" i="10" l="1"/>
  <c r="G3" i="10"/>
  <c r="G10" i="10" s="1"/>
  <c r="G12" i="10" s="1"/>
  <c r="G14" i="10" s="1"/>
  <c r="G16" i="10" s="1"/>
  <c r="G18" i="10" s="1"/>
  <c r="G5" i="10"/>
  <c r="G206" i="2"/>
  <c r="G146" i="2"/>
  <c r="G17" i="2"/>
  <c r="G15" i="2"/>
  <c r="G13" i="2"/>
  <c r="G11" i="2"/>
  <c r="G9" i="2"/>
  <c r="G56" i="2" l="1"/>
  <c r="G168" i="2"/>
  <c r="G172" i="2"/>
  <c r="G174" i="2"/>
  <c r="G57" i="2" l="1"/>
  <c r="A11" i="2"/>
  <c r="A13" i="2"/>
  <c r="A9" i="2"/>
  <c r="A17" i="2"/>
  <c r="A15" i="2"/>
  <c r="G106" i="2" l="1"/>
  <c r="G107" i="2" s="1"/>
  <c r="G161" i="2" l="1"/>
  <c r="G162" i="2" s="1"/>
  <c r="G216" i="2" l="1"/>
  <c r="G217" i="2" s="1"/>
  <c r="G271" i="2" s="1"/>
</calcChain>
</file>

<file path=xl/sharedStrings.xml><?xml version="1.0" encoding="utf-8"?>
<sst xmlns="http://schemas.openxmlformats.org/spreadsheetml/2006/main" count="272" uniqueCount="134">
  <si>
    <t>SCHEDULE 1: PRELIMINARY AND GENERAL ITEMS</t>
  </si>
  <si>
    <t>Item</t>
  </si>
  <si>
    <t>Description</t>
  </si>
  <si>
    <t>Unit</t>
  </si>
  <si>
    <t>Qty</t>
  </si>
  <si>
    <t>Rate</t>
  </si>
  <si>
    <t>Amount</t>
  </si>
  <si>
    <t>1.1</t>
  </si>
  <si>
    <t>Preliminary and General Items, pertaining specifically to the Mechanical Installation.</t>
  </si>
  <si>
    <t>Compliance with the conditions of contract, contract data, Preliminaries, EMP and all administrative costs and overheads.</t>
  </si>
  <si>
    <t>Sum</t>
  </si>
  <si>
    <t>Insurances</t>
  </si>
  <si>
    <t>Construction Guarantee</t>
  </si>
  <si>
    <t xml:space="preserve"> </t>
  </si>
  <si>
    <t>Liaison with Main Contractor on programming and execution of works.</t>
  </si>
  <si>
    <t>Liaison with other Contractors and Service providers (ie., Electrician, Plumber, etc.) for final co-ordination between services with site management to ensure timeous and correct installation.</t>
  </si>
  <si>
    <t>Contract Management and Site Supervision</t>
  </si>
  <si>
    <t>Nett price to comply with all the requirements of the Health &amp; Safety specification, ie Health and Safety file, Medicals, PPE for the duration of the contract.</t>
  </si>
  <si>
    <t>Compilation of detail Operating and Maintenance Manuals, as-built drawings and documentation as specified and to the satisfaction of the Engineer.  3-off printed copies and 1x electronic version.</t>
  </si>
  <si>
    <t xml:space="preserve">Training of the Employers staff. </t>
  </si>
  <si>
    <t>12 months guarantee from date of Practical Completion Certificate.</t>
  </si>
  <si>
    <t>12 months full maintenance and service of the installation in accordance with manufacturer's and suppliers specifications.</t>
  </si>
  <si>
    <t>Any other P&amp;G items: Contractor to specifiy</t>
  </si>
  <si>
    <t>(CARRIED FORWARD TO FINAL SUMMARY)</t>
  </si>
  <si>
    <t>SCHEDULE 2: HVAC INSTALLATION</t>
  </si>
  <si>
    <r>
      <t xml:space="preserve">VENTILATION SYSTEMS </t>
    </r>
    <r>
      <rPr>
        <i/>
        <sz val="10"/>
        <rFont val="Arial"/>
        <family val="2"/>
      </rPr>
      <t>- (Refer to Tender Drawings P8081M02 001, 002 &amp; 003, Technical Specifications for Specific Requirement)</t>
    </r>
  </si>
  <si>
    <t>2.1.1</t>
  </si>
  <si>
    <r>
      <rPr>
        <b/>
        <sz val="10"/>
        <rFont val="Arial"/>
        <family val="2"/>
      </rPr>
      <t xml:space="preserve">EX 1 (new) </t>
    </r>
    <r>
      <rPr>
        <sz val="10"/>
        <rFont val="Arial"/>
        <family val="2"/>
      </rPr>
      <t>- complete as specified and indicated on the drawings</t>
    </r>
  </si>
  <si>
    <t xml:space="preserve">Fan Assembly </t>
  </si>
  <si>
    <t>no</t>
  </si>
  <si>
    <t>2D sound attenuators</t>
  </si>
  <si>
    <t xml:space="preserve">System ductwork and air diffusion - complete </t>
  </si>
  <si>
    <t>Installation of complete system</t>
  </si>
  <si>
    <t>sum</t>
  </si>
  <si>
    <t>Testing and Commissioning.</t>
  </si>
  <si>
    <r>
      <t>SPLIT AIR CONDITIONING UNITS -</t>
    </r>
    <r>
      <rPr>
        <i/>
        <sz val="10"/>
        <rFont val="Arial"/>
        <family val="2"/>
      </rPr>
      <t xml:space="preserve"> (Refer to Tender Drawings P8081M02 001, 002 &amp; 003, Technical Specifications for Specific Requirement)</t>
    </r>
  </si>
  <si>
    <t>2.2.1</t>
  </si>
  <si>
    <r>
      <t xml:space="preserve">R32 </t>
    </r>
    <r>
      <rPr>
        <b/>
        <sz val="10"/>
        <rFont val="Arial"/>
        <family val="2"/>
      </rPr>
      <t>Inverter Cassette Split</t>
    </r>
    <r>
      <rPr>
        <sz val="10"/>
        <rFont val="Arial"/>
        <family val="2"/>
      </rPr>
      <t xml:space="preserve"> Type - min. </t>
    </r>
    <r>
      <rPr>
        <b/>
        <sz val="10"/>
        <rFont val="Arial"/>
        <family val="2"/>
      </rPr>
      <t xml:space="preserve">7,1kW </t>
    </r>
    <r>
      <rPr>
        <sz val="10"/>
        <rFont val="Arial"/>
        <family val="2"/>
      </rPr>
      <t>capacity (heat pump)</t>
    </r>
  </si>
  <si>
    <t>Supply and Deliver</t>
  </si>
  <si>
    <t>Testing and Commissioning</t>
  </si>
  <si>
    <t>2.2.2</t>
  </si>
  <si>
    <r>
      <t xml:space="preserve">R32 </t>
    </r>
    <r>
      <rPr>
        <b/>
        <sz val="10"/>
        <rFont val="Arial"/>
        <family val="2"/>
      </rPr>
      <t>Inverter Cassette Split</t>
    </r>
    <r>
      <rPr>
        <sz val="10"/>
        <rFont val="Arial"/>
        <family val="2"/>
      </rPr>
      <t xml:space="preserve"> Type - min. </t>
    </r>
    <r>
      <rPr>
        <b/>
        <sz val="10"/>
        <rFont val="Arial"/>
        <family val="2"/>
      </rPr>
      <t xml:space="preserve">10kW </t>
    </r>
    <r>
      <rPr>
        <sz val="10"/>
        <rFont val="Arial"/>
        <family val="2"/>
      </rPr>
      <t>capacity (heat pump)</t>
    </r>
  </si>
  <si>
    <t>2.2.3</t>
  </si>
  <si>
    <r>
      <t xml:space="preserve">R32 </t>
    </r>
    <r>
      <rPr>
        <b/>
        <sz val="10"/>
        <rFont val="Arial"/>
        <family val="2"/>
      </rPr>
      <t>Inverter Cassette Split</t>
    </r>
    <r>
      <rPr>
        <sz val="10"/>
        <rFont val="Arial"/>
        <family val="2"/>
      </rPr>
      <t xml:space="preserve"> Type - min. </t>
    </r>
    <r>
      <rPr>
        <b/>
        <sz val="10"/>
        <rFont val="Arial"/>
        <family val="2"/>
      </rPr>
      <t xml:space="preserve">14kW </t>
    </r>
    <r>
      <rPr>
        <sz val="10"/>
        <rFont val="Arial"/>
        <family val="2"/>
      </rPr>
      <t>capacity (heat pump)</t>
    </r>
  </si>
  <si>
    <t>Carry Forward</t>
  </si>
  <si>
    <t>Brought Forward</t>
  </si>
  <si>
    <r>
      <t>ROOFTOP PACKAGED AIR CONDITIONING UNITS -</t>
    </r>
    <r>
      <rPr>
        <i/>
        <sz val="10"/>
        <rFont val="Arial"/>
        <family val="2"/>
      </rPr>
      <t xml:space="preserve"> (Refer to Tender Drawings P8081M02 001, 002 &amp; 003, Technical Specifications for Specific Requirement)</t>
    </r>
  </si>
  <si>
    <t>2.3.1</t>
  </si>
  <si>
    <r>
      <rPr>
        <b/>
        <sz val="10"/>
        <rFont val="Arial"/>
        <family val="2"/>
      </rPr>
      <t>AC1</t>
    </r>
    <r>
      <rPr>
        <sz val="10"/>
        <rFont val="Arial"/>
        <family val="2"/>
      </rPr>
      <t xml:space="preserve"> - 98 kW Roof top packaged unit</t>
    </r>
  </si>
  <si>
    <t>Roof top packaged unit, Supply and Installation</t>
  </si>
  <si>
    <t>Hoisting and Rigging</t>
  </si>
  <si>
    <t>Manufacture, supply and install sheetmetal ducting, externally insulated with 2-layers of bubblewrap insulation, complete with all jointing, sealing, hangers, fixing and brackets.</t>
  </si>
  <si>
    <t>Extra-Over for lagging and cladding external/exposed ductingwith chromadek sheeting to ensure complete waterproof system.</t>
  </si>
  <si>
    <t>Return air damper, 1050x1050</t>
  </si>
  <si>
    <t>Outside air damper, 450x450</t>
  </si>
  <si>
    <t>2.3.2</t>
  </si>
  <si>
    <r>
      <rPr>
        <b/>
        <sz val="10"/>
        <rFont val="Arial"/>
        <family val="2"/>
      </rPr>
      <t>AC2</t>
    </r>
    <r>
      <rPr>
        <sz val="10"/>
        <rFont val="Arial"/>
        <family val="2"/>
      </rPr>
      <t xml:space="preserve"> - 88 kW Roof top packaged unit</t>
    </r>
  </si>
  <si>
    <t>Return air damper, 900x900</t>
  </si>
  <si>
    <t>Outside air damper, 450x300</t>
  </si>
  <si>
    <t>2.3.3</t>
  </si>
  <si>
    <r>
      <rPr>
        <b/>
        <sz val="10"/>
        <rFont val="Arial"/>
        <family val="2"/>
      </rPr>
      <t>AC3</t>
    </r>
    <r>
      <rPr>
        <sz val="10"/>
        <rFont val="Arial"/>
        <family val="2"/>
      </rPr>
      <t xml:space="preserve"> - 53 kW Roof top packaged unit</t>
    </r>
  </si>
  <si>
    <t>Roof top packaged unit, supply and Installation</t>
  </si>
  <si>
    <t xml:space="preserve">System ductwork, internally insulated with 25mm thick sonic liner, supply and Installation </t>
  </si>
  <si>
    <t xml:space="preserve">Extra-Over for lagging and cladding external/exposed ducting, supply and Installation </t>
  </si>
  <si>
    <t>Return air damper, 300x600</t>
  </si>
  <si>
    <t>Outside air damper, 300x600</t>
  </si>
  <si>
    <t>2.3.4</t>
  </si>
  <si>
    <r>
      <rPr>
        <b/>
        <sz val="10"/>
        <rFont val="Arial"/>
        <family val="2"/>
      </rPr>
      <t>AC4</t>
    </r>
    <r>
      <rPr>
        <sz val="10"/>
        <rFont val="Arial"/>
        <family val="2"/>
      </rPr>
      <t xml:space="preserve"> - 50 kW Roof top packaged unit</t>
    </r>
  </si>
  <si>
    <t>Return air damper, 900x600</t>
  </si>
  <si>
    <t>Outside air damper, 300x300</t>
  </si>
  <si>
    <t>CORROSION TREATMENT</t>
  </si>
  <si>
    <t>2.4.1</t>
  </si>
  <si>
    <t>All Condensing units to be corrosion treated with Bluchem</t>
  </si>
  <si>
    <t>Rooftop Packaged units</t>
  </si>
  <si>
    <t xml:space="preserve">Split Units units </t>
  </si>
  <si>
    <t>On site touch up</t>
  </si>
  <si>
    <t>ELECTRICAL</t>
  </si>
  <si>
    <t>2.5.1</t>
  </si>
  <si>
    <t>Electrically connect, test and verify power supply to the following equipment as specified</t>
  </si>
  <si>
    <t xml:space="preserve">Rooftop Packaged units </t>
  </si>
  <si>
    <t>Split Units</t>
  </si>
  <si>
    <t>Ventilation Fan</t>
  </si>
  <si>
    <t>Electrical COC for the HVAC installation</t>
  </si>
  <si>
    <t>CONTROLS &amp; CONTROL WIRING</t>
  </si>
  <si>
    <t>2.6.1</t>
  </si>
  <si>
    <t>Supply and install, including connection, control wiring between Control Panels, field devices and equipment.  Wiring to run in 20mm PVC conduit with flexible connenctions to each device/terminal.</t>
  </si>
  <si>
    <t>EX1</t>
  </si>
  <si>
    <t>FIRE DAMPERS</t>
  </si>
  <si>
    <t>1050 x 1050</t>
  </si>
  <si>
    <t>900x 900</t>
  </si>
  <si>
    <t>900 x 600</t>
  </si>
  <si>
    <t>REMOVAL OF REDUNDANT SERVICES</t>
  </si>
  <si>
    <t>Make safe and removal of 4-off existing Air Handling Units.</t>
  </si>
  <si>
    <t>Removal of existing ventilation ducting in basement plant room.</t>
  </si>
  <si>
    <t>Removal of existing ventilation duct risers.</t>
  </si>
  <si>
    <t>Removal of redundant split units</t>
  </si>
  <si>
    <t>SUNDRY ITEMS</t>
  </si>
  <si>
    <t>Hanger bracket to securly support and fix all the equipment, wire baskets and refrigerant piping</t>
  </si>
  <si>
    <t>uPVC insulated condensate drains</t>
  </si>
  <si>
    <t>Supply and install 350x350mm aluminium door grilles</t>
  </si>
  <si>
    <t>Cold Galv spray / paint</t>
  </si>
  <si>
    <t>2 x 600 x 600 Alu white powder coated egg crate complete with plenum boxes and 150mm dia aluflex ducting (per transfer station)</t>
  </si>
  <si>
    <t>Any other items: Contractor to specifiy</t>
  </si>
  <si>
    <t xml:space="preserve">
</t>
  </si>
  <si>
    <t>SCHEDULE 03: PROVISIONAL SUMS</t>
  </si>
  <si>
    <t>Allow for the following Provisional Sums:</t>
  </si>
  <si>
    <t>BMS integration of HVAC equipment</t>
  </si>
  <si>
    <t>Prov Sum</t>
  </si>
  <si>
    <t>Profit and attendance on item 3.1.1 above</t>
  </si>
  <si>
    <t>%</t>
  </si>
  <si>
    <t>Design Refinement</t>
  </si>
  <si>
    <t>Profit on item 3.1.3 above</t>
  </si>
  <si>
    <t>Special Price Adjustment</t>
  </si>
  <si>
    <t>Profit on item 3.1.5 above</t>
  </si>
  <si>
    <t>SUMMARY</t>
  </si>
  <si>
    <t xml:space="preserve">Bill no 1:  Preliminary and General </t>
  </si>
  <si>
    <t>R</t>
  </si>
  <si>
    <t xml:space="preserve">Bill no 2:  Siteworks and Supervision </t>
  </si>
  <si>
    <t xml:space="preserve">Bill no 3:  L.V Reticulation </t>
  </si>
  <si>
    <t>Sub-Total A - VAT excluded</t>
  </si>
  <si>
    <t>Contingency (5%)</t>
  </si>
  <si>
    <t xml:space="preserve">Sub-Total B - VAT excluded </t>
  </si>
  <si>
    <t>Add 15% VAT here</t>
  </si>
  <si>
    <t>Total  VAT included carry to tender form</t>
  </si>
  <si>
    <t>COMPLIANCE</t>
  </si>
  <si>
    <t>I/We tender for the execution of the service as described herein and in accordance with the Conditions in documents specially mentioned therein, the contents of all of which I/we acknowledge myself/ourselves to be fully acquainted.</t>
  </si>
  <si>
    <t>_______________________________</t>
  </si>
  <si>
    <t>SIGNATURE OF TENDERER</t>
  </si>
  <si>
    <t>DATE</t>
  </si>
  <si>
    <t>TENDERER'S ADDRESS</t>
  </si>
  <si>
    <t>CONTACT PERSON</t>
  </si>
  <si>
    <t>TELEPHONE NUMBER</t>
  </si>
  <si>
    <t xml:space="preserve">FAX NUMBER                      : 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</si>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</sst>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* #,##0.00_-;\-* #,##0.00_-;_-* &quot;-&quot;??_-;_-@_-"/>
    <numFmt numFmtId="165" formatCode="_ &quot;R&quot;\ * #,##0.00_ ;_ &quot;R&quot;\ * \-#,##0.00_ ;_ &quot;R&quot;\ * &quot;-&quot;??_ ;_ @_ "/>
    <numFmt numFmtId="166" formatCode="_ * #,##0.00_ ;_ * \-#,##0.00_ ;_ * &quot;-&quot;??_ ;_ @_ "/>
    <numFmt numFmtId="167" formatCode="_-* #,##0.000_-;\-* #,##0.000_-;_-* &quot;-&quot;??_-;_-@_-"/>
    <numFmt numFmtId="168" formatCode="_ &quot;R&quot;\ * #,##0.00_ ;_ &quot;R&quot;\ * \-#,##0.00_ ;_ &quot;R&quot;\ * &quot; &quot;??_ ;_ @_ "/>
    <numFmt numFmtId="169" formatCode="General_)"/>
    <numFmt numFmtId="170" formatCode="0.0%"/>
    <numFmt numFmtId="171" formatCode="0.0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u/>
      <sz val="10"/>
      <name val="Arial"/>
      <family val="2"/>
    </font>
    <font>
      <sz val="10"/>
      <name val="Courier"/>
      <family val="3"/>
    </font>
    <font>
      <sz val="10"/>
      <color indexed="8"/>
      <name val="Arial"/>
      <family val="2"/>
    </font>
    <font>
      <sz val="11"/>
      <color theme="1"/>
      <name val="Arial"/>
      <family val="2"/>
    </font>
    <font>
      <i/>
      <sz val="10"/>
      <name val="Arial"/>
      <family val="2"/>
    </font>
    <font>
      <sz val="8"/>
      <name val="Calibri"/>
      <family val="2"/>
      <scheme val="minor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u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166" fontId="1" fillId="0" borderId="0" applyFont="0" applyFill="0" applyBorder="0" applyAlignment="0" applyProtection="0"/>
    <xf numFmtId="0" fontId="2" fillId="0" borderId="0"/>
    <xf numFmtId="3" fontId="2" fillId="0" borderId="0" applyFont="0" applyFill="0" applyBorder="0" applyAlignment="0" applyProtection="0"/>
    <xf numFmtId="0" fontId="2" fillId="0" borderId="0"/>
    <xf numFmtId="169" fontId="8" fillId="0" borderId="0"/>
    <xf numFmtId="0" fontId="9" fillId="0" borderId="0"/>
    <xf numFmtId="165" fontId="2" fillId="0" borderId="0" applyFont="0" applyFill="0" applyBorder="0" applyAlignment="0" applyProtection="0"/>
    <xf numFmtId="0" fontId="2" fillId="0" borderId="0"/>
  </cellStyleXfs>
  <cellXfs count="196">
    <xf numFmtId="0" fontId="0" fillId="0" borderId="0" xfId="0"/>
    <xf numFmtId="0" fontId="2" fillId="0" borderId="0" xfId="2" applyAlignment="1">
      <alignment vertical="top"/>
    </xf>
    <xf numFmtId="0" fontId="2" fillId="0" borderId="0" xfId="2" applyAlignment="1">
      <alignment horizontal="center" vertical="top"/>
    </xf>
    <xf numFmtId="0" fontId="2" fillId="0" borderId="0" xfId="2" applyAlignment="1">
      <alignment vertical="top" wrapText="1"/>
    </xf>
    <xf numFmtId="0" fontId="2" fillId="0" borderId="0" xfId="0" applyFont="1" applyAlignment="1">
      <alignment vertical="top"/>
    </xf>
    <xf numFmtId="4" fontId="3" fillId="0" borderId="0" xfId="3" applyNumberFormat="1" applyFont="1" applyBorder="1" applyAlignment="1">
      <alignment vertical="top"/>
    </xf>
    <xf numFmtId="165" fontId="3" fillId="0" borderId="0" xfId="3" applyNumberFormat="1" applyFont="1" applyBorder="1" applyAlignment="1">
      <alignment vertical="top"/>
    </xf>
    <xf numFmtId="4" fontId="4" fillId="0" borderId="0" xfId="3" applyNumberFormat="1" applyFont="1" applyBorder="1" applyAlignment="1">
      <alignment vertical="top"/>
    </xf>
    <xf numFmtId="4" fontId="2" fillId="0" borderId="0" xfId="0" applyNumberFormat="1" applyFont="1" applyAlignment="1">
      <alignment vertical="top"/>
    </xf>
    <xf numFmtId="166" fontId="2" fillId="0" borderId="0" xfId="0" applyNumberFormat="1" applyFont="1" applyAlignment="1">
      <alignment vertical="top"/>
    </xf>
    <xf numFmtId="167" fontId="2" fillId="0" borderId="0" xfId="0" applyNumberFormat="1" applyFont="1" applyAlignment="1">
      <alignment vertical="top"/>
    </xf>
    <xf numFmtId="167" fontId="3" fillId="0" borderId="0" xfId="3" applyNumberFormat="1" applyFont="1" applyBorder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2" fillId="0" borderId="2" xfId="2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2" xfId="4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  <xf numFmtId="0" fontId="2" fillId="0" borderId="3" xfId="4" applyBorder="1" applyAlignment="1">
      <alignment horizontal="center" vertical="top" wrapText="1"/>
    </xf>
    <xf numFmtId="0" fontId="2" fillId="0" borderId="3" xfId="4" applyBorder="1" applyAlignment="1">
      <alignment vertical="top" wrapText="1"/>
    </xf>
    <xf numFmtId="0" fontId="5" fillId="0" borderId="3" xfId="4" applyFont="1" applyBorder="1" applyAlignment="1">
      <alignment vertical="top" wrapText="1"/>
    </xf>
    <xf numFmtId="0" fontId="2" fillId="0" borderId="2" xfId="4" applyBorder="1" applyAlignment="1">
      <alignment vertical="top" wrapText="1"/>
    </xf>
    <xf numFmtId="0" fontId="7" fillId="0" borderId="3" xfId="4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7" fillId="0" borderId="2" xfId="2" applyFont="1" applyBorder="1" applyAlignment="1">
      <alignment vertical="top" wrapText="1"/>
    </xf>
    <xf numFmtId="0" fontId="2" fillId="0" borderId="2" xfId="4" applyBorder="1" applyAlignment="1">
      <alignment horizontal="left" vertical="top" wrapText="1"/>
    </xf>
    <xf numFmtId="0" fontId="2" fillId="0" borderId="2" xfId="2" applyBorder="1" applyAlignment="1">
      <alignment horizontal="center" vertical="top" wrapText="1"/>
    </xf>
    <xf numFmtId="0" fontId="2" fillId="0" borderId="3" xfId="4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3" xfId="2" applyBorder="1" applyAlignment="1">
      <alignment horizontal="center" vertical="top"/>
    </xf>
    <xf numFmtId="0" fontId="2" fillId="0" borderId="2" xfId="2" applyBorder="1" applyAlignment="1">
      <alignment horizontal="left" vertical="top" wrapText="1"/>
    </xf>
    <xf numFmtId="0" fontId="2" fillId="0" borderId="0" xfId="2" applyAlignment="1">
      <alignment horizontal="center" vertical="center"/>
    </xf>
    <xf numFmtId="0" fontId="2" fillId="0" borderId="0" xfId="2" applyAlignment="1">
      <alignment horizontal="left" vertical="center" wrapText="1"/>
    </xf>
    <xf numFmtId="0" fontId="5" fillId="0" borderId="2" xfId="2" applyFont="1" applyBorder="1" applyAlignment="1">
      <alignment horizontal="left" vertical="center" wrapText="1"/>
    </xf>
    <xf numFmtId="0" fontId="5" fillId="0" borderId="2" xfId="2" applyFont="1" applyBorder="1" applyAlignment="1">
      <alignment horizontal="center" vertical="center"/>
    </xf>
    <xf numFmtId="0" fontId="5" fillId="0" borderId="2" xfId="2" applyFont="1" applyBorder="1" applyAlignment="1">
      <alignment horizontal="left" vertical="top" wrapText="1"/>
    </xf>
    <xf numFmtId="169" fontId="6" fillId="0" borderId="2" xfId="5" applyFont="1" applyBorder="1" applyAlignment="1">
      <alignment horizontal="left" vertical="top" wrapText="1"/>
    </xf>
    <xf numFmtId="0" fontId="2" fillId="0" borderId="3" xfId="2" applyBorder="1" applyAlignment="1">
      <alignment horizontal="center" vertical="top" wrapText="1"/>
    </xf>
    <xf numFmtId="0" fontId="9" fillId="0" borderId="2" xfId="6" applyBorder="1" applyAlignment="1">
      <alignment horizontal="left" vertical="top" wrapText="1"/>
    </xf>
    <xf numFmtId="170" fontId="2" fillId="0" borderId="6" xfId="2" applyNumberFormat="1" applyBorder="1" applyAlignment="1">
      <alignment horizontal="center" vertical="top"/>
    </xf>
    <xf numFmtId="166" fontId="2" fillId="0" borderId="2" xfId="2" applyNumberForma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/>
    </xf>
    <xf numFmtId="0" fontId="2" fillId="0" borderId="9" xfId="4" applyBorder="1" applyAlignment="1">
      <alignment horizontal="center" vertical="top" wrapText="1"/>
    </xf>
    <xf numFmtId="0" fontId="5" fillId="0" borderId="9" xfId="2" applyFont="1" applyBorder="1" applyAlignment="1">
      <alignment horizontal="center" vertical="top" wrapText="1"/>
    </xf>
    <xf numFmtId="0" fontId="5" fillId="0" borderId="2" xfId="2" applyFont="1" applyBorder="1" applyAlignment="1">
      <alignment horizontal="center" vertical="top" wrapText="1"/>
    </xf>
    <xf numFmtId="170" fontId="10" fillId="0" borderId="2" xfId="0" applyNumberFormat="1" applyFont="1" applyBorder="1" applyAlignment="1">
      <alignment horizontal="center" vertical="top"/>
    </xf>
    <xf numFmtId="0" fontId="2" fillId="0" borderId="3" xfId="2" applyBorder="1" applyAlignment="1">
      <alignment vertical="top" wrapText="1"/>
    </xf>
    <xf numFmtId="0" fontId="2" fillId="0" borderId="3" xfId="2" quotePrefix="1" applyBorder="1" applyAlignment="1">
      <alignment horizontal="center" vertical="top"/>
    </xf>
    <xf numFmtId="0" fontId="10" fillId="0" borderId="3" xfId="0" quotePrefix="1" applyFont="1" applyBorder="1" applyAlignment="1">
      <alignment horizontal="center" vertical="top"/>
    </xf>
    <xf numFmtId="0" fontId="2" fillId="0" borderId="2" xfId="2" applyBorder="1" applyAlignment="1">
      <alignment vertical="top" wrapText="1"/>
    </xf>
    <xf numFmtId="3" fontId="6" fillId="0" borderId="2" xfId="5" applyNumberFormat="1" applyFont="1" applyBorder="1" applyAlignment="1">
      <alignment horizontal="center" wrapText="1"/>
    </xf>
    <xf numFmtId="0" fontId="7" fillId="0" borderId="2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6" fillId="0" borderId="2" xfId="0" applyFont="1" applyBorder="1" applyAlignment="1">
      <alignment vertical="top" wrapText="1"/>
    </xf>
    <xf numFmtId="0" fontId="6" fillId="0" borderId="2" xfId="0" quotePrefix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170" fontId="2" fillId="0" borderId="2" xfId="2" applyNumberFormat="1" applyBorder="1" applyAlignment="1">
      <alignment horizontal="center" vertical="top"/>
    </xf>
    <xf numFmtId="0" fontId="13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/>
    </xf>
    <xf numFmtId="0" fontId="7" fillId="0" borderId="2" xfId="4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6" xfId="2" applyBorder="1" applyAlignment="1">
      <alignment vertical="top" wrapText="1"/>
    </xf>
    <xf numFmtId="0" fontId="7" fillId="0" borderId="3" xfId="2" applyFont="1" applyBorder="1" applyAlignment="1">
      <alignment vertical="top" wrapText="1"/>
    </xf>
    <xf numFmtId="0" fontId="14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left" vertical="top" wrapText="1"/>
    </xf>
    <xf numFmtId="0" fontId="5" fillId="0" borderId="3" xfId="2" applyFont="1" applyBorder="1" applyAlignment="1">
      <alignment horizontal="right" vertical="center" wrapText="1"/>
    </xf>
    <xf numFmtId="0" fontId="2" fillId="0" borderId="0" xfId="8"/>
    <xf numFmtId="166" fontId="2" fillId="0" borderId="1" xfId="8" applyNumberFormat="1" applyBorder="1"/>
    <xf numFmtId="166" fontId="2" fillId="0" borderId="0" xfId="8" applyNumberFormat="1"/>
    <xf numFmtId="166" fontId="2" fillId="0" borderId="8" xfId="8" applyNumberFormat="1" applyBorder="1"/>
    <xf numFmtId="0" fontId="5" fillId="0" borderId="0" xfId="8" applyFont="1"/>
    <xf numFmtId="166" fontId="5" fillId="0" borderId="1" xfId="8" applyNumberFormat="1" applyFont="1" applyBorder="1"/>
    <xf numFmtId="166" fontId="5" fillId="0" borderId="0" xfId="8" applyNumberFormat="1" applyFont="1"/>
    <xf numFmtId="166" fontId="5" fillId="0" borderId="8" xfId="8" applyNumberFormat="1" applyFont="1" applyBorder="1"/>
    <xf numFmtId="166" fontId="5" fillId="0" borderId="7" xfId="8" applyNumberFormat="1" applyFont="1" applyBorder="1"/>
    <xf numFmtId="0" fontId="2" fillId="0" borderId="1" xfId="8" applyBorder="1"/>
    <xf numFmtId="0" fontId="2" fillId="0" borderId="4" xfId="8" applyBorder="1"/>
    <xf numFmtId="166" fontId="2" fillId="0" borderId="4" xfId="8" applyNumberFormat="1" applyBorder="1"/>
    <xf numFmtId="165" fontId="2" fillId="0" borderId="3" xfId="2" applyNumberFormat="1" applyBorder="1" applyAlignment="1">
      <alignment vertical="top"/>
    </xf>
    <xf numFmtId="165" fontId="6" fillId="0" borderId="3" xfId="5" applyNumberFormat="1" applyFont="1" applyBorder="1" applyAlignment="1">
      <alignment horizontal="left" wrapText="1"/>
    </xf>
    <xf numFmtId="168" fontId="6" fillId="0" borderId="3" xfId="7" applyNumberFormat="1" applyFont="1" applyFill="1" applyBorder="1" applyAlignment="1">
      <alignment horizontal="center" vertical="top"/>
    </xf>
    <xf numFmtId="168" fontId="10" fillId="0" borderId="3" xfId="7" applyNumberFormat="1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165" fontId="2" fillId="0" borderId="3" xfId="4" quotePrefix="1" applyNumberFormat="1" applyBorder="1" applyAlignment="1">
      <alignment horizontal="center" vertical="top" wrapText="1"/>
    </xf>
    <xf numFmtId="165" fontId="2" fillId="0" borderId="10" xfId="4" quotePrefix="1" applyNumberFormat="1" applyBorder="1" applyAlignment="1">
      <alignment horizontal="center" vertical="top" wrapText="1"/>
    </xf>
    <xf numFmtId="165" fontId="2" fillId="0" borderId="0" xfId="4" quotePrefix="1" applyNumberFormat="1" applyAlignment="1">
      <alignment horizontal="center" vertical="top" wrapText="1"/>
    </xf>
    <xf numFmtId="165" fontId="2" fillId="0" borderId="0" xfId="2" applyNumberFormat="1" applyAlignment="1">
      <alignment vertical="top"/>
    </xf>
    <xf numFmtId="165" fontId="5" fillId="0" borderId="0" xfId="0" applyNumberFormat="1" applyFont="1" applyAlignment="1">
      <alignment horizontal="center" vertical="top"/>
    </xf>
    <xf numFmtId="165" fontId="2" fillId="0" borderId="3" xfId="0" applyNumberFormat="1" applyFont="1" applyBorder="1" applyAlignment="1">
      <alignment vertical="top"/>
    </xf>
    <xf numFmtId="165" fontId="2" fillId="0" borderId="3" xfId="0" quotePrefix="1" applyNumberFormat="1" applyFont="1" applyBorder="1" applyAlignment="1">
      <alignment horizontal="center" vertical="top"/>
    </xf>
    <xf numFmtId="165" fontId="2" fillId="0" borderId="3" xfId="0" applyNumberFormat="1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168" fontId="2" fillId="0" borderId="3" xfId="2" applyNumberFormat="1" applyBorder="1" applyAlignment="1">
      <alignment vertical="top"/>
    </xf>
    <xf numFmtId="168" fontId="5" fillId="0" borderId="3" xfId="2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top"/>
    </xf>
    <xf numFmtId="164" fontId="2" fillId="0" borderId="2" xfId="2" applyNumberFormat="1" applyBorder="1" applyAlignment="1">
      <alignment vertical="top"/>
    </xf>
    <xf numFmtId="164" fontId="6" fillId="0" borderId="2" xfId="5" applyNumberFormat="1" applyFont="1" applyBorder="1" applyAlignment="1">
      <alignment horizontal="left" wrapText="1"/>
    </xf>
    <xf numFmtId="164" fontId="6" fillId="0" borderId="2" xfId="7" applyNumberFormat="1" applyFont="1" applyFill="1" applyBorder="1" applyAlignment="1">
      <alignment horizontal="center" vertical="top"/>
    </xf>
    <xf numFmtId="164" fontId="10" fillId="0" borderId="2" xfId="7" applyNumberFormat="1" applyFont="1" applyFill="1" applyBorder="1" applyAlignment="1">
      <alignment horizontal="center" vertical="top"/>
    </xf>
    <xf numFmtId="164" fontId="2" fillId="0" borderId="0" xfId="2" applyNumberFormat="1" applyAlignment="1">
      <alignment vertical="top"/>
    </xf>
    <xf numFmtId="164" fontId="2" fillId="0" borderId="0" xfId="3" applyNumberFormat="1" applyFont="1" applyFill="1" applyBorder="1" applyAlignment="1">
      <alignment horizontal="left" vertical="top"/>
    </xf>
    <xf numFmtId="164" fontId="3" fillId="0" borderId="0" xfId="2" applyNumberFormat="1" applyFont="1" applyAlignment="1">
      <alignment horizontal="left" vertical="top"/>
    </xf>
    <xf numFmtId="164" fontId="2" fillId="0" borderId="0" xfId="3" applyNumberFormat="1" applyFont="1" applyFill="1" applyBorder="1" applyAlignment="1">
      <alignment horizontal="center" vertical="top"/>
    </xf>
    <xf numFmtId="164" fontId="0" fillId="0" borderId="0" xfId="0" applyNumberFormat="1"/>
    <xf numFmtId="0" fontId="5" fillId="0" borderId="3" xfId="2" applyFont="1" applyBorder="1" applyAlignment="1">
      <alignment vertical="center" wrapText="1"/>
    </xf>
    <xf numFmtId="0" fontId="5" fillId="0" borderId="0" xfId="2" applyFont="1" applyAlignment="1">
      <alignment vertical="center" wrapText="1"/>
    </xf>
    <xf numFmtId="164" fontId="5" fillId="0" borderId="2" xfId="0" applyNumberFormat="1" applyFont="1" applyBorder="1" applyAlignment="1">
      <alignment horizontal="center" vertical="top"/>
    </xf>
    <xf numFmtId="164" fontId="2" fillId="0" borderId="2" xfId="4" quotePrefix="1" applyNumberFormat="1" applyBorder="1" applyAlignment="1">
      <alignment horizontal="center" vertical="top" wrapText="1"/>
    </xf>
    <xf numFmtId="164" fontId="2" fillId="0" borderId="9" xfId="4" quotePrefix="1" applyNumberFormat="1" applyBorder="1" applyAlignment="1">
      <alignment horizontal="center" vertical="top" wrapText="1"/>
    </xf>
    <xf numFmtId="164" fontId="2" fillId="0" borderId="2" xfId="0" applyNumberFormat="1" applyFont="1" applyBorder="1" applyAlignment="1">
      <alignment vertical="top"/>
    </xf>
    <xf numFmtId="164" fontId="2" fillId="0" borderId="2" xfId="0" quotePrefix="1" applyNumberFormat="1" applyFont="1" applyBorder="1" applyAlignment="1">
      <alignment horizontal="center" vertical="top"/>
    </xf>
    <xf numFmtId="164" fontId="2" fillId="0" borderId="2" xfId="0" applyNumberFormat="1" applyFont="1" applyBorder="1" applyAlignment="1">
      <alignment horizontal="center" vertical="top"/>
    </xf>
    <xf numFmtId="164" fontId="5" fillId="0" borderId="2" xfId="2" applyNumberFormat="1" applyFont="1" applyBorder="1" applyAlignment="1">
      <alignment horizontal="center" vertical="center"/>
    </xf>
    <xf numFmtId="0" fontId="5" fillId="0" borderId="5" xfId="2" applyFont="1" applyBorder="1" applyAlignment="1">
      <alignment vertical="center" wrapText="1"/>
    </xf>
    <xf numFmtId="0" fontId="5" fillId="0" borderId="5" xfId="2" applyFont="1" applyBorder="1" applyAlignment="1">
      <alignment vertical="top" wrapText="1"/>
    </xf>
    <xf numFmtId="0" fontId="5" fillId="0" borderId="0" xfId="2" applyFont="1" applyAlignment="1">
      <alignment vertical="top" wrapText="1"/>
    </xf>
    <xf numFmtId="0" fontId="5" fillId="0" borderId="3" xfId="2" applyFont="1" applyBorder="1" applyAlignment="1">
      <alignment horizontal="right" vertical="top" wrapText="1"/>
    </xf>
    <xf numFmtId="164" fontId="2" fillId="0" borderId="11" xfId="2" applyNumberFormat="1" applyBorder="1" applyAlignment="1">
      <alignment vertical="top"/>
    </xf>
    <xf numFmtId="0" fontId="2" fillId="0" borderId="13" xfId="0" applyFont="1" applyBorder="1" applyAlignment="1">
      <alignment horizontal="center" vertical="top"/>
    </xf>
    <xf numFmtId="164" fontId="2" fillId="0" borderId="14" xfId="3" applyNumberFormat="1" applyFont="1" applyBorder="1" applyAlignment="1">
      <alignment horizontal="left" vertical="top"/>
    </xf>
    <xf numFmtId="164" fontId="5" fillId="0" borderId="5" xfId="2" applyNumberFormat="1" applyFont="1" applyBorder="1" applyAlignment="1">
      <alignment vertical="center"/>
    </xf>
    <xf numFmtId="0" fontId="2" fillId="0" borderId="15" xfId="0" applyFont="1" applyBorder="1" applyAlignment="1">
      <alignment horizontal="center" vertical="top"/>
    </xf>
    <xf numFmtId="164" fontId="2" fillId="0" borderId="16" xfId="3" applyNumberFormat="1" applyFont="1" applyBorder="1" applyAlignment="1">
      <alignment horizontal="left" vertical="top"/>
    </xf>
    <xf numFmtId="0" fontId="2" fillId="0" borderId="3" xfId="2" applyBorder="1" applyAlignment="1">
      <alignment vertical="top"/>
    </xf>
    <xf numFmtId="0" fontId="5" fillId="0" borderId="13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top"/>
    </xf>
    <xf numFmtId="164" fontId="2" fillId="0" borderId="14" xfId="0" applyNumberFormat="1" applyFont="1" applyBorder="1" applyAlignment="1">
      <alignment horizontal="center" vertical="top"/>
    </xf>
    <xf numFmtId="0" fontId="2" fillId="0" borderId="15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164" fontId="2" fillId="0" borderId="16" xfId="0" applyNumberFormat="1" applyFont="1" applyBorder="1" applyAlignment="1">
      <alignment horizontal="center" vertical="top"/>
    </xf>
    <xf numFmtId="0" fontId="5" fillId="0" borderId="12" xfId="0" applyFont="1" applyBorder="1" applyAlignment="1">
      <alignment horizontal="left" vertical="top"/>
    </xf>
    <xf numFmtId="0" fontId="2" fillId="0" borderId="2" xfId="2" applyBorder="1" applyAlignment="1">
      <alignment vertical="top"/>
    </xf>
    <xf numFmtId="0" fontId="5" fillId="0" borderId="17" xfId="0" applyFont="1" applyBorder="1" applyAlignment="1">
      <alignment horizontal="left" vertical="top"/>
    </xf>
    <xf numFmtId="0" fontId="5" fillId="0" borderId="3" xfId="2" applyFont="1" applyBorder="1" applyAlignment="1">
      <alignment horizontal="center" vertical="center"/>
    </xf>
    <xf numFmtId="0" fontId="5" fillId="2" borderId="9" xfId="2" applyFont="1" applyFill="1" applyBorder="1" applyAlignment="1">
      <alignment horizontal="center" vertical="center"/>
    </xf>
    <xf numFmtId="0" fontId="5" fillId="2" borderId="9" xfId="2" applyFont="1" applyFill="1" applyBorder="1" applyAlignment="1">
      <alignment horizontal="left" vertical="center" wrapText="1"/>
    </xf>
    <xf numFmtId="164" fontId="5" fillId="2" borderId="9" xfId="2" applyNumberFormat="1" applyFont="1" applyFill="1" applyBorder="1" applyAlignment="1">
      <alignment horizontal="center" vertical="center"/>
    </xf>
    <xf numFmtId="164" fontId="5" fillId="2" borderId="10" xfId="2" applyNumberFormat="1" applyFont="1" applyFill="1" applyBorder="1" applyAlignment="1">
      <alignment horizontal="center" vertical="center"/>
    </xf>
    <xf numFmtId="168" fontId="5" fillId="2" borderId="10" xfId="2" applyNumberFormat="1" applyFont="1" applyFill="1" applyBorder="1" applyAlignment="1">
      <alignment horizontal="center" vertical="center"/>
    </xf>
    <xf numFmtId="164" fontId="5" fillId="2" borderId="11" xfId="2" applyNumberFormat="1" applyFont="1" applyFill="1" applyBorder="1" applyAlignment="1">
      <alignment horizontal="left" vertical="center"/>
    </xf>
    <xf numFmtId="164" fontId="5" fillId="2" borderId="11" xfId="2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164" fontId="2" fillId="0" borderId="14" xfId="3" applyNumberFormat="1" applyFont="1" applyBorder="1" applyAlignment="1">
      <alignment horizontal="center" vertical="top"/>
    </xf>
    <xf numFmtId="164" fontId="2" fillId="0" borderId="16" xfId="3" applyNumberFormat="1" applyFont="1" applyBorder="1" applyAlignment="1">
      <alignment horizontal="center" vertical="top"/>
    </xf>
    <xf numFmtId="0" fontId="2" fillId="0" borderId="12" xfId="2" applyBorder="1" applyAlignment="1">
      <alignment vertical="top"/>
    </xf>
    <xf numFmtId="164" fontId="2" fillId="0" borderId="4" xfId="0" applyNumberFormat="1" applyFont="1" applyBorder="1" applyAlignment="1">
      <alignment horizontal="center" vertical="top"/>
    </xf>
    <xf numFmtId="164" fontId="2" fillId="0" borderId="14" xfId="2" applyNumberFormat="1" applyBorder="1" applyAlignment="1">
      <alignment vertical="top"/>
    </xf>
    <xf numFmtId="0" fontId="5" fillId="0" borderId="0" xfId="2" applyFont="1" applyAlignment="1">
      <alignment vertical="center"/>
    </xf>
    <xf numFmtId="0" fontId="2" fillId="0" borderId="17" xfId="2" applyBorder="1" applyAlignment="1">
      <alignment horizontal="fill" vertical="top"/>
    </xf>
    <xf numFmtId="164" fontId="2" fillId="0" borderId="1" xfId="0" applyNumberFormat="1" applyFont="1" applyBorder="1" applyAlignment="1">
      <alignment horizontal="center" vertical="top"/>
    </xf>
    <xf numFmtId="164" fontId="2" fillId="0" borderId="16" xfId="2" applyNumberFormat="1" applyBorder="1" applyAlignment="1">
      <alignment horizontal="center" vertical="top"/>
    </xf>
    <xf numFmtId="0" fontId="5" fillId="0" borderId="12" xfId="2" applyFont="1" applyBorder="1" applyAlignment="1">
      <alignment horizontal="center" vertical="center"/>
    </xf>
    <xf numFmtId="0" fontId="5" fillId="0" borderId="12" xfId="2" applyFont="1" applyBorder="1" applyAlignment="1">
      <alignment horizontal="left" vertical="center" wrapText="1"/>
    </xf>
    <xf numFmtId="164" fontId="5" fillId="0" borderId="12" xfId="2" applyNumberFormat="1" applyFont="1" applyBorder="1" applyAlignment="1">
      <alignment horizontal="center" vertical="center"/>
    </xf>
    <xf numFmtId="168" fontId="5" fillId="0" borderId="13" xfId="2" applyNumberFormat="1" applyFont="1" applyBorder="1" applyAlignment="1">
      <alignment horizontal="center" vertical="center"/>
    </xf>
    <xf numFmtId="164" fontId="2" fillId="0" borderId="14" xfId="2" applyNumberFormat="1" applyBorder="1" applyAlignment="1">
      <alignment horizontal="right" vertical="center"/>
    </xf>
    <xf numFmtId="0" fontId="5" fillId="0" borderId="2" xfId="2" quotePrefix="1" applyFont="1" applyBorder="1" applyAlignment="1">
      <alignment horizontal="center" vertical="top"/>
    </xf>
    <xf numFmtId="164" fontId="2" fillId="0" borderId="5" xfId="2" applyNumberFormat="1" applyBorder="1" applyAlignment="1">
      <alignment vertical="top"/>
    </xf>
    <xf numFmtId="0" fontId="5" fillId="0" borderId="2" xfId="2" applyFont="1" applyBorder="1" applyAlignment="1">
      <alignment horizontal="center" vertical="top"/>
    </xf>
    <xf numFmtId="0" fontId="2" fillId="0" borderId="2" xfId="4" applyBorder="1" applyAlignment="1">
      <alignment horizontal="center" vertical="top"/>
    </xf>
    <xf numFmtId="0" fontId="2" fillId="0" borderId="2" xfId="2" applyBorder="1" applyAlignment="1">
      <alignment horizontal="right" vertical="top"/>
    </xf>
    <xf numFmtId="0" fontId="2" fillId="0" borderId="17" xfId="2" applyBorder="1" applyAlignment="1">
      <alignment horizontal="center" vertical="top"/>
    </xf>
    <xf numFmtId="0" fontId="5" fillId="0" borderId="17" xfId="2" applyFont="1" applyBorder="1" applyAlignment="1">
      <alignment horizontal="left" vertical="top" wrapText="1"/>
    </xf>
    <xf numFmtId="164" fontId="2" fillId="0" borderId="17" xfId="2" applyNumberFormat="1" applyBorder="1" applyAlignment="1">
      <alignment vertical="top"/>
    </xf>
    <xf numFmtId="168" fontId="2" fillId="0" borderId="15" xfId="2" applyNumberFormat="1" applyBorder="1" applyAlignment="1">
      <alignment vertical="top"/>
    </xf>
    <xf numFmtId="164" fontId="2" fillId="0" borderId="16" xfId="2" applyNumberFormat="1" applyBorder="1" applyAlignment="1">
      <alignment vertical="top"/>
    </xf>
    <xf numFmtId="164" fontId="2" fillId="0" borderId="5" xfId="2" applyNumberFormat="1" applyBorder="1" applyAlignment="1">
      <alignment horizontal="right" vertical="center"/>
    </xf>
    <xf numFmtId="164" fontId="5" fillId="0" borderId="5" xfId="3" applyNumberFormat="1" applyFont="1" applyBorder="1" applyAlignment="1">
      <alignment horizontal="center" vertical="top"/>
    </xf>
    <xf numFmtId="0" fontId="5" fillId="0" borderId="2" xfId="4" applyFont="1" applyBorder="1" applyAlignment="1">
      <alignment horizontal="center" vertical="top"/>
    </xf>
    <xf numFmtId="0" fontId="2" fillId="0" borderId="0" xfId="2" applyAlignment="1">
      <alignment horizontal="left" vertical="top" wrapText="1"/>
    </xf>
    <xf numFmtId="0" fontId="2" fillId="0" borderId="10" xfId="2" applyBorder="1" applyAlignment="1">
      <alignment horizontal="center" vertical="top" wrapText="1"/>
    </xf>
    <xf numFmtId="0" fontId="2" fillId="0" borderId="3" xfId="4" applyBorder="1" applyAlignment="1">
      <alignment horizontal="center" vertical="top"/>
    </xf>
    <xf numFmtId="0" fontId="5" fillId="0" borderId="3" xfId="2" applyFont="1" applyBorder="1" applyAlignment="1">
      <alignment horizontal="center" vertical="top" wrapText="1"/>
    </xf>
    <xf numFmtId="0" fontId="5" fillId="0" borderId="3" xfId="4" applyFont="1" applyBorder="1" applyAlignment="1">
      <alignment horizontal="center" vertical="top"/>
    </xf>
    <xf numFmtId="164" fontId="2" fillId="0" borderId="5" xfId="0" applyNumberFormat="1" applyFont="1" applyBorder="1" applyAlignment="1">
      <alignment vertical="top"/>
    </xf>
    <xf numFmtId="171" fontId="5" fillId="0" borderId="2" xfId="0" quotePrefix="1" applyNumberFormat="1" applyFont="1" applyBorder="1" applyAlignment="1">
      <alignment horizontal="center" vertical="top"/>
    </xf>
    <xf numFmtId="164" fontId="5" fillId="0" borderId="5" xfId="1" applyNumberFormat="1" applyFont="1" applyFill="1" applyBorder="1" applyAlignment="1">
      <alignment horizontal="center" vertical="top"/>
    </xf>
    <xf numFmtId="171" fontId="5" fillId="0" borderId="2" xfId="2" applyNumberFormat="1" applyFont="1" applyBorder="1" applyAlignment="1">
      <alignment horizontal="center" vertical="top"/>
    </xf>
    <xf numFmtId="164" fontId="2" fillId="0" borderId="5" xfId="2" applyNumberFormat="1" applyBorder="1" applyAlignment="1">
      <alignment horizontal="left" vertical="center"/>
    </xf>
    <xf numFmtId="164" fontId="2" fillId="0" borderId="5" xfId="2" applyNumberFormat="1" applyBorder="1" applyAlignment="1">
      <alignment horizontal="left" vertical="top"/>
    </xf>
    <xf numFmtId="164" fontId="6" fillId="0" borderId="5" xfId="5" applyNumberFormat="1" applyFont="1" applyBorder="1" applyAlignment="1">
      <alignment horizontal="left" vertical="top" wrapText="1"/>
    </xf>
    <xf numFmtId="169" fontId="6" fillId="0" borderId="2" xfId="5" applyFont="1" applyBorder="1" applyAlignment="1">
      <alignment horizontal="center" vertical="top"/>
    </xf>
    <xf numFmtId="164" fontId="3" fillId="0" borderId="5" xfId="2" applyNumberFormat="1" applyFont="1" applyBorder="1" applyAlignment="1">
      <alignment horizontal="left" vertical="top"/>
    </xf>
    <xf numFmtId="2" fontId="5" fillId="0" borderId="0" xfId="2" applyNumberFormat="1" applyFont="1" applyAlignment="1">
      <alignment horizontal="left"/>
    </xf>
    <xf numFmtId="0" fontId="2" fillId="0" borderId="0" xfId="2" applyAlignment="1">
      <alignment horizontal="center" vertical="center"/>
    </xf>
    <xf numFmtId="0" fontId="2" fillId="0" borderId="0" xfId="8" applyAlignment="1">
      <alignment wrapText="1"/>
    </xf>
    <xf numFmtId="0" fontId="2" fillId="0" borderId="8" xfId="8" applyBorder="1" applyAlignment="1">
      <alignment horizontal="center"/>
    </xf>
    <xf numFmtId="0" fontId="15" fillId="0" borderId="0" xfId="8" applyFont="1" applyAlignment="1">
      <alignment horizontal="center"/>
    </xf>
    <xf numFmtId="0" fontId="2" fillId="0" borderId="0" xfId="8" applyAlignment="1"/>
    <xf numFmtId="0" fontId="5" fillId="0" borderId="0" xfId="8" applyFont="1" applyAlignment="1"/>
  </cellXfs>
  <cellStyles count="9">
    <cellStyle name="Comma" xfId="1" builtinId="3"/>
    <cellStyle name="Comma0 2" xfId="3" xr:uid="{BED20E50-74B3-4096-8718-D522FAF0C4D7}"/>
    <cellStyle name="Currency 2" xfId="7" xr:uid="{AFE99CCC-AD94-4602-AF6D-F51BCDBA8302}"/>
    <cellStyle name="Normal" xfId="0" builtinId="0"/>
    <cellStyle name="Normal 2" xfId="2" xr:uid="{4024FE80-992C-428A-9940-5A90CB0F36B1}"/>
    <cellStyle name="Normal 2 2 2" xfId="4" xr:uid="{AA91E8A1-C5EC-4D1A-B605-8849868E0D54}"/>
    <cellStyle name="Normal 3" xfId="8" xr:uid="{1DE722E6-CFDA-4BF8-8836-76402F3261D3}"/>
    <cellStyle name="Normal_Bill 6 General Electrical P.R" xfId="5" xr:uid="{5FA9A467-5336-4BB0-A352-651A3D139924}"/>
    <cellStyle name="Normal_Sheet1" xfId="6" xr:uid="{E7681804-5C8D-4CCA-977D-A47C7F565D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B4D4C-5FF2-41E6-BAA7-4AB8FE244FDE}">
  <sheetPr>
    <pageSetUpPr fitToPage="1"/>
  </sheetPr>
  <dimension ref="A1:G42"/>
  <sheetViews>
    <sheetView tabSelected="1" view="pageLayout" zoomScale="55" zoomScaleNormal="100" zoomScalePageLayoutView="55" workbookViewId="0">
      <selection activeCell="R21" sqref="Q21:R21"/>
    </sheetView>
  </sheetViews>
  <sheetFormatPr defaultColWidth="2.42578125" defaultRowHeight="15"/>
  <cols>
    <col min="1" max="1" width="6.42578125" customWidth="1"/>
    <col min="2" max="2" width="48.85546875" customWidth="1"/>
    <col min="3" max="3" width="5.7109375" customWidth="1"/>
    <col min="4" max="4" width="5.85546875" customWidth="1"/>
    <col min="5" max="5" width="10.28515625" style="109" customWidth="1"/>
    <col min="6" max="6" width="3.42578125" customWidth="1"/>
    <col min="7" max="7" width="12.140625" style="109" customWidth="1"/>
  </cols>
  <sheetData>
    <row r="1" spans="1:7">
      <c r="A1" s="189" t="s">
        <v>0</v>
      </c>
      <c r="B1" s="189"/>
      <c r="C1" s="189"/>
      <c r="D1" s="189"/>
      <c r="E1" s="189"/>
      <c r="F1" s="189"/>
      <c r="G1" s="189"/>
    </row>
    <row r="2" spans="1:7">
      <c r="A2" s="35"/>
      <c r="B2" s="36"/>
      <c r="C2" s="35"/>
      <c r="D2" s="190"/>
      <c r="E2" s="190"/>
      <c r="F2" s="190"/>
      <c r="G2" s="190"/>
    </row>
    <row r="3" spans="1:7">
      <c r="A3" s="140" t="s">
        <v>1</v>
      </c>
      <c r="B3" s="141" t="s">
        <v>2</v>
      </c>
      <c r="C3" s="140" t="s">
        <v>3</v>
      </c>
      <c r="D3" s="140" t="s">
        <v>4</v>
      </c>
      <c r="E3" s="142" t="s">
        <v>5</v>
      </c>
      <c r="F3" s="144"/>
      <c r="G3" s="146" t="s">
        <v>6</v>
      </c>
    </row>
    <row r="4" spans="1:7">
      <c r="A4" s="157"/>
      <c r="B4" s="158"/>
      <c r="C4" s="157"/>
      <c r="D4" s="157"/>
      <c r="E4" s="159"/>
      <c r="F4" s="160"/>
      <c r="G4" s="161"/>
    </row>
    <row r="5" spans="1:7" ht="30.75" customHeight="1">
      <c r="A5" s="162" t="s">
        <v>7</v>
      </c>
      <c r="B5" s="39" t="s">
        <v>8</v>
      </c>
      <c r="C5" s="15"/>
      <c r="D5" s="15"/>
      <c r="E5" s="101"/>
      <c r="F5" s="98"/>
      <c r="G5" s="163"/>
    </row>
    <row r="6" spans="1:7">
      <c r="A6" s="164"/>
      <c r="B6" s="39"/>
      <c r="C6" s="15"/>
      <c r="D6" s="15"/>
      <c r="E6" s="101"/>
      <c r="F6" s="98"/>
      <c r="G6" s="163"/>
    </row>
    <row r="7" spans="1:7" ht="42.6" customHeight="1">
      <c r="A7" s="165" t="str">
        <f>A$5&amp;"."&amp;COUNTA(B7:B$7)</f>
        <v>1.1.1</v>
      </c>
      <c r="B7" s="34" t="s">
        <v>9</v>
      </c>
      <c r="C7" s="15" t="s">
        <v>10</v>
      </c>
      <c r="D7" s="15">
        <v>1</v>
      </c>
      <c r="E7" s="101"/>
      <c r="F7" s="98"/>
      <c r="G7" s="163">
        <f>E7*D7</f>
        <v>0</v>
      </c>
    </row>
    <row r="8" spans="1:7">
      <c r="A8" s="166"/>
      <c r="B8" s="34"/>
      <c r="C8" s="15"/>
      <c r="D8" s="15"/>
      <c r="E8" s="101"/>
      <c r="F8" s="98"/>
      <c r="G8" s="163"/>
    </row>
    <row r="9" spans="1:7">
      <c r="A9" s="165" t="str">
        <f>A$5&amp;"."&amp;COUNTA(B$7:B9)</f>
        <v>1.1.2</v>
      </c>
      <c r="B9" s="34" t="s">
        <v>11</v>
      </c>
      <c r="C9" s="15" t="s">
        <v>10</v>
      </c>
      <c r="D9" s="15">
        <v>1</v>
      </c>
      <c r="E9" s="101"/>
      <c r="F9" s="98"/>
      <c r="G9" s="163">
        <f>E9*D9</f>
        <v>0</v>
      </c>
    </row>
    <row r="10" spans="1:7">
      <c r="A10" s="166"/>
      <c r="B10" s="34"/>
      <c r="C10" s="15"/>
      <c r="D10" s="15"/>
      <c r="E10" s="101"/>
      <c r="F10" s="98"/>
      <c r="G10" s="163"/>
    </row>
    <row r="11" spans="1:7">
      <c r="A11" s="165" t="str">
        <f>A$5&amp;"."&amp;COUNTA(B$7:B11)</f>
        <v>1.1.3</v>
      </c>
      <c r="B11" s="45" t="s">
        <v>12</v>
      </c>
      <c r="C11" s="15" t="s">
        <v>10</v>
      </c>
      <c r="D11" s="15">
        <v>1</v>
      </c>
      <c r="E11" s="101"/>
      <c r="F11" s="98"/>
      <c r="G11" s="163">
        <f>E11*D11</f>
        <v>0</v>
      </c>
    </row>
    <row r="12" spans="1:7">
      <c r="A12" s="15"/>
      <c r="B12" s="34" t="s">
        <v>13</v>
      </c>
      <c r="C12" s="15"/>
      <c r="D12" s="15"/>
      <c r="E12" s="101"/>
      <c r="F12" s="98"/>
      <c r="G12" s="163"/>
    </row>
    <row r="13" spans="1:7" ht="25.5">
      <c r="A13" s="165" t="str">
        <f>A$5&amp;"."&amp;COUNTA(B$7:B13)</f>
        <v>1.1.5</v>
      </c>
      <c r="B13" s="34" t="s">
        <v>14</v>
      </c>
      <c r="C13" s="15" t="s">
        <v>10</v>
      </c>
      <c r="D13" s="15">
        <v>1</v>
      </c>
      <c r="E13" s="101"/>
      <c r="F13" s="98"/>
      <c r="G13" s="163">
        <f>E13*D13</f>
        <v>0</v>
      </c>
    </row>
    <row r="14" spans="1:7">
      <c r="A14" s="166"/>
      <c r="B14" s="34"/>
      <c r="C14" s="15"/>
      <c r="D14" s="15"/>
      <c r="E14" s="101"/>
      <c r="F14" s="98"/>
      <c r="G14" s="163"/>
    </row>
    <row r="15" spans="1:7" ht="51">
      <c r="A15" s="165" t="str">
        <f>A$5&amp;"."&amp;COUNTA(B$7:B15)</f>
        <v>1.1.6</v>
      </c>
      <c r="B15" s="34" t="s">
        <v>15</v>
      </c>
      <c r="C15" s="15" t="s">
        <v>10</v>
      </c>
      <c r="D15" s="15">
        <v>1</v>
      </c>
      <c r="E15" s="101"/>
      <c r="F15" s="98"/>
      <c r="G15" s="163">
        <f>E15*D15</f>
        <v>0</v>
      </c>
    </row>
    <row r="16" spans="1:7">
      <c r="A16" s="15"/>
      <c r="B16" s="34"/>
      <c r="C16" s="15"/>
      <c r="D16" s="15"/>
      <c r="E16" s="101"/>
      <c r="F16" s="98"/>
      <c r="G16" s="163"/>
    </row>
    <row r="17" spans="1:7">
      <c r="A17" s="165" t="str">
        <f>A$5&amp;"."&amp;COUNTA(B$7:B17)</f>
        <v>1.1.7</v>
      </c>
      <c r="B17" s="34" t="s">
        <v>16</v>
      </c>
      <c r="C17" s="15" t="s">
        <v>10</v>
      </c>
      <c r="D17" s="15">
        <v>1</v>
      </c>
      <c r="E17" s="101"/>
      <c r="F17" s="98"/>
      <c r="G17" s="163">
        <f>E17*D17</f>
        <v>0</v>
      </c>
    </row>
    <row r="18" spans="1:7">
      <c r="A18" s="15"/>
      <c r="B18" s="34"/>
      <c r="C18" s="15"/>
      <c r="D18" s="15"/>
      <c r="E18" s="101"/>
      <c r="F18" s="98"/>
      <c r="G18" s="163"/>
    </row>
    <row r="19" spans="1:7" ht="38.25">
      <c r="A19" s="165" t="str">
        <f>A$5&amp;"."&amp;COUNTA(B$7:B19)</f>
        <v>1.1.8</v>
      </c>
      <c r="B19" s="34" t="s">
        <v>17</v>
      </c>
      <c r="C19" s="15" t="s">
        <v>10</v>
      </c>
      <c r="D19" s="15">
        <v>1</v>
      </c>
      <c r="E19" s="101"/>
      <c r="F19" s="98"/>
      <c r="G19" s="163">
        <f>E19*D19</f>
        <v>0</v>
      </c>
    </row>
    <row r="20" spans="1:7">
      <c r="A20" s="15"/>
      <c r="B20" s="34"/>
      <c r="C20" s="15"/>
      <c r="D20" s="15"/>
      <c r="E20" s="101"/>
      <c r="F20" s="98"/>
      <c r="G20" s="163"/>
    </row>
    <row r="21" spans="1:7" ht="51">
      <c r="A21" s="165" t="str">
        <f>A$5&amp;"."&amp;COUNTA(B$7:B21)</f>
        <v>1.1.9</v>
      </c>
      <c r="B21" s="34" t="s">
        <v>18</v>
      </c>
      <c r="C21" s="15" t="s">
        <v>10</v>
      </c>
      <c r="D21" s="15">
        <v>1</v>
      </c>
      <c r="E21" s="101"/>
      <c r="F21" s="98"/>
      <c r="G21" s="163">
        <f>E21*D21</f>
        <v>0</v>
      </c>
    </row>
    <row r="22" spans="1:7">
      <c r="A22" s="15"/>
      <c r="B22" s="34"/>
      <c r="C22" s="15"/>
      <c r="D22" s="15"/>
      <c r="E22" s="101"/>
      <c r="F22" s="98"/>
      <c r="G22" s="163"/>
    </row>
    <row r="23" spans="1:7">
      <c r="A23" s="165" t="str">
        <f>A$5&amp;"."&amp;COUNTA(B$7:B23)</f>
        <v>1.1.10</v>
      </c>
      <c r="B23" s="34" t="s">
        <v>19</v>
      </c>
      <c r="C23" s="15" t="s">
        <v>10</v>
      </c>
      <c r="D23" s="15">
        <v>1</v>
      </c>
      <c r="E23" s="101"/>
      <c r="F23" s="98"/>
      <c r="G23" s="163">
        <f>E23*D23</f>
        <v>0</v>
      </c>
    </row>
    <row r="24" spans="1:7">
      <c r="A24" s="15"/>
      <c r="B24" s="34"/>
      <c r="C24" s="15"/>
      <c r="D24" s="15"/>
      <c r="E24" s="101"/>
      <c r="F24" s="98"/>
      <c r="G24" s="163"/>
    </row>
    <row r="25" spans="1:7" ht="25.5">
      <c r="A25" s="165" t="str">
        <f>A$5&amp;"."&amp;COUNTA(B$7:B25)</f>
        <v>1.1.11</v>
      </c>
      <c r="B25" s="34" t="s">
        <v>20</v>
      </c>
      <c r="C25" s="15" t="s">
        <v>10</v>
      </c>
      <c r="D25" s="15">
        <v>1</v>
      </c>
      <c r="E25" s="101"/>
      <c r="F25" s="98"/>
      <c r="G25" s="163">
        <f>E25*D25</f>
        <v>0</v>
      </c>
    </row>
    <row r="26" spans="1:7">
      <c r="A26" s="15"/>
      <c r="B26" s="34" t="s">
        <v>13</v>
      </c>
      <c r="C26" s="15" t="s">
        <v>13</v>
      </c>
      <c r="D26" s="15" t="s">
        <v>13</v>
      </c>
      <c r="E26" s="101"/>
      <c r="F26" s="98"/>
      <c r="G26" s="163"/>
    </row>
    <row r="27" spans="1:7" ht="38.25">
      <c r="A27" s="165" t="str">
        <f>A$5&amp;"."&amp;COUNTA(B$7:B27)</f>
        <v>1.1.13</v>
      </c>
      <c r="B27" s="34" t="s">
        <v>21</v>
      </c>
      <c r="C27" s="15" t="s">
        <v>10</v>
      </c>
      <c r="D27" s="15">
        <v>1</v>
      </c>
      <c r="E27" s="101"/>
      <c r="F27" s="98"/>
      <c r="G27" s="163">
        <f>E27*D27</f>
        <v>0</v>
      </c>
    </row>
    <row r="28" spans="1:7">
      <c r="A28" s="15"/>
      <c r="B28" s="34"/>
      <c r="C28" s="2"/>
      <c r="D28" s="15"/>
      <c r="E28" s="101"/>
      <c r="F28" s="98"/>
      <c r="G28" s="163"/>
    </row>
    <row r="29" spans="1:7">
      <c r="A29" s="165" t="str">
        <f>A$5&amp;"."&amp;COUNTA(B$7:B29)</f>
        <v>1.1.14</v>
      </c>
      <c r="B29" s="34" t="s">
        <v>22</v>
      </c>
      <c r="C29" s="15" t="s">
        <v>10</v>
      </c>
      <c r="D29" s="15">
        <v>1</v>
      </c>
      <c r="E29" s="101"/>
      <c r="F29" s="98"/>
      <c r="G29" s="163">
        <f>E29*D29</f>
        <v>0</v>
      </c>
    </row>
    <row r="30" spans="1:7">
      <c r="A30" s="15"/>
      <c r="B30" s="34"/>
      <c r="C30" s="15"/>
      <c r="D30" s="15"/>
      <c r="E30" s="101"/>
      <c r="F30" s="98"/>
      <c r="G30" s="163"/>
    </row>
    <row r="31" spans="1:7">
      <c r="A31" s="15"/>
      <c r="B31" s="34"/>
      <c r="C31" s="15"/>
      <c r="D31" s="15"/>
      <c r="E31" s="101"/>
      <c r="F31" s="98"/>
      <c r="G31" s="163"/>
    </row>
    <row r="32" spans="1:7">
      <c r="A32" s="15"/>
      <c r="B32" s="34"/>
      <c r="C32" s="15"/>
      <c r="D32" s="15"/>
      <c r="E32" s="101"/>
      <c r="F32" s="98"/>
      <c r="G32" s="163"/>
    </row>
    <row r="33" spans="1:7">
      <c r="A33" s="15"/>
      <c r="B33" s="34"/>
      <c r="C33" s="15"/>
      <c r="D33" s="15"/>
      <c r="E33" s="101"/>
      <c r="F33" s="98"/>
      <c r="G33" s="163"/>
    </row>
    <row r="34" spans="1:7">
      <c r="A34" s="15"/>
      <c r="B34" s="34"/>
      <c r="C34" s="15"/>
      <c r="D34" s="15"/>
      <c r="E34" s="101"/>
      <c r="F34" s="98"/>
      <c r="G34" s="163"/>
    </row>
    <row r="35" spans="1:7">
      <c r="A35" s="15"/>
      <c r="B35" s="34"/>
      <c r="C35" s="15"/>
      <c r="D35" s="15"/>
      <c r="E35" s="101"/>
      <c r="F35" s="98"/>
      <c r="G35" s="163"/>
    </row>
    <row r="36" spans="1:7">
      <c r="A36" s="15"/>
      <c r="B36" s="34"/>
      <c r="C36" s="15"/>
      <c r="D36" s="15"/>
      <c r="E36" s="101"/>
      <c r="F36" s="98"/>
      <c r="G36" s="163"/>
    </row>
    <row r="37" spans="1:7">
      <c r="A37" s="15"/>
      <c r="B37" s="34"/>
      <c r="C37" s="15"/>
      <c r="D37" s="15"/>
      <c r="E37" s="101"/>
      <c r="F37" s="98"/>
      <c r="G37" s="163"/>
    </row>
    <row r="38" spans="1:7">
      <c r="A38" s="15"/>
      <c r="B38" s="34"/>
      <c r="C38" s="15"/>
      <c r="D38" s="15"/>
      <c r="E38" s="101"/>
      <c r="F38" s="98"/>
      <c r="G38" s="163"/>
    </row>
    <row r="39" spans="1:7">
      <c r="A39" s="167"/>
      <c r="B39" s="168"/>
      <c r="C39" s="167"/>
      <c r="D39" s="167"/>
      <c r="E39" s="169"/>
      <c r="F39" s="170"/>
      <c r="G39" s="171"/>
    </row>
    <row r="40" spans="1:7">
      <c r="A40" s="150"/>
      <c r="B40" s="147" t="str">
        <f>"TOTAL FOR "&amp;A1</f>
        <v>TOTAL FOR SCHEDULE 1: PRELIMINARY AND GENERAL ITEMS</v>
      </c>
      <c r="C40" s="131"/>
      <c r="D40" s="131"/>
      <c r="E40" s="151"/>
      <c r="F40" s="124"/>
      <c r="G40" s="152"/>
    </row>
    <row r="41" spans="1:7">
      <c r="A41" s="137"/>
      <c r="B41" s="153" t="s">
        <v>23</v>
      </c>
      <c r="C41" s="121"/>
      <c r="D41" s="121"/>
      <c r="E41" s="121"/>
      <c r="F41" s="122"/>
      <c r="G41" s="126">
        <f>_xlfn.AGGREGATE(9,3,G$4:G39)</f>
        <v>0</v>
      </c>
    </row>
    <row r="42" spans="1:7">
      <c r="A42" s="154"/>
      <c r="B42" s="24"/>
      <c r="C42" s="134"/>
      <c r="D42" s="134"/>
      <c r="E42" s="155"/>
      <c r="F42" s="127"/>
      <c r="G42" s="156"/>
    </row>
  </sheetData>
  <mergeCells count="2">
    <mergeCell ref="A1:G1"/>
    <mergeCell ref="D2:G2"/>
  </mergeCells>
  <pageMargins left="0.70866141732283472" right="0.70866141732283472" top="0.74803149606299213" bottom="0.74803149606299213" header="0.31496062992125984" footer="0.31496062992125984"/>
  <pageSetup paperSize="9" scale="94" firstPageNumber="21" fitToHeight="0" orientation="portrait" useFirstPageNumber="1" r:id="rId1"/>
  <headerFooter>
    <oddHeader xml:space="preserve">&amp;C&amp;"Aptos"&amp;10&amp;K000000 Confidential&amp;1#_x000D_&amp;R&amp;"Arial,Regular"&amp;9CADT Project No: P8081 
CDSIA Terminal Capacity Optimisation  </oddHeader>
    <oddFooter>&amp;L&amp;"Arial,Regular"&amp;9HVAC Installation&amp;R&amp;"Arial,Regular"&amp;9Page &amp;P _x000D_&amp;1#&amp;"Aptos"&amp;10&amp;K000000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02418-1A43-4A79-9212-A9B5E9EC03A8}">
  <sheetPr>
    <pageSetUpPr fitToPage="1"/>
  </sheetPr>
  <dimension ref="A1:P1430"/>
  <sheetViews>
    <sheetView showWhiteSpace="0" view="pageLayout" topLeftCell="A150" zoomScaleNormal="125" zoomScaleSheetLayoutView="110" workbookViewId="0">
      <selection activeCell="Q270" sqref="Q270"/>
    </sheetView>
  </sheetViews>
  <sheetFormatPr defaultColWidth="2.42578125" defaultRowHeight="12.75"/>
  <cols>
    <col min="1" max="1" width="6.42578125" style="1" customWidth="1"/>
    <col min="2" max="2" width="48.85546875" style="3" customWidth="1"/>
    <col min="3" max="3" width="5.7109375" style="1" customWidth="1"/>
    <col min="4" max="4" width="5.85546875" style="2" customWidth="1"/>
    <col min="5" max="5" width="10.28515625" style="105" customWidth="1"/>
    <col min="6" max="6" width="3.42578125" style="92" customWidth="1"/>
    <col min="7" max="7" width="12.140625" style="105" customWidth="1"/>
    <col min="8" max="16384" width="2.42578125" style="1"/>
  </cols>
  <sheetData>
    <row r="1" spans="1:7">
      <c r="A1" s="25" t="s">
        <v>24</v>
      </c>
      <c r="B1" s="13"/>
      <c r="C1" s="13"/>
      <c r="D1" s="12"/>
      <c r="E1" s="100"/>
      <c r="F1" s="12"/>
      <c r="G1" s="108"/>
    </row>
    <row r="2" spans="1:7">
      <c r="A2" s="25"/>
      <c r="B2" s="13"/>
      <c r="C2" s="13"/>
      <c r="D2" s="12"/>
      <c r="E2" s="100"/>
      <c r="F2" s="12"/>
      <c r="G2" s="108"/>
    </row>
    <row r="3" spans="1:7" s="4" customFormat="1">
      <c r="A3" s="140" t="s">
        <v>1</v>
      </c>
      <c r="B3" s="141" t="s">
        <v>2</v>
      </c>
      <c r="C3" s="140" t="s">
        <v>3</v>
      </c>
      <c r="D3" s="140" t="s">
        <v>4</v>
      </c>
      <c r="E3" s="142" t="s">
        <v>5</v>
      </c>
      <c r="F3" s="144"/>
      <c r="G3" s="146" t="s">
        <v>6</v>
      </c>
    </row>
    <row r="4" spans="1:7" s="4" customFormat="1">
      <c r="A4" s="38"/>
      <c r="B4" s="37"/>
      <c r="C4" s="38"/>
      <c r="D4" s="38"/>
      <c r="E4" s="118"/>
      <c r="F4" s="99"/>
      <c r="G4" s="172"/>
    </row>
    <row r="5" spans="1:7" s="4" customFormat="1" ht="38.25">
      <c r="A5" s="97">
        <v>2.1</v>
      </c>
      <c r="B5" s="65" t="s">
        <v>25</v>
      </c>
      <c r="C5" s="18"/>
      <c r="D5" s="18"/>
      <c r="E5" s="112"/>
      <c r="F5" s="88"/>
      <c r="G5" s="173"/>
    </row>
    <row r="6" spans="1:7" s="4" customFormat="1">
      <c r="A6" s="97"/>
      <c r="B6" s="14"/>
      <c r="C6" s="18"/>
      <c r="D6" s="18"/>
      <c r="E6" s="112"/>
      <c r="F6" s="88"/>
      <c r="G6" s="173"/>
    </row>
    <row r="7" spans="1:7" s="4" customFormat="1" ht="25.5">
      <c r="A7" s="174" t="s">
        <v>26</v>
      </c>
      <c r="B7" s="27" t="s">
        <v>27</v>
      </c>
      <c r="C7" s="18"/>
      <c r="D7" s="18"/>
      <c r="E7" s="112"/>
      <c r="F7" s="88"/>
      <c r="G7" s="173"/>
    </row>
    <row r="8" spans="1:7" s="4" customFormat="1">
      <c r="A8" s="97"/>
      <c r="B8" s="14"/>
      <c r="C8" s="18"/>
      <c r="D8" s="18"/>
      <c r="E8" s="112"/>
      <c r="F8" s="88"/>
      <c r="G8" s="173"/>
    </row>
    <row r="9" spans="1:7" s="4" customFormat="1">
      <c r="A9" s="165" t="str">
        <f>A$7&amp;"."&amp;COUNTA(B$9:B9)</f>
        <v>2.1.1.1</v>
      </c>
      <c r="B9" s="27" t="s">
        <v>28</v>
      </c>
      <c r="C9" s="17" t="s">
        <v>29</v>
      </c>
      <c r="D9" s="17">
        <v>1</v>
      </c>
      <c r="E9" s="113"/>
      <c r="F9" s="89"/>
      <c r="G9" s="163">
        <f>E9*D9</f>
        <v>0</v>
      </c>
    </row>
    <row r="10" spans="1:7" s="4" customFormat="1">
      <c r="A10" s="28"/>
      <c r="B10" s="27"/>
      <c r="C10" s="17"/>
      <c r="D10" s="17"/>
      <c r="E10" s="113"/>
      <c r="F10" s="89"/>
      <c r="G10" s="163"/>
    </row>
    <row r="11" spans="1:7" s="4" customFormat="1">
      <c r="A11" s="165" t="str">
        <f>A$7&amp;"."&amp;COUNTA(B$9:B11)</f>
        <v>2.1.1.2</v>
      </c>
      <c r="B11" s="27" t="s">
        <v>30</v>
      </c>
      <c r="C11" s="17" t="s">
        <v>29</v>
      </c>
      <c r="D11" s="17">
        <v>2</v>
      </c>
      <c r="E11" s="113"/>
      <c r="F11" s="89"/>
      <c r="G11" s="163">
        <f t="shared" ref="G11" si="0">E11*D11</f>
        <v>0</v>
      </c>
    </row>
    <row r="12" spans="1:7" s="4" customFormat="1">
      <c r="A12" s="97"/>
      <c r="B12" s="27"/>
      <c r="C12" s="17"/>
      <c r="D12" s="17"/>
      <c r="E12" s="113"/>
      <c r="F12" s="89"/>
      <c r="G12" s="163"/>
    </row>
    <row r="13" spans="1:7" s="4" customFormat="1">
      <c r="A13" s="165" t="str">
        <f>A$7&amp;"."&amp;COUNTA(B$9:B13)</f>
        <v>2.1.1.3</v>
      </c>
      <c r="B13" s="27" t="s">
        <v>31</v>
      </c>
      <c r="C13" s="17" t="s">
        <v>29</v>
      </c>
      <c r="D13" s="17">
        <v>1</v>
      </c>
      <c r="E13" s="113"/>
      <c r="F13" s="89"/>
      <c r="G13" s="163">
        <f t="shared" ref="G13:G17" si="1">E13*D13</f>
        <v>0</v>
      </c>
    </row>
    <row r="14" spans="1:7" s="4" customFormat="1">
      <c r="A14" s="28"/>
      <c r="B14" s="27"/>
      <c r="C14" s="17"/>
      <c r="D14" s="17"/>
      <c r="E14" s="113"/>
      <c r="F14" s="89"/>
      <c r="G14" s="163"/>
    </row>
    <row r="15" spans="1:7" s="4" customFormat="1">
      <c r="A15" s="165" t="str">
        <f>A$7&amp;"."&amp;COUNTA(B$9:B15)</f>
        <v>2.1.1.4</v>
      </c>
      <c r="B15" s="27" t="s">
        <v>32</v>
      </c>
      <c r="C15" s="17" t="s">
        <v>33</v>
      </c>
      <c r="D15" s="17">
        <v>1</v>
      </c>
      <c r="E15" s="113"/>
      <c r="F15" s="89"/>
      <c r="G15" s="163">
        <f t="shared" ref="G15" si="2">E15*D15</f>
        <v>0</v>
      </c>
    </row>
    <row r="16" spans="1:7" s="4" customFormat="1">
      <c r="A16" s="97"/>
      <c r="B16" s="27"/>
      <c r="C16" s="17"/>
      <c r="D16" s="17"/>
      <c r="E16" s="113"/>
      <c r="F16" s="89"/>
      <c r="G16" s="163"/>
    </row>
    <row r="17" spans="1:7" s="4" customFormat="1">
      <c r="A17" s="165" t="str">
        <f>A$7&amp;"."&amp;COUNTA(B$9:B17)</f>
        <v>2.1.1.5</v>
      </c>
      <c r="B17" s="27" t="s">
        <v>34</v>
      </c>
      <c r="C17" s="16" t="s">
        <v>29</v>
      </c>
      <c r="D17" s="16">
        <v>1</v>
      </c>
      <c r="E17" s="113"/>
      <c r="F17" s="89"/>
      <c r="G17" s="163">
        <f t="shared" si="1"/>
        <v>0</v>
      </c>
    </row>
    <row r="18" spans="1:7" s="4" customFormat="1">
      <c r="A18" s="165"/>
      <c r="B18" s="27"/>
      <c r="C18" s="16"/>
      <c r="D18" s="16"/>
      <c r="E18" s="113"/>
      <c r="F18" s="89"/>
      <c r="G18" s="163"/>
    </row>
    <row r="19" spans="1:7" s="4" customFormat="1" ht="38.25">
      <c r="A19" s="97">
        <v>2.2000000000000002</v>
      </c>
      <c r="B19" s="26" t="s">
        <v>35</v>
      </c>
      <c r="C19" s="18"/>
      <c r="D19" s="18"/>
      <c r="E19" s="112"/>
      <c r="F19" s="88"/>
      <c r="G19" s="173"/>
    </row>
    <row r="20" spans="1:7" s="4" customFormat="1">
      <c r="A20" s="97"/>
      <c r="B20" s="68"/>
      <c r="C20" s="18"/>
      <c r="D20" s="18"/>
      <c r="E20" s="112"/>
      <c r="F20" s="88"/>
      <c r="G20" s="173"/>
    </row>
    <row r="21" spans="1:7" s="4" customFormat="1" ht="25.5">
      <c r="A21" s="97" t="s">
        <v>36</v>
      </c>
      <c r="B21" s="34" t="s">
        <v>37</v>
      </c>
      <c r="C21" s="69"/>
      <c r="D21" s="18"/>
      <c r="E21" s="112"/>
      <c r="F21" s="88"/>
      <c r="G21" s="173"/>
    </row>
    <row r="22" spans="1:7" s="4" customFormat="1">
      <c r="A22" s="97"/>
      <c r="B22" s="70"/>
      <c r="C22" s="69"/>
      <c r="D22" s="18"/>
      <c r="E22" s="112"/>
      <c r="F22" s="88"/>
      <c r="G22" s="173"/>
    </row>
    <row r="23" spans="1:7" s="4" customFormat="1">
      <c r="A23" s="165" t="str">
        <f>A$21&amp;"."&amp;COUNTA(B23:B$23)</f>
        <v>2.2.1.1</v>
      </c>
      <c r="B23" s="175" t="s">
        <v>38</v>
      </c>
      <c r="C23" s="16" t="s">
        <v>29</v>
      </c>
      <c r="D23" s="16">
        <v>2</v>
      </c>
      <c r="E23" s="113"/>
      <c r="F23" s="89"/>
      <c r="G23" s="163">
        <f t="shared" ref="G23" si="3">E23*D23</f>
        <v>0</v>
      </c>
    </row>
    <row r="24" spans="1:7" s="4" customFormat="1">
      <c r="A24" s="97"/>
      <c r="B24" s="27"/>
      <c r="C24" s="18"/>
      <c r="D24" s="18"/>
      <c r="E24" s="112"/>
      <c r="F24" s="88"/>
      <c r="G24" s="173"/>
    </row>
    <row r="25" spans="1:7" s="4" customFormat="1">
      <c r="A25" s="165" t="str">
        <f>A$21&amp;"."&amp;COUNTA(B$23:B25)</f>
        <v>2.2.1.2</v>
      </c>
      <c r="B25" s="27" t="s">
        <v>32</v>
      </c>
      <c r="C25" s="16" t="s">
        <v>29</v>
      </c>
      <c r="D25" s="16">
        <v>2</v>
      </c>
      <c r="E25" s="113"/>
      <c r="F25" s="89"/>
      <c r="G25" s="163">
        <f t="shared" ref="G25" si="4">E25*D25</f>
        <v>0</v>
      </c>
    </row>
    <row r="26" spans="1:7" s="4" customFormat="1">
      <c r="A26" s="97"/>
      <c r="B26" s="27"/>
      <c r="C26" s="18"/>
      <c r="D26" s="18"/>
      <c r="E26" s="112"/>
      <c r="F26" s="88"/>
      <c r="G26" s="173"/>
    </row>
    <row r="27" spans="1:7" s="4" customFormat="1">
      <c r="A27" s="165" t="str">
        <f>A$21&amp;"."&amp;COUNTA(B$23:B27)</f>
        <v>2.2.1.3</v>
      </c>
      <c r="B27" s="27" t="s">
        <v>39</v>
      </c>
      <c r="C27" s="17" t="s">
        <v>33</v>
      </c>
      <c r="D27" s="16">
        <v>2</v>
      </c>
      <c r="E27" s="113"/>
      <c r="F27" s="89"/>
      <c r="G27" s="163">
        <f t="shared" ref="G27" si="5">E27*D27</f>
        <v>0</v>
      </c>
    </row>
    <row r="28" spans="1:7" s="4" customFormat="1">
      <c r="A28" s="165"/>
      <c r="B28" s="27"/>
      <c r="C28" s="16"/>
      <c r="D28" s="16"/>
      <c r="E28" s="113"/>
      <c r="F28" s="89"/>
      <c r="G28" s="163"/>
    </row>
    <row r="29" spans="1:7" s="4" customFormat="1" ht="25.5">
      <c r="A29" s="97" t="s">
        <v>40</v>
      </c>
      <c r="B29" s="34" t="s">
        <v>41</v>
      </c>
      <c r="C29" s="69"/>
      <c r="D29" s="18"/>
      <c r="E29" s="112"/>
      <c r="F29" s="88"/>
      <c r="G29" s="173"/>
    </row>
    <row r="30" spans="1:7" s="4" customFormat="1">
      <c r="A30" s="97"/>
      <c r="B30" s="70"/>
      <c r="C30" s="69"/>
      <c r="D30" s="18"/>
      <c r="E30" s="112"/>
      <c r="F30" s="88"/>
      <c r="G30" s="173"/>
    </row>
    <row r="31" spans="1:7" s="4" customFormat="1">
      <c r="A31" s="165" t="str">
        <f>A$29&amp;"."&amp;COUNTA(B$31:B31)</f>
        <v>2.2.2.1</v>
      </c>
      <c r="B31" s="175" t="s">
        <v>38</v>
      </c>
      <c r="C31" s="16" t="s">
        <v>29</v>
      </c>
      <c r="D31" s="16">
        <v>3</v>
      </c>
      <c r="E31" s="113"/>
      <c r="F31" s="89"/>
      <c r="G31" s="163">
        <f t="shared" ref="G31" si="6">E31*D31</f>
        <v>0</v>
      </c>
    </row>
    <row r="32" spans="1:7" s="4" customFormat="1">
      <c r="A32" s="97"/>
      <c r="B32" s="27"/>
      <c r="C32" s="18"/>
      <c r="D32" s="18"/>
      <c r="E32" s="112"/>
      <c r="F32" s="88"/>
      <c r="G32" s="173"/>
    </row>
    <row r="33" spans="1:7" s="4" customFormat="1">
      <c r="A33" s="165" t="str">
        <f>A$29&amp;"."&amp;COUNTA(B$31:B33)</f>
        <v>2.2.2.2</v>
      </c>
      <c r="B33" s="27" t="s">
        <v>32</v>
      </c>
      <c r="C33" s="16" t="s">
        <v>29</v>
      </c>
      <c r="D33" s="16">
        <v>3</v>
      </c>
      <c r="E33" s="113"/>
      <c r="F33" s="89"/>
      <c r="G33" s="163">
        <f t="shared" ref="G33" si="7">E33*D33</f>
        <v>0</v>
      </c>
    </row>
    <row r="34" spans="1:7" s="4" customFormat="1">
      <c r="A34" s="97"/>
      <c r="B34" s="27"/>
      <c r="C34" s="18"/>
      <c r="D34" s="18"/>
      <c r="E34" s="112"/>
      <c r="F34" s="88"/>
      <c r="G34" s="173"/>
    </row>
    <row r="35" spans="1:7" s="4" customFormat="1">
      <c r="A35" s="165" t="str">
        <f>A$29&amp;"."&amp;COUNTA(B$31:B35)</f>
        <v>2.2.2.3</v>
      </c>
      <c r="B35" s="27" t="s">
        <v>39</v>
      </c>
      <c r="C35" s="17" t="s">
        <v>33</v>
      </c>
      <c r="D35" s="16">
        <v>3</v>
      </c>
      <c r="E35" s="113"/>
      <c r="F35" s="89"/>
      <c r="G35" s="163">
        <f t="shared" ref="G35" si="8">E35*D35</f>
        <v>0</v>
      </c>
    </row>
    <row r="36" spans="1:7" s="4" customFormat="1">
      <c r="A36" s="165"/>
      <c r="B36" s="27"/>
      <c r="C36" s="16"/>
      <c r="D36" s="16"/>
      <c r="E36" s="113"/>
      <c r="F36" s="89"/>
      <c r="G36" s="163"/>
    </row>
    <row r="37" spans="1:7" s="4" customFormat="1" ht="25.5">
      <c r="A37" s="97" t="s">
        <v>42</v>
      </c>
      <c r="B37" s="34" t="s">
        <v>43</v>
      </c>
      <c r="C37" s="69"/>
      <c r="D37" s="18"/>
      <c r="E37" s="112"/>
      <c r="F37" s="88"/>
      <c r="G37" s="173"/>
    </row>
    <row r="38" spans="1:7" s="4" customFormat="1">
      <c r="A38" s="97"/>
      <c r="B38" s="70"/>
      <c r="C38" s="69"/>
      <c r="D38" s="18"/>
      <c r="E38" s="112"/>
      <c r="F38" s="88"/>
      <c r="G38" s="173"/>
    </row>
    <row r="39" spans="1:7" s="4" customFormat="1">
      <c r="A39" s="165" t="str">
        <f>A$37&amp;"."&amp;COUNTA(B$39:B39)</f>
        <v>2.2.3.1</v>
      </c>
      <c r="B39" s="175" t="s">
        <v>38</v>
      </c>
      <c r="C39" s="16" t="s">
        <v>29</v>
      </c>
      <c r="D39" s="16">
        <v>3</v>
      </c>
      <c r="E39" s="113"/>
      <c r="F39" s="89"/>
      <c r="G39" s="163">
        <f t="shared" ref="G39" si="9">E39*D39</f>
        <v>0</v>
      </c>
    </row>
    <row r="40" spans="1:7" s="4" customFormat="1">
      <c r="A40" s="97"/>
      <c r="B40" s="27"/>
      <c r="C40" s="18"/>
      <c r="D40" s="18"/>
      <c r="E40" s="112"/>
      <c r="F40" s="88"/>
      <c r="G40" s="173"/>
    </row>
    <row r="41" spans="1:7" s="4" customFormat="1">
      <c r="A41" s="165" t="str">
        <f>A$37&amp;"."&amp;COUNTA(B$39:B41)</f>
        <v>2.2.3.2</v>
      </c>
      <c r="B41" s="27" t="s">
        <v>32</v>
      </c>
      <c r="C41" s="16" t="s">
        <v>29</v>
      </c>
      <c r="D41" s="16">
        <v>3</v>
      </c>
      <c r="E41" s="113"/>
      <c r="F41" s="89"/>
      <c r="G41" s="163">
        <f t="shared" ref="G41" si="10">E41*D41</f>
        <v>0</v>
      </c>
    </row>
    <row r="42" spans="1:7" s="4" customFormat="1">
      <c r="A42" s="97"/>
      <c r="B42" s="27"/>
      <c r="C42" s="18"/>
      <c r="D42" s="18"/>
      <c r="E42" s="112"/>
      <c r="F42" s="88"/>
      <c r="G42" s="173"/>
    </row>
    <row r="43" spans="1:7" s="4" customFormat="1">
      <c r="A43" s="165" t="str">
        <f>A$37&amp;"."&amp;COUNTA(B$39:B43)</f>
        <v>2.2.3.3</v>
      </c>
      <c r="B43" s="27" t="s">
        <v>39</v>
      </c>
      <c r="C43" s="17" t="s">
        <v>33</v>
      </c>
      <c r="D43" s="16">
        <v>3</v>
      </c>
      <c r="E43" s="113"/>
      <c r="F43" s="89"/>
      <c r="G43" s="163">
        <f t="shared" ref="G43" si="11">E43*D43</f>
        <v>0</v>
      </c>
    </row>
    <row r="44" spans="1:7" s="4" customFormat="1">
      <c r="A44" s="165"/>
      <c r="B44" s="27"/>
      <c r="C44" s="17"/>
      <c r="D44" s="16"/>
      <c r="E44" s="113"/>
      <c r="F44" s="89"/>
      <c r="G44" s="163"/>
    </row>
    <row r="45" spans="1:7" s="4" customFormat="1">
      <c r="A45" s="165"/>
      <c r="B45" s="27"/>
      <c r="C45" s="17"/>
      <c r="D45" s="16"/>
      <c r="E45" s="113"/>
      <c r="F45" s="89"/>
      <c r="G45" s="163"/>
    </row>
    <row r="46" spans="1:7" s="4" customFormat="1">
      <c r="A46" s="165"/>
      <c r="B46" s="27"/>
      <c r="C46" s="17"/>
      <c r="D46" s="16"/>
      <c r="E46" s="113"/>
      <c r="F46" s="89"/>
      <c r="G46" s="163"/>
    </row>
    <row r="47" spans="1:7" s="4" customFormat="1">
      <c r="A47" s="165"/>
      <c r="B47" s="27"/>
      <c r="C47" s="17"/>
      <c r="D47" s="16"/>
      <c r="E47" s="113"/>
      <c r="F47" s="89"/>
      <c r="G47" s="163"/>
    </row>
    <row r="48" spans="1:7" s="4" customFormat="1">
      <c r="A48" s="165"/>
      <c r="B48" s="27"/>
      <c r="C48" s="17"/>
      <c r="D48" s="16"/>
      <c r="E48" s="113"/>
      <c r="F48" s="89"/>
      <c r="G48" s="163"/>
    </row>
    <row r="49" spans="1:7" s="4" customFormat="1">
      <c r="A49" s="165"/>
      <c r="B49" s="27"/>
      <c r="C49" s="17"/>
      <c r="D49" s="16"/>
      <c r="E49" s="113"/>
      <c r="F49" s="89"/>
      <c r="G49" s="163"/>
    </row>
    <row r="50" spans="1:7" s="4" customFormat="1">
      <c r="A50" s="165"/>
      <c r="B50" s="27"/>
      <c r="C50" s="17"/>
      <c r="D50" s="16"/>
      <c r="E50" s="113"/>
      <c r="F50" s="89"/>
      <c r="G50" s="163"/>
    </row>
    <row r="51" spans="1:7" s="4" customFormat="1">
      <c r="A51" s="165"/>
      <c r="B51" s="27"/>
      <c r="C51" s="17"/>
      <c r="D51" s="16"/>
      <c r="E51" s="113"/>
      <c r="F51" s="89"/>
      <c r="G51" s="163"/>
    </row>
    <row r="52" spans="1:7" s="4" customFormat="1">
      <c r="A52" s="165"/>
      <c r="B52" s="27"/>
      <c r="C52" s="17"/>
      <c r="D52" s="16"/>
      <c r="E52" s="113"/>
      <c r="F52" s="89"/>
      <c r="G52" s="163"/>
    </row>
    <row r="53" spans="1:7" s="4" customFormat="1">
      <c r="A53" s="165"/>
      <c r="B53" s="27"/>
      <c r="C53" s="17"/>
      <c r="D53" s="16"/>
      <c r="E53" s="113"/>
      <c r="F53" s="89"/>
      <c r="G53" s="163"/>
    </row>
    <row r="54" spans="1:7" s="4" customFormat="1">
      <c r="A54" s="165"/>
      <c r="B54" s="27"/>
      <c r="C54" s="17"/>
      <c r="D54" s="16"/>
      <c r="E54" s="113"/>
      <c r="F54" s="89"/>
      <c r="G54" s="163"/>
    </row>
    <row r="55" spans="1:7" s="4" customFormat="1">
      <c r="A55" s="165"/>
      <c r="B55" s="27"/>
      <c r="C55" s="17"/>
      <c r="D55" s="16"/>
      <c r="E55" s="113"/>
      <c r="F55" s="89"/>
      <c r="G55" s="163"/>
    </row>
    <row r="56" spans="1:7" s="4" customFormat="1">
      <c r="A56" s="176"/>
      <c r="B56" s="47" t="s">
        <v>44</v>
      </c>
      <c r="C56" s="46"/>
      <c r="D56" s="46"/>
      <c r="E56" s="114"/>
      <c r="F56" s="90"/>
      <c r="G56" s="123">
        <f>_xlfn.AGGREGATE(9,3,G$4:G55)</f>
        <v>0</v>
      </c>
    </row>
    <row r="57" spans="1:7" s="4" customFormat="1">
      <c r="A57" s="41"/>
      <c r="B57" s="48" t="s">
        <v>45</v>
      </c>
      <c r="C57" s="17"/>
      <c r="D57" s="17"/>
      <c r="E57" s="113"/>
      <c r="F57" s="90"/>
      <c r="G57" s="123">
        <f>_xlfn.AGGREGATE(9,3,G$4:G56)</f>
        <v>0</v>
      </c>
    </row>
    <row r="58" spans="1:7" s="4" customFormat="1">
      <c r="A58" s="165"/>
      <c r="B58" s="27"/>
      <c r="C58" s="16"/>
      <c r="D58" s="16"/>
      <c r="E58" s="113"/>
      <c r="F58" s="89"/>
      <c r="G58" s="163"/>
    </row>
    <row r="59" spans="1:7" s="4" customFormat="1" ht="38.25">
      <c r="A59" s="97">
        <v>2.2999999999999998</v>
      </c>
      <c r="B59" s="26" t="s">
        <v>46</v>
      </c>
      <c r="C59" s="16"/>
      <c r="D59" s="16"/>
      <c r="E59" s="113"/>
      <c r="F59" s="89"/>
      <c r="G59" s="163"/>
    </row>
    <row r="60" spans="1:7" s="4" customFormat="1">
      <c r="A60" s="165"/>
      <c r="B60" s="27"/>
      <c r="C60" s="16"/>
      <c r="D60" s="16"/>
      <c r="E60" s="113"/>
      <c r="F60" s="89"/>
      <c r="G60" s="163"/>
    </row>
    <row r="61" spans="1:7" s="4" customFormat="1">
      <c r="A61" s="174" t="s">
        <v>47</v>
      </c>
      <c r="B61" s="27" t="s">
        <v>48</v>
      </c>
      <c r="C61" s="17"/>
      <c r="D61" s="17"/>
      <c r="E61" s="113"/>
      <c r="F61" s="89"/>
      <c r="G61" s="163"/>
    </row>
    <row r="62" spans="1:7" s="4" customFormat="1">
      <c r="A62" s="41"/>
      <c r="B62" s="29"/>
      <c r="C62" s="16"/>
      <c r="D62" s="16"/>
      <c r="E62" s="113"/>
      <c r="F62" s="91"/>
      <c r="G62" s="163"/>
    </row>
    <row r="63" spans="1:7" s="4" customFormat="1" ht="17.45" customHeight="1">
      <c r="A63" s="165" t="str">
        <f>A$61&amp;"."&amp;COUNTA(B63:B$63)</f>
        <v>2.3.1.1</v>
      </c>
      <c r="B63" s="27" t="s">
        <v>49</v>
      </c>
      <c r="C63" s="17" t="s">
        <v>29</v>
      </c>
      <c r="D63" s="17">
        <v>1</v>
      </c>
      <c r="E63" s="113"/>
      <c r="F63" s="89"/>
      <c r="G63" s="163">
        <f>E63*D63</f>
        <v>0</v>
      </c>
    </row>
    <row r="64" spans="1:7" s="4" customFormat="1">
      <c r="A64" s="28"/>
      <c r="B64" s="14"/>
      <c r="C64" s="18"/>
      <c r="D64" s="18"/>
      <c r="E64" s="112"/>
      <c r="F64" s="88"/>
      <c r="G64" s="173"/>
    </row>
    <row r="65" spans="1:7" s="4" customFormat="1">
      <c r="A65" s="165" t="str">
        <f>A$61&amp;"."&amp;COUNTA(B$63:B65)</f>
        <v>2.3.1.2</v>
      </c>
      <c r="B65" s="27" t="s">
        <v>50</v>
      </c>
      <c r="C65" s="17" t="s">
        <v>29</v>
      </c>
      <c r="D65" s="17">
        <v>1</v>
      </c>
      <c r="E65" s="113"/>
      <c r="F65" s="89"/>
      <c r="G65" s="163">
        <f>E65*D65</f>
        <v>0</v>
      </c>
    </row>
    <row r="66" spans="1:7" s="4" customFormat="1">
      <c r="A66" s="28"/>
      <c r="B66" s="14"/>
      <c r="C66" s="18"/>
      <c r="D66" s="18"/>
      <c r="E66" s="112"/>
      <c r="F66" s="88"/>
      <c r="G66" s="173"/>
    </row>
    <row r="67" spans="1:7" s="4" customFormat="1" ht="51">
      <c r="A67" s="165" t="str">
        <f>A$61&amp;"."&amp;COUNTA(B$63:B67)</f>
        <v>2.3.1.3</v>
      </c>
      <c r="B67" s="27" t="s">
        <v>51</v>
      </c>
      <c r="C67" s="17" t="s">
        <v>33</v>
      </c>
      <c r="D67" s="17">
        <v>1</v>
      </c>
      <c r="E67" s="113"/>
      <c r="F67" s="89"/>
      <c r="G67" s="163">
        <f>E67*D67</f>
        <v>0</v>
      </c>
    </row>
    <row r="68" spans="1:7" s="4" customFormat="1">
      <c r="A68" s="28"/>
      <c r="B68" s="27"/>
      <c r="C68" s="17"/>
      <c r="D68" s="17"/>
      <c r="E68" s="113"/>
      <c r="F68" s="89"/>
      <c r="G68" s="163"/>
    </row>
    <row r="69" spans="1:7" s="4" customFormat="1" ht="42.6" customHeight="1">
      <c r="A69" s="165" t="str">
        <f>A$61&amp;"."&amp;COUNTA(B$63:B69)</f>
        <v>2.3.1.4</v>
      </c>
      <c r="B69" s="27" t="s">
        <v>52</v>
      </c>
      <c r="C69" s="17" t="s">
        <v>33</v>
      </c>
      <c r="D69" s="17">
        <v>1</v>
      </c>
      <c r="E69" s="113"/>
      <c r="F69" s="89"/>
      <c r="G69" s="163">
        <f t="shared" ref="G69" si="12">E69*D69</f>
        <v>0</v>
      </c>
    </row>
    <row r="70" spans="1:7" s="4" customFormat="1">
      <c r="A70" s="28"/>
      <c r="B70" s="27"/>
      <c r="C70" s="17"/>
      <c r="D70" s="17"/>
      <c r="E70" s="113"/>
      <c r="F70" s="89"/>
      <c r="G70" s="163"/>
    </row>
    <row r="71" spans="1:7" s="4" customFormat="1">
      <c r="A71" s="165" t="str">
        <f>A$61&amp;"."&amp;COUNTA(B$63:B71)</f>
        <v>2.3.1.5</v>
      </c>
      <c r="B71" s="27" t="s">
        <v>53</v>
      </c>
      <c r="C71" s="16" t="s">
        <v>29</v>
      </c>
      <c r="D71" s="16">
        <v>1</v>
      </c>
      <c r="E71" s="113"/>
      <c r="F71" s="89"/>
      <c r="G71" s="163">
        <f t="shared" ref="G71" si="13">E71*D71</f>
        <v>0</v>
      </c>
    </row>
    <row r="72" spans="1:7" s="4" customFormat="1">
      <c r="A72" s="28"/>
      <c r="B72" s="27"/>
      <c r="C72" s="17"/>
      <c r="D72" s="17"/>
      <c r="E72" s="113"/>
      <c r="F72" s="89"/>
      <c r="G72" s="163"/>
    </row>
    <row r="73" spans="1:7" s="4" customFormat="1">
      <c r="A73" s="165" t="str">
        <f>A$61&amp;"."&amp;COUNTA(B$63:B73)</f>
        <v>2.3.1.6</v>
      </c>
      <c r="B73" s="27" t="s">
        <v>54</v>
      </c>
      <c r="C73" s="16" t="s">
        <v>29</v>
      </c>
      <c r="D73" s="16">
        <v>1</v>
      </c>
      <c r="E73" s="113"/>
      <c r="F73" s="89"/>
      <c r="G73" s="163">
        <f t="shared" ref="G73" si="14">E73*D73</f>
        <v>0</v>
      </c>
    </row>
    <row r="74" spans="1:7" s="4" customFormat="1">
      <c r="A74" s="28"/>
      <c r="B74" s="27"/>
      <c r="C74" s="16"/>
      <c r="D74" s="16"/>
      <c r="E74" s="113"/>
      <c r="F74" s="89"/>
      <c r="G74" s="163"/>
    </row>
    <row r="75" spans="1:7" s="4" customFormat="1">
      <c r="A75" s="165" t="str">
        <f>A$61&amp;"."&amp;COUNTA(B$63:B75)</f>
        <v>2.3.1.7</v>
      </c>
      <c r="B75" s="27" t="s">
        <v>34</v>
      </c>
      <c r="C75" s="17" t="s">
        <v>33</v>
      </c>
      <c r="D75" s="16">
        <v>1</v>
      </c>
      <c r="E75" s="113"/>
      <c r="F75" s="89"/>
      <c r="G75" s="163">
        <f t="shared" ref="G75" si="15">E75*D75</f>
        <v>0</v>
      </c>
    </row>
    <row r="76" spans="1:7" s="4" customFormat="1">
      <c r="A76" s="165"/>
      <c r="B76" s="27"/>
      <c r="C76" s="17"/>
      <c r="D76" s="16"/>
      <c r="E76" s="113"/>
      <c r="F76" s="89"/>
      <c r="G76" s="163"/>
    </row>
    <row r="77" spans="1:7" s="4" customFormat="1">
      <c r="A77" s="174" t="s">
        <v>55</v>
      </c>
      <c r="B77" s="27" t="s">
        <v>56</v>
      </c>
      <c r="C77" s="17"/>
      <c r="D77" s="17"/>
      <c r="E77" s="113"/>
      <c r="F77" s="89"/>
      <c r="G77" s="163"/>
    </row>
    <row r="78" spans="1:7" s="4" customFormat="1">
      <c r="A78" s="41"/>
      <c r="B78" s="29"/>
      <c r="C78" s="16"/>
      <c r="D78" s="16"/>
      <c r="E78" s="113"/>
      <c r="F78" s="91"/>
      <c r="G78" s="163"/>
    </row>
    <row r="79" spans="1:7" s="4" customFormat="1" ht="14.45" customHeight="1">
      <c r="A79" s="165" t="str">
        <f>A$77&amp;"."&amp;COUNTA(B$79:B79)</f>
        <v>2.3.2.1</v>
      </c>
      <c r="B79" s="27" t="s">
        <v>49</v>
      </c>
      <c r="C79" s="17" t="s">
        <v>29</v>
      </c>
      <c r="D79" s="17">
        <v>1</v>
      </c>
      <c r="E79" s="113"/>
      <c r="F79" s="89"/>
      <c r="G79" s="163">
        <f>E79*D79</f>
        <v>0</v>
      </c>
    </row>
    <row r="80" spans="1:7" s="4" customFormat="1">
      <c r="A80" s="28"/>
      <c r="B80" s="14"/>
      <c r="C80" s="18"/>
      <c r="D80" s="18"/>
      <c r="E80" s="112"/>
      <c r="F80" s="88"/>
      <c r="G80" s="173"/>
    </row>
    <row r="81" spans="1:7" s="4" customFormat="1">
      <c r="A81" s="165" t="str">
        <f>A$77&amp;"."&amp;COUNTA(B$79:B81)</f>
        <v>2.3.2.2</v>
      </c>
      <c r="B81" s="27" t="s">
        <v>50</v>
      </c>
      <c r="C81" s="17" t="s">
        <v>29</v>
      </c>
      <c r="D81" s="17">
        <v>1</v>
      </c>
      <c r="E81" s="113"/>
      <c r="F81" s="89"/>
      <c r="G81" s="163">
        <f>E81*D81</f>
        <v>0</v>
      </c>
    </row>
    <row r="82" spans="1:7" s="4" customFormat="1">
      <c r="A82" s="28"/>
      <c r="B82" s="14"/>
      <c r="C82" s="18"/>
      <c r="D82" s="18"/>
      <c r="E82" s="112"/>
      <c r="F82" s="88"/>
      <c r="G82" s="173"/>
    </row>
    <row r="83" spans="1:7" s="4" customFormat="1" ht="51">
      <c r="A83" s="165" t="str">
        <f>A$77&amp;"."&amp;COUNTA(B$79:B83)</f>
        <v>2.3.2.3</v>
      </c>
      <c r="B83" s="27" t="s">
        <v>51</v>
      </c>
      <c r="C83" s="17" t="s">
        <v>29</v>
      </c>
      <c r="D83" s="17">
        <v>1</v>
      </c>
      <c r="E83" s="113"/>
      <c r="F83" s="89"/>
      <c r="G83" s="163">
        <f>E83*D83</f>
        <v>0</v>
      </c>
    </row>
    <row r="84" spans="1:7" s="4" customFormat="1">
      <c r="A84" s="28"/>
      <c r="B84" s="27"/>
      <c r="C84" s="17"/>
      <c r="D84" s="17"/>
      <c r="E84" s="113"/>
      <c r="F84" s="89"/>
      <c r="G84" s="163"/>
    </row>
    <row r="85" spans="1:7" s="4" customFormat="1" ht="43.9" customHeight="1">
      <c r="A85" s="165" t="str">
        <f>A$77&amp;"."&amp;COUNTA(B$79:B85)</f>
        <v>2.3.2.4</v>
      </c>
      <c r="B85" s="27" t="s">
        <v>52</v>
      </c>
      <c r="C85" s="17" t="s">
        <v>33</v>
      </c>
      <c r="D85" s="17">
        <v>1</v>
      </c>
      <c r="E85" s="113"/>
      <c r="F85" s="89"/>
      <c r="G85" s="163">
        <f t="shared" ref="G85" si="16">E85*D85</f>
        <v>0</v>
      </c>
    </row>
    <row r="86" spans="1:7" s="4" customFormat="1">
      <c r="A86" s="28"/>
      <c r="B86" s="27"/>
      <c r="C86" s="17"/>
      <c r="D86" s="17"/>
      <c r="E86" s="113"/>
      <c r="F86" s="89"/>
      <c r="G86" s="163"/>
    </row>
    <row r="87" spans="1:7" s="4" customFormat="1">
      <c r="A87" s="165" t="str">
        <f>A$77&amp;"."&amp;COUNTA(B$79:B87)</f>
        <v>2.3.2.5</v>
      </c>
      <c r="B87" s="27" t="s">
        <v>57</v>
      </c>
      <c r="C87" s="16" t="s">
        <v>29</v>
      </c>
      <c r="D87" s="16">
        <v>1</v>
      </c>
      <c r="E87" s="113"/>
      <c r="F87" s="89"/>
      <c r="G87" s="163">
        <f t="shared" ref="G87" si="17">E87*D87</f>
        <v>0</v>
      </c>
    </row>
    <row r="88" spans="1:7" s="4" customFormat="1">
      <c r="A88" s="28"/>
      <c r="B88" s="27"/>
      <c r="C88" s="17"/>
      <c r="D88" s="17"/>
      <c r="E88" s="113"/>
      <c r="F88" s="89"/>
      <c r="G88" s="163"/>
    </row>
    <row r="89" spans="1:7" s="4" customFormat="1">
      <c r="A89" s="165" t="str">
        <f>A$77&amp;"."&amp;COUNTA(B$79:B89)</f>
        <v>2.3.2.6</v>
      </c>
      <c r="B89" s="27" t="s">
        <v>58</v>
      </c>
      <c r="C89" s="16" t="s">
        <v>29</v>
      </c>
      <c r="D89" s="16">
        <v>1</v>
      </c>
      <c r="E89" s="113"/>
      <c r="F89" s="89"/>
      <c r="G89" s="163">
        <f t="shared" ref="G89" si="18">E89*D89</f>
        <v>0</v>
      </c>
    </row>
    <row r="90" spans="1:7" s="4" customFormat="1">
      <c r="A90" s="28"/>
      <c r="B90" s="27"/>
      <c r="C90" s="16"/>
      <c r="D90" s="16"/>
      <c r="E90" s="113"/>
      <c r="F90" s="89"/>
      <c r="G90" s="163"/>
    </row>
    <row r="91" spans="1:7" s="4" customFormat="1">
      <c r="A91" s="165" t="str">
        <f>A$77&amp;"."&amp;COUNTA(B$79:B91)</f>
        <v>2.3.2.7</v>
      </c>
      <c r="B91" s="27" t="s">
        <v>34</v>
      </c>
      <c r="C91" s="17" t="s">
        <v>33</v>
      </c>
      <c r="D91" s="16">
        <v>1</v>
      </c>
      <c r="E91" s="113"/>
      <c r="F91" s="89"/>
      <c r="G91" s="163">
        <f t="shared" ref="G91" si="19">E91*D91</f>
        <v>0</v>
      </c>
    </row>
    <row r="92" spans="1:7" s="4" customFormat="1">
      <c r="A92" s="165"/>
      <c r="B92" s="27"/>
      <c r="C92" s="17"/>
      <c r="D92" s="16"/>
      <c r="E92" s="113"/>
      <c r="F92" s="89"/>
      <c r="G92" s="163"/>
    </row>
    <row r="93" spans="1:7" s="4" customFormat="1">
      <c r="A93" s="165"/>
      <c r="B93" s="27"/>
      <c r="C93" s="17"/>
      <c r="D93" s="16"/>
      <c r="E93" s="113"/>
      <c r="F93" s="89"/>
      <c r="G93" s="163"/>
    </row>
    <row r="94" spans="1:7" s="4" customFormat="1">
      <c r="A94" s="165"/>
      <c r="B94" s="27"/>
      <c r="C94" s="17"/>
      <c r="D94" s="16"/>
      <c r="E94" s="113"/>
      <c r="F94" s="89"/>
      <c r="G94" s="163"/>
    </row>
    <row r="95" spans="1:7" s="4" customFormat="1">
      <c r="A95" s="165"/>
      <c r="B95" s="27"/>
      <c r="C95" s="17"/>
      <c r="D95" s="16"/>
      <c r="E95" s="113"/>
      <c r="F95" s="89"/>
      <c r="G95" s="163"/>
    </row>
    <row r="96" spans="1:7" s="4" customFormat="1">
      <c r="A96" s="165"/>
      <c r="B96" s="27"/>
      <c r="C96" s="17"/>
      <c r="D96" s="16"/>
      <c r="E96" s="113"/>
      <c r="F96" s="89"/>
      <c r="G96" s="163"/>
    </row>
    <row r="97" spans="1:7" s="4" customFormat="1">
      <c r="A97" s="165"/>
      <c r="B97" s="27"/>
      <c r="C97" s="17"/>
      <c r="D97" s="16"/>
      <c r="E97" s="113"/>
      <c r="F97" s="89"/>
      <c r="G97" s="163"/>
    </row>
    <row r="98" spans="1:7" s="4" customFormat="1">
      <c r="A98" s="165"/>
      <c r="B98" s="27"/>
      <c r="C98" s="17"/>
      <c r="D98" s="16"/>
      <c r="E98" s="113"/>
      <c r="F98" s="89"/>
      <c r="G98" s="163"/>
    </row>
    <row r="99" spans="1:7" s="4" customFormat="1">
      <c r="A99" s="165"/>
      <c r="B99" s="27"/>
      <c r="C99" s="17"/>
      <c r="D99" s="16"/>
      <c r="E99" s="113"/>
      <c r="F99" s="89"/>
      <c r="G99" s="163"/>
    </row>
    <row r="100" spans="1:7" s="4" customFormat="1">
      <c r="A100" s="165"/>
      <c r="B100" s="27"/>
      <c r="C100" s="17"/>
      <c r="D100" s="16"/>
      <c r="E100" s="113"/>
      <c r="F100" s="89"/>
      <c r="G100" s="163"/>
    </row>
    <row r="101" spans="1:7" s="4" customFormat="1">
      <c r="A101" s="165"/>
      <c r="B101" s="27"/>
      <c r="C101" s="17"/>
      <c r="D101" s="16"/>
      <c r="E101" s="113"/>
      <c r="F101" s="89"/>
      <c r="G101" s="163"/>
    </row>
    <row r="102" spans="1:7" s="4" customFormat="1">
      <c r="A102" s="165"/>
      <c r="B102" s="27"/>
      <c r="C102" s="17"/>
      <c r="D102" s="16"/>
      <c r="E102" s="113"/>
      <c r="F102" s="89"/>
      <c r="G102" s="163"/>
    </row>
    <row r="103" spans="1:7" s="4" customFormat="1">
      <c r="A103" s="165"/>
      <c r="B103" s="27"/>
      <c r="C103" s="17"/>
      <c r="D103" s="16"/>
      <c r="E103" s="113"/>
      <c r="F103" s="89"/>
      <c r="G103" s="163"/>
    </row>
    <row r="104" spans="1:7" s="4" customFormat="1">
      <c r="A104" s="165"/>
      <c r="B104" s="27"/>
      <c r="C104" s="17"/>
      <c r="D104" s="16"/>
      <c r="E104" s="113"/>
      <c r="F104" s="89"/>
      <c r="G104" s="163"/>
    </row>
    <row r="105" spans="1:7" s="4" customFormat="1">
      <c r="A105" s="165"/>
      <c r="B105" s="27"/>
      <c r="C105" s="17"/>
      <c r="D105" s="16"/>
      <c r="E105" s="113"/>
      <c r="F105" s="89"/>
      <c r="G105" s="163"/>
    </row>
    <row r="106" spans="1:7" s="4" customFormat="1">
      <c r="A106" s="176"/>
      <c r="B106" s="47" t="s">
        <v>44</v>
      </c>
      <c r="C106" s="46"/>
      <c r="D106" s="46"/>
      <c r="E106" s="114"/>
      <c r="F106" s="90"/>
      <c r="G106" s="123">
        <f>_xlfn.AGGREGATE(9,3,G$4:G105)</f>
        <v>0</v>
      </c>
    </row>
    <row r="107" spans="1:7" s="4" customFormat="1">
      <c r="A107" s="41"/>
      <c r="B107" s="48" t="s">
        <v>45</v>
      </c>
      <c r="C107" s="17"/>
      <c r="D107" s="17"/>
      <c r="E107" s="113"/>
      <c r="F107" s="90"/>
      <c r="G107" s="123">
        <f>_xlfn.AGGREGATE(9,3,G$4:G106)</f>
        <v>0</v>
      </c>
    </row>
    <row r="108" spans="1:7" s="4" customFormat="1">
      <c r="A108" s="28"/>
      <c r="B108" s="27"/>
      <c r="C108" s="16"/>
      <c r="D108" s="16"/>
      <c r="E108" s="113"/>
      <c r="F108" s="89"/>
      <c r="G108" s="163"/>
    </row>
    <row r="109" spans="1:7" s="4" customFormat="1">
      <c r="A109" s="174" t="s">
        <v>59</v>
      </c>
      <c r="B109" s="27" t="s">
        <v>60</v>
      </c>
      <c r="C109" s="17"/>
      <c r="D109" s="17"/>
      <c r="E109" s="113"/>
      <c r="F109" s="89"/>
      <c r="G109" s="163"/>
    </row>
    <row r="110" spans="1:7" s="4" customFormat="1">
      <c r="A110" s="41"/>
      <c r="B110" s="29"/>
      <c r="C110" s="16"/>
      <c r="D110" s="16"/>
      <c r="E110" s="113"/>
      <c r="F110" s="91"/>
      <c r="G110" s="163"/>
    </row>
    <row r="111" spans="1:7" s="4" customFormat="1">
      <c r="A111" s="165" t="str">
        <f>A$109&amp;"."&amp;COUNTA(B$111:B111)</f>
        <v>2.3.3.1</v>
      </c>
      <c r="B111" s="27" t="s">
        <v>61</v>
      </c>
      <c r="C111" s="17" t="s">
        <v>29</v>
      </c>
      <c r="D111" s="17">
        <v>1</v>
      </c>
      <c r="E111" s="113"/>
      <c r="F111" s="89"/>
      <c r="G111" s="163">
        <f>E111*D111</f>
        <v>0</v>
      </c>
    </row>
    <row r="112" spans="1:7" s="4" customFormat="1">
      <c r="A112" s="28"/>
      <c r="B112" s="14"/>
      <c r="C112" s="18"/>
      <c r="D112" s="18"/>
      <c r="E112" s="112"/>
      <c r="F112" s="88"/>
      <c r="G112" s="173"/>
    </row>
    <row r="113" spans="1:7" s="4" customFormat="1">
      <c r="A113" s="165" t="str">
        <f>A$109&amp;"."&amp;COUNTA(B$111:B113)</f>
        <v>2.3.3.2</v>
      </c>
      <c r="B113" s="27" t="s">
        <v>50</v>
      </c>
      <c r="C113" s="17" t="s">
        <v>29</v>
      </c>
      <c r="D113" s="17">
        <v>1</v>
      </c>
      <c r="E113" s="113"/>
      <c r="F113" s="89"/>
      <c r="G113" s="163">
        <f>E113*D113</f>
        <v>0</v>
      </c>
    </row>
    <row r="114" spans="1:7" s="4" customFormat="1">
      <c r="A114" s="28"/>
      <c r="B114" s="14"/>
      <c r="C114" s="18"/>
      <c r="D114" s="18"/>
      <c r="E114" s="112"/>
      <c r="F114" s="88"/>
      <c r="G114" s="173"/>
    </row>
    <row r="115" spans="1:7" s="4" customFormat="1" ht="25.5">
      <c r="A115" s="165" t="str">
        <f>A$109&amp;"."&amp;COUNTA(B$111:B115)</f>
        <v>2.3.3.3</v>
      </c>
      <c r="B115" s="27" t="s">
        <v>62</v>
      </c>
      <c r="C115" s="17" t="s">
        <v>29</v>
      </c>
      <c r="D115" s="17">
        <v>1</v>
      </c>
      <c r="E115" s="113"/>
      <c r="F115" s="89"/>
      <c r="G115" s="163">
        <f>E115*D115</f>
        <v>0</v>
      </c>
    </row>
    <row r="116" spans="1:7" s="4" customFormat="1">
      <c r="A116" s="28"/>
      <c r="B116" s="27"/>
      <c r="C116" s="17"/>
      <c r="D116" s="17"/>
      <c r="E116" s="113"/>
      <c r="F116" s="89"/>
      <c r="G116" s="163"/>
    </row>
    <row r="117" spans="1:7" s="4" customFormat="1" ht="25.5">
      <c r="A117" s="165" t="str">
        <f>A$109&amp;"."&amp;COUNTA(B$111:B117)</f>
        <v>2.3.3.4</v>
      </c>
      <c r="B117" s="27" t="s">
        <v>63</v>
      </c>
      <c r="C117" s="17" t="s">
        <v>33</v>
      </c>
      <c r="D117" s="17">
        <v>1</v>
      </c>
      <c r="E117" s="113"/>
      <c r="F117" s="89"/>
      <c r="G117" s="163">
        <f t="shared" ref="G117" si="20">E117*D117</f>
        <v>0</v>
      </c>
    </row>
    <row r="118" spans="1:7" s="4" customFormat="1">
      <c r="A118" s="28"/>
      <c r="B118" s="27"/>
      <c r="C118" s="17"/>
      <c r="D118" s="17"/>
      <c r="E118" s="113"/>
      <c r="F118" s="89"/>
      <c r="G118" s="163"/>
    </row>
    <row r="119" spans="1:7" s="4" customFormat="1">
      <c r="A119" s="165" t="str">
        <f>A$109&amp;"."&amp;COUNTA(B$111:B119)</f>
        <v>2.3.3.5</v>
      </c>
      <c r="B119" s="27" t="s">
        <v>64</v>
      </c>
      <c r="C119" s="16" t="s">
        <v>29</v>
      </c>
      <c r="D119" s="16">
        <v>1</v>
      </c>
      <c r="E119" s="113"/>
      <c r="F119" s="89"/>
      <c r="G119" s="163">
        <f t="shared" ref="G119" si="21">E119*D119</f>
        <v>0</v>
      </c>
    </row>
    <row r="120" spans="1:7" s="4" customFormat="1">
      <c r="A120" s="28"/>
      <c r="B120" s="27"/>
      <c r="C120" s="17"/>
      <c r="D120" s="17"/>
      <c r="E120" s="113"/>
      <c r="F120" s="89"/>
      <c r="G120" s="163"/>
    </row>
    <row r="121" spans="1:7" s="4" customFormat="1">
      <c r="A121" s="165" t="str">
        <f>A$109&amp;"."&amp;COUNTA(B$111:B121)</f>
        <v>2.3.3.6</v>
      </c>
      <c r="B121" s="27" t="s">
        <v>65</v>
      </c>
      <c r="C121" s="16" t="s">
        <v>29</v>
      </c>
      <c r="D121" s="16">
        <v>1</v>
      </c>
      <c r="E121" s="113"/>
      <c r="F121" s="89"/>
      <c r="G121" s="163">
        <f t="shared" ref="G121" si="22">E121*D121</f>
        <v>0</v>
      </c>
    </row>
    <row r="122" spans="1:7" s="4" customFormat="1">
      <c r="A122" s="28"/>
      <c r="B122" s="27"/>
      <c r="C122" s="16"/>
      <c r="D122" s="16"/>
      <c r="E122" s="113"/>
      <c r="F122" s="89"/>
      <c r="G122" s="163"/>
    </row>
    <row r="123" spans="1:7" s="4" customFormat="1">
      <c r="A123" s="165" t="str">
        <f>A$109&amp;"."&amp;COUNTA(B$111:B123)</f>
        <v>2.3.3.7</v>
      </c>
      <c r="B123" s="27" t="s">
        <v>34</v>
      </c>
      <c r="C123" s="17" t="s">
        <v>33</v>
      </c>
      <c r="D123" s="16">
        <v>1</v>
      </c>
      <c r="E123" s="113"/>
      <c r="F123" s="89"/>
      <c r="G123" s="163">
        <f t="shared" ref="G123" si="23">E123*D123</f>
        <v>0</v>
      </c>
    </row>
    <row r="124" spans="1:7" s="4" customFormat="1">
      <c r="A124" s="28"/>
      <c r="B124" s="27"/>
      <c r="C124" s="16"/>
      <c r="D124" s="16"/>
      <c r="E124" s="113"/>
      <c r="F124" s="89"/>
      <c r="G124" s="163"/>
    </row>
    <row r="125" spans="1:7" s="4" customFormat="1">
      <c r="A125" s="174" t="s">
        <v>66</v>
      </c>
      <c r="B125" s="27" t="s">
        <v>67</v>
      </c>
      <c r="C125" s="17"/>
      <c r="D125" s="17"/>
      <c r="E125" s="113"/>
      <c r="F125" s="89"/>
      <c r="G125" s="163"/>
    </row>
    <row r="126" spans="1:7" s="4" customFormat="1">
      <c r="A126" s="41"/>
      <c r="B126" s="29"/>
      <c r="C126" s="16"/>
      <c r="D126" s="16"/>
      <c r="E126" s="113"/>
      <c r="F126" s="91"/>
      <c r="G126" s="163"/>
    </row>
    <row r="127" spans="1:7" s="4" customFormat="1" ht="13.15" customHeight="1">
      <c r="A127" s="165" t="str">
        <f>A$125&amp;"."&amp;COUNTA(B$127:B127)</f>
        <v>2.3.4.1</v>
      </c>
      <c r="B127" s="27" t="s">
        <v>49</v>
      </c>
      <c r="C127" s="17" t="s">
        <v>29</v>
      </c>
      <c r="D127" s="17">
        <v>1</v>
      </c>
      <c r="E127" s="113"/>
      <c r="F127" s="89"/>
      <c r="G127" s="163">
        <f>E127*D127</f>
        <v>0</v>
      </c>
    </row>
    <row r="128" spans="1:7" s="4" customFormat="1">
      <c r="A128" s="28"/>
      <c r="B128" s="14"/>
      <c r="C128" s="18"/>
      <c r="D128" s="18"/>
      <c r="E128" s="112"/>
      <c r="F128" s="88"/>
      <c r="G128" s="173"/>
    </row>
    <row r="129" spans="1:7" s="4" customFormat="1">
      <c r="A129" s="165" t="str">
        <f>A$125&amp;"."&amp;COUNTA(B$127:B129)</f>
        <v>2.3.4.2</v>
      </c>
      <c r="B129" s="27" t="s">
        <v>50</v>
      </c>
      <c r="C129" s="17" t="s">
        <v>29</v>
      </c>
      <c r="D129" s="17">
        <v>1</v>
      </c>
      <c r="E129" s="113"/>
      <c r="F129" s="89"/>
      <c r="G129" s="163">
        <f>E129*D129</f>
        <v>0</v>
      </c>
    </row>
    <row r="130" spans="1:7" s="4" customFormat="1">
      <c r="A130" s="28"/>
      <c r="B130" s="14"/>
      <c r="C130" s="18"/>
      <c r="D130" s="18"/>
      <c r="E130" s="112"/>
      <c r="F130" s="88"/>
      <c r="G130" s="173"/>
    </row>
    <row r="131" spans="1:7" s="4" customFormat="1" ht="51">
      <c r="A131" s="165" t="str">
        <f>A$125&amp;"."&amp;COUNTA(B$127:B131)</f>
        <v>2.3.4.3</v>
      </c>
      <c r="B131" s="27" t="s">
        <v>51</v>
      </c>
      <c r="C131" s="17" t="s">
        <v>29</v>
      </c>
      <c r="D131" s="17">
        <v>1</v>
      </c>
      <c r="E131" s="113"/>
      <c r="F131" s="89"/>
      <c r="G131" s="163">
        <f>E131*D131</f>
        <v>0</v>
      </c>
    </row>
    <row r="132" spans="1:7" s="4" customFormat="1">
      <c r="A132" s="28"/>
      <c r="B132" s="27"/>
      <c r="C132" s="17"/>
      <c r="D132" s="17"/>
      <c r="E132" s="113"/>
      <c r="F132" s="89"/>
      <c r="G132" s="163"/>
    </row>
    <row r="133" spans="1:7" s="4" customFormat="1" ht="42" customHeight="1">
      <c r="A133" s="165" t="str">
        <f>A$125&amp;"."&amp;COUNTA(B$127:B133)</f>
        <v>2.3.4.4</v>
      </c>
      <c r="B133" s="27" t="s">
        <v>52</v>
      </c>
      <c r="C133" s="17" t="s">
        <v>33</v>
      </c>
      <c r="D133" s="17">
        <v>1</v>
      </c>
      <c r="E133" s="113"/>
      <c r="F133" s="89"/>
      <c r="G133" s="163">
        <f t="shared" ref="G133" si="24">E133*D133</f>
        <v>0</v>
      </c>
    </row>
    <row r="134" spans="1:7" s="4" customFormat="1">
      <c r="A134" s="28"/>
      <c r="B134" s="27"/>
      <c r="C134" s="17"/>
      <c r="D134" s="17"/>
      <c r="E134" s="113"/>
      <c r="F134" s="89"/>
      <c r="G134" s="163"/>
    </row>
    <row r="135" spans="1:7" s="4" customFormat="1">
      <c r="A135" s="165" t="str">
        <f>A$125&amp;"."&amp;COUNTA(B$127:B135)</f>
        <v>2.3.4.5</v>
      </c>
      <c r="B135" s="27" t="s">
        <v>68</v>
      </c>
      <c r="C135" s="16" t="s">
        <v>29</v>
      </c>
      <c r="D135" s="16">
        <v>1</v>
      </c>
      <c r="E135" s="113"/>
      <c r="F135" s="89"/>
      <c r="G135" s="163">
        <f t="shared" ref="G135" si="25">E135*D135</f>
        <v>0</v>
      </c>
    </row>
    <row r="136" spans="1:7" s="4" customFormat="1">
      <c r="A136" s="28"/>
      <c r="B136" s="27"/>
      <c r="C136" s="17"/>
      <c r="D136" s="17"/>
      <c r="E136" s="113"/>
      <c r="F136" s="89"/>
      <c r="G136" s="163"/>
    </row>
    <row r="137" spans="1:7" s="4" customFormat="1">
      <c r="A137" s="165" t="str">
        <f>A$125&amp;"."&amp;COUNTA(B$127:B137)</f>
        <v>2.3.4.6</v>
      </c>
      <c r="B137" s="27" t="s">
        <v>69</v>
      </c>
      <c r="C137" s="16" t="s">
        <v>29</v>
      </c>
      <c r="D137" s="16">
        <v>1</v>
      </c>
      <c r="E137" s="113"/>
      <c r="F137" s="89"/>
      <c r="G137" s="163">
        <f t="shared" ref="G137" si="26">E137*D137</f>
        <v>0</v>
      </c>
    </row>
    <row r="138" spans="1:7" s="4" customFormat="1">
      <c r="A138" s="28"/>
      <c r="B138" s="27"/>
      <c r="C138" s="16"/>
      <c r="D138" s="16"/>
      <c r="E138" s="113"/>
      <c r="F138" s="89"/>
      <c r="G138" s="163"/>
    </row>
    <row r="139" spans="1:7" s="4" customFormat="1">
      <c r="A139" s="165" t="str">
        <f>A$125&amp;"."&amp;COUNTA(B$127:B139)</f>
        <v>2.3.4.7</v>
      </c>
      <c r="B139" s="27" t="s">
        <v>34</v>
      </c>
      <c r="C139" s="17" t="s">
        <v>33</v>
      </c>
      <c r="D139" s="16">
        <v>1</v>
      </c>
      <c r="E139" s="113"/>
      <c r="F139" s="89"/>
      <c r="G139" s="163">
        <f t="shared" ref="G139" si="27">E139*D139</f>
        <v>0</v>
      </c>
    </row>
    <row r="140" spans="1:7" s="4" customFormat="1">
      <c r="A140" s="97"/>
      <c r="B140" s="27"/>
      <c r="C140" s="16"/>
      <c r="D140" s="16"/>
      <c r="E140" s="113"/>
      <c r="F140" s="89"/>
      <c r="G140" s="163"/>
    </row>
    <row r="141" spans="1:7" s="4" customFormat="1">
      <c r="A141" s="177"/>
      <c r="B141" s="31"/>
      <c r="C141" s="15"/>
      <c r="D141" s="15"/>
      <c r="E141" s="101"/>
      <c r="F141" s="84"/>
      <c r="G141" s="163"/>
    </row>
    <row r="142" spans="1:7" s="4" customFormat="1">
      <c r="A142" s="178">
        <v>2.4</v>
      </c>
      <c r="B142" s="64" t="s">
        <v>70</v>
      </c>
      <c r="C142" s="15"/>
      <c r="D142" s="15"/>
      <c r="E142" s="101"/>
      <c r="F142" s="84"/>
      <c r="G142" s="163"/>
    </row>
    <row r="143" spans="1:7" s="4" customFormat="1">
      <c r="A143" s="41"/>
      <c r="B143" s="31"/>
      <c r="C143" s="15"/>
      <c r="D143" s="15"/>
      <c r="E143" s="101"/>
      <c r="F143" s="84"/>
      <c r="G143" s="163"/>
    </row>
    <row r="144" spans="1:7" s="4" customFormat="1" ht="25.5">
      <c r="A144" s="48" t="s">
        <v>71</v>
      </c>
      <c r="B144" s="66" t="s">
        <v>72</v>
      </c>
      <c r="C144" s="15"/>
      <c r="D144" s="15"/>
      <c r="E144" s="101"/>
      <c r="F144" s="84"/>
      <c r="G144" s="163"/>
    </row>
    <row r="145" spans="1:7" s="4" customFormat="1">
      <c r="A145" s="41"/>
      <c r="B145" s="32"/>
      <c r="C145" s="33"/>
      <c r="D145" s="15"/>
      <c r="E145" s="101"/>
      <c r="F145" s="92"/>
      <c r="G145" s="163"/>
    </row>
    <row r="146" spans="1:7" s="4" customFormat="1">
      <c r="A146" s="165" t="str">
        <f>A$144&amp;"."&amp;COUNTA(B$146:B146)</f>
        <v>2.4.1.1</v>
      </c>
      <c r="B146" s="22" t="s">
        <v>73</v>
      </c>
      <c r="C146" s="15" t="s">
        <v>29</v>
      </c>
      <c r="D146" s="15">
        <v>4</v>
      </c>
      <c r="E146" s="101"/>
      <c r="F146" s="84"/>
      <c r="G146" s="163">
        <f>E146*D146</f>
        <v>0</v>
      </c>
    </row>
    <row r="147" spans="1:7" s="4" customFormat="1">
      <c r="A147" s="165"/>
      <c r="B147" s="20"/>
      <c r="C147" s="33"/>
      <c r="D147" s="15"/>
      <c r="E147" s="101"/>
      <c r="F147" s="92"/>
      <c r="G147" s="163"/>
    </row>
    <row r="148" spans="1:7" s="4" customFormat="1">
      <c r="A148" s="165" t="str">
        <f>A$144&amp;"."&amp;COUNTA(B$146:B148)</f>
        <v>2.4.1.2</v>
      </c>
      <c r="B148" s="22" t="s">
        <v>74</v>
      </c>
      <c r="C148" s="15" t="s">
        <v>29</v>
      </c>
      <c r="D148" s="15">
        <v>8</v>
      </c>
      <c r="E148" s="101"/>
      <c r="F148" s="84"/>
      <c r="G148" s="163">
        <f>E148*D148</f>
        <v>0</v>
      </c>
    </row>
    <row r="149" spans="1:7" s="4" customFormat="1">
      <c r="A149" s="165"/>
      <c r="B149" s="32"/>
      <c r="C149" s="33"/>
      <c r="D149" s="15"/>
      <c r="E149" s="101"/>
      <c r="F149" s="92"/>
      <c r="G149" s="163"/>
    </row>
    <row r="150" spans="1:7" s="4" customFormat="1">
      <c r="A150" s="165" t="str">
        <f>A$144&amp;"."&amp;COUNTA(B$146:B150)</f>
        <v>2.4.1.3</v>
      </c>
      <c r="B150" s="32" t="s">
        <v>75</v>
      </c>
      <c r="C150" s="33" t="s">
        <v>33</v>
      </c>
      <c r="D150" s="15">
        <v>1</v>
      </c>
      <c r="E150" s="101"/>
      <c r="F150" s="92"/>
      <c r="G150" s="163">
        <f>E150*D150</f>
        <v>0</v>
      </c>
    </row>
    <row r="151" spans="1:7" s="4" customFormat="1">
      <c r="A151" s="165"/>
      <c r="B151" s="32"/>
      <c r="C151" s="33"/>
      <c r="D151" s="15"/>
      <c r="E151" s="101"/>
      <c r="F151" s="92"/>
      <c r="G151" s="163"/>
    </row>
    <row r="152" spans="1:7" s="4" customFormat="1">
      <c r="A152" s="165"/>
      <c r="B152" s="32"/>
      <c r="C152" s="33"/>
      <c r="D152" s="15"/>
      <c r="E152" s="101"/>
      <c r="F152" s="92"/>
      <c r="G152" s="163"/>
    </row>
    <row r="153" spans="1:7" s="4" customFormat="1">
      <c r="A153" s="165"/>
      <c r="B153" s="32"/>
      <c r="C153" s="33"/>
      <c r="D153" s="15"/>
      <c r="E153" s="101"/>
      <c r="F153" s="92"/>
      <c r="G153" s="163"/>
    </row>
    <row r="154" spans="1:7" s="4" customFormat="1">
      <c r="A154" s="165"/>
      <c r="B154" s="32"/>
      <c r="C154" s="33"/>
      <c r="D154" s="15"/>
      <c r="E154" s="101"/>
      <c r="F154" s="92"/>
      <c r="G154" s="163"/>
    </row>
    <row r="155" spans="1:7" s="4" customFormat="1">
      <c r="A155" s="165"/>
      <c r="B155" s="32"/>
      <c r="C155" s="33"/>
      <c r="D155" s="15"/>
      <c r="E155" s="101"/>
      <c r="F155" s="92"/>
      <c r="G155" s="163"/>
    </row>
    <row r="156" spans="1:7" s="4" customFormat="1">
      <c r="A156" s="165"/>
      <c r="B156" s="32"/>
      <c r="C156" s="33"/>
      <c r="D156" s="15"/>
      <c r="E156" s="101"/>
      <c r="F156" s="92"/>
      <c r="G156" s="163"/>
    </row>
    <row r="157" spans="1:7" s="4" customFormat="1">
      <c r="A157" s="165"/>
      <c r="B157" s="32"/>
      <c r="C157" s="33"/>
      <c r="D157" s="15"/>
      <c r="E157" s="101"/>
      <c r="F157" s="92"/>
      <c r="G157" s="163"/>
    </row>
    <row r="158" spans="1:7" s="4" customFormat="1">
      <c r="A158" s="165"/>
      <c r="B158" s="32"/>
      <c r="C158" s="33"/>
      <c r="D158" s="15"/>
      <c r="E158" s="101"/>
      <c r="F158" s="92"/>
      <c r="G158" s="163"/>
    </row>
    <row r="159" spans="1:7" s="4" customFormat="1">
      <c r="A159" s="165"/>
      <c r="B159" s="32"/>
      <c r="C159" s="33"/>
      <c r="D159" s="15"/>
      <c r="E159" s="101"/>
      <c r="F159" s="92"/>
      <c r="G159" s="163"/>
    </row>
    <row r="160" spans="1:7" s="4" customFormat="1">
      <c r="A160" s="165"/>
      <c r="B160" s="32"/>
      <c r="C160" s="33"/>
      <c r="D160" s="15"/>
      <c r="E160" s="101"/>
      <c r="F160" s="92"/>
      <c r="G160" s="163"/>
    </row>
    <row r="161" spans="1:7" s="4" customFormat="1">
      <c r="A161" s="176"/>
      <c r="B161" s="47" t="s">
        <v>44</v>
      </c>
      <c r="C161" s="46"/>
      <c r="D161" s="46"/>
      <c r="E161" s="114"/>
      <c r="F161" s="90"/>
      <c r="G161" s="123">
        <f>_xlfn.AGGREGATE(9,3,G$4:G160)</f>
        <v>0</v>
      </c>
    </row>
    <row r="162" spans="1:7" s="4" customFormat="1">
      <c r="A162" s="41"/>
      <c r="B162" s="48" t="s">
        <v>45</v>
      </c>
      <c r="C162" s="17"/>
      <c r="D162" s="17"/>
      <c r="E162" s="113"/>
      <c r="F162" s="90"/>
      <c r="G162" s="123">
        <f>_xlfn.AGGREGATE(9,3,G$4:G161)</f>
        <v>0</v>
      </c>
    </row>
    <row r="163" spans="1:7" s="4" customFormat="1">
      <c r="A163" s="165"/>
      <c r="B163" s="32"/>
      <c r="C163" s="33"/>
      <c r="D163" s="15"/>
      <c r="E163" s="101"/>
      <c r="F163" s="92"/>
      <c r="G163" s="163"/>
    </row>
    <row r="164" spans="1:7" s="4" customFormat="1">
      <c r="A164" s="179">
        <v>2.5</v>
      </c>
      <c r="B164" s="23" t="s">
        <v>76</v>
      </c>
      <c r="C164" s="20"/>
      <c r="D164" s="18"/>
      <c r="E164" s="112"/>
      <c r="F164" s="93"/>
      <c r="G164" s="173"/>
    </row>
    <row r="165" spans="1:7" s="4" customFormat="1">
      <c r="A165" s="179"/>
      <c r="B165" s="23"/>
      <c r="C165" s="20"/>
      <c r="D165" s="18"/>
      <c r="E165" s="112"/>
      <c r="F165" s="93"/>
      <c r="G165" s="173"/>
    </row>
    <row r="166" spans="1:7" s="4" customFormat="1" ht="25.5">
      <c r="A166" s="179" t="s">
        <v>77</v>
      </c>
      <c r="B166" s="20" t="s">
        <v>78</v>
      </c>
      <c r="C166" s="20"/>
      <c r="D166" s="18"/>
      <c r="E166" s="112"/>
      <c r="F166" s="93"/>
      <c r="G166" s="173"/>
    </row>
    <row r="167" spans="1:7" s="4" customFormat="1">
      <c r="A167" s="177"/>
      <c r="B167" s="20"/>
      <c r="C167" s="20"/>
      <c r="D167" s="18"/>
      <c r="E167" s="112"/>
      <c r="F167" s="93"/>
      <c r="G167" s="173"/>
    </row>
    <row r="168" spans="1:7" s="4" customFormat="1">
      <c r="A168" s="165" t="str">
        <f>A$166&amp;"."&amp;COUNTA(B$168:B168)</f>
        <v>2.5.1.1</v>
      </c>
      <c r="B168" s="22" t="s">
        <v>79</v>
      </c>
      <c r="C168" s="19" t="s">
        <v>29</v>
      </c>
      <c r="D168" s="16">
        <v>4</v>
      </c>
      <c r="E168" s="113"/>
      <c r="F168" s="89"/>
      <c r="G168" s="163">
        <f>E168*D168</f>
        <v>0</v>
      </c>
    </row>
    <row r="169" spans="1:7" s="4" customFormat="1">
      <c r="A169" s="177"/>
      <c r="B169" s="20"/>
      <c r="C169" s="19"/>
      <c r="D169" s="16"/>
      <c r="E169" s="113"/>
      <c r="F169" s="91"/>
      <c r="G169" s="163"/>
    </row>
    <row r="170" spans="1:7" s="4" customFormat="1">
      <c r="A170" s="165" t="str">
        <f>A$166&amp;"."&amp;COUNTA(B$168:B170)</f>
        <v>2.5.1.2</v>
      </c>
      <c r="B170" s="22" t="s">
        <v>80</v>
      </c>
      <c r="C170" s="19" t="s">
        <v>29</v>
      </c>
      <c r="D170" s="16">
        <v>8</v>
      </c>
      <c r="E170" s="113"/>
      <c r="F170" s="89"/>
      <c r="G170" s="163">
        <f>E170*D170</f>
        <v>0</v>
      </c>
    </row>
    <row r="171" spans="1:7" s="4" customFormat="1">
      <c r="A171" s="177"/>
      <c r="B171" s="20"/>
      <c r="C171" s="19"/>
      <c r="D171" s="16"/>
      <c r="E171" s="113"/>
      <c r="F171" s="91"/>
      <c r="G171" s="163"/>
    </row>
    <row r="172" spans="1:7" s="4" customFormat="1">
      <c r="A172" s="165" t="str">
        <f>A$166&amp;"."&amp;COUNTA(B$168:B172)</f>
        <v>2.5.1.3</v>
      </c>
      <c r="B172" s="20" t="s">
        <v>81</v>
      </c>
      <c r="C172" s="19" t="s">
        <v>29</v>
      </c>
      <c r="D172" s="16">
        <v>1</v>
      </c>
      <c r="E172" s="113"/>
      <c r="F172" s="89"/>
      <c r="G172" s="163">
        <f>E172*D172</f>
        <v>0</v>
      </c>
    </row>
    <row r="173" spans="1:7" s="4" customFormat="1">
      <c r="A173" s="177"/>
      <c r="B173" s="22"/>
      <c r="C173" s="20"/>
      <c r="D173" s="18"/>
      <c r="E173" s="112"/>
      <c r="F173" s="93"/>
      <c r="G173" s="173"/>
    </row>
    <row r="174" spans="1:7" s="4" customFormat="1">
      <c r="A174" s="165" t="str">
        <f>A$166&amp;"."&amp;COUNTA(B$168:B174)</f>
        <v>2.5.1.4</v>
      </c>
      <c r="B174" s="20" t="s">
        <v>82</v>
      </c>
      <c r="C174" s="19" t="s">
        <v>29</v>
      </c>
      <c r="D174" s="16">
        <v>1</v>
      </c>
      <c r="E174" s="113"/>
      <c r="F174" s="89"/>
      <c r="G174" s="163">
        <f>E174*D174</f>
        <v>0</v>
      </c>
    </row>
    <row r="175" spans="1:7" s="4" customFormat="1">
      <c r="A175" s="177"/>
      <c r="B175" s="21"/>
      <c r="C175" s="20"/>
      <c r="D175" s="18"/>
      <c r="E175" s="112"/>
      <c r="F175" s="93"/>
      <c r="G175" s="173"/>
    </row>
    <row r="176" spans="1:7" s="4" customFormat="1" ht="15">
      <c r="A176" s="18">
        <v>2.6</v>
      </c>
      <c r="B176" s="55" t="s">
        <v>83</v>
      </c>
      <c r="C176" s="56"/>
      <c r="D176" s="57"/>
      <c r="E176" s="115"/>
      <c r="F176" s="94"/>
      <c r="G176" s="180"/>
    </row>
    <row r="177" spans="1:7" s="4" customFormat="1" ht="15">
      <c r="A177" s="16"/>
      <c r="B177" s="55"/>
      <c r="C177" s="56"/>
      <c r="D177" s="57"/>
      <c r="E177" s="115"/>
      <c r="F177" s="94"/>
      <c r="G177" s="180"/>
    </row>
    <row r="178" spans="1:7" s="4" customFormat="1" ht="51">
      <c r="A178" s="18" t="s">
        <v>84</v>
      </c>
      <c r="B178" s="58" t="s">
        <v>85</v>
      </c>
      <c r="C178" s="58"/>
      <c r="D178" s="59"/>
      <c r="E178" s="116"/>
      <c r="F178" s="95"/>
      <c r="G178" s="180"/>
    </row>
    <row r="179" spans="1:7" s="4" customFormat="1">
      <c r="A179" s="16"/>
      <c r="B179" s="30"/>
      <c r="C179" s="58"/>
      <c r="D179" s="60"/>
      <c r="E179" s="115"/>
      <c r="F179" s="94"/>
      <c r="G179" s="180"/>
    </row>
    <row r="180" spans="1:7" s="4" customFormat="1">
      <c r="A180" s="165" t="str">
        <f>A$178&amp;"."&amp;COUNTA(B$180:B180)</f>
        <v>2.6.1.1</v>
      </c>
      <c r="B180" s="30" t="s">
        <v>73</v>
      </c>
      <c r="C180" s="19" t="s">
        <v>29</v>
      </c>
      <c r="D180" s="16">
        <v>4</v>
      </c>
      <c r="E180" s="117"/>
      <c r="F180" s="96"/>
      <c r="G180" s="163">
        <f>E180*D180</f>
        <v>0</v>
      </c>
    </row>
    <row r="181" spans="1:7" s="4" customFormat="1">
      <c r="A181" s="16"/>
      <c r="B181" s="30"/>
      <c r="C181" s="61"/>
      <c r="D181" s="60"/>
      <c r="E181" s="115"/>
      <c r="F181" s="94"/>
      <c r="G181" s="180"/>
    </row>
    <row r="182" spans="1:7" s="4" customFormat="1">
      <c r="A182" s="165" t="str">
        <f>A$178&amp;"."&amp;COUNTA(B$180:B182)</f>
        <v>2.6.1.2</v>
      </c>
      <c r="B182" s="30" t="s">
        <v>80</v>
      </c>
      <c r="C182" s="19" t="s">
        <v>29</v>
      </c>
      <c r="D182" s="16">
        <v>8</v>
      </c>
      <c r="E182" s="117"/>
      <c r="F182" s="96"/>
      <c r="G182" s="163">
        <f>E182*D182</f>
        <v>0</v>
      </c>
    </row>
    <row r="183" spans="1:7" s="4" customFormat="1">
      <c r="A183" s="16"/>
      <c r="B183" s="30"/>
      <c r="C183" s="61"/>
      <c r="D183" s="60"/>
      <c r="E183" s="115"/>
      <c r="F183" s="94"/>
      <c r="G183" s="180"/>
    </row>
    <row r="184" spans="1:7" s="4" customFormat="1">
      <c r="A184" s="165" t="str">
        <f>A$178&amp;"."&amp;COUNTA(B$180:B184)</f>
        <v>2.6.1.3</v>
      </c>
      <c r="B184" s="30" t="s">
        <v>86</v>
      </c>
      <c r="C184" s="19" t="s">
        <v>33</v>
      </c>
      <c r="D184" s="16">
        <v>1</v>
      </c>
      <c r="E184" s="117"/>
      <c r="F184" s="96"/>
      <c r="G184" s="163">
        <f>E184*D184</f>
        <v>0</v>
      </c>
    </row>
    <row r="185" spans="1:7" s="4" customFormat="1">
      <c r="A185" s="165"/>
      <c r="B185" s="30"/>
      <c r="C185" s="19"/>
      <c r="D185" s="16"/>
      <c r="E185" s="117"/>
      <c r="F185" s="96"/>
      <c r="G185" s="163"/>
    </row>
    <row r="186" spans="1:7" s="4" customFormat="1">
      <c r="A186" s="18">
        <v>2.7</v>
      </c>
      <c r="B186" s="63" t="s">
        <v>87</v>
      </c>
      <c r="C186" s="19"/>
      <c r="D186" s="16"/>
      <c r="E186" s="117"/>
      <c r="F186" s="96"/>
      <c r="G186" s="163"/>
    </row>
    <row r="187" spans="1:7" s="4" customFormat="1">
      <c r="A187" s="16"/>
      <c r="B187" s="58"/>
      <c r="C187" s="19"/>
      <c r="D187" s="16"/>
      <c r="E187" s="117"/>
      <c r="F187" s="96"/>
      <c r="G187" s="163"/>
    </row>
    <row r="188" spans="1:7" s="4" customFormat="1">
      <c r="A188" s="165" t="str">
        <f>A$186&amp;"."&amp;COUNTA(B$188:B188)</f>
        <v>2.7.1</v>
      </c>
      <c r="B188" s="58" t="s">
        <v>88</v>
      </c>
      <c r="C188" s="15" t="s">
        <v>29</v>
      </c>
      <c r="D188" s="15">
        <v>1</v>
      </c>
      <c r="E188" s="101"/>
      <c r="F188" s="84"/>
      <c r="G188" s="163">
        <f>E188*D188</f>
        <v>0</v>
      </c>
    </row>
    <row r="189" spans="1:7" s="4" customFormat="1">
      <c r="A189" s="16"/>
      <c r="B189" s="58"/>
      <c r="C189" s="19"/>
      <c r="D189" s="16"/>
      <c r="E189" s="117"/>
      <c r="F189" s="96"/>
      <c r="G189" s="163"/>
    </row>
    <row r="190" spans="1:7" s="4" customFormat="1">
      <c r="A190" s="165" t="str">
        <f>A$186&amp;"."&amp;COUNTA(B$188:B190)</f>
        <v>2.7.2</v>
      </c>
      <c r="B190" s="58" t="s">
        <v>89</v>
      </c>
      <c r="C190" s="15" t="s">
        <v>29</v>
      </c>
      <c r="D190" s="15">
        <v>1</v>
      </c>
      <c r="E190" s="101"/>
      <c r="F190" s="84"/>
      <c r="G190" s="163">
        <f>E190*D190</f>
        <v>0</v>
      </c>
    </row>
    <row r="191" spans="1:7" s="4" customFormat="1">
      <c r="A191" s="16"/>
      <c r="B191" s="58"/>
      <c r="C191" s="19"/>
      <c r="D191" s="16"/>
      <c r="E191" s="117"/>
      <c r="F191" s="96"/>
      <c r="G191" s="163"/>
    </row>
    <row r="192" spans="1:7" s="4" customFormat="1">
      <c r="A192" s="165" t="str">
        <f>A$186&amp;"."&amp;COUNTA(B$188:B192)</f>
        <v>2.7.3</v>
      </c>
      <c r="B192" s="58" t="s">
        <v>90</v>
      </c>
      <c r="C192" s="15" t="s">
        <v>29</v>
      </c>
      <c r="D192" s="15">
        <v>2</v>
      </c>
      <c r="E192" s="101"/>
      <c r="F192" s="84"/>
      <c r="G192" s="163">
        <f>E192*D192</f>
        <v>0</v>
      </c>
    </row>
    <row r="193" spans="1:7" s="4" customFormat="1">
      <c r="A193" s="16"/>
      <c r="B193" s="58"/>
      <c r="C193" s="19"/>
      <c r="D193" s="16"/>
      <c r="E193" s="117"/>
      <c r="F193" s="96"/>
      <c r="G193" s="163"/>
    </row>
    <row r="194" spans="1:7" s="4" customFormat="1">
      <c r="A194" s="181">
        <v>2.8</v>
      </c>
      <c r="B194" s="26" t="s">
        <v>91</v>
      </c>
      <c r="C194" s="19"/>
      <c r="D194" s="16"/>
      <c r="E194" s="117"/>
      <c r="F194" s="96"/>
      <c r="G194" s="163"/>
    </row>
    <row r="195" spans="1:7" s="4" customFormat="1">
      <c r="A195" s="16"/>
      <c r="B195" s="58"/>
      <c r="C195" s="19"/>
      <c r="D195" s="16"/>
      <c r="E195" s="117"/>
      <c r="F195" s="96"/>
      <c r="G195" s="163"/>
    </row>
    <row r="196" spans="1:7" s="4" customFormat="1" ht="25.5">
      <c r="A196" s="165" t="str">
        <f>A$194&amp;"."&amp;COUNTA(B$196:B196)</f>
        <v>2.8.1</v>
      </c>
      <c r="B196" s="58" t="s">
        <v>92</v>
      </c>
      <c r="C196" s="19" t="s">
        <v>33</v>
      </c>
      <c r="D196" s="16">
        <v>1</v>
      </c>
      <c r="E196" s="117"/>
      <c r="F196" s="96"/>
      <c r="G196" s="163">
        <f>E196*D196</f>
        <v>0</v>
      </c>
    </row>
    <row r="197" spans="1:7" s="4" customFormat="1">
      <c r="A197" s="16"/>
      <c r="B197" s="58"/>
      <c r="C197" s="19"/>
      <c r="D197" s="16"/>
      <c r="E197" s="117"/>
      <c r="F197" s="96"/>
      <c r="G197" s="163"/>
    </row>
    <row r="198" spans="1:7" s="4" customFormat="1" ht="25.5">
      <c r="A198" s="165" t="str">
        <f>A$194&amp;"."&amp;COUNTA(B$196:B198)</f>
        <v>2.8.2</v>
      </c>
      <c r="B198" s="58" t="s">
        <v>93</v>
      </c>
      <c r="C198" s="19" t="s">
        <v>33</v>
      </c>
      <c r="D198" s="16">
        <v>1</v>
      </c>
      <c r="E198" s="117"/>
      <c r="F198" s="96"/>
      <c r="G198" s="163">
        <f>E198*D198</f>
        <v>0</v>
      </c>
    </row>
    <row r="199" spans="1:7" s="4" customFormat="1">
      <c r="A199" s="16"/>
      <c r="B199" s="58"/>
      <c r="C199" s="19"/>
      <c r="D199" s="16"/>
      <c r="E199" s="117"/>
      <c r="F199" s="96"/>
      <c r="G199" s="163"/>
    </row>
    <row r="200" spans="1:7" s="4" customFormat="1">
      <c r="A200" s="165" t="str">
        <f>A$194&amp;"."&amp;COUNTA(B$196:B200)</f>
        <v>2.8.3</v>
      </c>
      <c r="B200" s="58" t="s">
        <v>94</v>
      </c>
      <c r="C200" s="19" t="s">
        <v>33</v>
      </c>
      <c r="D200" s="16">
        <v>1</v>
      </c>
      <c r="E200" s="117"/>
      <c r="F200" s="96"/>
      <c r="G200" s="163">
        <f>E200*D200</f>
        <v>0</v>
      </c>
    </row>
    <row r="201" spans="1:7" s="4" customFormat="1">
      <c r="A201" s="16"/>
      <c r="B201" s="58"/>
      <c r="C201" s="19"/>
      <c r="D201" s="16"/>
      <c r="E201" s="117"/>
      <c r="F201" s="96"/>
      <c r="G201" s="163"/>
    </row>
    <row r="202" spans="1:7" s="4" customFormat="1">
      <c r="A202" s="165" t="str">
        <f>A$194&amp;"."&amp;COUNTA(B$196:B202)</f>
        <v>2.8.4</v>
      </c>
      <c r="B202" s="58" t="s">
        <v>95</v>
      </c>
      <c r="C202" s="19" t="s">
        <v>29</v>
      </c>
      <c r="D202" s="16">
        <v>7</v>
      </c>
      <c r="E202" s="117"/>
      <c r="F202" s="96"/>
      <c r="G202" s="163">
        <f>E202*D202</f>
        <v>0</v>
      </c>
    </row>
    <row r="203" spans="1:7" s="4" customFormat="1">
      <c r="A203" s="16"/>
      <c r="B203" s="58"/>
      <c r="C203" s="19"/>
      <c r="D203" s="16"/>
      <c r="E203" s="117"/>
      <c r="F203" s="96"/>
      <c r="G203" s="163"/>
    </row>
    <row r="204" spans="1:7" s="4" customFormat="1">
      <c r="A204" s="181">
        <v>2.9</v>
      </c>
      <c r="B204" s="26" t="s">
        <v>96</v>
      </c>
      <c r="C204" s="17"/>
      <c r="D204" s="16"/>
      <c r="E204" s="117"/>
      <c r="F204" s="96"/>
      <c r="G204" s="163"/>
    </row>
    <row r="205" spans="1:7" s="4" customFormat="1">
      <c r="A205" s="16"/>
      <c r="B205" s="30"/>
      <c r="C205" s="18"/>
      <c r="D205" s="18"/>
      <c r="E205" s="112"/>
      <c r="F205" s="97"/>
      <c r="G205" s="182"/>
    </row>
    <row r="206" spans="1:7" s="4" customFormat="1" ht="25.9" customHeight="1">
      <c r="A206" s="165" t="str">
        <f>A$204&amp;"."&amp;COUNTA(B$206:B206)</f>
        <v>2.9.1</v>
      </c>
      <c r="B206" s="53" t="s">
        <v>97</v>
      </c>
      <c r="C206" s="19" t="s">
        <v>33</v>
      </c>
      <c r="D206" s="16">
        <v>1</v>
      </c>
      <c r="E206" s="117"/>
      <c r="F206" s="96"/>
      <c r="G206" s="163">
        <f>E206*D206</f>
        <v>0</v>
      </c>
    </row>
    <row r="207" spans="1:7" s="4" customFormat="1">
      <c r="A207" s="16"/>
      <c r="B207" s="53"/>
      <c r="C207" s="17"/>
      <c r="D207" s="16"/>
      <c r="E207" s="117"/>
      <c r="F207" s="96"/>
      <c r="G207" s="163"/>
    </row>
    <row r="208" spans="1:7" s="4" customFormat="1">
      <c r="A208" s="165" t="str">
        <f>A$204&amp;"."&amp;COUNTA(B$206:B208)</f>
        <v>2.9.2</v>
      </c>
      <c r="B208" s="53" t="s">
        <v>98</v>
      </c>
      <c r="C208" s="19" t="s">
        <v>33</v>
      </c>
      <c r="D208" s="16">
        <v>1</v>
      </c>
      <c r="E208" s="117"/>
      <c r="F208" s="96"/>
      <c r="G208" s="163">
        <f>E208*D208</f>
        <v>0</v>
      </c>
    </row>
    <row r="209" spans="1:7" s="4" customFormat="1">
      <c r="A209" s="177"/>
      <c r="B209" s="53"/>
      <c r="C209" s="19"/>
      <c r="D209" s="16"/>
      <c r="E209" s="117"/>
      <c r="F209" s="96"/>
      <c r="G209" s="163"/>
    </row>
    <row r="210" spans="1:7" s="4" customFormat="1">
      <c r="A210" s="177"/>
      <c r="B210" s="53"/>
      <c r="C210" s="19"/>
      <c r="D210" s="16"/>
      <c r="E210" s="117"/>
      <c r="F210" s="96"/>
      <c r="G210" s="163"/>
    </row>
    <row r="211" spans="1:7" s="4" customFormat="1">
      <c r="A211" s="177"/>
      <c r="B211" s="53"/>
      <c r="C211" s="19"/>
      <c r="D211" s="16"/>
      <c r="E211" s="117"/>
      <c r="F211" s="96"/>
      <c r="G211" s="163"/>
    </row>
    <row r="212" spans="1:7" s="4" customFormat="1">
      <c r="A212" s="177"/>
      <c r="B212" s="53"/>
      <c r="C212" s="19"/>
      <c r="D212" s="16"/>
      <c r="E212" s="117"/>
      <c r="F212" s="96"/>
      <c r="G212" s="163"/>
    </row>
    <row r="213" spans="1:7" s="4" customFormat="1">
      <c r="A213" s="177"/>
      <c r="B213" s="53"/>
      <c r="C213" s="19"/>
      <c r="D213" s="16"/>
      <c r="E213" s="117"/>
      <c r="F213" s="96"/>
      <c r="G213" s="163"/>
    </row>
    <row r="214" spans="1:7" s="4" customFormat="1">
      <c r="A214" s="177"/>
      <c r="B214" s="53"/>
      <c r="C214" s="19"/>
      <c r="D214" s="16"/>
      <c r="E214" s="117"/>
      <c r="F214" s="96"/>
      <c r="G214" s="163"/>
    </row>
    <row r="215" spans="1:7" s="4" customFormat="1">
      <c r="A215" s="177"/>
      <c r="B215" s="53"/>
      <c r="C215" s="19"/>
      <c r="D215" s="16"/>
      <c r="E215" s="117"/>
      <c r="F215" s="96"/>
      <c r="G215" s="163"/>
    </row>
    <row r="216" spans="1:7" s="4" customFormat="1">
      <c r="A216" s="176"/>
      <c r="B216" s="47" t="s">
        <v>44</v>
      </c>
      <c r="C216" s="46"/>
      <c r="D216" s="46"/>
      <c r="E216" s="114"/>
      <c r="F216" s="90"/>
      <c r="G216" s="123">
        <f>_xlfn.AGGREGATE(9,3,G$4:G215)</f>
        <v>0</v>
      </c>
    </row>
    <row r="217" spans="1:7" s="4" customFormat="1">
      <c r="A217" s="41"/>
      <c r="B217" s="48" t="s">
        <v>45</v>
      </c>
      <c r="C217" s="17"/>
      <c r="D217" s="17"/>
      <c r="E217" s="113"/>
      <c r="F217" s="90"/>
      <c r="G217" s="123">
        <f>_xlfn.AGGREGATE(9,3,G$4:G216)</f>
        <v>0</v>
      </c>
    </row>
    <row r="218" spans="1:7" s="4" customFormat="1">
      <c r="A218" s="165"/>
      <c r="B218" s="53"/>
      <c r="C218" s="19"/>
      <c r="D218" s="16"/>
      <c r="E218" s="117"/>
      <c r="F218" s="96"/>
      <c r="G218" s="163"/>
    </row>
    <row r="219" spans="1:7" s="4" customFormat="1">
      <c r="A219" s="165" t="str">
        <f>A$204&amp;"."&amp;COUNTA(B$206:B219)</f>
        <v>2.9.5</v>
      </c>
      <c r="B219" s="53" t="s">
        <v>99</v>
      </c>
      <c r="C219" s="17" t="s">
        <v>29</v>
      </c>
      <c r="D219" s="16">
        <v>20</v>
      </c>
      <c r="E219" s="117"/>
      <c r="F219" s="96"/>
      <c r="G219" s="163">
        <f>D219*E219</f>
        <v>0</v>
      </c>
    </row>
    <row r="220" spans="1:7" s="4" customFormat="1">
      <c r="A220" s="16"/>
      <c r="B220" s="53"/>
      <c r="C220" s="17"/>
      <c r="D220" s="16"/>
      <c r="E220" s="117"/>
      <c r="F220" s="96"/>
      <c r="G220" s="163"/>
    </row>
    <row r="221" spans="1:7" s="4" customFormat="1">
      <c r="A221" s="165" t="str">
        <f>A$204&amp;"."&amp;COUNTA(B$206:B221)</f>
        <v>2.9.6</v>
      </c>
      <c r="B221" s="53" t="s">
        <v>100</v>
      </c>
      <c r="C221" s="19" t="s">
        <v>33</v>
      </c>
      <c r="D221" s="16">
        <v>1</v>
      </c>
      <c r="E221" s="117"/>
      <c r="F221" s="96"/>
      <c r="G221" s="163">
        <f>E221*D221</f>
        <v>0</v>
      </c>
    </row>
    <row r="222" spans="1:7" s="4" customFormat="1">
      <c r="A222" s="16"/>
      <c r="B222" s="53"/>
      <c r="C222" s="17"/>
      <c r="D222" s="16"/>
      <c r="E222" s="117"/>
      <c r="F222" s="96"/>
      <c r="G222" s="163"/>
    </row>
    <row r="223" spans="1:7" s="4" customFormat="1" ht="38.25">
      <c r="A223" s="165" t="str">
        <f>A$204&amp;"."&amp;COUNTA(B$206:B223)</f>
        <v>2.9.7</v>
      </c>
      <c r="B223" s="53" t="s">
        <v>101</v>
      </c>
      <c r="C223" s="17" t="s">
        <v>29</v>
      </c>
      <c r="D223" s="16">
        <v>3</v>
      </c>
      <c r="E223" s="117"/>
      <c r="F223" s="96"/>
      <c r="G223" s="163">
        <f>D223*E223</f>
        <v>0</v>
      </c>
    </row>
    <row r="224" spans="1:7" s="4" customFormat="1">
      <c r="A224" s="15"/>
      <c r="B224" s="53"/>
      <c r="C224" s="17"/>
      <c r="D224" s="16"/>
      <c r="E224" s="117"/>
      <c r="F224" s="96"/>
      <c r="G224" s="163"/>
    </row>
    <row r="225" spans="1:7" s="4" customFormat="1">
      <c r="A225" s="183" t="str">
        <f>"2."&amp;10</f>
        <v>2.10</v>
      </c>
      <c r="B225" s="34" t="s">
        <v>102</v>
      </c>
      <c r="C225" s="15"/>
      <c r="D225" s="15"/>
      <c r="E225" s="101"/>
      <c r="F225" s="98"/>
      <c r="G225" s="163"/>
    </row>
    <row r="226" spans="1:7" s="4" customFormat="1">
      <c r="A226" s="15"/>
      <c r="B226" s="53"/>
      <c r="C226" s="17"/>
      <c r="D226" s="16"/>
      <c r="E226" s="117"/>
      <c r="F226" s="96"/>
      <c r="G226" s="163"/>
    </row>
    <row r="227" spans="1:7" s="4" customFormat="1" ht="25.5">
      <c r="A227" s="165" t="str">
        <f>A$225&amp;"."&amp;COUNTA(B$227:B227)</f>
        <v>2.10.1</v>
      </c>
      <c r="B227" s="67" t="s">
        <v>103</v>
      </c>
      <c r="C227" s="19" t="s">
        <v>33</v>
      </c>
      <c r="D227" s="16">
        <v>1</v>
      </c>
      <c r="E227" s="117"/>
      <c r="F227" s="96"/>
      <c r="G227" s="163">
        <f>E227*D227</f>
        <v>0</v>
      </c>
    </row>
    <row r="228" spans="1:7" s="4" customFormat="1">
      <c r="A228" s="15"/>
      <c r="B228" s="53"/>
      <c r="C228" s="17"/>
      <c r="D228" s="16"/>
      <c r="E228" s="117"/>
      <c r="F228" s="96"/>
      <c r="G228" s="163"/>
    </row>
    <row r="229" spans="1:7" s="4" customFormat="1" ht="25.5">
      <c r="A229" s="165" t="str">
        <f>A$225&amp;"."&amp;COUNTA(B$227:B229)</f>
        <v>2.10.2</v>
      </c>
      <c r="B229" s="67" t="s">
        <v>103</v>
      </c>
      <c r="C229" s="19" t="s">
        <v>33</v>
      </c>
      <c r="D229" s="16">
        <v>1</v>
      </c>
      <c r="E229" s="117"/>
      <c r="F229" s="96"/>
      <c r="G229" s="163">
        <f>E229*D229</f>
        <v>0</v>
      </c>
    </row>
    <row r="230" spans="1:7" s="4" customFormat="1">
      <c r="A230" s="15"/>
      <c r="B230" s="53"/>
      <c r="C230" s="17"/>
      <c r="D230" s="16"/>
      <c r="E230" s="117"/>
      <c r="F230" s="96"/>
      <c r="G230" s="163"/>
    </row>
    <row r="231" spans="1:7" s="4" customFormat="1" ht="25.5">
      <c r="A231" s="165" t="str">
        <f>A$225&amp;"."&amp;COUNTA(B$227:B231)</f>
        <v>2.10.3</v>
      </c>
      <c r="B231" s="67" t="s">
        <v>103</v>
      </c>
      <c r="C231" s="19" t="s">
        <v>33</v>
      </c>
      <c r="D231" s="16">
        <v>1</v>
      </c>
      <c r="E231" s="117"/>
      <c r="F231" s="96"/>
      <c r="G231" s="163">
        <f>E231*D231</f>
        <v>0</v>
      </c>
    </row>
    <row r="232" spans="1:7" s="4" customFormat="1">
      <c r="A232" s="15"/>
      <c r="B232" s="53"/>
      <c r="C232" s="17"/>
      <c r="D232" s="16"/>
      <c r="E232" s="117"/>
      <c r="F232" s="96"/>
      <c r="G232" s="163"/>
    </row>
    <row r="233" spans="1:7" s="4" customFormat="1" ht="25.5">
      <c r="A233" s="165" t="str">
        <f>A$225&amp;"."&amp;COUNTA(B$227:B233)</f>
        <v>2.10.4</v>
      </c>
      <c r="B233" s="67" t="s">
        <v>103</v>
      </c>
      <c r="C233" s="19" t="s">
        <v>33</v>
      </c>
      <c r="D233" s="16">
        <v>1</v>
      </c>
      <c r="E233" s="117"/>
      <c r="F233" s="96"/>
      <c r="G233" s="163">
        <f>E233*D233</f>
        <v>0</v>
      </c>
    </row>
    <row r="234" spans="1:7" s="4" customFormat="1">
      <c r="A234" s="15"/>
      <c r="B234" s="53"/>
      <c r="C234" s="17"/>
      <c r="D234" s="16"/>
      <c r="E234" s="117"/>
      <c r="F234" s="96"/>
      <c r="G234" s="163"/>
    </row>
    <row r="235" spans="1:7" s="4" customFormat="1" ht="25.5">
      <c r="A235" s="165" t="str">
        <f>A$225&amp;"."&amp;COUNTA(B$227:B235)</f>
        <v>2.10.5</v>
      </c>
      <c r="B235" s="67" t="s">
        <v>103</v>
      </c>
      <c r="C235" s="19" t="s">
        <v>33</v>
      </c>
      <c r="D235" s="16">
        <v>1</v>
      </c>
      <c r="E235" s="117"/>
      <c r="F235" s="96"/>
      <c r="G235" s="163">
        <f>E235*D235</f>
        <v>0</v>
      </c>
    </row>
    <row r="236" spans="1:7" s="4" customFormat="1">
      <c r="A236" s="165"/>
      <c r="B236" s="53"/>
      <c r="C236" s="19"/>
      <c r="D236" s="16"/>
      <c r="E236" s="117"/>
      <c r="F236" s="96"/>
      <c r="G236" s="163"/>
    </row>
    <row r="237" spans="1:7" s="4" customFormat="1">
      <c r="A237" s="165"/>
      <c r="B237" s="53"/>
      <c r="C237" s="19"/>
      <c r="D237" s="16"/>
      <c r="E237" s="117"/>
      <c r="F237" s="96"/>
      <c r="G237" s="163"/>
    </row>
    <row r="238" spans="1:7" s="4" customFormat="1">
      <c r="A238" s="165"/>
      <c r="B238" s="53"/>
      <c r="C238" s="19"/>
      <c r="D238" s="16"/>
      <c r="E238" s="117"/>
      <c r="F238" s="96"/>
      <c r="G238" s="163"/>
    </row>
    <row r="239" spans="1:7" s="4" customFormat="1">
      <c r="A239" s="165"/>
      <c r="B239" s="53"/>
      <c r="C239" s="19"/>
      <c r="D239" s="16"/>
      <c r="E239" s="117"/>
      <c r="F239" s="96"/>
      <c r="G239" s="163"/>
    </row>
    <row r="240" spans="1:7" s="4" customFormat="1">
      <c r="A240" s="165"/>
      <c r="B240" s="53"/>
      <c r="C240" s="19"/>
      <c r="D240" s="16"/>
      <c r="E240" s="117"/>
      <c r="F240" s="96"/>
      <c r="G240" s="163"/>
    </row>
    <row r="241" spans="1:7" s="4" customFormat="1">
      <c r="A241" s="165"/>
      <c r="B241" s="53"/>
      <c r="C241" s="19"/>
      <c r="D241" s="16"/>
      <c r="E241" s="117"/>
      <c r="F241" s="96"/>
      <c r="G241" s="163"/>
    </row>
    <row r="242" spans="1:7" s="4" customFormat="1">
      <c r="A242" s="165"/>
      <c r="B242" s="53"/>
      <c r="C242" s="19"/>
      <c r="D242" s="16"/>
      <c r="E242" s="117"/>
      <c r="F242" s="96"/>
      <c r="G242" s="163"/>
    </row>
    <row r="243" spans="1:7" s="4" customFormat="1">
      <c r="A243" s="165"/>
      <c r="B243" s="53"/>
      <c r="C243" s="19"/>
      <c r="D243" s="16"/>
      <c r="E243" s="117"/>
      <c r="F243" s="96"/>
      <c r="G243" s="163"/>
    </row>
    <row r="244" spans="1:7" s="4" customFormat="1">
      <c r="A244" s="165"/>
      <c r="B244" s="53"/>
      <c r="C244" s="19"/>
      <c r="D244" s="16"/>
      <c r="E244" s="117"/>
      <c r="F244" s="96"/>
      <c r="G244" s="163"/>
    </row>
    <row r="245" spans="1:7" s="4" customFormat="1">
      <c r="A245" s="165"/>
      <c r="B245" s="53"/>
      <c r="C245" s="19"/>
      <c r="D245" s="16"/>
      <c r="E245" s="117"/>
      <c r="F245" s="96"/>
      <c r="G245" s="163"/>
    </row>
    <row r="246" spans="1:7" s="4" customFormat="1">
      <c r="A246" s="165"/>
      <c r="B246" s="53"/>
      <c r="C246" s="19"/>
      <c r="D246" s="16"/>
      <c r="E246" s="117"/>
      <c r="F246" s="96"/>
      <c r="G246" s="163"/>
    </row>
    <row r="247" spans="1:7" s="4" customFormat="1">
      <c r="A247" s="165"/>
      <c r="B247" s="53"/>
      <c r="C247" s="19"/>
      <c r="D247" s="16"/>
      <c r="E247" s="117"/>
      <c r="F247" s="96"/>
      <c r="G247" s="163"/>
    </row>
    <row r="248" spans="1:7" s="4" customFormat="1">
      <c r="A248" s="165"/>
      <c r="B248" s="53"/>
      <c r="C248" s="19"/>
      <c r="D248" s="16"/>
      <c r="E248" s="117"/>
      <c r="F248" s="96"/>
      <c r="G248" s="163"/>
    </row>
    <row r="249" spans="1:7" s="4" customFormat="1">
      <c r="A249" s="165"/>
      <c r="B249" s="53"/>
      <c r="C249" s="19"/>
      <c r="D249" s="16"/>
      <c r="E249" s="117"/>
      <c r="F249" s="96"/>
      <c r="G249" s="163"/>
    </row>
    <row r="250" spans="1:7" s="4" customFormat="1">
      <c r="A250" s="165"/>
      <c r="B250" s="53"/>
      <c r="C250" s="19"/>
      <c r="D250" s="16"/>
      <c r="E250" s="117"/>
      <c r="F250" s="96"/>
      <c r="G250" s="163"/>
    </row>
    <row r="251" spans="1:7" s="4" customFormat="1">
      <c r="A251" s="165"/>
      <c r="B251" s="53"/>
      <c r="C251" s="19"/>
      <c r="D251" s="16"/>
      <c r="E251" s="117"/>
      <c r="F251" s="96"/>
      <c r="G251" s="163"/>
    </row>
    <row r="252" spans="1:7" s="4" customFormat="1">
      <c r="A252" s="165"/>
      <c r="B252" s="53"/>
      <c r="C252" s="19"/>
      <c r="D252" s="16"/>
      <c r="E252" s="117"/>
      <c r="F252" s="96"/>
      <c r="G252" s="163"/>
    </row>
    <row r="253" spans="1:7" s="4" customFormat="1">
      <c r="A253" s="165"/>
      <c r="B253" s="53"/>
      <c r="C253" s="19"/>
      <c r="D253" s="16"/>
      <c r="E253" s="117"/>
      <c r="F253" s="96"/>
      <c r="G253" s="163"/>
    </row>
    <row r="254" spans="1:7" s="4" customFormat="1">
      <c r="A254" s="165"/>
      <c r="B254" s="53"/>
      <c r="C254" s="19"/>
      <c r="D254" s="16"/>
      <c r="E254" s="117"/>
      <c r="F254" s="96"/>
      <c r="G254" s="163"/>
    </row>
    <row r="255" spans="1:7" s="4" customFormat="1">
      <c r="A255" s="165"/>
      <c r="B255" s="53"/>
      <c r="C255" s="19"/>
      <c r="D255" s="16"/>
      <c r="E255" s="117"/>
      <c r="F255" s="96"/>
      <c r="G255" s="163"/>
    </row>
    <row r="256" spans="1:7" s="4" customFormat="1">
      <c r="A256" s="165"/>
      <c r="B256" s="53"/>
      <c r="C256" s="19"/>
      <c r="D256" s="16"/>
      <c r="E256" s="117"/>
      <c r="F256" s="96"/>
      <c r="G256" s="163"/>
    </row>
    <row r="257" spans="1:7" s="4" customFormat="1">
      <c r="A257" s="165"/>
      <c r="B257" s="53"/>
      <c r="C257" s="19"/>
      <c r="D257" s="16"/>
      <c r="E257" s="117"/>
      <c r="F257" s="96"/>
      <c r="G257" s="163"/>
    </row>
    <row r="258" spans="1:7" s="4" customFormat="1">
      <c r="A258" s="165"/>
      <c r="B258" s="53"/>
      <c r="C258" s="19"/>
      <c r="D258" s="16"/>
      <c r="E258" s="117"/>
      <c r="F258" s="96"/>
      <c r="G258" s="163"/>
    </row>
    <row r="259" spans="1:7" s="4" customFormat="1">
      <c r="A259" s="165"/>
      <c r="B259" s="53"/>
      <c r="C259" s="19"/>
      <c r="D259" s="16"/>
      <c r="E259" s="117"/>
      <c r="F259" s="96"/>
      <c r="G259" s="163"/>
    </row>
    <row r="260" spans="1:7" s="4" customFormat="1">
      <c r="A260" s="165"/>
      <c r="B260" s="53"/>
      <c r="C260" s="19"/>
      <c r="D260" s="16"/>
      <c r="E260" s="117"/>
      <c r="F260" s="96"/>
      <c r="G260" s="163"/>
    </row>
    <row r="261" spans="1:7" s="4" customFormat="1">
      <c r="A261" s="165"/>
      <c r="B261" s="53"/>
      <c r="C261" s="19"/>
      <c r="D261" s="16"/>
      <c r="E261" s="117"/>
      <c r="F261" s="96"/>
      <c r="G261" s="163"/>
    </row>
    <row r="262" spans="1:7" s="4" customFormat="1">
      <c r="A262" s="165"/>
      <c r="B262" s="53"/>
      <c r="C262" s="19"/>
      <c r="D262" s="16"/>
      <c r="E262" s="117"/>
      <c r="F262" s="96"/>
      <c r="G262" s="163"/>
    </row>
    <row r="263" spans="1:7" s="4" customFormat="1">
      <c r="A263" s="165"/>
      <c r="B263" s="53"/>
      <c r="C263" s="17"/>
      <c r="D263" s="16"/>
      <c r="E263" s="117"/>
      <c r="F263" s="96"/>
      <c r="G263" s="163"/>
    </row>
    <row r="264" spans="1:7" s="4" customFormat="1">
      <c r="A264" s="165"/>
      <c r="B264" s="53"/>
      <c r="C264" s="17"/>
      <c r="D264" s="16"/>
      <c r="E264" s="117"/>
      <c r="F264" s="96"/>
      <c r="G264" s="163"/>
    </row>
    <row r="265" spans="1:7" s="4" customFormat="1">
      <c r="A265" s="165"/>
      <c r="B265" s="53"/>
      <c r="C265" s="17"/>
      <c r="D265" s="16"/>
      <c r="E265" s="117"/>
      <c r="F265" s="96"/>
      <c r="G265" s="163"/>
    </row>
    <row r="266" spans="1:7" s="4" customFormat="1">
      <c r="A266" s="165"/>
      <c r="B266" s="53"/>
      <c r="C266" s="17"/>
      <c r="D266" s="16"/>
      <c r="E266" s="117"/>
      <c r="F266" s="96"/>
      <c r="G266" s="163"/>
    </row>
    <row r="267" spans="1:7" s="4" customFormat="1">
      <c r="A267" s="165"/>
      <c r="B267" s="53"/>
      <c r="C267" s="17"/>
      <c r="D267" s="16"/>
      <c r="E267" s="117"/>
      <c r="F267" s="96"/>
      <c r="G267" s="163"/>
    </row>
    <row r="268" spans="1:7" s="4" customFormat="1">
      <c r="A268" s="165"/>
      <c r="B268" s="53"/>
      <c r="C268" s="17"/>
      <c r="D268" s="16"/>
      <c r="E268" s="117"/>
      <c r="F268" s="96"/>
      <c r="G268" s="163"/>
    </row>
    <row r="269" spans="1:7" s="4" customFormat="1">
      <c r="A269" s="165"/>
      <c r="B269" s="53"/>
      <c r="C269" s="17"/>
      <c r="D269" s="16"/>
      <c r="E269" s="117"/>
      <c r="F269" s="96"/>
      <c r="G269" s="163"/>
    </row>
    <row r="270" spans="1:7" s="4" customFormat="1">
      <c r="A270" s="136"/>
      <c r="B270" s="147" t="str">
        <f>"TOTAL FOR "&amp;A1</f>
        <v>TOTAL FOR SCHEDULE 2: HVAC INSTALLATION</v>
      </c>
      <c r="C270" s="131"/>
      <c r="D270" s="131"/>
      <c r="E270" s="132"/>
      <c r="F270" s="124"/>
      <c r="G270" s="148"/>
    </row>
    <row r="271" spans="1:7" s="4" customFormat="1" ht="12.75" customHeight="1">
      <c r="A271" s="137"/>
      <c r="B271" s="111" t="s">
        <v>23</v>
      </c>
      <c r="C271" s="121"/>
      <c r="D271" s="121"/>
      <c r="E271" s="120"/>
      <c r="F271" s="122"/>
      <c r="G271" s="126">
        <f>SUM(G217:G269)</f>
        <v>0</v>
      </c>
    </row>
    <row r="272" spans="1:7" s="4" customFormat="1">
      <c r="A272" s="138"/>
      <c r="B272" s="24"/>
      <c r="C272" s="134"/>
      <c r="D272" s="134"/>
      <c r="E272" s="135"/>
      <c r="F272" s="127"/>
      <c r="G272" s="149"/>
    </row>
    <row r="273" spans="1:7" s="4" customFormat="1">
      <c r="A273" s="1"/>
      <c r="B273" s="3"/>
      <c r="C273" s="1"/>
      <c r="D273" s="2"/>
      <c r="E273" s="105"/>
      <c r="F273" s="92"/>
      <c r="G273" s="105"/>
    </row>
    <row r="274" spans="1:7" s="4" customFormat="1">
      <c r="A274" s="1"/>
      <c r="B274" s="3"/>
      <c r="C274" s="1"/>
      <c r="D274" s="2"/>
      <c r="E274" s="105"/>
      <c r="F274" s="92"/>
      <c r="G274" s="105"/>
    </row>
    <row r="275" spans="1:7" s="4" customFormat="1">
      <c r="A275" s="1"/>
      <c r="B275" s="3"/>
      <c r="C275" s="1"/>
      <c r="D275" s="2"/>
      <c r="E275" s="105"/>
      <c r="F275" s="92"/>
      <c r="G275" s="105"/>
    </row>
    <row r="276" spans="1:7" s="4" customFormat="1">
      <c r="A276" s="1"/>
      <c r="B276" s="3"/>
      <c r="C276" s="1"/>
      <c r="D276" s="2"/>
      <c r="E276" s="105"/>
      <c r="F276" s="92"/>
      <c r="G276" s="105"/>
    </row>
    <row r="277" spans="1:7" s="4" customFormat="1">
      <c r="A277" s="1"/>
      <c r="B277" s="3"/>
      <c r="C277" s="1"/>
      <c r="D277" s="2"/>
      <c r="E277" s="105"/>
      <c r="F277" s="92"/>
      <c r="G277" s="105"/>
    </row>
    <row r="278" spans="1:7" s="4" customFormat="1">
      <c r="A278" s="1"/>
      <c r="B278" s="3"/>
      <c r="C278" s="1"/>
      <c r="D278" s="2"/>
      <c r="E278" s="105"/>
      <c r="F278" s="92"/>
      <c r="G278" s="105"/>
    </row>
    <row r="279" spans="1:7" s="4" customFormat="1">
      <c r="A279" s="1"/>
      <c r="B279" s="3"/>
      <c r="C279" s="1"/>
      <c r="D279" s="2"/>
      <c r="E279" s="105"/>
      <c r="F279" s="92"/>
      <c r="G279" s="105"/>
    </row>
    <row r="280" spans="1:7" s="4" customFormat="1">
      <c r="A280" s="1"/>
      <c r="B280" s="3"/>
      <c r="C280" s="1"/>
      <c r="D280" s="2"/>
      <c r="E280" s="105"/>
      <c r="F280" s="92"/>
      <c r="G280" s="105"/>
    </row>
    <row r="281" spans="1:7" s="4" customFormat="1">
      <c r="A281" s="1"/>
      <c r="B281" s="3"/>
      <c r="C281" s="1"/>
      <c r="D281" s="2"/>
      <c r="E281" s="105"/>
      <c r="F281" s="92"/>
      <c r="G281" s="105"/>
    </row>
    <row r="282" spans="1:7" s="4" customFormat="1">
      <c r="A282" s="1"/>
      <c r="B282" s="3"/>
      <c r="C282" s="1"/>
      <c r="D282" s="2"/>
      <c r="E282" s="105"/>
      <c r="F282" s="92"/>
      <c r="G282" s="105"/>
    </row>
    <row r="283" spans="1:7" s="4" customFormat="1">
      <c r="A283" s="1"/>
      <c r="B283" s="3"/>
      <c r="C283" s="1"/>
      <c r="D283" s="2"/>
      <c r="E283" s="105"/>
      <c r="F283" s="92"/>
      <c r="G283" s="105"/>
    </row>
    <row r="284" spans="1:7" s="4" customFormat="1">
      <c r="A284" s="1"/>
      <c r="B284" s="3"/>
      <c r="C284" s="1"/>
      <c r="D284" s="2"/>
      <c r="E284" s="105"/>
      <c r="F284" s="92"/>
      <c r="G284" s="105"/>
    </row>
    <row r="285" spans="1:7" s="4" customFormat="1">
      <c r="A285" s="1"/>
      <c r="B285" s="3"/>
      <c r="C285" s="1"/>
      <c r="D285" s="2"/>
      <c r="E285" s="105"/>
      <c r="F285" s="92"/>
      <c r="G285" s="105"/>
    </row>
    <row r="286" spans="1:7" s="4" customFormat="1">
      <c r="A286" s="1"/>
      <c r="B286" s="3"/>
      <c r="C286" s="1"/>
      <c r="D286" s="2"/>
      <c r="E286" s="105"/>
      <c r="F286" s="92"/>
      <c r="G286" s="105"/>
    </row>
    <row r="287" spans="1:7" s="4" customFormat="1">
      <c r="A287" s="1"/>
      <c r="B287" s="3"/>
      <c r="C287" s="1"/>
      <c r="D287" s="2"/>
      <c r="E287" s="105"/>
      <c r="F287" s="92"/>
      <c r="G287" s="105"/>
    </row>
    <row r="288" spans="1:7" s="4" customFormat="1">
      <c r="A288" s="1"/>
      <c r="B288" s="3"/>
      <c r="C288" s="1"/>
      <c r="D288" s="2"/>
      <c r="E288" s="105"/>
      <c r="F288" s="92"/>
      <c r="G288" s="105"/>
    </row>
    <row r="289" spans="1:7" s="4" customFormat="1">
      <c r="A289" s="1"/>
      <c r="B289" s="3"/>
      <c r="C289" s="1"/>
      <c r="D289" s="2"/>
      <c r="E289" s="105"/>
      <c r="F289" s="92"/>
      <c r="G289" s="105"/>
    </row>
    <row r="290" spans="1:7" s="4" customFormat="1">
      <c r="A290" s="1"/>
      <c r="B290" s="3"/>
      <c r="C290" s="1"/>
      <c r="D290" s="2"/>
      <c r="E290" s="105"/>
      <c r="F290" s="92"/>
      <c r="G290" s="105"/>
    </row>
    <row r="291" spans="1:7" s="4" customFormat="1">
      <c r="A291" s="1"/>
      <c r="B291" s="3"/>
      <c r="C291" s="1"/>
      <c r="D291" s="2"/>
      <c r="E291" s="105"/>
      <c r="F291" s="92"/>
      <c r="G291" s="105"/>
    </row>
    <row r="292" spans="1:7" s="4" customFormat="1">
      <c r="A292" s="1"/>
      <c r="B292" s="3"/>
      <c r="C292" s="1"/>
      <c r="D292" s="2"/>
      <c r="E292" s="105"/>
      <c r="F292" s="92"/>
      <c r="G292" s="105"/>
    </row>
    <row r="293" spans="1:7" s="4" customFormat="1">
      <c r="A293" s="1"/>
      <c r="B293" s="3"/>
      <c r="C293" s="1"/>
      <c r="D293" s="2"/>
      <c r="E293" s="105"/>
      <c r="F293" s="92"/>
      <c r="G293" s="105"/>
    </row>
    <row r="294" spans="1:7" s="4" customFormat="1">
      <c r="A294" s="1"/>
      <c r="B294" s="3"/>
      <c r="C294" s="1"/>
      <c r="D294" s="2"/>
      <c r="E294" s="105"/>
      <c r="F294" s="92"/>
      <c r="G294" s="105"/>
    </row>
    <row r="295" spans="1:7" s="4" customFormat="1">
      <c r="A295" s="1"/>
      <c r="B295" s="3"/>
      <c r="C295" s="1"/>
      <c r="D295" s="2"/>
      <c r="E295" s="105"/>
      <c r="F295" s="92"/>
      <c r="G295" s="105"/>
    </row>
    <row r="296" spans="1:7" s="4" customFormat="1">
      <c r="A296" s="1"/>
      <c r="B296" s="3"/>
      <c r="C296" s="1"/>
      <c r="D296" s="2"/>
      <c r="E296" s="105"/>
      <c r="F296" s="92"/>
      <c r="G296" s="105"/>
    </row>
    <row r="297" spans="1:7" s="4" customFormat="1">
      <c r="A297" s="1"/>
      <c r="B297" s="3"/>
      <c r="C297" s="1"/>
      <c r="D297" s="2"/>
      <c r="E297" s="105"/>
      <c r="F297" s="92"/>
      <c r="G297" s="105"/>
    </row>
    <row r="298" spans="1:7" s="4" customFormat="1">
      <c r="A298" s="1"/>
      <c r="B298" s="3"/>
      <c r="C298" s="1"/>
      <c r="D298" s="2"/>
      <c r="E298" s="105"/>
      <c r="F298" s="92"/>
      <c r="G298" s="105"/>
    </row>
    <row r="299" spans="1:7" s="4" customFormat="1">
      <c r="A299" s="1"/>
      <c r="B299" s="3"/>
      <c r="C299" s="1"/>
      <c r="D299" s="2"/>
      <c r="E299" s="105"/>
      <c r="F299" s="92"/>
      <c r="G299" s="105"/>
    </row>
    <row r="300" spans="1:7" s="4" customFormat="1">
      <c r="A300" s="1"/>
      <c r="B300" s="3"/>
      <c r="C300" s="1"/>
      <c r="D300" s="2"/>
      <c r="E300" s="105"/>
      <c r="F300" s="92"/>
      <c r="G300" s="105"/>
    </row>
    <row r="301" spans="1:7" s="4" customFormat="1">
      <c r="A301" s="1"/>
      <c r="B301" s="3"/>
      <c r="C301" s="1"/>
      <c r="D301" s="2"/>
      <c r="E301" s="105"/>
      <c r="F301" s="92"/>
      <c r="G301" s="105"/>
    </row>
    <row r="302" spans="1:7" s="4" customFormat="1">
      <c r="A302" s="1"/>
      <c r="B302" s="3"/>
      <c r="C302" s="1"/>
      <c r="D302" s="2"/>
      <c r="E302" s="105"/>
      <c r="F302" s="92"/>
      <c r="G302" s="105"/>
    </row>
    <row r="303" spans="1:7" s="4" customFormat="1">
      <c r="A303" s="1"/>
      <c r="B303" s="3"/>
      <c r="C303" s="1"/>
      <c r="D303" s="2"/>
      <c r="E303" s="105"/>
      <c r="F303" s="92"/>
      <c r="G303" s="105"/>
    </row>
    <row r="304" spans="1:7" s="4" customFormat="1">
      <c r="A304" s="1"/>
      <c r="B304" s="3"/>
      <c r="C304" s="1"/>
      <c r="D304" s="2"/>
      <c r="E304" s="105"/>
      <c r="F304" s="92"/>
      <c r="G304" s="105"/>
    </row>
    <row r="305" spans="1:8" s="4" customFormat="1" ht="14.25">
      <c r="A305" s="1"/>
      <c r="B305" s="3"/>
      <c r="C305" s="1"/>
      <c r="D305" s="2"/>
      <c r="E305" s="105"/>
      <c r="F305" s="92"/>
      <c r="G305" s="105"/>
      <c r="H305" s="5"/>
    </row>
    <row r="306" spans="1:8" s="4" customFormat="1" ht="14.25">
      <c r="A306" s="1"/>
      <c r="B306" s="3"/>
      <c r="C306" s="1"/>
      <c r="D306" s="2"/>
      <c r="E306" s="105"/>
      <c r="F306" s="92"/>
      <c r="G306" s="105"/>
      <c r="H306" s="6"/>
    </row>
    <row r="307" spans="1:8" s="4" customFormat="1" ht="14.25">
      <c r="A307" s="1"/>
      <c r="B307" s="3"/>
      <c r="C307" s="1"/>
      <c r="D307" s="2"/>
      <c r="E307" s="105"/>
      <c r="F307" s="92"/>
      <c r="G307" s="105"/>
      <c r="H307" s="5"/>
    </row>
    <row r="308" spans="1:8" s="4" customFormat="1" ht="14.25">
      <c r="A308" s="1"/>
      <c r="B308" s="3"/>
      <c r="C308" s="1"/>
      <c r="D308" s="2"/>
      <c r="E308" s="105"/>
      <c r="F308" s="92"/>
      <c r="G308" s="105"/>
      <c r="H308" s="5"/>
    </row>
    <row r="309" spans="1:8" s="4" customFormat="1" ht="14.25">
      <c r="A309" s="1"/>
      <c r="B309" s="3"/>
      <c r="C309" s="1"/>
      <c r="D309" s="2"/>
      <c r="E309" s="105"/>
      <c r="F309" s="92"/>
      <c r="G309" s="105"/>
      <c r="H309" s="5"/>
    </row>
    <row r="310" spans="1:8" s="4" customFormat="1" ht="15">
      <c r="A310" s="1"/>
      <c r="B310" s="3"/>
      <c r="C310" s="1"/>
      <c r="D310" s="2"/>
      <c r="E310" s="105"/>
      <c r="F310" s="92"/>
      <c r="G310" s="105"/>
      <c r="H310" s="7"/>
    </row>
    <row r="311" spans="1:8" s="4" customFormat="1">
      <c r="A311" s="1"/>
      <c r="B311" s="3"/>
      <c r="C311" s="1"/>
      <c r="D311" s="2"/>
      <c r="E311" s="105"/>
      <c r="F311" s="92"/>
      <c r="G311" s="105"/>
    </row>
    <row r="312" spans="1:8" s="4" customFormat="1" ht="15">
      <c r="A312" s="1"/>
      <c r="B312" s="3"/>
      <c r="C312" s="1"/>
      <c r="D312" s="2"/>
      <c r="E312" s="105"/>
      <c r="F312" s="92"/>
      <c r="G312" s="105"/>
      <c r="H312" s="7"/>
    </row>
    <row r="313" spans="1:8" s="4" customFormat="1" ht="15">
      <c r="A313" s="1"/>
      <c r="B313" s="3"/>
      <c r="C313" s="1"/>
      <c r="D313" s="2"/>
      <c r="E313" s="105"/>
      <c r="F313" s="92"/>
      <c r="G313" s="105"/>
      <c r="H313" s="7"/>
    </row>
    <row r="314" spans="1:8" s="4" customFormat="1" ht="14.25">
      <c r="A314" s="1"/>
      <c r="B314" s="3"/>
      <c r="C314" s="1"/>
      <c r="D314" s="2"/>
      <c r="E314" s="105"/>
      <c r="F314" s="92"/>
      <c r="G314" s="105"/>
      <c r="H314" s="6"/>
    </row>
    <row r="315" spans="1:8" s="4" customFormat="1" ht="15">
      <c r="A315" s="1"/>
      <c r="B315" s="3"/>
      <c r="C315" s="1"/>
      <c r="D315" s="2"/>
      <c r="E315" s="105"/>
      <c r="F315" s="92"/>
      <c r="G315" s="105"/>
      <c r="H315" s="7"/>
    </row>
    <row r="316" spans="1:8" s="4" customFormat="1" ht="15">
      <c r="A316" s="1"/>
      <c r="B316" s="3"/>
      <c r="C316" s="1"/>
      <c r="D316" s="2"/>
      <c r="E316" s="105"/>
      <c r="F316" s="92"/>
      <c r="G316" s="105"/>
      <c r="H316" s="7"/>
    </row>
    <row r="317" spans="1:8" s="4" customFormat="1" ht="15">
      <c r="A317" s="1"/>
      <c r="B317" s="3"/>
      <c r="C317" s="1"/>
      <c r="D317" s="2"/>
      <c r="E317" s="105"/>
      <c r="F317" s="92"/>
      <c r="G317" s="105"/>
      <c r="H317" s="7"/>
    </row>
    <row r="318" spans="1:8" s="4" customFormat="1" ht="15">
      <c r="A318" s="1"/>
      <c r="B318" s="3"/>
      <c r="C318" s="1"/>
      <c r="D318" s="2"/>
      <c r="E318" s="105"/>
      <c r="F318" s="92"/>
      <c r="G318" s="105"/>
      <c r="H318" s="7"/>
    </row>
    <row r="319" spans="1:8" s="4" customFormat="1" ht="15">
      <c r="A319" s="1"/>
      <c r="B319" s="3"/>
      <c r="C319" s="1"/>
      <c r="D319" s="2"/>
      <c r="E319" s="105"/>
      <c r="F319" s="92"/>
      <c r="G319" s="105"/>
      <c r="H319" s="7"/>
    </row>
    <row r="320" spans="1:8" s="4" customFormat="1" ht="15">
      <c r="A320" s="1"/>
      <c r="B320" s="3"/>
      <c r="C320" s="1"/>
      <c r="D320" s="2"/>
      <c r="E320" s="105"/>
      <c r="F320" s="92"/>
      <c r="G320" s="105"/>
      <c r="H320" s="7"/>
    </row>
    <row r="321" spans="1:8" s="4" customFormat="1" ht="15">
      <c r="A321" s="1"/>
      <c r="B321" s="3"/>
      <c r="C321" s="1"/>
      <c r="D321" s="2"/>
      <c r="E321" s="105"/>
      <c r="F321" s="92"/>
      <c r="G321" s="105"/>
      <c r="H321" s="7"/>
    </row>
    <row r="322" spans="1:8" s="4" customFormat="1" ht="15">
      <c r="A322" s="1"/>
      <c r="B322" s="3"/>
      <c r="C322" s="1"/>
      <c r="D322" s="2"/>
      <c r="E322" s="105"/>
      <c r="F322" s="92"/>
      <c r="G322" s="105"/>
      <c r="H322" s="7"/>
    </row>
    <row r="323" spans="1:8" s="4" customFormat="1" ht="15">
      <c r="A323" s="1"/>
      <c r="B323" s="3"/>
      <c r="C323" s="1"/>
      <c r="D323" s="2"/>
      <c r="E323" s="105"/>
      <c r="F323" s="92"/>
      <c r="G323" s="105"/>
      <c r="H323" s="7"/>
    </row>
    <row r="324" spans="1:8" s="4" customFormat="1" ht="15">
      <c r="A324" s="1"/>
      <c r="B324" s="3"/>
      <c r="C324" s="1"/>
      <c r="D324" s="2"/>
      <c r="E324" s="105"/>
      <c r="F324" s="92"/>
      <c r="G324" s="105"/>
      <c r="H324" s="7"/>
    </row>
    <row r="325" spans="1:8" s="4" customFormat="1" ht="15">
      <c r="A325" s="1"/>
      <c r="B325" s="3"/>
      <c r="C325" s="1"/>
      <c r="D325" s="2"/>
      <c r="E325" s="105"/>
      <c r="F325" s="92"/>
      <c r="G325" s="105"/>
      <c r="H325" s="7"/>
    </row>
    <row r="326" spans="1:8" s="4" customFormat="1" ht="15">
      <c r="A326" s="1"/>
      <c r="B326" s="3"/>
      <c r="C326" s="1"/>
      <c r="D326" s="2"/>
      <c r="E326" s="105"/>
      <c r="F326" s="92"/>
      <c r="G326" s="105"/>
      <c r="H326" s="7"/>
    </row>
    <row r="327" spans="1:8" s="4" customFormat="1" ht="15">
      <c r="A327" s="1"/>
      <c r="B327" s="3"/>
      <c r="C327" s="1"/>
      <c r="D327" s="2"/>
      <c r="E327" s="105"/>
      <c r="F327" s="92"/>
      <c r="G327" s="105"/>
      <c r="H327" s="7"/>
    </row>
    <row r="328" spans="1:8" s="4" customFormat="1" ht="15">
      <c r="A328" s="1"/>
      <c r="B328" s="3"/>
      <c r="C328" s="1"/>
      <c r="D328" s="2"/>
      <c r="E328" s="105"/>
      <c r="F328" s="92"/>
      <c r="G328" s="105"/>
      <c r="H328" s="7"/>
    </row>
    <row r="329" spans="1:8" s="4" customFormat="1">
      <c r="A329" s="1"/>
      <c r="B329" s="3"/>
      <c r="C329" s="1"/>
      <c r="D329" s="2"/>
      <c r="E329" s="105"/>
      <c r="F329" s="92"/>
      <c r="G329" s="105"/>
    </row>
    <row r="330" spans="1:8" s="4" customFormat="1">
      <c r="A330" s="1"/>
      <c r="B330" s="3"/>
      <c r="C330" s="1"/>
      <c r="D330" s="2"/>
      <c r="E330" s="105"/>
      <c r="F330" s="92"/>
      <c r="G330" s="105"/>
    </row>
    <row r="331" spans="1:8" s="4" customFormat="1" ht="14.25">
      <c r="A331" s="1"/>
      <c r="B331" s="3"/>
      <c r="C331" s="1"/>
      <c r="D331" s="2"/>
      <c r="E331" s="105"/>
      <c r="F331" s="92"/>
      <c r="G331" s="105"/>
      <c r="H331" s="5"/>
    </row>
    <row r="332" spans="1:8" s="4" customFormat="1" ht="14.25">
      <c r="A332" s="1"/>
      <c r="B332" s="3"/>
      <c r="C332" s="1"/>
      <c r="D332" s="2"/>
      <c r="E332" s="105"/>
      <c r="F332" s="92"/>
      <c r="G332" s="105"/>
      <c r="H332" s="5"/>
    </row>
    <row r="333" spans="1:8" s="4" customFormat="1">
      <c r="A333" s="1"/>
      <c r="B333" s="3"/>
      <c r="C333" s="1"/>
      <c r="D333" s="2"/>
      <c r="E333" s="105"/>
      <c r="F333" s="92"/>
      <c r="G333" s="105"/>
    </row>
    <row r="334" spans="1:8" s="4" customFormat="1">
      <c r="A334" s="1"/>
      <c r="B334" s="3"/>
      <c r="C334" s="1"/>
      <c r="D334" s="2"/>
      <c r="E334" s="105"/>
      <c r="F334" s="92"/>
      <c r="G334" s="105"/>
    </row>
    <row r="335" spans="1:8" s="4" customFormat="1">
      <c r="A335" s="1"/>
      <c r="B335" s="3"/>
      <c r="C335" s="1"/>
      <c r="D335" s="2"/>
      <c r="E335" s="105"/>
      <c r="F335" s="92"/>
      <c r="G335" s="105"/>
    </row>
    <row r="336" spans="1:8" s="4" customFormat="1">
      <c r="A336" s="1"/>
      <c r="B336" s="3"/>
      <c r="C336" s="1"/>
      <c r="D336" s="2"/>
      <c r="E336" s="105"/>
      <c r="F336" s="92"/>
      <c r="G336" s="105"/>
    </row>
    <row r="337" spans="1:7" s="4" customFormat="1">
      <c r="A337" s="1"/>
      <c r="B337" s="3"/>
      <c r="C337" s="1"/>
      <c r="D337" s="2"/>
      <c r="E337" s="105"/>
      <c r="F337" s="92"/>
      <c r="G337" s="105"/>
    </row>
    <row r="338" spans="1:7" s="4" customFormat="1">
      <c r="A338" s="1"/>
      <c r="B338" s="3"/>
      <c r="C338" s="1"/>
      <c r="D338" s="2"/>
      <c r="E338" s="105"/>
      <c r="F338" s="92"/>
      <c r="G338" s="105"/>
    </row>
    <row r="339" spans="1:7" s="4" customFormat="1">
      <c r="A339" s="1"/>
      <c r="B339" s="3"/>
      <c r="C339" s="1"/>
      <c r="D339" s="2"/>
      <c r="E339" s="105"/>
      <c r="F339" s="92"/>
      <c r="G339" s="105"/>
    </row>
    <row r="340" spans="1:7" s="4" customFormat="1">
      <c r="A340" s="1"/>
      <c r="B340" s="3"/>
      <c r="C340" s="1"/>
      <c r="D340" s="2"/>
      <c r="E340" s="105"/>
      <c r="F340" s="92"/>
      <c r="G340" s="105"/>
    </row>
    <row r="341" spans="1:7" s="4" customFormat="1">
      <c r="A341" s="1"/>
      <c r="B341" s="3"/>
      <c r="C341" s="1"/>
      <c r="D341" s="2"/>
      <c r="E341" s="105"/>
      <c r="F341" s="92"/>
      <c r="G341" s="105"/>
    </row>
    <row r="342" spans="1:7" s="4" customFormat="1">
      <c r="A342" s="1"/>
      <c r="B342" s="3"/>
      <c r="C342" s="1"/>
      <c r="D342" s="2"/>
      <c r="E342" s="105"/>
      <c r="F342" s="92"/>
      <c r="G342" s="105"/>
    </row>
    <row r="343" spans="1:7" s="4" customFormat="1">
      <c r="A343" s="1"/>
      <c r="B343" s="3"/>
      <c r="C343" s="1"/>
      <c r="D343" s="2"/>
      <c r="E343" s="105"/>
      <c r="F343" s="92"/>
      <c r="G343" s="105"/>
    </row>
    <row r="344" spans="1:7" s="4" customFormat="1">
      <c r="A344" s="1"/>
      <c r="B344" s="3"/>
      <c r="C344" s="1"/>
      <c r="D344" s="2"/>
      <c r="E344" s="105"/>
      <c r="F344" s="92"/>
      <c r="G344" s="105"/>
    </row>
    <row r="345" spans="1:7" s="4" customFormat="1">
      <c r="A345" s="1"/>
      <c r="B345" s="3"/>
      <c r="C345" s="1"/>
      <c r="D345" s="2"/>
      <c r="E345" s="105"/>
      <c r="F345" s="92"/>
      <c r="G345" s="105"/>
    </row>
    <row r="346" spans="1:7" s="4" customFormat="1">
      <c r="A346" s="1"/>
      <c r="B346" s="3"/>
      <c r="C346" s="1"/>
      <c r="D346" s="2"/>
      <c r="E346" s="105"/>
      <c r="F346" s="92"/>
      <c r="G346" s="105"/>
    </row>
    <row r="347" spans="1:7" s="4" customFormat="1">
      <c r="A347" s="1"/>
      <c r="B347" s="3"/>
      <c r="C347" s="1"/>
      <c r="D347" s="2"/>
      <c r="E347" s="105"/>
      <c r="F347" s="92"/>
      <c r="G347" s="105"/>
    </row>
    <row r="348" spans="1:7" s="4" customFormat="1">
      <c r="A348" s="1"/>
      <c r="B348" s="3"/>
      <c r="C348" s="1"/>
      <c r="D348" s="2"/>
      <c r="E348" s="105"/>
      <c r="F348" s="92"/>
      <c r="G348" s="105"/>
    </row>
    <row r="349" spans="1:7" s="4" customFormat="1">
      <c r="A349" s="1"/>
      <c r="B349" s="3"/>
      <c r="C349" s="1"/>
      <c r="D349" s="2"/>
      <c r="E349" s="105"/>
      <c r="F349" s="92"/>
      <c r="G349" s="105"/>
    </row>
    <row r="350" spans="1:7" s="4" customFormat="1">
      <c r="A350" s="1"/>
      <c r="B350" s="3"/>
      <c r="C350" s="1"/>
      <c r="D350" s="2"/>
      <c r="E350" s="105"/>
      <c r="F350" s="92"/>
      <c r="G350" s="105"/>
    </row>
    <row r="351" spans="1:7" s="4" customFormat="1">
      <c r="A351" s="1"/>
      <c r="B351" s="3"/>
      <c r="C351" s="1"/>
      <c r="D351" s="2"/>
      <c r="E351" s="105"/>
      <c r="F351" s="92"/>
      <c r="G351" s="105"/>
    </row>
    <row r="352" spans="1:7" s="4" customFormat="1">
      <c r="A352" s="1"/>
      <c r="B352" s="3"/>
      <c r="C352" s="1"/>
      <c r="D352" s="2"/>
      <c r="E352" s="105"/>
      <c r="F352" s="92"/>
      <c r="G352" s="105"/>
    </row>
    <row r="353" spans="1:8" s="4" customFormat="1">
      <c r="A353" s="1"/>
      <c r="B353" s="3"/>
      <c r="C353" s="1"/>
      <c r="D353" s="2"/>
      <c r="E353" s="105"/>
      <c r="F353" s="92"/>
      <c r="G353" s="105"/>
    </row>
    <row r="354" spans="1:8" s="4" customFormat="1">
      <c r="A354" s="1"/>
      <c r="B354" s="3"/>
      <c r="C354" s="1"/>
      <c r="D354" s="2"/>
      <c r="E354" s="105"/>
      <c r="F354" s="92"/>
      <c r="G354" s="105"/>
    </row>
    <row r="355" spans="1:8" s="4" customFormat="1">
      <c r="A355" s="1"/>
      <c r="B355" s="3"/>
      <c r="C355" s="1"/>
      <c r="D355" s="2"/>
      <c r="E355" s="105"/>
      <c r="F355" s="92"/>
      <c r="G355" s="105"/>
    </row>
    <row r="356" spans="1:8" s="4" customFormat="1" ht="14.25">
      <c r="A356" s="1"/>
      <c r="B356" s="3"/>
      <c r="C356" s="1"/>
      <c r="D356" s="2"/>
      <c r="E356" s="105"/>
      <c r="F356" s="92"/>
      <c r="G356" s="105"/>
      <c r="H356" s="5"/>
    </row>
    <row r="357" spans="1:8" s="4" customFormat="1" ht="14.25">
      <c r="A357" s="1"/>
      <c r="B357" s="3"/>
      <c r="C357" s="1"/>
      <c r="D357" s="2"/>
      <c r="E357" s="105"/>
      <c r="F357" s="92"/>
      <c r="G357" s="105"/>
      <c r="H357" s="6"/>
    </row>
    <row r="358" spans="1:8" s="4" customFormat="1" ht="14.25">
      <c r="A358" s="1"/>
      <c r="B358" s="3"/>
      <c r="C358" s="1"/>
      <c r="D358" s="2"/>
      <c r="E358" s="105"/>
      <c r="F358" s="92"/>
      <c r="G358" s="105"/>
      <c r="H358" s="5"/>
    </row>
    <row r="359" spans="1:8" s="4" customFormat="1" ht="14.25">
      <c r="A359" s="1"/>
      <c r="B359" s="3"/>
      <c r="C359" s="1"/>
      <c r="D359" s="2"/>
      <c r="E359" s="105"/>
      <c r="F359" s="92"/>
      <c r="G359" s="105"/>
      <c r="H359" s="5"/>
    </row>
    <row r="360" spans="1:8" s="4" customFormat="1" ht="14.25">
      <c r="A360" s="1"/>
      <c r="B360" s="3"/>
      <c r="C360" s="1"/>
      <c r="D360" s="2"/>
      <c r="E360" s="105"/>
      <c r="F360" s="92"/>
      <c r="G360" s="105"/>
      <c r="H360" s="5"/>
    </row>
    <row r="361" spans="1:8" s="4" customFormat="1" ht="14.25">
      <c r="A361" s="1"/>
      <c r="B361" s="3"/>
      <c r="C361" s="1"/>
      <c r="D361" s="2"/>
      <c r="E361" s="105"/>
      <c r="F361" s="92"/>
      <c r="G361" s="105"/>
      <c r="H361" s="5"/>
    </row>
    <row r="362" spans="1:8" s="4" customFormat="1" ht="14.25">
      <c r="A362" s="1"/>
      <c r="B362" s="3"/>
      <c r="C362" s="1"/>
      <c r="D362" s="2"/>
      <c r="E362" s="105"/>
      <c r="F362" s="92"/>
      <c r="G362" s="105"/>
      <c r="H362" s="5"/>
    </row>
    <row r="363" spans="1:8" s="4" customFormat="1" ht="14.25">
      <c r="A363" s="1"/>
      <c r="B363" s="3"/>
      <c r="C363" s="1"/>
      <c r="D363" s="2"/>
      <c r="E363" s="105"/>
      <c r="F363" s="92"/>
      <c r="G363" s="105"/>
      <c r="H363" s="5"/>
    </row>
    <row r="364" spans="1:8" s="4" customFormat="1" ht="14.25">
      <c r="A364" s="1"/>
      <c r="B364" s="3"/>
      <c r="C364" s="1"/>
      <c r="D364" s="2"/>
      <c r="E364" s="105"/>
      <c r="F364" s="92"/>
      <c r="G364" s="105"/>
      <c r="H364" s="5"/>
    </row>
    <row r="365" spans="1:8" s="4" customFormat="1" ht="14.25">
      <c r="A365" s="1"/>
      <c r="B365" s="3"/>
      <c r="C365" s="1"/>
      <c r="D365" s="2"/>
      <c r="E365" s="105"/>
      <c r="F365" s="92"/>
      <c r="G365" s="105"/>
      <c r="H365" s="5"/>
    </row>
    <row r="366" spans="1:8" s="4" customFormat="1" ht="15">
      <c r="A366" s="1"/>
      <c r="B366" s="3"/>
      <c r="C366" s="1"/>
      <c r="D366" s="2"/>
      <c r="E366" s="105"/>
      <c r="F366" s="92"/>
      <c r="G366" s="105"/>
      <c r="H366" s="7"/>
    </row>
    <row r="367" spans="1:8" s="4" customFormat="1">
      <c r="A367" s="1"/>
      <c r="B367" s="3"/>
      <c r="C367" s="1"/>
      <c r="D367" s="2"/>
      <c r="E367" s="105"/>
      <c r="F367" s="92"/>
      <c r="G367" s="105"/>
    </row>
    <row r="368" spans="1:8" s="4" customFormat="1" ht="15">
      <c r="A368" s="1"/>
      <c r="B368" s="3"/>
      <c r="C368" s="1"/>
      <c r="D368" s="2"/>
      <c r="E368" s="105"/>
      <c r="F368" s="92"/>
      <c r="G368" s="105"/>
      <c r="H368" s="7"/>
    </row>
    <row r="369" spans="1:8" s="4" customFormat="1" ht="15">
      <c r="A369" s="1"/>
      <c r="B369" s="3"/>
      <c r="C369" s="1"/>
      <c r="D369" s="2"/>
      <c r="E369" s="105"/>
      <c r="F369" s="92"/>
      <c r="G369" s="105"/>
      <c r="H369" s="7"/>
    </row>
    <row r="406" spans="1:8" s="4" customFormat="1" ht="14.25">
      <c r="A406" s="1"/>
      <c r="B406" s="3"/>
      <c r="C406" s="1"/>
      <c r="D406" s="2"/>
      <c r="E406" s="105"/>
      <c r="F406" s="92"/>
      <c r="G406" s="105"/>
      <c r="H406" s="5"/>
    </row>
    <row r="407" spans="1:8" s="4" customFormat="1" ht="14.25">
      <c r="A407" s="1"/>
      <c r="B407" s="3"/>
      <c r="C407" s="1"/>
      <c r="D407" s="2"/>
      <c r="E407" s="105"/>
      <c r="F407" s="92"/>
      <c r="G407" s="105"/>
      <c r="H407" s="5"/>
    </row>
    <row r="408" spans="1:8" s="4" customFormat="1" ht="14.25">
      <c r="A408" s="1"/>
      <c r="B408" s="3"/>
      <c r="C408" s="1"/>
      <c r="D408" s="2"/>
      <c r="E408" s="105"/>
      <c r="F408" s="92"/>
      <c r="G408" s="105"/>
      <c r="H408" s="5"/>
    </row>
    <row r="409" spans="1:8" s="4" customFormat="1" ht="15">
      <c r="A409" s="1"/>
      <c r="B409" s="3"/>
      <c r="C409" s="1"/>
      <c r="D409" s="2"/>
      <c r="E409" s="105"/>
      <c r="F409" s="92"/>
      <c r="G409" s="105"/>
      <c r="H409" s="7"/>
    </row>
    <row r="412" spans="1:8" s="4" customFormat="1" ht="14.25">
      <c r="A412" s="1"/>
      <c r="B412" s="3"/>
      <c r="C412" s="1"/>
      <c r="D412" s="2"/>
      <c r="E412" s="105"/>
      <c r="F412" s="92"/>
      <c r="G412" s="105"/>
      <c r="H412" s="5"/>
    </row>
    <row r="449" spans="1:8" s="4" customFormat="1" ht="14.25">
      <c r="A449" s="1"/>
      <c r="B449" s="3"/>
      <c r="C449" s="1"/>
      <c r="D449" s="2"/>
      <c r="E449" s="105"/>
      <c r="F449" s="92"/>
      <c r="G449" s="105"/>
      <c r="H449" s="5"/>
    </row>
    <row r="450" spans="1:8" s="4" customFormat="1" ht="14.25">
      <c r="A450" s="1"/>
      <c r="B450" s="3"/>
      <c r="C450" s="1"/>
      <c r="D450" s="2"/>
      <c r="E450" s="105"/>
      <c r="F450" s="92"/>
      <c r="G450" s="105"/>
      <c r="H450" s="5"/>
    </row>
    <row r="451" spans="1:8" s="4" customFormat="1" ht="14.25">
      <c r="A451" s="1"/>
      <c r="B451" s="3"/>
      <c r="C451" s="1"/>
      <c r="D451" s="2"/>
      <c r="E451" s="105"/>
      <c r="F451" s="92"/>
      <c r="G451" s="105"/>
      <c r="H451" s="5"/>
    </row>
    <row r="487" spans="1:8" s="4" customFormat="1" ht="14.25">
      <c r="A487" s="1"/>
      <c r="B487" s="3"/>
      <c r="C487" s="1"/>
      <c r="D487" s="2"/>
      <c r="E487" s="105"/>
      <c r="F487" s="92"/>
      <c r="G487" s="105"/>
      <c r="H487" s="6"/>
    </row>
    <row r="488" spans="1:8" s="4" customFormat="1" ht="15">
      <c r="A488" s="1"/>
      <c r="B488" s="3"/>
      <c r="C488" s="1"/>
      <c r="D488" s="2"/>
      <c r="E488" s="105"/>
      <c r="F488" s="92"/>
      <c r="G488" s="105"/>
      <c r="H488" s="7"/>
    </row>
    <row r="494" spans="1:8" s="4" customFormat="1" ht="14.25">
      <c r="A494" s="1"/>
      <c r="B494" s="3"/>
      <c r="C494" s="1"/>
      <c r="D494" s="2"/>
      <c r="E494" s="105"/>
      <c r="F494" s="92"/>
      <c r="G494" s="105"/>
      <c r="H494" s="5"/>
    </row>
    <row r="558" spans="1:8" s="4" customFormat="1" ht="14.25">
      <c r="A558" s="1"/>
      <c r="B558" s="3"/>
      <c r="C558" s="1"/>
      <c r="D558" s="2"/>
      <c r="E558" s="105"/>
      <c r="F558" s="92"/>
      <c r="G558" s="105"/>
      <c r="H558" s="6"/>
    </row>
    <row r="610" spans="1:8" s="4" customFormat="1" ht="14.25">
      <c r="A610" s="1"/>
      <c r="B610" s="3"/>
      <c r="C610" s="1"/>
      <c r="D610" s="2"/>
      <c r="E610" s="105"/>
      <c r="F610" s="92"/>
      <c r="G610" s="105"/>
      <c r="H610" s="5"/>
    </row>
    <row r="611" spans="1:8" s="4" customFormat="1" ht="14.25">
      <c r="A611" s="1"/>
      <c r="B611" s="3"/>
      <c r="C611" s="1"/>
      <c r="D611" s="2"/>
      <c r="E611" s="105"/>
      <c r="F611" s="92"/>
      <c r="G611" s="105"/>
      <c r="H611" s="6"/>
    </row>
    <row r="612" spans="1:8" s="4" customFormat="1" ht="14.25">
      <c r="A612" s="1"/>
      <c r="B612" s="3"/>
      <c r="C612" s="1"/>
      <c r="D612" s="2"/>
      <c r="E612" s="105"/>
      <c r="F612" s="92"/>
      <c r="G612" s="105"/>
      <c r="H612" s="5"/>
    </row>
    <row r="613" spans="1:8" s="4" customFormat="1" ht="14.25">
      <c r="A613" s="1"/>
      <c r="B613" s="3"/>
      <c r="C613" s="1"/>
      <c r="D613" s="2"/>
      <c r="E613" s="105"/>
      <c r="F613" s="92"/>
      <c r="G613" s="105"/>
      <c r="H613" s="5"/>
    </row>
    <row r="614" spans="1:8" s="4" customFormat="1" ht="14.25">
      <c r="A614" s="1"/>
      <c r="B614" s="3"/>
      <c r="C614" s="1"/>
      <c r="D614" s="2"/>
      <c r="E614" s="105"/>
      <c r="F614" s="92"/>
      <c r="G614" s="105"/>
      <c r="H614" s="5"/>
    </row>
    <row r="615" spans="1:8" s="4" customFormat="1" ht="14.25">
      <c r="A615" s="1"/>
      <c r="B615" s="3"/>
      <c r="C615" s="1"/>
      <c r="D615" s="2"/>
      <c r="E615" s="105"/>
      <c r="F615" s="92"/>
      <c r="G615" s="105"/>
      <c r="H615" s="5"/>
    </row>
    <row r="616" spans="1:8" s="4" customFormat="1" ht="14.25">
      <c r="A616" s="1"/>
      <c r="B616" s="3"/>
      <c r="C616" s="1"/>
      <c r="D616" s="2"/>
      <c r="E616" s="105"/>
      <c r="F616" s="92"/>
      <c r="G616" s="105"/>
      <c r="H616" s="5"/>
    </row>
    <row r="617" spans="1:8" s="4" customFormat="1" ht="14.25">
      <c r="A617" s="1"/>
      <c r="B617" s="3"/>
      <c r="C617" s="1"/>
      <c r="D617" s="2"/>
      <c r="E617" s="105"/>
      <c r="F617" s="92"/>
      <c r="G617" s="105"/>
      <c r="H617" s="5"/>
    </row>
    <row r="618" spans="1:8" s="4" customFormat="1" ht="14.25">
      <c r="A618" s="1"/>
      <c r="B618" s="3"/>
      <c r="C618" s="1"/>
      <c r="D618" s="2"/>
      <c r="E618" s="105"/>
      <c r="F618" s="92"/>
      <c r="G618" s="105"/>
      <c r="H618" s="5"/>
    </row>
    <row r="619" spans="1:8" s="4" customFormat="1" ht="14.25">
      <c r="A619" s="1"/>
      <c r="B619" s="3"/>
      <c r="C619" s="1"/>
      <c r="D619" s="2"/>
      <c r="E619" s="105"/>
      <c r="F619" s="92"/>
      <c r="G619" s="105"/>
      <c r="H619" s="5"/>
    </row>
    <row r="620" spans="1:8" s="4" customFormat="1" ht="14.25">
      <c r="A620" s="1"/>
      <c r="B620" s="3"/>
      <c r="C620" s="1"/>
      <c r="D620" s="2"/>
      <c r="E620" s="105"/>
      <c r="F620" s="92"/>
      <c r="G620" s="105"/>
      <c r="H620" s="5"/>
    </row>
    <row r="621" spans="1:8" s="4" customFormat="1" ht="14.25">
      <c r="A621" s="1"/>
      <c r="B621" s="3"/>
      <c r="C621" s="1"/>
      <c r="D621" s="2"/>
      <c r="E621" s="105"/>
      <c r="F621" s="92"/>
      <c r="G621" s="105"/>
      <c r="H621" s="5"/>
    </row>
    <row r="622" spans="1:8" s="4" customFormat="1" ht="14.25">
      <c r="A622" s="1"/>
      <c r="B622" s="3"/>
      <c r="C622" s="1"/>
      <c r="D622" s="2"/>
      <c r="E622" s="105"/>
      <c r="F622" s="92"/>
      <c r="G622" s="105"/>
      <c r="H622" s="5"/>
    </row>
    <row r="623" spans="1:8" s="4" customFormat="1" ht="14.25">
      <c r="A623" s="1"/>
      <c r="B623" s="3"/>
      <c r="C623" s="1"/>
      <c r="D623" s="2"/>
      <c r="E623" s="105"/>
      <c r="F623" s="92"/>
      <c r="G623" s="105"/>
      <c r="H623" s="5"/>
    </row>
    <row r="624" spans="1:8" s="4" customFormat="1" ht="14.25">
      <c r="A624" s="1"/>
      <c r="B624" s="3"/>
      <c r="C624" s="1"/>
      <c r="D624" s="2"/>
      <c r="E624" s="105"/>
      <c r="F624" s="92"/>
      <c r="G624" s="105"/>
      <c r="H624" s="5"/>
    </row>
    <row r="625" spans="1:8" s="4" customFormat="1" ht="14.25">
      <c r="A625" s="1"/>
      <c r="B625" s="3"/>
      <c r="C625" s="1"/>
      <c r="D625" s="2"/>
      <c r="E625" s="105"/>
      <c r="F625" s="92"/>
      <c r="G625" s="105"/>
      <c r="H625" s="5"/>
    </row>
    <row r="626" spans="1:8" s="4" customFormat="1" ht="14.25">
      <c r="A626" s="1"/>
      <c r="B626" s="3"/>
      <c r="C626" s="1"/>
      <c r="D626" s="2"/>
      <c r="E626" s="105"/>
      <c r="F626" s="92"/>
      <c r="G626" s="105"/>
      <c r="H626" s="5"/>
    </row>
    <row r="627" spans="1:8" s="4" customFormat="1" ht="14.25">
      <c r="A627" s="1"/>
      <c r="B627" s="3"/>
      <c r="C627" s="1"/>
      <c r="D627" s="2"/>
      <c r="E627" s="105"/>
      <c r="F627" s="92"/>
      <c r="G627" s="105"/>
      <c r="H627" s="5"/>
    </row>
    <row r="628" spans="1:8" s="4" customFormat="1" ht="14.25">
      <c r="A628" s="1"/>
      <c r="B628" s="3"/>
      <c r="C628" s="1"/>
      <c r="D628" s="2"/>
      <c r="E628" s="105"/>
      <c r="F628" s="92"/>
      <c r="G628" s="105"/>
      <c r="H628" s="5"/>
    </row>
    <row r="629" spans="1:8" s="4" customFormat="1" ht="14.25">
      <c r="A629" s="1"/>
      <c r="B629" s="3"/>
      <c r="C629" s="1"/>
      <c r="D629" s="2"/>
      <c r="E629" s="105"/>
      <c r="F629" s="92"/>
      <c r="G629" s="105"/>
      <c r="H629" s="5"/>
    </row>
    <row r="630" spans="1:8" s="4" customFormat="1" ht="14.25">
      <c r="A630" s="1"/>
      <c r="B630" s="3"/>
      <c r="C630" s="1"/>
      <c r="D630" s="2"/>
      <c r="E630" s="105"/>
      <c r="F630" s="92"/>
      <c r="G630" s="105"/>
      <c r="H630" s="5"/>
    </row>
    <row r="631" spans="1:8" s="4" customFormat="1" ht="14.25">
      <c r="A631" s="1"/>
      <c r="B631" s="3"/>
      <c r="C631" s="1"/>
      <c r="D631" s="2"/>
      <c r="E631" s="105"/>
      <c r="F631" s="92"/>
      <c r="G631" s="105"/>
      <c r="H631" s="5"/>
    </row>
    <row r="632" spans="1:8" s="4" customFormat="1" ht="14.25">
      <c r="A632" s="1"/>
      <c r="B632" s="3"/>
      <c r="C632" s="1"/>
      <c r="D632" s="2"/>
      <c r="E632" s="105"/>
      <c r="F632" s="92"/>
      <c r="G632" s="105"/>
      <c r="H632" s="5"/>
    </row>
    <row r="633" spans="1:8" s="4" customFormat="1" ht="14.25">
      <c r="A633" s="1"/>
      <c r="B633" s="3"/>
      <c r="C633" s="1"/>
      <c r="D633" s="2"/>
      <c r="E633" s="105"/>
      <c r="F633" s="92"/>
      <c r="G633" s="105"/>
      <c r="H633" s="5"/>
    </row>
    <row r="634" spans="1:8" s="4" customFormat="1" ht="14.25">
      <c r="A634" s="1"/>
      <c r="B634" s="3"/>
      <c r="C634" s="1"/>
      <c r="D634" s="2"/>
      <c r="E634" s="105"/>
      <c r="F634" s="92"/>
      <c r="G634" s="105"/>
      <c r="H634" s="5"/>
    </row>
    <row r="635" spans="1:8" s="4" customFormat="1" ht="14.25">
      <c r="A635" s="1"/>
      <c r="B635" s="3"/>
      <c r="C635" s="1"/>
      <c r="D635" s="2"/>
      <c r="E635" s="105"/>
      <c r="F635" s="92"/>
      <c r="G635" s="105"/>
      <c r="H635" s="5"/>
    </row>
    <row r="636" spans="1:8" s="4" customFormat="1" ht="14.25">
      <c r="A636" s="1"/>
      <c r="B636" s="3"/>
      <c r="C636" s="1"/>
      <c r="D636" s="2"/>
      <c r="E636" s="105"/>
      <c r="F636" s="92"/>
      <c r="G636" s="105"/>
      <c r="H636" s="5"/>
    </row>
    <row r="637" spans="1:8" s="4" customFormat="1" ht="14.25">
      <c r="A637" s="1"/>
      <c r="B637" s="3"/>
      <c r="C637" s="1"/>
      <c r="D637" s="2"/>
      <c r="E637" s="105"/>
      <c r="F637" s="92"/>
      <c r="G637" s="105"/>
      <c r="H637" s="5"/>
    </row>
    <row r="638" spans="1:8" s="4" customFormat="1" ht="14.25">
      <c r="A638" s="1"/>
      <c r="B638" s="3"/>
      <c r="C638" s="1"/>
      <c r="D638" s="2"/>
      <c r="E638" s="105"/>
      <c r="F638" s="92"/>
      <c r="G638" s="105"/>
      <c r="H638" s="5"/>
    </row>
    <row r="639" spans="1:8" s="4" customFormat="1" ht="14.25">
      <c r="A639" s="1"/>
      <c r="B639" s="3"/>
      <c r="C639" s="1"/>
      <c r="D639" s="2"/>
      <c r="E639" s="105"/>
      <c r="F639" s="92"/>
      <c r="G639" s="105"/>
      <c r="H639" s="5"/>
    </row>
    <row r="640" spans="1:8" s="4" customFormat="1" ht="14.25">
      <c r="A640" s="1"/>
      <c r="B640" s="3"/>
      <c r="C640" s="1"/>
      <c r="D640" s="2"/>
      <c r="E640" s="105"/>
      <c r="F640" s="92"/>
      <c r="G640" s="105"/>
      <c r="H640" s="5"/>
    </row>
    <row r="641" spans="1:8" s="4" customFormat="1" ht="14.25">
      <c r="A641" s="1"/>
      <c r="B641" s="3"/>
      <c r="C641" s="1"/>
      <c r="D641" s="2"/>
      <c r="E641" s="105"/>
      <c r="F641" s="92"/>
      <c r="G641" s="105"/>
      <c r="H641" s="5"/>
    </row>
    <row r="642" spans="1:8" s="4" customFormat="1" ht="14.25">
      <c r="A642" s="1"/>
      <c r="B642" s="3"/>
      <c r="C642" s="1"/>
      <c r="D642" s="2"/>
      <c r="E642" s="105"/>
      <c r="F642" s="92"/>
      <c r="G642" s="105"/>
      <c r="H642" s="5"/>
    </row>
    <row r="643" spans="1:8" s="4" customFormat="1" ht="14.25">
      <c r="A643" s="1"/>
      <c r="B643" s="3"/>
      <c r="C643" s="1"/>
      <c r="D643" s="2"/>
      <c r="E643" s="105"/>
      <c r="F643" s="92"/>
      <c r="G643" s="105"/>
      <c r="H643" s="5"/>
    </row>
    <row r="644" spans="1:8" s="4" customFormat="1" ht="14.25">
      <c r="A644" s="1"/>
      <c r="B644" s="3"/>
      <c r="C644" s="1"/>
      <c r="D644" s="2"/>
      <c r="E644" s="105"/>
      <c r="F644" s="92"/>
      <c r="G644" s="105"/>
      <c r="H644" s="5"/>
    </row>
    <row r="645" spans="1:8" s="4" customFormat="1" ht="14.25">
      <c r="A645" s="1"/>
      <c r="B645" s="3"/>
      <c r="C645" s="1"/>
      <c r="D645" s="2"/>
      <c r="E645" s="105"/>
      <c r="F645" s="92"/>
      <c r="G645" s="105"/>
      <c r="H645" s="5"/>
    </row>
    <row r="646" spans="1:8" s="4" customFormat="1" ht="14.25">
      <c r="A646" s="1"/>
      <c r="B646" s="3"/>
      <c r="C646" s="1"/>
      <c r="D646" s="2"/>
      <c r="E646" s="105"/>
      <c r="F646" s="92"/>
      <c r="G646" s="105"/>
      <c r="H646" s="5"/>
    </row>
    <row r="647" spans="1:8" s="4" customFormat="1" ht="14.25">
      <c r="A647" s="1"/>
      <c r="B647" s="3"/>
      <c r="C647" s="1"/>
      <c r="D647" s="2"/>
      <c r="E647" s="105"/>
      <c r="F647" s="92"/>
      <c r="G647" s="105"/>
      <c r="H647" s="5"/>
    </row>
    <row r="648" spans="1:8" s="4" customFormat="1" ht="14.25">
      <c r="A648" s="1"/>
      <c r="B648" s="3"/>
      <c r="C648" s="1"/>
      <c r="D648" s="2"/>
      <c r="E648" s="105"/>
      <c r="F648" s="92"/>
      <c r="G648" s="105"/>
      <c r="H648" s="5"/>
    </row>
    <row r="649" spans="1:8" s="4" customFormat="1" ht="14.25">
      <c r="A649" s="1"/>
      <c r="B649" s="3"/>
      <c r="C649" s="1"/>
      <c r="D649" s="2"/>
      <c r="E649" s="105"/>
      <c r="F649" s="92"/>
      <c r="G649" s="105"/>
      <c r="H649" s="5"/>
    </row>
    <row r="650" spans="1:8" s="4" customFormat="1" ht="14.25">
      <c r="A650" s="1"/>
      <c r="B650" s="3"/>
      <c r="C650" s="1"/>
      <c r="D650" s="2"/>
      <c r="E650" s="105"/>
      <c r="F650" s="92"/>
      <c r="G650" s="105"/>
      <c r="H650" s="5"/>
    </row>
    <row r="651" spans="1:8" s="4" customFormat="1" ht="14.25">
      <c r="A651" s="1"/>
      <c r="B651" s="3"/>
      <c r="C651" s="1"/>
      <c r="D651" s="2"/>
      <c r="E651" s="105"/>
      <c r="F651" s="92"/>
      <c r="G651" s="105"/>
      <c r="H651" s="5"/>
    </row>
    <row r="652" spans="1:8" s="4" customFormat="1" ht="14.25">
      <c r="A652" s="1"/>
      <c r="B652" s="3"/>
      <c r="C652" s="1"/>
      <c r="D652" s="2"/>
      <c r="E652" s="105"/>
      <c r="F652" s="92"/>
      <c r="G652" s="105"/>
      <c r="H652" s="5"/>
    </row>
    <row r="653" spans="1:8" s="4" customFormat="1" ht="14.25">
      <c r="A653" s="1"/>
      <c r="B653" s="3"/>
      <c r="C653" s="1"/>
      <c r="D653" s="2"/>
      <c r="E653" s="105"/>
      <c r="F653" s="92"/>
      <c r="G653" s="105"/>
      <c r="H653" s="5"/>
    </row>
    <row r="654" spans="1:8" s="4" customFormat="1" ht="14.25">
      <c r="A654" s="1"/>
      <c r="B654" s="3"/>
      <c r="C654" s="1"/>
      <c r="D654" s="2"/>
      <c r="E654" s="105"/>
      <c r="F654" s="92"/>
      <c r="G654" s="105"/>
      <c r="H654" s="5"/>
    </row>
    <row r="655" spans="1:8" s="4" customFormat="1" ht="14.25">
      <c r="A655" s="1"/>
      <c r="B655" s="3"/>
      <c r="C655" s="1"/>
      <c r="D655" s="2"/>
      <c r="E655" s="105"/>
      <c r="F655" s="92"/>
      <c r="G655" s="105"/>
      <c r="H655" s="5"/>
    </row>
    <row r="656" spans="1:8" s="4" customFormat="1" ht="14.25">
      <c r="A656" s="1"/>
      <c r="B656" s="3"/>
      <c r="C656" s="1"/>
      <c r="D656" s="2"/>
      <c r="E656" s="105"/>
      <c r="F656" s="92"/>
      <c r="G656" s="105"/>
      <c r="H656" s="5"/>
    </row>
    <row r="657" spans="1:8" s="4" customFormat="1" ht="14.25">
      <c r="A657" s="1"/>
      <c r="B657" s="3"/>
      <c r="C657" s="1"/>
      <c r="D657" s="2"/>
      <c r="E657" s="105"/>
      <c r="F657" s="92"/>
      <c r="G657" s="105"/>
      <c r="H657" s="5"/>
    </row>
    <row r="658" spans="1:8" s="4" customFormat="1" ht="14.25">
      <c r="A658" s="1"/>
      <c r="B658" s="3"/>
      <c r="C658" s="1"/>
      <c r="D658" s="2"/>
      <c r="E658" s="105"/>
      <c r="F658" s="92"/>
      <c r="G658" s="105"/>
      <c r="H658" s="5"/>
    </row>
    <row r="659" spans="1:8" s="4" customFormat="1" ht="14.25">
      <c r="A659" s="1"/>
      <c r="B659" s="3"/>
      <c r="C659" s="1"/>
      <c r="D659" s="2"/>
      <c r="E659" s="105"/>
      <c r="F659" s="92"/>
      <c r="G659" s="105"/>
      <c r="H659" s="5"/>
    </row>
    <row r="660" spans="1:8" s="4" customFormat="1" ht="14.25">
      <c r="A660" s="1"/>
      <c r="B660" s="3"/>
      <c r="C660" s="1"/>
      <c r="D660" s="2"/>
      <c r="E660" s="105"/>
      <c r="F660" s="92"/>
      <c r="G660" s="105"/>
      <c r="H660" s="5"/>
    </row>
    <row r="661" spans="1:8" s="4" customFormat="1" ht="14.25">
      <c r="A661" s="1"/>
      <c r="B661" s="3"/>
      <c r="C661" s="1"/>
      <c r="D661" s="2"/>
      <c r="E661" s="105"/>
      <c r="F661" s="92"/>
      <c r="G661" s="105"/>
      <c r="H661" s="5"/>
    </row>
    <row r="662" spans="1:8" s="4" customFormat="1" ht="14.25">
      <c r="A662" s="1"/>
      <c r="B662" s="3"/>
      <c r="C662" s="1"/>
      <c r="D662" s="2"/>
      <c r="E662" s="105"/>
      <c r="F662" s="92"/>
      <c r="G662" s="105"/>
      <c r="H662" s="5"/>
    </row>
    <row r="663" spans="1:8" s="4" customFormat="1" ht="14.25">
      <c r="A663" s="1"/>
      <c r="B663" s="3"/>
      <c r="C663" s="1"/>
      <c r="D663" s="2"/>
      <c r="E663" s="105"/>
      <c r="F663" s="92"/>
      <c r="G663" s="105"/>
      <c r="H663" s="5"/>
    </row>
    <row r="664" spans="1:8" s="4" customFormat="1" ht="14.25">
      <c r="A664" s="1"/>
      <c r="B664" s="3"/>
      <c r="C664" s="1"/>
      <c r="D664" s="2"/>
      <c r="E664" s="105"/>
      <c r="F664" s="92"/>
      <c r="G664" s="105"/>
      <c r="H664" s="5"/>
    </row>
    <row r="665" spans="1:8" s="4" customFormat="1" ht="14.25">
      <c r="A665" s="1"/>
      <c r="B665" s="3"/>
      <c r="C665" s="1"/>
      <c r="D665" s="2"/>
      <c r="E665" s="105"/>
      <c r="F665" s="92"/>
      <c r="G665" s="105"/>
      <c r="H665" s="5"/>
    </row>
    <row r="666" spans="1:8" s="4" customFormat="1" ht="14.25">
      <c r="A666" s="1"/>
      <c r="B666" s="3"/>
      <c r="C666" s="1"/>
      <c r="D666" s="2"/>
      <c r="E666" s="105"/>
      <c r="F666" s="92"/>
      <c r="G666" s="105"/>
      <c r="H666" s="5"/>
    </row>
    <row r="667" spans="1:8" s="4" customFormat="1" ht="14.25">
      <c r="A667" s="1"/>
      <c r="B667" s="3"/>
      <c r="C667" s="1"/>
      <c r="D667" s="2"/>
      <c r="E667" s="105"/>
      <c r="F667" s="92"/>
      <c r="G667" s="105"/>
      <c r="H667" s="5"/>
    </row>
    <row r="668" spans="1:8" s="4" customFormat="1" ht="14.25">
      <c r="A668" s="1"/>
      <c r="B668" s="3"/>
      <c r="C668" s="1"/>
      <c r="D668" s="2"/>
      <c r="E668" s="105"/>
      <c r="F668" s="92"/>
      <c r="G668" s="105"/>
      <c r="H668" s="5"/>
    </row>
    <row r="669" spans="1:8" s="4" customFormat="1" ht="14.25">
      <c r="A669" s="1"/>
      <c r="B669" s="3"/>
      <c r="C669" s="1"/>
      <c r="D669" s="2"/>
      <c r="E669" s="105"/>
      <c r="F669" s="92"/>
      <c r="G669" s="105"/>
      <c r="H669" s="5"/>
    </row>
    <row r="670" spans="1:8" s="4" customFormat="1" ht="14.25">
      <c r="A670" s="1"/>
      <c r="B670" s="3"/>
      <c r="C670" s="1"/>
      <c r="D670" s="2"/>
      <c r="E670" s="105"/>
      <c r="F670" s="92"/>
      <c r="G670" s="105"/>
      <c r="H670" s="5"/>
    </row>
    <row r="671" spans="1:8" s="4" customFormat="1" ht="14.25">
      <c r="A671" s="1"/>
      <c r="B671" s="3"/>
      <c r="C671" s="1"/>
      <c r="D671" s="2"/>
      <c r="E671" s="105"/>
      <c r="F671" s="92"/>
      <c r="G671" s="105"/>
      <c r="H671" s="5"/>
    </row>
    <row r="672" spans="1:8" s="4" customFormat="1" ht="14.25">
      <c r="A672" s="1"/>
      <c r="B672" s="3"/>
      <c r="C672" s="1"/>
      <c r="D672" s="2"/>
      <c r="E672" s="105"/>
      <c r="F672" s="92"/>
      <c r="G672" s="105"/>
      <c r="H672" s="5"/>
    </row>
    <row r="673" spans="1:8" s="4" customFormat="1" ht="14.25">
      <c r="A673" s="1"/>
      <c r="B673" s="3"/>
      <c r="C673" s="1"/>
      <c r="D673" s="2"/>
      <c r="E673" s="105"/>
      <c r="F673" s="92"/>
      <c r="G673" s="105"/>
      <c r="H673" s="5"/>
    </row>
    <row r="674" spans="1:8" s="4" customFormat="1" ht="14.25">
      <c r="A674" s="1"/>
      <c r="B674" s="3"/>
      <c r="C674" s="1"/>
      <c r="D674" s="2"/>
      <c r="E674" s="105"/>
      <c r="F674" s="92"/>
      <c r="G674" s="105"/>
      <c r="H674" s="5"/>
    </row>
    <row r="675" spans="1:8" s="4" customFormat="1" ht="14.25">
      <c r="A675" s="1"/>
      <c r="B675" s="3"/>
      <c r="C675" s="1"/>
      <c r="D675" s="2"/>
      <c r="E675" s="105"/>
      <c r="F675" s="92"/>
      <c r="G675" s="105"/>
      <c r="H675" s="5"/>
    </row>
    <row r="676" spans="1:8" s="4" customFormat="1" ht="14.25">
      <c r="A676" s="1"/>
      <c r="B676" s="3"/>
      <c r="C676" s="1"/>
      <c r="D676" s="2"/>
      <c r="E676" s="105"/>
      <c r="F676" s="92"/>
      <c r="G676" s="105"/>
      <c r="H676" s="5"/>
    </row>
    <row r="677" spans="1:8" s="4" customFormat="1" ht="14.25">
      <c r="A677" s="1"/>
      <c r="B677" s="3"/>
      <c r="C677" s="1"/>
      <c r="D677" s="2"/>
      <c r="E677" s="105"/>
      <c r="F677" s="92"/>
      <c r="G677" s="105"/>
      <c r="H677" s="5"/>
    </row>
    <row r="678" spans="1:8" s="4" customFormat="1" ht="14.25">
      <c r="A678" s="1"/>
      <c r="B678" s="3"/>
      <c r="C678" s="1"/>
      <c r="D678" s="2"/>
      <c r="E678" s="105"/>
      <c r="F678" s="92"/>
      <c r="G678" s="105"/>
      <c r="H678" s="5"/>
    </row>
    <row r="679" spans="1:8" s="4" customFormat="1" ht="14.25">
      <c r="A679" s="1"/>
      <c r="B679" s="3"/>
      <c r="C679" s="1"/>
      <c r="D679" s="2"/>
      <c r="E679" s="105"/>
      <c r="F679" s="92"/>
      <c r="G679" s="105"/>
      <c r="H679" s="5"/>
    </row>
    <row r="680" spans="1:8" s="4" customFormat="1" ht="14.25">
      <c r="A680" s="1"/>
      <c r="B680" s="3"/>
      <c r="C680" s="1"/>
      <c r="D680" s="2"/>
      <c r="E680" s="105"/>
      <c r="F680" s="92"/>
      <c r="G680" s="105"/>
      <c r="H680" s="5"/>
    </row>
    <row r="681" spans="1:8" s="4" customFormat="1" ht="14.25">
      <c r="A681" s="1"/>
      <c r="B681" s="3"/>
      <c r="C681" s="1"/>
      <c r="D681" s="2"/>
      <c r="E681" s="105"/>
      <c r="F681" s="92"/>
      <c r="G681" s="105"/>
      <c r="H681" s="5"/>
    </row>
    <row r="682" spans="1:8" s="4" customFormat="1" ht="14.25">
      <c r="A682" s="1"/>
      <c r="B682" s="3"/>
      <c r="C682" s="1"/>
      <c r="D682" s="2"/>
      <c r="E682" s="105"/>
      <c r="F682" s="92"/>
      <c r="G682" s="105"/>
      <c r="H682" s="5"/>
    </row>
    <row r="683" spans="1:8" s="4" customFormat="1" ht="14.25">
      <c r="A683" s="1"/>
      <c r="B683" s="3"/>
      <c r="C683" s="1"/>
      <c r="D683" s="2"/>
      <c r="E683" s="105"/>
      <c r="F683" s="92"/>
      <c r="G683" s="105"/>
      <c r="H683" s="5"/>
    </row>
    <row r="684" spans="1:8" s="4" customFormat="1" ht="14.25">
      <c r="A684" s="1"/>
      <c r="B684" s="3"/>
      <c r="C684" s="1"/>
      <c r="D684" s="2"/>
      <c r="E684" s="105"/>
      <c r="F684" s="92"/>
      <c r="G684" s="105"/>
      <c r="H684" s="5"/>
    </row>
    <row r="685" spans="1:8" s="4" customFormat="1" ht="14.25">
      <c r="A685" s="1"/>
      <c r="B685" s="3"/>
      <c r="C685" s="1"/>
      <c r="D685" s="2"/>
      <c r="E685" s="105"/>
      <c r="F685" s="92"/>
      <c r="G685" s="105"/>
      <c r="H685" s="5"/>
    </row>
    <row r="686" spans="1:8" s="4" customFormat="1" ht="14.25">
      <c r="A686" s="1"/>
      <c r="B686" s="3"/>
      <c r="C686" s="1"/>
      <c r="D686" s="2"/>
      <c r="E686" s="105"/>
      <c r="F686" s="92"/>
      <c r="G686" s="105"/>
      <c r="H686" s="5"/>
    </row>
    <row r="687" spans="1:8" s="4" customFormat="1" ht="14.25">
      <c r="A687" s="1"/>
      <c r="B687" s="3"/>
      <c r="C687" s="1"/>
      <c r="D687" s="2"/>
      <c r="E687" s="105"/>
      <c r="F687" s="92"/>
      <c r="G687" s="105"/>
      <c r="H687" s="5"/>
    </row>
    <row r="688" spans="1:8" s="4" customFormat="1" ht="14.25">
      <c r="A688" s="1"/>
      <c r="B688" s="3"/>
      <c r="C688" s="1"/>
      <c r="D688" s="2"/>
      <c r="E688" s="105"/>
      <c r="F688" s="92"/>
      <c r="G688" s="105"/>
      <c r="H688" s="5"/>
    </row>
    <row r="689" spans="1:8" s="4" customFormat="1" ht="14.25">
      <c r="A689" s="1"/>
      <c r="B689" s="3"/>
      <c r="C689" s="1"/>
      <c r="D689" s="2"/>
      <c r="E689" s="105"/>
      <c r="F689" s="92"/>
      <c r="G689" s="105"/>
      <c r="H689" s="5"/>
    </row>
    <row r="690" spans="1:8" s="4" customFormat="1" ht="14.25">
      <c r="A690" s="1"/>
      <c r="B690" s="3"/>
      <c r="C690" s="1"/>
      <c r="D690" s="2"/>
      <c r="E690" s="105"/>
      <c r="F690" s="92"/>
      <c r="G690" s="105"/>
      <c r="H690" s="5"/>
    </row>
    <row r="691" spans="1:8" s="4" customFormat="1" ht="14.25">
      <c r="A691" s="1"/>
      <c r="B691" s="3"/>
      <c r="C691" s="1"/>
      <c r="D691" s="2"/>
      <c r="E691" s="105"/>
      <c r="F691" s="92"/>
      <c r="G691" s="105"/>
      <c r="H691" s="5"/>
    </row>
    <row r="692" spans="1:8" s="4" customFormat="1" ht="14.25">
      <c r="A692" s="1"/>
      <c r="B692" s="3"/>
      <c r="C692" s="1"/>
      <c r="D692" s="2"/>
      <c r="E692" s="105"/>
      <c r="F692" s="92"/>
      <c r="G692" s="105"/>
      <c r="H692" s="5"/>
    </row>
    <row r="693" spans="1:8" s="4" customFormat="1" ht="14.25">
      <c r="A693" s="1"/>
      <c r="B693" s="3"/>
      <c r="C693" s="1"/>
      <c r="D693" s="2"/>
      <c r="E693" s="105"/>
      <c r="F693" s="92"/>
      <c r="G693" s="105"/>
      <c r="H693" s="5"/>
    </row>
    <row r="694" spans="1:8" s="4" customFormat="1" ht="14.25">
      <c r="A694" s="1"/>
      <c r="B694" s="3"/>
      <c r="C694" s="1"/>
      <c r="D694" s="2"/>
      <c r="E694" s="105"/>
      <c r="F694" s="92"/>
      <c r="G694" s="105"/>
      <c r="H694" s="5"/>
    </row>
    <row r="695" spans="1:8" s="4" customFormat="1" ht="14.25">
      <c r="A695" s="1"/>
      <c r="B695" s="3"/>
      <c r="C695" s="1"/>
      <c r="D695" s="2"/>
      <c r="E695" s="105"/>
      <c r="F695" s="92"/>
      <c r="G695" s="105"/>
      <c r="H695" s="5"/>
    </row>
    <row r="696" spans="1:8" s="4" customFormat="1" ht="14.25">
      <c r="A696" s="1"/>
      <c r="B696" s="3"/>
      <c r="C696" s="1"/>
      <c r="D696" s="2"/>
      <c r="E696" s="105"/>
      <c r="F696" s="92"/>
      <c r="G696" s="105"/>
      <c r="H696" s="5"/>
    </row>
    <row r="697" spans="1:8" s="4" customFormat="1" ht="14.25">
      <c r="A697" s="1"/>
      <c r="B697" s="3"/>
      <c r="C697" s="1"/>
      <c r="D697" s="2"/>
      <c r="E697" s="105"/>
      <c r="F697" s="92"/>
      <c r="G697" s="105"/>
      <c r="H697" s="5"/>
    </row>
    <row r="698" spans="1:8" s="4" customFormat="1" ht="14.25">
      <c r="A698" s="1"/>
      <c r="B698" s="3"/>
      <c r="C698" s="1"/>
      <c r="D698" s="2"/>
      <c r="E698" s="105"/>
      <c r="F698" s="92"/>
      <c r="G698" s="105"/>
      <c r="H698" s="5"/>
    </row>
    <row r="699" spans="1:8" s="4" customFormat="1" ht="14.25">
      <c r="A699" s="1"/>
      <c r="B699" s="3"/>
      <c r="C699" s="1"/>
      <c r="D699" s="2"/>
      <c r="E699" s="105"/>
      <c r="F699" s="92"/>
      <c r="G699" s="105"/>
      <c r="H699" s="5"/>
    </row>
    <row r="700" spans="1:8" s="4" customFormat="1" ht="14.25">
      <c r="A700" s="1"/>
      <c r="B700" s="3"/>
      <c r="C700" s="1"/>
      <c r="D700" s="2"/>
      <c r="E700" s="105"/>
      <c r="F700" s="92"/>
      <c r="G700" s="105"/>
      <c r="H700" s="5"/>
    </row>
    <row r="701" spans="1:8" s="4" customFormat="1" ht="14.25">
      <c r="A701" s="1"/>
      <c r="B701" s="3"/>
      <c r="C701" s="1"/>
      <c r="D701" s="2"/>
      <c r="E701" s="105"/>
      <c r="F701" s="92"/>
      <c r="G701" s="105"/>
      <c r="H701" s="5"/>
    </row>
    <row r="702" spans="1:8" s="4" customFormat="1" ht="14.25">
      <c r="A702" s="1"/>
      <c r="B702" s="3"/>
      <c r="C702" s="1"/>
      <c r="D702" s="2"/>
      <c r="E702" s="105"/>
      <c r="F702" s="92"/>
      <c r="G702" s="105"/>
      <c r="H702" s="5"/>
    </row>
    <row r="703" spans="1:8" s="4" customFormat="1" ht="14.25">
      <c r="A703" s="1"/>
      <c r="B703" s="3"/>
      <c r="C703" s="1"/>
      <c r="D703" s="2"/>
      <c r="E703" s="105"/>
      <c r="F703" s="92"/>
      <c r="G703" s="105"/>
      <c r="H703" s="5"/>
    </row>
    <row r="704" spans="1:8" s="4" customFormat="1" ht="14.25">
      <c r="A704" s="1"/>
      <c r="B704" s="3"/>
      <c r="C704" s="1"/>
      <c r="D704" s="2"/>
      <c r="E704" s="105"/>
      <c r="F704" s="92"/>
      <c r="G704" s="105"/>
      <c r="H704" s="5"/>
    </row>
    <row r="705" spans="1:8" s="4" customFormat="1" ht="14.25">
      <c r="A705" s="1"/>
      <c r="B705" s="3"/>
      <c r="C705" s="1"/>
      <c r="D705" s="2"/>
      <c r="E705" s="105"/>
      <c r="F705" s="92"/>
      <c r="G705" s="105"/>
      <c r="H705" s="5"/>
    </row>
    <row r="706" spans="1:8" s="4" customFormat="1" ht="14.25">
      <c r="A706" s="1"/>
      <c r="B706" s="3"/>
      <c r="C706" s="1"/>
      <c r="D706" s="2"/>
      <c r="E706" s="105"/>
      <c r="F706" s="92"/>
      <c r="G706" s="105"/>
      <c r="H706" s="5"/>
    </row>
    <row r="707" spans="1:8" s="4" customFormat="1" ht="14.25">
      <c r="A707" s="1"/>
      <c r="B707" s="3"/>
      <c r="C707" s="1"/>
      <c r="D707" s="2"/>
      <c r="E707" s="105"/>
      <c r="F707" s="92"/>
      <c r="G707" s="105"/>
      <c r="H707" s="5"/>
    </row>
    <row r="708" spans="1:8" s="4" customFormat="1" ht="14.25">
      <c r="A708" s="1"/>
      <c r="B708" s="3"/>
      <c r="C708" s="1"/>
      <c r="D708" s="2"/>
      <c r="E708" s="105"/>
      <c r="F708" s="92"/>
      <c r="G708" s="105"/>
      <c r="H708" s="5"/>
    </row>
    <row r="709" spans="1:8" s="4" customFormat="1" ht="14.25">
      <c r="A709" s="1"/>
      <c r="B709" s="3"/>
      <c r="C709" s="1"/>
      <c r="D709" s="2"/>
      <c r="E709" s="105"/>
      <c r="F709" s="92"/>
      <c r="G709" s="105"/>
      <c r="H709" s="5"/>
    </row>
    <row r="710" spans="1:8" s="4" customFormat="1" ht="14.25">
      <c r="A710" s="1"/>
      <c r="B710" s="3"/>
      <c r="C710" s="1"/>
      <c r="D710" s="2"/>
      <c r="E710" s="105"/>
      <c r="F710" s="92"/>
      <c r="G710" s="105"/>
      <c r="H710" s="5"/>
    </row>
    <row r="711" spans="1:8" s="4" customFormat="1" ht="14.25">
      <c r="A711" s="1"/>
      <c r="B711" s="3"/>
      <c r="C711" s="1"/>
      <c r="D711" s="2"/>
      <c r="E711" s="105"/>
      <c r="F711" s="92"/>
      <c r="G711" s="105"/>
      <c r="H711" s="5"/>
    </row>
    <row r="712" spans="1:8" s="4" customFormat="1" ht="14.25">
      <c r="A712" s="1"/>
      <c r="B712" s="3"/>
      <c r="C712" s="1"/>
      <c r="D712" s="2"/>
      <c r="E712" s="105"/>
      <c r="F712" s="92"/>
      <c r="G712" s="105"/>
      <c r="H712" s="5"/>
    </row>
    <row r="713" spans="1:8" s="4" customFormat="1" ht="14.25">
      <c r="A713" s="1"/>
      <c r="B713" s="3"/>
      <c r="C713" s="1"/>
      <c r="D713" s="2"/>
      <c r="E713" s="105"/>
      <c r="F713" s="92"/>
      <c r="G713" s="105"/>
      <c r="H713" s="5"/>
    </row>
    <row r="714" spans="1:8" s="4" customFormat="1" ht="14.25">
      <c r="A714" s="1"/>
      <c r="B714" s="3"/>
      <c r="C714" s="1"/>
      <c r="D714" s="2"/>
      <c r="E714" s="105"/>
      <c r="F714" s="92"/>
      <c r="G714" s="105"/>
      <c r="H714" s="5"/>
    </row>
    <row r="715" spans="1:8" s="4" customFormat="1" ht="14.25">
      <c r="A715" s="1"/>
      <c r="B715" s="3"/>
      <c r="C715" s="1"/>
      <c r="D715" s="2"/>
      <c r="E715" s="105"/>
      <c r="F715" s="92"/>
      <c r="G715" s="105"/>
      <c r="H715" s="5"/>
    </row>
    <row r="716" spans="1:8" s="4" customFormat="1" ht="14.25">
      <c r="A716" s="1"/>
      <c r="B716" s="3"/>
      <c r="C716" s="1"/>
      <c r="D716" s="2"/>
      <c r="E716" s="105"/>
      <c r="F716" s="92"/>
      <c r="G716" s="105"/>
      <c r="H716" s="5"/>
    </row>
    <row r="717" spans="1:8" s="4" customFormat="1" ht="14.25">
      <c r="A717" s="1"/>
      <c r="B717" s="3"/>
      <c r="C717" s="1"/>
      <c r="D717" s="2"/>
      <c r="E717" s="105"/>
      <c r="F717" s="92"/>
      <c r="G717" s="105"/>
      <c r="H717" s="5"/>
    </row>
    <row r="718" spans="1:8" s="4" customFormat="1" ht="14.25">
      <c r="A718" s="1"/>
      <c r="B718" s="3"/>
      <c r="C718" s="1"/>
      <c r="D718" s="2"/>
      <c r="E718" s="105"/>
      <c r="F718" s="92"/>
      <c r="G718" s="105"/>
      <c r="H718" s="5"/>
    </row>
    <row r="719" spans="1:8" s="4" customFormat="1" ht="14.25">
      <c r="A719" s="1"/>
      <c r="B719" s="3"/>
      <c r="C719" s="1"/>
      <c r="D719" s="2"/>
      <c r="E719" s="105"/>
      <c r="F719" s="92"/>
      <c r="G719" s="105"/>
      <c r="H719" s="5"/>
    </row>
    <row r="720" spans="1:8" s="4" customFormat="1" ht="14.25">
      <c r="A720" s="1"/>
      <c r="B720" s="3"/>
      <c r="C720" s="1"/>
      <c r="D720" s="2"/>
      <c r="E720" s="105"/>
      <c r="F720" s="92"/>
      <c r="G720" s="105"/>
      <c r="H720" s="5"/>
    </row>
    <row r="721" spans="1:14" s="4" customFormat="1" ht="14.25">
      <c r="A721" s="1"/>
      <c r="B721" s="3"/>
      <c r="C721" s="1"/>
      <c r="D721" s="2"/>
      <c r="E721" s="105"/>
      <c r="F721" s="92"/>
      <c r="G721" s="105"/>
      <c r="H721" s="5"/>
    </row>
    <row r="722" spans="1:14" s="4" customFormat="1" ht="14.25">
      <c r="A722" s="1"/>
      <c r="B722" s="3"/>
      <c r="C722" s="1"/>
      <c r="D722" s="2"/>
      <c r="E722" s="105"/>
      <c r="F722" s="92"/>
      <c r="G722" s="105"/>
      <c r="H722" s="5"/>
    </row>
    <row r="723" spans="1:14" s="4" customFormat="1" ht="14.25">
      <c r="A723" s="1"/>
      <c r="B723" s="3"/>
      <c r="C723" s="1"/>
      <c r="D723" s="2"/>
      <c r="E723" s="105"/>
      <c r="F723" s="92"/>
      <c r="G723" s="105"/>
      <c r="H723" s="5"/>
    </row>
    <row r="724" spans="1:14" s="4" customFormat="1" ht="14.25">
      <c r="A724" s="1"/>
      <c r="B724" s="3"/>
      <c r="C724" s="1"/>
      <c r="D724" s="2"/>
      <c r="E724" s="105"/>
      <c r="F724" s="92"/>
      <c r="G724" s="105"/>
      <c r="H724" s="5"/>
    </row>
    <row r="725" spans="1:14" s="4" customFormat="1" ht="14.25">
      <c r="A725" s="1"/>
      <c r="B725" s="3"/>
      <c r="C725" s="1"/>
      <c r="D725" s="2"/>
      <c r="E725" s="105"/>
      <c r="F725" s="92"/>
      <c r="G725" s="105"/>
      <c r="H725" s="5"/>
    </row>
    <row r="726" spans="1:14" s="4" customFormat="1" ht="14.25">
      <c r="A726" s="1"/>
      <c r="B726" s="3"/>
      <c r="C726" s="1"/>
      <c r="D726" s="2"/>
      <c r="E726" s="105"/>
      <c r="F726" s="92"/>
      <c r="G726" s="105"/>
      <c r="H726" s="11"/>
      <c r="I726" s="10"/>
      <c r="J726" s="10"/>
      <c r="K726" s="10"/>
      <c r="L726" s="10"/>
      <c r="M726" s="10"/>
      <c r="N726" s="10"/>
    </row>
    <row r="727" spans="1:14" s="4" customFormat="1" ht="14.25">
      <c r="A727" s="1"/>
      <c r="B727" s="3"/>
      <c r="C727" s="1"/>
      <c r="D727" s="2"/>
      <c r="E727" s="105"/>
      <c r="F727" s="92"/>
      <c r="G727" s="105"/>
      <c r="H727" s="11"/>
      <c r="I727" s="10"/>
      <c r="J727" s="10"/>
      <c r="K727" s="10"/>
      <c r="L727" s="10"/>
      <c r="M727" s="10"/>
      <c r="N727" s="10"/>
    </row>
    <row r="728" spans="1:14" s="4" customFormat="1" ht="14.25">
      <c r="A728" s="1"/>
      <c r="B728" s="3"/>
      <c r="C728" s="1"/>
      <c r="D728" s="2"/>
      <c r="E728" s="105"/>
      <c r="F728" s="92"/>
      <c r="G728" s="105"/>
      <c r="H728" s="11"/>
      <c r="I728" s="10"/>
      <c r="J728" s="10"/>
      <c r="K728" s="10"/>
      <c r="L728" s="10"/>
      <c r="M728" s="10"/>
      <c r="N728" s="10"/>
    </row>
    <row r="729" spans="1:14" s="4" customFormat="1" ht="14.25">
      <c r="A729" s="1"/>
      <c r="B729" s="3"/>
      <c r="C729" s="1"/>
      <c r="D729" s="2"/>
      <c r="E729" s="105"/>
      <c r="F729" s="92"/>
      <c r="G729" s="105"/>
      <c r="H729" s="11"/>
      <c r="I729" s="10"/>
      <c r="J729" s="10"/>
      <c r="K729" s="10"/>
      <c r="L729" s="10"/>
      <c r="M729" s="10"/>
      <c r="N729" s="10"/>
    </row>
    <row r="730" spans="1:14" s="4" customFormat="1" ht="14.25">
      <c r="A730" s="1"/>
      <c r="B730" s="3"/>
      <c r="C730" s="1"/>
      <c r="D730" s="2"/>
      <c r="E730" s="105"/>
      <c r="F730" s="92"/>
      <c r="G730" s="105"/>
      <c r="H730" s="11"/>
      <c r="I730" s="10"/>
      <c r="J730" s="10"/>
      <c r="K730" s="10"/>
      <c r="L730" s="10"/>
      <c r="M730" s="10"/>
      <c r="N730" s="10"/>
    </row>
    <row r="731" spans="1:14" s="4" customFormat="1" ht="14.25">
      <c r="A731" s="1"/>
      <c r="B731" s="3"/>
      <c r="C731" s="1"/>
      <c r="D731" s="2"/>
      <c r="E731" s="105"/>
      <c r="F731" s="92"/>
      <c r="G731" s="105"/>
      <c r="H731" s="11"/>
      <c r="I731" s="10"/>
      <c r="J731" s="10"/>
      <c r="K731" s="10"/>
      <c r="L731" s="10"/>
      <c r="M731" s="10"/>
      <c r="N731" s="10"/>
    </row>
    <row r="732" spans="1:14" s="4" customFormat="1" ht="14.25">
      <c r="A732" s="1"/>
      <c r="B732" s="3"/>
      <c r="C732" s="1"/>
      <c r="D732" s="2"/>
      <c r="E732" s="105"/>
      <c r="F732" s="92"/>
      <c r="G732" s="105"/>
      <c r="H732" s="11"/>
      <c r="I732" s="10"/>
      <c r="J732" s="10"/>
      <c r="K732" s="10"/>
      <c r="L732" s="10"/>
      <c r="M732" s="10"/>
      <c r="N732" s="10"/>
    </row>
    <row r="733" spans="1:14" s="4" customFormat="1" ht="14.25">
      <c r="A733" s="1"/>
      <c r="B733" s="3"/>
      <c r="C733" s="1"/>
      <c r="D733" s="2"/>
      <c r="E733" s="105"/>
      <c r="F733" s="92"/>
      <c r="G733" s="105"/>
      <c r="H733" s="11"/>
      <c r="I733" s="10"/>
      <c r="J733" s="10"/>
      <c r="K733" s="10"/>
      <c r="L733" s="10"/>
      <c r="M733" s="10"/>
      <c r="N733" s="10"/>
    </row>
    <row r="734" spans="1:14" s="4" customFormat="1" ht="14.25">
      <c r="A734" s="1"/>
      <c r="B734" s="3"/>
      <c r="C734" s="1"/>
      <c r="D734" s="2"/>
      <c r="E734" s="105"/>
      <c r="F734" s="92"/>
      <c r="G734" s="105"/>
      <c r="H734" s="11"/>
      <c r="I734" s="10"/>
      <c r="J734" s="10"/>
      <c r="K734" s="10"/>
      <c r="L734" s="10"/>
      <c r="M734" s="10"/>
      <c r="N734" s="10"/>
    </row>
    <row r="735" spans="1:14" s="4" customFormat="1" ht="14.25">
      <c r="A735" s="1"/>
      <c r="B735" s="3"/>
      <c r="C735" s="1"/>
      <c r="D735" s="2"/>
      <c r="E735" s="105"/>
      <c r="F735" s="92"/>
      <c r="G735" s="105"/>
      <c r="H735" s="11"/>
      <c r="I735" s="10"/>
      <c r="J735" s="10"/>
      <c r="K735" s="10"/>
      <c r="L735" s="10"/>
      <c r="M735" s="10"/>
      <c r="N735" s="10"/>
    </row>
    <row r="736" spans="1:14" s="4" customFormat="1" ht="14.25">
      <c r="A736" s="1"/>
      <c r="B736" s="3"/>
      <c r="C736" s="1"/>
      <c r="D736" s="2"/>
      <c r="E736" s="105"/>
      <c r="F736" s="92"/>
      <c r="G736" s="105"/>
      <c r="H736" s="11"/>
      <c r="I736" s="10"/>
      <c r="J736" s="10"/>
      <c r="K736" s="10"/>
      <c r="L736" s="10"/>
      <c r="M736" s="10"/>
      <c r="N736" s="10"/>
    </row>
    <row r="737" spans="1:14" s="4" customFormat="1" ht="14.25">
      <c r="A737" s="1"/>
      <c r="B737" s="3"/>
      <c r="C737" s="1"/>
      <c r="D737" s="2"/>
      <c r="E737" s="105"/>
      <c r="F737" s="92"/>
      <c r="G737" s="105"/>
      <c r="H737" s="11"/>
      <c r="I737" s="10"/>
      <c r="J737" s="10"/>
      <c r="K737" s="10"/>
      <c r="L737" s="10"/>
      <c r="M737" s="10"/>
      <c r="N737" s="10"/>
    </row>
    <row r="738" spans="1:14" s="4" customFormat="1" ht="14.25">
      <c r="A738" s="1"/>
      <c r="B738" s="3"/>
      <c r="C738" s="1"/>
      <c r="D738" s="2"/>
      <c r="E738" s="105"/>
      <c r="F738" s="92"/>
      <c r="G738" s="105"/>
      <c r="H738" s="11"/>
      <c r="I738" s="10"/>
      <c r="J738" s="10"/>
      <c r="K738" s="10"/>
      <c r="L738" s="10"/>
      <c r="M738" s="10"/>
      <c r="N738" s="10"/>
    </row>
    <row r="739" spans="1:14" s="4" customFormat="1" ht="14.25">
      <c r="A739" s="1"/>
      <c r="B739" s="3"/>
      <c r="C739" s="1"/>
      <c r="D739" s="2"/>
      <c r="E739" s="105"/>
      <c r="F739" s="92"/>
      <c r="G739" s="105"/>
      <c r="H739" s="11"/>
      <c r="I739" s="10"/>
      <c r="J739" s="10"/>
      <c r="K739" s="10"/>
      <c r="L739" s="10"/>
      <c r="M739" s="10"/>
      <c r="N739" s="10"/>
    </row>
    <row r="740" spans="1:14" s="4" customFormat="1" ht="14.25">
      <c r="A740" s="1"/>
      <c r="B740" s="3"/>
      <c r="C740" s="1"/>
      <c r="D740" s="2"/>
      <c r="E740" s="105"/>
      <c r="F740" s="92"/>
      <c r="G740" s="105"/>
      <c r="H740" s="11"/>
      <c r="I740" s="10"/>
      <c r="J740" s="10"/>
      <c r="K740" s="10"/>
      <c r="L740" s="10"/>
      <c r="M740" s="10"/>
      <c r="N740" s="10"/>
    </row>
    <row r="741" spans="1:14" s="4" customFormat="1" ht="14.25">
      <c r="A741" s="1"/>
      <c r="B741" s="3"/>
      <c r="C741" s="1"/>
      <c r="D741" s="2"/>
      <c r="E741" s="105"/>
      <c r="F741" s="92"/>
      <c r="G741" s="105"/>
      <c r="H741" s="11"/>
      <c r="I741" s="10"/>
      <c r="J741" s="10"/>
      <c r="K741" s="10"/>
      <c r="L741" s="10"/>
      <c r="M741" s="10"/>
      <c r="N741" s="10"/>
    </row>
    <row r="742" spans="1:14" s="4" customFormat="1" ht="14.25">
      <c r="A742" s="1"/>
      <c r="B742" s="3"/>
      <c r="C742" s="1"/>
      <c r="D742" s="2"/>
      <c r="E742" s="105"/>
      <c r="F742" s="92"/>
      <c r="G742" s="105"/>
      <c r="H742" s="11"/>
      <c r="I742" s="10"/>
      <c r="J742" s="10"/>
      <c r="K742" s="10"/>
      <c r="L742" s="10"/>
      <c r="M742" s="10"/>
      <c r="N742" s="10"/>
    </row>
    <row r="743" spans="1:14" s="4" customFormat="1" ht="14.25">
      <c r="A743" s="1"/>
      <c r="B743" s="3"/>
      <c r="C743" s="1"/>
      <c r="D743" s="2"/>
      <c r="E743" s="105"/>
      <c r="F743" s="92"/>
      <c r="G743" s="105"/>
      <c r="H743" s="11"/>
      <c r="I743" s="10"/>
      <c r="J743" s="10"/>
      <c r="K743" s="10"/>
      <c r="L743" s="10"/>
      <c r="M743" s="10"/>
      <c r="N743" s="10"/>
    </row>
    <row r="744" spans="1:14" s="4" customFormat="1" ht="14.25">
      <c r="A744" s="1"/>
      <c r="B744" s="3"/>
      <c r="C744" s="1"/>
      <c r="D744" s="2"/>
      <c r="E744" s="105"/>
      <c r="F744" s="92"/>
      <c r="G744" s="105"/>
      <c r="H744" s="11"/>
      <c r="I744" s="10"/>
      <c r="J744" s="10"/>
      <c r="K744" s="10"/>
      <c r="L744" s="10"/>
      <c r="M744" s="10"/>
      <c r="N744" s="10"/>
    </row>
    <row r="745" spans="1:14" s="4" customFormat="1" ht="14.25">
      <c r="A745" s="1"/>
      <c r="B745" s="3"/>
      <c r="C745" s="1"/>
      <c r="D745" s="2"/>
      <c r="E745" s="105"/>
      <c r="F745" s="92"/>
      <c r="G745" s="105"/>
      <c r="H745" s="11"/>
      <c r="I745" s="10"/>
      <c r="J745" s="10"/>
      <c r="K745" s="10"/>
      <c r="L745" s="10"/>
      <c r="M745" s="10"/>
      <c r="N745" s="10"/>
    </row>
    <row r="746" spans="1:14" s="4" customFormat="1" ht="14.25">
      <c r="A746" s="1"/>
      <c r="B746" s="3"/>
      <c r="C746" s="1"/>
      <c r="D746" s="2"/>
      <c r="E746" s="105"/>
      <c r="F746" s="92"/>
      <c r="G746" s="105"/>
      <c r="H746" s="11"/>
      <c r="I746" s="10"/>
      <c r="J746" s="10"/>
      <c r="K746" s="10"/>
      <c r="L746" s="10"/>
      <c r="M746" s="10"/>
      <c r="N746" s="10"/>
    </row>
    <row r="747" spans="1:14" s="4" customFormat="1" ht="14.25">
      <c r="A747" s="1"/>
      <c r="B747" s="3"/>
      <c r="C747" s="1"/>
      <c r="D747" s="2"/>
      <c r="E747" s="105"/>
      <c r="F747" s="92"/>
      <c r="G747" s="105"/>
      <c r="H747" s="5"/>
    </row>
    <row r="748" spans="1:14" s="4" customFormat="1" ht="14.25">
      <c r="A748" s="1"/>
      <c r="B748" s="3"/>
      <c r="C748" s="1"/>
      <c r="D748" s="2"/>
      <c r="E748" s="105"/>
      <c r="F748" s="92"/>
      <c r="G748" s="105"/>
      <c r="H748" s="5"/>
    </row>
    <row r="749" spans="1:14" s="4" customFormat="1" ht="14.25">
      <c r="A749" s="1"/>
      <c r="B749" s="3"/>
      <c r="C749" s="1"/>
      <c r="D749" s="2"/>
      <c r="E749" s="105"/>
      <c r="F749" s="92"/>
      <c r="G749" s="105"/>
      <c r="H749" s="5"/>
    </row>
    <row r="750" spans="1:14" s="4" customFormat="1" ht="14.25">
      <c r="A750" s="1"/>
      <c r="B750" s="3"/>
      <c r="C750" s="1"/>
      <c r="D750" s="2"/>
      <c r="E750" s="105"/>
      <c r="F750" s="92"/>
      <c r="G750" s="105"/>
      <c r="H750" s="5"/>
    </row>
    <row r="751" spans="1:14" s="4" customFormat="1" ht="14.25">
      <c r="A751" s="1"/>
      <c r="B751" s="3"/>
      <c r="C751" s="1"/>
      <c r="D751" s="2"/>
      <c r="E751" s="105"/>
      <c r="F751" s="92"/>
      <c r="G751" s="105"/>
      <c r="H751" s="5"/>
    </row>
    <row r="752" spans="1:14" s="4" customFormat="1" ht="14.25">
      <c r="A752" s="1"/>
      <c r="B752" s="3"/>
      <c r="C752" s="1"/>
      <c r="D752" s="2"/>
      <c r="E752" s="105"/>
      <c r="F752" s="92"/>
      <c r="G752" s="105"/>
      <c r="H752" s="5"/>
    </row>
    <row r="753" spans="1:8" s="4" customFormat="1" ht="14.25">
      <c r="A753" s="1"/>
      <c r="B753" s="3"/>
      <c r="C753" s="1"/>
      <c r="D753" s="2"/>
      <c r="E753" s="105"/>
      <c r="F753" s="92"/>
      <c r="G753" s="105"/>
      <c r="H753" s="5"/>
    </row>
    <row r="754" spans="1:8" s="4" customFormat="1" ht="14.25">
      <c r="A754" s="1"/>
      <c r="B754" s="3"/>
      <c r="C754" s="1"/>
      <c r="D754" s="2"/>
      <c r="E754" s="105"/>
      <c r="F754" s="92"/>
      <c r="G754" s="105"/>
      <c r="H754" s="5"/>
    </row>
    <row r="755" spans="1:8" s="4" customFormat="1" ht="14.25">
      <c r="A755" s="1"/>
      <c r="B755" s="3"/>
      <c r="C755" s="1"/>
      <c r="D755" s="2"/>
      <c r="E755" s="105"/>
      <c r="F755" s="92"/>
      <c r="G755" s="105"/>
      <c r="H755" s="5"/>
    </row>
    <row r="756" spans="1:8" s="4" customFormat="1" ht="14.25">
      <c r="A756" s="1"/>
      <c r="B756" s="3"/>
      <c r="C756" s="1"/>
      <c r="D756" s="2"/>
      <c r="E756" s="105"/>
      <c r="F756" s="92"/>
      <c r="G756" s="105"/>
      <c r="H756" s="5"/>
    </row>
    <row r="757" spans="1:8" s="4" customFormat="1" ht="14.25">
      <c r="A757" s="1"/>
      <c r="B757" s="3"/>
      <c r="C757" s="1"/>
      <c r="D757" s="2"/>
      <c r="E757" s="105"/>
      <c r="F757" s="92"/>
      <c r="G757" s="105"/>
      <c r="H757" s="5"/>
    </row>
    <row r="758" spans="1:8" s="4" customFormat="1" ht="14.25">
      <c r="A758" s="1"/>
      <c r="B758" s="3"/>
      <c r="C758" s="1"/>
      <c r="D758" s="2"/>
      <c r="E758" s="105"/>
      <c r="F758" s="92"/>
      <c r="G758" s="105"/>
      <c r="H758" s="5"/>
    </row>
    <row r="759" spans="1:8" s="4" customFormat="1" ht="14.25">
      <c r="A759" s="1"/>
      <c r="B759" s="3"/>
      <c r="C759" s="1"/>
      <c r="D759" s="2"/>
      <c r="E759" s="105"/>
      <c r="F759" s="92"/>
      <c r="G759" s="105"/>
      <c r="H759" s="5"/>
    </row>
    <row r="760" spans="1:8" s="4" customFormat="1" ht="14.25">
      <c r="A760" s="1"/>
      <c r="B760" s="3"/>
      <c r="C760" s="1"/>
      <c r="D760" s="2"/>
      <c r="E760" s="105"/>
      <c r="F760" s="92"/>
      <c r="G760" s="105"/>
      <c r="H760" s="5"/>
    </row>
    <row r="761" spans="1:8" s="4" customFormat="1" ht="14.25">
      <c r="A761" s="1"/>
      <c r="B761" s="3"/>
      <c r="C761" s="1"/>
      <c r="D761" s="2"/>
      <c r="E761" s="105"/>
      <c r="F761" s="92"/>
      <c r="G761" s="105"/>
      <c r="H761" s="5"/>
    </row>
    <row r="762" spans="1:8" s="4" customFormat="1" ht="14.25">
      <c r="A762" s="1"/>
      <c r="B762" s="3"/>
      <c r="C762" s="1"/>
      <c r="D762" s="2"/>
      <c r="E762" s="105"/>
      <c r="F762" s="92"/>
      <c r="G762" s="105"/>
      <c r="H762" s="5"/>
    </row>
    <row r="763" spans="1:8" s="4" customFormat="1" ht="14.25">
      <c r="A763" s="1"/>
      <c r="B763" s="3"/>
      <c r="C763" s="1"/>
      <c r="D763" s="2"/>
      <c r="E763" s="105"/>
      <c r="F763" s="92"/>
      <c r="G763" s="105"/>
      <c r="H763" s="5"/>
    </row>
    <row r="764" spans="1:8" s="4" customFormat="1" ht="14.25">
      <c r="A764" s="1"/>
      <c r="B764" s="3"/>
      <c r="C764" s="1"/>
      <c r="D764" s="2"/>
      <c r="E764" s="105"/>
      <c r="F764" s="92"/>
      <c r="G764" s="105"/>
      <c r="H764" s="5"/>
    </row>
    <row r="765" spans="1:8" s="4" customFormat="1" ht="14.25">
      <c r="A765" s="1"/>
      <c r="B765" s="3"/>
      <c r="C765" s="1"/>
      <c r="D765" s="2"/>
      <c r="E765" s="105"/>
      <c r="F765" s="92"/>
      <c r="G765" s="105"/>
      <c r="H765" s="5"/>
    </row>
    <row r="766" spans="1:8" s="4" customFormat="1" ht="14.25">
      <c r="A766" s="1"/>
      <c r="B766" s="3"/>
      <c r="C766" s="1"/>
      <c r="D766" s="2"/>
      <c r="E766" s="105"/>
      <c r="F766" s="92"/>
      <c r="G766" s="105"/>
      <c r="H766" s="5"/>
    </row>
    <row r="767" spans="1:8" s="4" customFormat="1" ht="14.25">
      <c r="A767" s="1"/>
      <c r="B767" s="3"/>
      <c r="C767" s="1"/>
      <c r="D767" s="2"/>
      <c r="E767" s="105"/>
      <c r="F767" s="92"/>
      <c r="G767" s="105"/>
      <c r="H767" s="5"/>
    </row>
    <row r="768" spans="1:8" s="4" customFormat="1" ht="14.25">
      <c r="A768" s="1"/>
      <c r="B768" s="3"/>
      <c r="C768" s="1"/>
      <c r="D768" s="2"/>
      <c r="E768" s="105"/>
      <c r="F768" s="92"/>
      <c r="G768" s="105"/>
      <c r="H768" s="5"/>
    </row>
    <row r="769" spans="1:15" s="4" customFormat="1" ht="14.25">
      <c r="A769" s="1"/>
      <c r="B769" s="3"/>
      <c r="C769" s="1"/>
      <c r="D769" s="2"/>
      <c r="E769" s="105"/>
      <c r="F769" s="92"/>
      <c r="G769" s="105"/>
      <c r="H769" s="5"/>
    </row>
    <row r="770" spans="1:15" s="4" customFormat="1" ht="14.25">
      <c r="A770" s="1"/>
      <c r="B770" s="3"/>
      <c r="C770" s="1"/>
      <c r="D770" s="2"/>
      <c r="E770" s="105"/>
      <c r="F770" s="92"/>
      <c r="G770" s="105"/>
      <c r="H770" s="5"/>
    </row>
    <row r="771" spans="1:15" s="4" customFormat="1" ht="14.25">
      <c r="A771" s="1"/>
      <c r="B771" s="3"/>
      <c r="C771" s="1"/>
      <c r="D771" s="2"/>
      <c r="E771" s="105"/>
      <c r="F771" s="92"/>
      <c r="G771" s="105"/>
      <c r="H771" s="5"/>
    </row>
    <row r="772" spans="1:15" s="4" customFormat="1" ht="14.25">
      <c r="A772" s="1"/>
      <c r="B772" s="3"/>
      <c r="C772" s="1"/>
      <c r="D772" s="2"/>
      <c r="E772" s="105"/>
      <c r="F772" s="92"/>
      <c r="G772" s="105"/>
      <c r="H772" s="5"/>
    </row>
    <row r="773" spans="1:15" s="4" customFormat="1" ht="14.25">
      <c r="A773" s="1"/>
      <c r="B773" s="3"/>
      <c r="C773" s="1"/>
      <c r="D773" s="2"/>
      <c r="E773" s="105"/>
      <c r="F773" s="92"/>
      <c r="G773" s="105"/>
      <c r="H773" s="5"/>
    </row>
    <row r="774" spans="1:15" s="4" customFormat="1" ht="14.25">
      <c r="A774" s="1"/>
      <c r="B774" s="3"/>
      <c r="C774" s="1"/>
      <c r="D774" s="2"/>
      <c r="E774" s="105"/>
      <c r="F774" s="92"/>
      <c r="G774" s="105"/>
      <c r="H774" s="5"/>
      <c r="O774" s="9"/>
    </row>
    <row r="775" spans="1:15" s="4" customFormat="1" ht="14.25">
      <c r="A775" s="1"/>
      <c r="B775" s="3"/>
      <c r="C775" s="1"/>
      <c r="D775" s="2"/>
      <c r="E775" s="105"/>
      <c r="F775" s="92"/>
      <c r="G775" s="105"/>
      <c r="H775" s="5"/>
    </row>
    <row r="776" spans="1:15" s="4" customFormat="1" ht="14.25">
      <c r="A776" s="1"/>
      <c r="B776" s="3"/>
      <c r="C776" s="1"/>
      <c r="D776" s="2"/>
      <c r="E776" s="105"/>
      <c r="F776" s="92"/>
      <c r="G776" s="105"/>
      <c r="H776" s="5"/>
    </row>
    <row r="777" spans="1:15" s="4" customFormat="1" ht="14.25">
      <c r="A777" s="1"/>
      <c r="B777" s="3"/>
      <c r="C777" s="1"/>
      <c r="D777" s="2"/>
      <c r="E777" s="105"/>
      <c r="F777" s="92"/>
      <c r="G777" s="105"/>
      <c r="H777" s="5"/>
    </row>
    <row r="778" spans="1:15" s="4" customFormat="1" ht="14.25">
      <c r="A778" s="1"/>
      <c r="B778" s="3"/>
      <c r="C778" s="1"/>
      <c r="D778" s="2"/>
      <c r="E778" s="105"/>
      <c r="F778" s="92"/>
      <c r="G778" s="105"/>
      <c r="H778" s="5"/>
    </row>
    <row r="779" spans="1:15" s="4" customFormat="1" ht="14.25">
      <c r="A779" s="1"/>
      <c r="B779" s="3"/>
      <c r="C779" s="1"/>
      <c r="D779" s="2"/>
      <c r="E779" s="105"/>
      <c r="F779" s="92"/>
      <c r="G779" s="105"/>
      <c r="H779" s="5"/>
    </row>
    <row r="780" spans="1:15" s="4" customFormat="1" ht="14.25">
      <c r="A780" s="1"/>
      <c r="B780" s="3"/>
      <c r="C780" s="1"/>
      <c r="D780" s="2"/>
      <c r="E780" s="105"/>
      <c r="F780" s="92"/>
      <c r="G780" s="105"/>
      <c r="H780" s="5"/>
    </row>
    <row r="781" spans="1:15" s="4" customFormat="1" ht="14.25">
      <c r="A781" s="1"/>
      <c r="B781" s="3"/>
      <c r="C781" s="1"/>
      <c r="D781" s="2"/>
      <c r="E781" s="105"/>
      <c r="F781" s="92"/>
      <c r="G781" s="105"/>
      <c r="H781" s="5"/>
      <c r="O781" s="9"/>
    </row>
    <row r="782" spans="1:15" s="4" customFormat="1" ht="14.25">
      <c r="A782" s="1"/>
      <c r="B782" s="3"/>
      <c r="C782" s="1"/>
      <c r="D782" s="2"/>
      <c r="E782" s="105"/>
      <c r="F782" s="92"/>
      <c r="G782" s="105"/>
      <c r="H782" s="5"/>
    </row>
    <row r="783" spans="1:15" s="4" customFormat="1" ht="14.25">
      <c r="A783" s="1"/>
      <c r="B783" s="3"/>
      <c r="C783" s="1"/>
      <c r="D783" s="2"/>
      <c r="E783" s="105"/>
      <c r="F783" s="92"/>
      <c r="G783" s="105"/>
      <c r="H783" s="5"/>
    </row>
    <row r="784" spans="1:15" s="4" customFormat="1" ht="14.25">
      <c r="A784" s="1"/>
      <c r="B784" s="3"/>
      <c r="C784" s="1"/>
      <c r="D784" s="2"/>
      <c r="E784" s="105"/>
      <c r="F784" s="92"/>
      <c r="G784" s="105"/>
      <c r="H784" s="5"/>
    </row>
    <row r="785" spans="1:8" s="4" customFormat="1" ht="14.25">
      <c r="A785" s="1"/>
      <c r="B785" s="3"/>
      <c r="C785" s="1"/>
      <c r="D785" s="2"/>
      <c r="E785" s="105"/>
      <c r="F785" s="92"/>
      <c r="G785" s="105"/>
      <c r="H785" s="5"/>
    </row>
    <row r="786" spans="1:8" s="4" customFormat="1" ht="14.25">
      <c r="A786" s="1"/>
      <c r="B786" s="3"/>
      <c r="C786" s="1"/>
      <c r="D786" s="2"/>
      <c r="E786" s="105"/>
      <c r="F786" s="92"/>
      <c r="G786" s="105"/>
      <c r="H786" s="5"/>
    </row>
    <row r="787" spans="1:8" s="4" customFormat="1" ht="14.25">
      <c r="A787" s="1"/>
      <c r="B787" s="3"/>
      <c r="C787" s="1"/>
      <c r="D787" s="2"/>
      <c r="E787" s="105"/>
      <c r="F787" s="92"/>
      <c r="G787" s="105"/>
      <c r="H787" s="5"/>
    </row>
    <row r="788" spans="1:8" s="4" customFormat="1" ht="14.25">
      <c r="A788" s="1"/>
      <c r="B788" s="3"/>
      <c r="C788" s="1"/>
      <c r="D788" s="2"/>
      <c r="E788" s="105"/>
      <c r="F788" s="92"/>
      <c r="G788" s="105"/>
      <c r="H788" s="5"/>
    </row>
    <row r="789" spans="1:8" s="4" customFormat="1" ht="14.25">
      <c r="A789" s="1"/>
      <c r="B789" s="3"/>
      <c r="C789" s="1"/>
      <c r="D789" s="2"/>
      <c r="E789" s="105"/>
      <c r="F789" s="92"/>
      <c r="G789" s="105"/>
      <c r="H789" s="5"/>
    </row>
    <row r="790" spans="1:8" s="4" customFormat="1" ht="14.25">
      <c r="A790" s="1"/>
      <c r="B790" s="3"/>
      <c r="C790" s="1"/>
      <c r="D790" s="2"/>
      <c r="E790" s="105"/>
      <c r="F790" s="92"/>
      <c r="G790" s="105"/>
      <c r="H790" s="5"/>
    </row>
    <row r="791" spans="1:8" s="4" customFormat="1" ht="14.25">
      <c r="A791" s="1"/>
      <c r="B791" s="3"/>
      <c r="C791" s="1"/>
      <c r="D791" s="2"/>
      <c r="E791" s="105"/>
      <c r="F791" s="92"/>
      <c r="G791" s="105"/>
      <c r="H791" s="5"/>
    </row>
    <row r="792" spans="1:8" s="4" customFormat="1" ht="14.25">
      <c r="A792" s="1"/>
      <c r="B792" s="3"/>
      <c r="C792" s="1"/>
      <c r="D792" s="2"/>
      <c r="E792" s="105"/>
      <c r="F792" s="92"/>
      <c r="G792" s="105"/>
      <c r="H792" s="5"/>
    </row>
    <row r="793" spans="1:8" s="4" customFormat="1" ht="14.25">
      <c r="A793" s="1"/>
      <c r="B793" s="3"/>
      <c r="C793" s="1"/>
      <c r="D793" s="2"/>
      <c r="E793" s="105"/>
      <c r="F793" s="92"/>
      <c r="G793" s="105"/>
      <c r="H793" s="5"/>
    </row>
    <row r="794" spans="1:8" s="4" customFormat="1" ht="14.25">
      <c r="A794" s="1"/>
      <c r="B794" s="3"/>
      <c r="C794" s="1"/>
      <c r="D794" s="2"/>
      <c r="E794" s="105"/>
      <c r="F794" s="92"/>
      <c r="G794" s="105"/>
      <c r="H794" s="5"/>
    </row>
    <row r="795" spans="1:8" s="4" customFormat="1" ht="14.25">
      <c r="A795" s="1"/>
      <c r="B795" s="3"/>
      <c r="C795" s="1"/>
      <c r="D795" s="2"/>
      <c r="E795" s="105"/>
      <c r="F795" s="92"/>
      <c r="G795" s="105"/>
      <c r="H795" s="5"/>
    </row>
    <row r="796" spans="1:8" s="4" customFormat="1" ht="14.25">
      <c r="A796" s="1"/>
      <c r="B796" s="3"/>
      <c r="C796" s="1"/>
      <c r="D796" s="2"/>
      <c r="E796" s="105"/>
      <c r="F796" s="92"/>
      <c r="G796" s="105"/>
      <c r="H796" s="5"/>
    </row>
    <row r="797" spans="1:8" s="4" customFormat="1" ht="14.25">
      <c r="A797" s="1"/>
      <c r="B797" s="3"/>
      <c r="C797" s="1"/>
      <c r="D797" s="2"/>
      <c r="E797" s="105"/>
      <c r="F797" s="92"/>
      <c r="G797" s="105"/>
      <c r="H797" s="5"/>
    </row>
    <row r="798" spans="1:8" s="4" customFormat="1" ht="14.25">
      <c r="A798" s="1"/>
      <c r="B798" s="3"/>
      <c r="C798" s="1"/>
      <c r="D798" s="2"/>
      <c r="E798" s="105"/>
      <c r="F798" s="92"/>
      <c r="G798" s="105"/>
      <c r="H798" s="5"/>
    </row>
    <row r="799" spans="1:8" s="4" customFormat="1" ht="14.25">
      <c r="A799" s="1"/>
      <c r="B799" s="3"/>
      <c r="C799" s="1"/>
      <c r="D799" s="2"/>
      <c r="E799" s="105"/>
      <c r="F799" s="92"/>
      <c r="G799" s="105"/>
      <c r="H799" s="5"/>
    </row>
    <row r="800" spans="1:8" s="4" customFormat="1" ht="14.25">
      <c r="A800" s="1"/>
      <c r="B800" s="3"/>
      <c r="C800" s="1"/>
      <c r="D800" s="2"/>
      <c r="E800" s="105"/>
      <c r="F800" s="92"/>
      <c r="G800" s="105"/>
      <c r="H800" s="5"/>
    </row>
    <row r="801" spans="1:16" s="4" customFormat="1" ht="14.25">
      <c r="A801" s="1"/>
      <c r="B801" s="3"/>
      <c r="C801" s="1"/>
      <c r="D801" s="2"/>
      <c r="E801" s="105"/>
      <c r="F801" s="92"/>
      <c r="G801" s="105"/>
      <c r="H801" s="5"/>
    </row>
    <row r="802" spans="1:16" s="4" customFormat="1" ht="14.25">
      <c r="A802" s="1"/>
      <c r="B802" s="3"/>
      <c r="C802" s="1"/>
      <c r="D802" s="2"/>
      <c r="E802" s="105"/>
      <c r="F802" s="92"/>
      <c r="G802" s="105"/>
      <c r="H802" s="5"/>
    </row>
    <row r="803" spans="1:16" s="4" customFormat="1" ht="14.25">
      <c r="A803" s="1"/>
      <c r="B803" s="3"/>
      <c r="C803" s="1"/>
      <c r="D803" s="2"/>
      <c r="E803" s="105"/>
      <c r="F803" s="92"/>
      <c r="G803" s="105"/>
      <c r="H803" s="5"/>
    </row>
    <row r="804" spans="1:16" s="4" customFormat="1" ht="14.25">
      <c r="A804" s="1"/>
      <c r="B804" s="3"/>
      <c r="C804" s="1"/>
      <c r="D804" s="2"/>
      <c r="E804" s="105"/>
      <c r="F804" s="92"/>
      <c r="G804" s="105"/>
      <c r="H804" s="5"/>
    </row>
    <row r="805" spans="1:16" s="4" customFormat="1" ht="14.25">
      <c r="A805" s="1"/>
      <c r="B805" s="3"/>
      <c r="C805" s="1"/>
      <c r="D805" s="2"/>
      <c r="E805" s="105"/>
      <c r="F805" s="92"/>
      <c r="G805" s="105"/>
      <c r="H805" s="5"/>
    </row>
    <row r="806" spans="1:16" s="4" customFormat="1" ht="14.25">
      <c r="A806" s="1"/>
      <c r="B806" s="3"/>
      <c r="C806" s="1"/>
      <c r="D806" s="2"/>
      <c r="E806" s="105"/>
      <c r="F806" s="92"/>
      <c r="G806" s="105"/>
      <c r="H806" s="5"/>
    </row>
    <row r="807" spans="1:16" s="4" customFormat="1" ht="14.25">
      <c r="A807" s="1"/>
      <c r="B807" s="3"/>
      <c r="C807" s="1"/>
      <c r="D807" s="2"/>
      <c r="E807" s="105"/>
      <c r="F807" s="92"/>
      <c r="G807" s="105"/>
      <c r="H807" s="5"/>
    </row>
    <row r="808" spans="1:16" s="4" customFormat="1" ht="14.25">
      <c r="A808" s="1"/>
      <c r="B808" s="3"/>
      <c r="C808" s="1"/>
      <c r="D808" s="2"/>
      <c r="E808" s="105"/>
      <c r="F808" s="92"/>
      <c r="G808" s="105"/>
      <c r="H808" s="5"/>
      <c r="P808" s="8"/>
    </row>
    <row r="809" spans="1:16" s="4" customFormat="1" ht="14.25">
      <c r="A809" s="1"/>
      <c r="B809" s="3"/>
      <c r="C809" s="1"/>
      <c r="D809" s="2"/>
      <c r="E809" s="105"/>
      <c r="F809" s="92"/>
      <c r="G809" s="105"/>
      <c r="H809" s="5"/>
    </row>
    <row r="810" spans="1:16" s="4" customFormat="1" ht="14.25">
      <c r="A810" s="1"/>
      <c r="B810" s="3"/>
      <c r="C810" s="1"/>
      <c r="D810" s="2"/>
      <c r="E810" s="105"/>
      <c r="F810" s="92"/>
      <c r="G810" s="105"/>
      <c r="H810" s="5"/>
    </row>
    <row r="811" spans="1:16" s="4" customFormat="1" ht="14.25">
      <c r="A811" s="1"/>
      <c r="B811" s="3"/>
      <c r="C811" s="1"/>
      <c r="D811" s="2"/>
      <c r="E811" s="105"/>
      <c r="F811" s="92"/>
      <c r="G811" s="105"/>
      <c r="H811" s="5"/>
    </row>
    <row r="812" spans="1:16" s="4" customFormat="1" ht="14.25">
      <c r="A812" s="1"/>
      <c r="B812" s="3"/>
      <c r="C812" s="1"/>
      <c r="D812" s="2"/>
      <c r="E812" s="105"/>
      <c r="F812" s="92"/>
      <c r="G812" s="105"/>
      <c r="H812" s="5"/>
    </row>
    <row r="813" spans="1:16" s="4" customFormat="1" ht="14.25">
      <c r="A813" s="1"/>
      <c r="B813" s="3"/>
      <c r="C813" s="1"/>
      <c r="D813" s="2"/>
      <c r="E813" s="105"/>
      <c r="F813" s="92"/>
      <c r="G813" s="105"/>
      <c r="H813" s="5"/>
    </row>
    <row r="814" spans="1:16" s="4" customFormat="1" ht="14.25">
      <c r="A814" s="1"/>
      <c r="B814" s="3"/>
      <c r="C814" s="1"/>
      <c r="D814" s="2"/>
      <c r="E814" s="105"/>
      <c r="F814" s="92"/>
      <c r="G814" s="105"/>
      <c r="H814" s="5"/>
    </row>
    <row r="815" spans="1:16" s="4" customFormat="1" ht="14.25">
      <c r="A815" s="1"/>
      <c r="B815" s="3"/>
      <c r="C815" s="1"/>
      <c r="D815" s="2"/>
      <c r="E815" s="105"/>
      <c r="F815" s="92"/>
      <c r="G815" s="105"/>
      <c r="H815" s="5"/>
    </row>
    <row r="816" spans="1:16" s="4" customFormat="1" ht="14.25">
      <c r="A816" s="1"/>
      <c r="B816" s="3"/>
      <c r="C816" s="1"/>
      <c r="D816" s="2"/>
      <c r="E816" s="105"/>
      <c r="F816" s="92"/>
      <c r="G816" s="105"/>
      <c r="H816" s="5"/>
    </row>
    <row r="817" spans="1:8" s="4" customFormat="1" ht="14.25">
      <c r="A817" s="1"/>
      <c r="B817" s="3"/>
      <c r="C817" s="1"/>
      <c r="D817" s="2"/>
      <c r="E817" s="105"/>
      <c r="F817" s="92"/>
      <c r="G817" s="105"/>
      <c r="H817" s="5"/>
    </row>
    <row r="818" spans="1:8" s="4" customFormat="1" ht="14.25">
      <c r="A818" s="1"/>
      <c r="B818" s="3"/>
      <c r="C818" s="1"/>
      <c r="D818" s="2"/>
      <c r="E818" s="105"/>
      <c r="F818" s="92"/>
      <c r="G818" s="105"/>
      <c r="H818" s="5"/>
    </row>
    <row r="819" spans="1:8" s="4" customFormat="1" ht="14.25">
      <c r="A819" s="1"/>
      <c r="B819" s="3"/>
      <c r="C819" s="1"/>
      <c r="D819" s="2"/>
      <c r="E819" s="105"/>
      <c r="F819" s="92"/>
      <c r="G819" s="105"/>
      <c r="H819" s="5"/>
    </row>
    <row r="820" spans="1:8" s="4" customFormat="1" ht="14.25">
      <c r="A820" s="1"/>
      <c r="B820" s="3"/>
      <c r="C820" s="1"/>
      <c r="D820" s="2"/>
      <c r="E820" s="105"/>
      <c r="F820" s="92"/>
      <c r="G820" s="105"/>
      <c r="H820" s="5"/>
    </row>
    <row r="821" spans="1:8" s="4" customFormat="1" ht="14.25">
      <c r="A821" s="1"/>
      <c r="B821" s="3"/>
      <c r="C821" s="1"/>
      <c r="D821" s="2"/>
      <c r="E821" s="105"/>
      <c r="F821" s="92"/>
      <c r="G821" s="105"/>
      <c r="H821" s="5"/>
    </row>
    <row r="822" spans="1:8" s="4" customFormat="1" ht="14.25">
      <c r="A822" s="1"/>
      <c r="B822" s="3"/>
      <c r="C822" s="1"/>
      <c r="D822" s="2"/>
      <c r="E822" s="105"/>
      <c r="F822" s="92"/>
      <c r="G822" s="105"/>
      <c r="H822" s="5"/>
    </row>
    <row r="823" spans="1:8" s="4" customFormat="1" ht="14.25">
      <c r="A823" s="1"/>
      <c r="B823" s="3"/>
      <c r="C823" s="1"/>
      <c r="D823" s="2"/>
      <c r="E823" s="105"/>
      <c r="F823" s="92"/>
      <c r="G823" s="105"/>
      <c r="H823" s="5"/>
    </row>
    <row r="824" spans="1:8" s="4" customFormat="1" ht="14.25">
      <c r="A824" s="1"/>
      <c r="B824" s="3"/>
      <c r="C824" s="1"/>
      <c r="D824" s="2"/>
      <c r="E824" s="105"/>
      <c r="F824" s="92"/>
      <c r="G824" s="105"/>
      <c r="H824" s="5"/>
    </row>
    <row r="825" spans="1:8" s="4" customFormat="1" ht="14.25">
      <c r="A825" s="1"/>
      <c r="B825" s="3"/>
      <c r="C825" s="1"/>
      <c r="D825" s="2"/>
      <c r="E825" s="105"/>
      <c r="F825" s="92"/>
      <c r="G825" s="105"/>
      <c r="H825" s="5"/>
    </row>
    <row r="826" spans="1:8" s="4" customFormat="1" ht="14.25">
      <c r="A826" s="1"/>
      <c r="B826" s="3"/>
      <c r="C826" s="1"/>
      <c r="D826" s="2"/>
      <c r="E826" s="105"/>
      <c r="F826" s="92"/>
      <c r="G826" s="105"/>
      <c r="H826" s="5"/>
    </row>
    <row r="827" spans="1:8" s="4" customFormat="1" ht="14.25">
      <c r="A827" s="1"/>
      <c r="B827" s="3"/>
      <c r="C827" s="1"/>
      <c r="D827" s="2"/>
      <c r="E827" s="105"/>
      <c r="F827" s="92"/>
      <c r="G827" s="105"/>
      <c r="H827" s="5"/>
    </row>
    <row r="828" spans="1:8" s="4" customFormat="1" ht="14.25">
      <c r="A828" s="1"/>
      <c r="B828" s="3"/>
      <c r="C828" s="1"/>
      <c r="D828" s="2"/>
      <c r="E828" s="105"/>
      <c r="F828" s="92"/>
      <c r="G828" s="105"/>
      <c r="H828" s="5"/>
    </row>
    <row r="829" spans="1:8" s="4" customFormat="1" ht="14.25">
      <c r="A829" s="1"/>
      <c r="B829" s="3"/>
      <c r="C829" s="1"/>
      <c r="D829" s="2"/>
      <c r="E829" s="105"/>
      <c r="F829" s="92"/>
      <c r="G829" s="105"/>
      <c r="H829" s="5"/>
    </row>
    <row r="830" spans="1:8" s="4" customFormat="1" ht="14.25">
      <c r="A830" s="1"/>
      <c r="B830" s="3"/>
      <c r="C830" s="1"/>
      <c r="D830" s="2"/>
      <c r="E830" s="105"/>
      <c r="F830" s="92"/>
      <c r="G830" s="105"/>
      <c r="H830" s="5"/>
    </row>
    <row r="831" spans="1:8" s="4" customFormat="1" ht="14.25">
      <c r="A831" s="1"/>
      <c r="B831" s="3"/>
      <c r="C831" s="1"/>
      <c r="D831" s="2"/>
      <c r="E831" s="105"/>
      <c r="F831" s="92"/>
      <c r="G831" s="105"/>
      <c r="H831" s="5"/>
    </row>
    <row r="832" spans="1:8" s="4" customFormat="1" ht="14.25">
      <c r="A832" s="1"/>
      <c r="B832" s="3"/>
      <c r="C832" s="1"/>
      <c r="D832" s="2"/>
      <c r="E832" s="105"/>
      <c r="F832" s="92"/>
      <c r="G832" s="105"/>
      <c r="H832" s="5"/>
    </row>
    <row r="833" spans="1:8" s="4" customFormat="1" ht="14.25">
      <c r="A833" s="1"/>
      <c r="B833" s="3"/>
      <c r="C833" s="1"/>
      <c r="D833" s="2"/>
      <c r="E833" s="105"/>
      <c r="F833" s="92"/>
      <c r="G833" s="105"/>
      <c r="H833" s="5"/>
    </row>
    <row r="834" spans="1:8" s="4" customFormat="1" ht="14.25">
      <c r="A834" s="1"/>
      <c r="B834" s="3"/>
      <c r="C834" s="1"/>
      <c r="D834" s="2"/>
      <c r="E834" s="105"/>
      <c r="F834" s="92"/>
      <c r="G834" s="105"/>
      <c r="H834" s="5"/>
    </row>
    <row r="835" spans="1:8" s="4" customFormat="1" ht="14.25">
      <c r="A835" s="1"/>
      <c r="B835" s="3"/>
      <c r="C835" s="1"/>
      <c r="D835" s="2"/>
      <c r="E835" s="105"/>
      <c r="F835" s="92"/>
      <c r="G835" s="105"/>
      <c r="H835" s="5"/>
    </row>
    <row r="836" spans="1:8" s="4" customFormat="1" ht="14.25">
      <c r="A836" s="1"/>
      <c r="B836" s="3"/>
      <c r="C836" s="1"/>
      <c r="D836" s="2"/>
      <c r="E836" s="105"/>
      <c r="F836" s="92"/>
      <c r="G836" s="105"/>
      <c r="H836" s="5"/>
    </row>
    <row r="837" spans="1:8" s="4" customFormat="1" ht="14.25">
      <c r="A837" s="1"/>
      <c r="B837" s="3"/>
      <c r="C837" s="1"/>
      <c r="D837" s="2"/>
      <c r="E837" s="105"/>
      <c r="F837" s="92"/>
      <c r="G837" s="105"/>
      <c r="H837" s="5"/>
    </row>
    <row r="838" spans="1:8" s="4" customFormat="1" ht="14.25">
      <c r="A838" s="1"/>
      <c r="B838" s="3"/>
      <c r="C838" s="1"/>
      <c r="D838" s="2"/>
      <c r="E838" s="105"/>
      <c r="F838" s="92"/>
      <c r="G838" s="105"/>
      <c r="H838" s="5"/>
    </row>
    <row r="839" spans="1:8" s="4" customFormat="1" ht="14.25">
      <c r="A839" s="1"/>
      <c r="B839" s="3"/>
      <c r="C839" s="1"/>
      <c r="D839" s="2"/>
      <c r="E839" s="105"/>
      <c r="F839" s="92"/>
      <c r="G839" s="105"/>
      <c r="H839" s="5"/>
    </row>
    <row r="840" spans="1:8" s="4" customFormat="1" ht="14.25">
      <c r="A840" s="1"/>
      <c r="B840" s="3"/>
      <c r="C840" s="1"/>
      <c r="D840" s="2"/>
      <c r="E840" s="105"/>
      <c r="F840" s="92"/>
      <c r="G840" s="105"/>
      <c r="H840" s="5"/>
    </row>
    <row r="841" spans="1:8" s="4" customFormat="1" ht="14.25">
      <c r="A841" s="1"/>
      <c r="B841" s="3"/>
      <c r="C841" s="1"/>
      <c r="D841" s="2"/>
      <c r="E841" s="105"/>
      <c r="F841" s="92"/>
      <c r="G841" s="105"/>
      <c r="H841" s="5"/>
    </row>
    <row r="842" spans="1:8" s="4" customFormat="1" ht="14.25">
      <c r="A842" s="1"/>
      <c r="B842" s="3"/>
      <c r="C842" s="1"/>
      <c r="D842" s="2"/>
      <c r="E842" s="105"/>
      <c r="F842" s="92"/>
      <c r="G842" s="105"/>
      <c r="H842" s="5"/>
    </row>
    <row r="843" spans="1:8" s="4" customFormat="1" ht="14.25">
      <c r="A843" s="1"/>
      <c r="B843" s="3"/>
      <c r="C843" s="1"/>
      <c r="D843" s="2"/>
      <c r="E843" s="105"/>
      <c r="F843" s="92"/>
      <c r="G843" s="105"/>
      <c r="H843" s="5"/>
    </row>
    <row r="844" spans="1:8" s="4" customFormat="1" ht="14.25">
      <c r="A844" s="1"/>
      <c r="B844" s="3"/>
      <c r="C844" s="1"/>
      <c r="D844" s="2"/>
      <c r="E844" s="105"/>
      <c r="F844" s="92"/>
      <c r="G844" s="105"/>
      <c r="H844" s="5"/>
    </row>
    <row r="845" spans="1:8" s="4" customFormat="1" ht="14.25">
      <c r="A845" s="1"/>
      <c r="B845" s="3"/>
      <c r="C845" s="1"/>
      <c r="D845" s="2"/>
      <c r="E845" s="105"/>
      <c r="F845" s="92"/>
      <c r="G845" s="105"/>
      <c r="H845" s="5"/>
    </row>
    <row r="846" spans="1:8" s="4" customFormat="1" ht="14.25">
      <c r="A846" s="1"/>
      <c r="B846" s="3"/>
      <c r="C846" s="1"/>
      <c r="D846" s="2"/>
      <c r="E846" s="105"/>
      <c r="F846" s="92"/>
      <c r="G846" s="105"/>
      <c r="H846" s="5"/>
    </row>
    <row r="847" spans="1:8" s="4" customFormat="1" ht="14.25">
      <c r="A847" s="1"/>
      <c r="B847" s="3"/>
      <c r="C847" s="1"/>
      <c r="D847" s="2"/>
      <c r="E847" s="105"/>
      <c r="F847" s="92"/>
      <c r="G847" s="105"/>
      <c r="H847" s="5"/>
    </row>
    <row r="848" spans="1:8" s="4" customFormat="1" ht="14.25">
      <c r="A848" s="1"/>
      <c r="B848" s="3"/>
      <c r="C848" s="1"/>
      <c r="D848" s="2"/>
      <c r="E848" s="105"/>
      <c r="F848" s="92"/>
      <c r="G848" s="105"/>
      <c r="H848" s="5"/>
    </row>
    <row r="849" spans="1:8" s="4" customFormat="1" ht="14.25">
      <c r="A849" s="1"/>
      <c r="B849" s="3"/>
      <c r="C849" s="1"/>
      <c r="D849" s="2"/>
      <c r="E849" s="105"/>
      <c r="F849" s="92"/>
      <c r="G849" s="105"/>
      <c r="H849" s="5"/>
    </row>
    <row r="850" spans="1:8" s="4" customFormat="1" ht="14.25">
      <c r="A850" s="1"/>
      <c r="B850" s="3"/>
      <c r="C850" s="1"/>
      <c r="D850" s="2"/>
      <c r="E850" s="105"/>
      <c r="F850" s="92"/>
      <c r="G850" s="105"/>
      <c r="H850" s="5"/>
    </row>
    <row r="851" spans="1:8" s="4" customFormat="1" ht="14.25">
      <c r="A851" s="1"/>
      <c r="B851" s="3"/>
      <c r="C851" s="1"/>
      <c r="D851" s="2"/>
      <c r="E851" s="105"/>
      <c r="F851" s="92"/>
      <c r="G851" s="105"/>
      <c r="H851" s="5"/>
    </row>
    <row r="852" spans="1:8" s="4" customFormat="1" ht="14.25">
      <c r="A852" s="1"/>
      <c r="B852" s="3"/>
      <c r="C852" s="1"/>
      <c r="D852" s="2"/>
      <c r="E852" s="105"/>
      <c r="F852" s="92"/>
      <c r="G852" s="105"/>
      <c r="H852" s="5"/>
    </row>
    <row r="853" spans="1:8" s="4" customFormat="1" ht="14.25">
      <c r="A853" s="1"/>
      <c r="B853" s="3"/>
      <c r="C853" s="1"/>
      <c r="D853" s="2"/>
      <c r="E853" s="105"/>
      <c r="F853" s="92"/>
      <c r="G853" s="105"/>
      <c r="H853" s="5"/>
    </row>
    <row r="854" spans="1:8" s="4" customFormat="1" ht="14.25">
      <c r="A854" s="1"/>
      <c r="B854" s="3"/>
      <c r="C854" s="1"/>
      <c r="D854" s="2"/>
      <c r="E854" s="105"/>
      <c r="F854" s="92"/>
      <c r="G854" s="105"/>
      <c r="H854" s="5"/>
    </row>
    <row r="855" spans="1:8" s="4" customFormat="1" ht="14.25">
      <c r="A855" s="1"/>
      <c r="B855" s="3"/>
      <c r="C855" s="1"/>
      <c r="D855" s="2"/>
      <c r="E855" s="105"/>
      <c r="F855" s="92"/>
      <c r="G855" s="105"/>
      <c r="H855" s="5"/>
    </row>
    <row r="856" spans="1:8" s="4" customFormat="1" ht="14.25">
      <c r="A856" s="1"/>
      <c r="B856" s="3"/>
      <c r="C856" s="1"/>
      <c r="D856" s="2"/>
      <c r="E856" s="105"/>
      <c r="F856" s="92"/>
      <c r="G856" s="105"/>
      <c r="H856" s="5"/>
    </row>
    <row r="857" spans="1:8" s="4" customFormat="1" ht="14.25">
      <c r="A857" s="1"/>
      <c r="B857" s="3"/>
      <c r="C857" s="1"/>
      <c r="D857" s="2"/>
      <c r="E857" s="105"/>
      <c r="F857" s="92"/>
      <c r="G857" s="105"/>
      <c r="H857" s="5"/>
    </row>
    <row r="858" spans="1:8" s="4" customFormat="1" ht="14.25">
      <c r="A858" s="1"/>
      <c r="B858" s="3"/>
      <c r="C858" s="1"/>
      <c r="D858" s="2"/>
      <c r="E858" s="105"/>
      <c r="F858" s="92"/>
      <c r="G858" s="105"/>
      <c r="H858" s="5"/>
    </row>
    <row r="859" spans="1:8" s="4" customFormat="1" ht="14.25">
      <c r="A859" s="1"/>
      <c r="B859" s="3"/>
      <c r="C859" s="1"/>
      <c r="D859" s="2"/>
      <c r="E859" s="105"/>
      <c r="F859" s="92"/>
      <c r="G859" s="105"/>
      <c r="H859" s="5"/>
    </row>
    <row r="860" spans="1:8" s="4" customFormat="1" ht="14.25">
      <c r="A860" s="1"/>
      <c r="B860" s="3"/>
      <c r="C860" s="1"/>
      <c r="D860" s="2"/>
      <c r="E860" s="105"/>
      <c r="F860" s="92"/>
      <c r="G860" s="105"/>
      <c r="H860" s="5"/>
    </row>
    <row r="861" spans="1:8" s="4" customFormat="1" ht="14.25">
      <c r="A861" s="1"/>
      <c r="B861" s="3"/>
      <c r="C861" s="1"/>
      <c r="D861" s="2"/>
      <c r="E861" s="105"/>
      <c r="F861" s="92"/>
      <c r="G861" s="105"/>
      <c r="H861" s="5"/>
    </row>
    <row r="862" spans="1:8" s="4" customFormat="1" ht="14.25">
      <c r="A862" s="1"/>
      <c r="B862" s="3"/>
      <c r="C862" s="1"/>
      <c r="D862" s="2"/>
      <c r="E862" s="105"/>
      <c r="F862" s="92"/>
      <c r="G862" s="105"/>
      <c r="H862" s="5"/>
    </row>
    <row r="863" spans="1:8" s="4" customFormat="1" ht="14.25">
      <c r="A863" s="1"/>
      <c r="B863" s="3"/>
      <c r="C863" s="1"/>
      <c r="D863" s="2"/>
      <c r="E863" s="105"/>
      <c r="F863" s="92"/>
      <c r="G863" s="105"/>
      <c r="H863" s="5"/>
    </row>
    <row r="864" spans="1:8" s="4" customFormat="1" ht="14.25">
      <c r="A864" s="1"/>
      <c r="B864" s="3"/>
      <c r="C864" s="1"/>
      <c r="D864" s="2"/>
      <c r="E864" s="105"/>
      <c r="F864" s="92"/>
      <c r="G864" s="105"/>
      <c r="H864" s="5"/>
    </row>
    <row r="865" spans="1:8" s="4" customFormat="1" ht="14.25">
      <c r="A865" s="1"/>
      <c r="B865" s="3"/>
      <c r="C865" s="1"/>
      <c r="D865" s="2"/>
      <c r="E865" s="105"/>
      <c r="F865" s="92"/>
      <c r="G865" s="105"/>
      <c r="H865" s="5"/>
    </row>
    <row r="866" spans="1:8" s="4" customFormat="1" ht="14.25">
      <c r="A866" s="1"/>
      <c r="B866" s="3"/>
      <c r="C866" s="1"/>
      <c r="D866" s="2"/>
      <c r="E866" s="105"/>
      <c r="F866" s="92"/>
      <c r="G866" s="105"/>
      <c r="H866" s="5"/>
    </row>
    <row r="867" spans="1:8" s="4" customFormat="1" ht="14.25">
      <c r="A867" s="1"/>
      <c r="B867" s="3"/>
      <c r="C867" s="1"/>
      <c r="D867" s="2"/>
      <c r="E867" s="105"/>
      <c r="F867" s="92"/>
      <c r="G867" s="105"/>
      <c r="H867" s="5"/>
    </row>
    <row r="868" spans="1:8" s="4" customFormat="1">
      <c r="A868" s="1"/>
      <c r="B868" s="3"/>
      <c r="C868" s="1"/>
      <c r="D868" s="2"/>
      <c r="E868" s="105"/>
      <c r="F868" s="92"/>
      <c r="G868" s="105"/>
    </row>
    <row r="869" spans="1:8" s="4" customFormat="1">
      <c r="A869" s="1"/>
      <c r="B869" s="3"/>
      <c r="C869" s="1"/>
      <c r="D869" s="2"/>
      <c r="E869" s="105"/>
      <c r="F869" s="92"/>
      <c r="G869" s="105"/>
    </row>
    <row r="870" spans="1:8" s="4" customFormat="1" ht="15">
      <c r="A870" s="1"/>
      <c r="B870" s="3"/>
      <c r="C870" s="1"/>
      <c r="D870" s="2"/>
      <c r="E870" s="105"/>
      <c r="F870" s="92"/>
      <c r="G870" s="105"/>
      <c r="H870" s="7"/>
    </row>
    <row r="907" spans="1:8" s="4" customFormat="1" ht="14.25">
      <c r="A907" s="1"/>
      <c r="B907" s="3"/>
      <c r="C907" s="1"/>
      <c r="D907" s="2"/>
      <c r="E907" s="105"/>
      <c r="F907" s="92"/>
      <c r="G907" s="105"/>
      <c r="H907" s="5"/>
    </row>
    <row r="908" spans="1:8" s="4" customFormat="1" ht="14.25">
      <c r="A908" s="1"/>
      <c r="B908" s="3"/>
      <c r="C908" s="1"/>
      <c r="D908" s="2"/>
      <c r="E908" s="105"/>
      <c r="F908" s="92"/>
      <c r="G908" s="105"/>
      <c r="H908" s="5"/>
    </row>
    <row r="909" spans="1:8" s="4" customFormat="1" ht="14.25">
      <c r="A909" s="1"/>
      <c r="B909" s="3"/>
      <c r="C909" s="1"/>
      <c r="D909" s="2"/>
      <c r="E909" s="105"/>
      <c r="F909" s="92"/>
      <c r="G909" s="105"/>
      <c r="H909" s="5"/>
    </row>
    <row r="910" spans="1:8" s="4" customFormat="1" ht="14.25">
      <c r="A910" s="1"/>
      <c r="B910" s="3"/>
      <c r="C910" s="1"/>
      <c r="D910" s="2"/>
      <c r="E910" s="105"/>
      <c r="F910" s="92"/>
      <c r="G910" s="105"/>
      <c r="H910" s="5"/>
    </row>
    <row r="911" spans="1:8" s="4" customFormat="1" ht="15">
      <c r="A911" s="1"/>
      <c r="B911" s="3"/>
      <c r="C911" s="1"/>
      <c r="D911" s="2"/>
      <c r="E911" s="105"/>
      <c r="F911" s="92"/>
      <c r="G911" s="105"/>
      <c r="H911" s="7"/>
    </row>
    <row r="912" spans="1:8" s="4" customFormat="1">
      <c r="A912" s="1"/>
      <c r="B912" s="3"/>
      <c r="C912" s="1"/>
      <c r="D912" s="2"/>
      <c r="E912" s="105"/>
      <c r="F912" s="92"/>
      <c r="G912" s="105"/>
    </row>
    <row r="913" spans="1:8" s="4" customFormat="1" ht="15">
      <c r="A913" s="1"/>
      <c r="B913" s="3"/>
      <c r="C913" s="1"/>
      <c r="D913" s="2"/>
      <c r="E913" s="105"/>
      <c r="F913" s="92"/>
      <c r="G913" s="105"/>
      <c r="H913" s="7"/>
    </row>
    <row r="914" spans="1:8" s="4" customFormat="1" ht="15">
      <c r="A914" s="1"/>
      <c r="B914" s="3"/>
      <c r="C914" s="1"/>
      <c r="D914" s="2"/>
      <c r="E914" s="105"/>
      <c r="F914" s="92"/>
      <c r="G914" s="105"/>
      <c r="H914" s="7"/>
    </row>
    <row r="915" spans="1:8" s="4" customFormat="1" ht="14.25">
      <c r="A915" s="1"/>
      <c r="B915" s="3"/>
      <c r="C915" s="1"/>
      <c r="D915" s="2"/>
      <c r="E915" s="105"/>
      <c r="F915" s="92"/>
      <c r="G915" s="105"/>
      <c r="H915" s="6"/>
    </row>
    <row r="916" spans="1:8" s="4" customFormat="1" ht="15">
      <c r="A916" s="1"/>
      <c r="B916" s="3"/>
      <c r="C916" s="1"/>
      <c r="D916" s="2"/>
      <c r="E916" s="105"/>
      <c r="F916" s="92"/>
      <c r="G916" s="105"/>
      <c r="H916" s="7"/>
    </row>
    <row r="954" spans="1:8" s="4" customFormat="1" ht="14.25">
      <c r="A954" s="1"/>
      <c r="B954" s="3"/>
      <c r="C954" s="1"/>
      <c r="D954" s="2"/>
      <c r="E954" s="105"/>
      <c r="F954" s="92"/>
      <c r="G954" s="105"/>
      <c r="H954" s="5"/>
    </row>
    <row r="955" spans="1:8" s="4" customFormat="1" ht="14.25">
      <c r="A955" s="1"/>
      <c r="B955" s="3"/>
      <c r="C955" s="1"/>
      <c r="D955" s="2"/>
      <c r="E955" s="105"/>
      <c r="F955" s="92"/>
      <c r="G955" s="105"/>
      <c r="H955" s="5"/>
    </row>
    <row r="956" spans="1:8" s="4" customFormat="1" ht="14.25">
      <c r="A956" s="1"/>
      <c r="B956" s="3"/>
      <c r="C956" s="1"/>
      <c r="D956" s="2"/>
      <c r="E956" s="105"/>
      <c r="F956" s="92"/>
      <c r="G956" s="105"/>
      <c r="H956" s="5"/>
    </row>
    <row r="957" spans="1:8" s="4" customFormat="1" ht="15">
      <c r="A957" s="1"/>
      <c r="B957" s="3"/>
      <c r="C957" s="1"/>
      <c r="D957" s="2"/>
      <c r="E957" s="105"/>
      <c r="F957" s="92"/>
      <c r="G957" s="105"/>
      <c r="H957" s="7"/>
    </row>
    <row r="958" spans="1:8" s="4" customFormat="1">
      <c r="A958" s="1"/>
      <c r="B958" s="3"/>
      <c r="C958" s="1"/>
      <c r="D958" s="2"/>
      <c r="E958" s="105"/>
      <c r="F958" s="92"/>
      <c r="G958" s="105"/>
    </row>
    <row r="959" spans="1:8" s="4" customFormat="1" ht="15">
      <c r="A959" s="1"/>
      <c r="B959" s="3"/>
      <c r="C959" s="1"/>
      <c r="D959" s="2"/>
      <c r="E959" s="105"/>
      <c r="F959" s="92"/>
      <c r="G959" s="105"/>
      <c r="H959" s="7"/>
    </row>
    <row r="960" spans="1:8" s="4" customFormat="1" ht="15">
      <c r="A960" s="1"/>
      <c r="B960" s="3"/>
      <c r="C960" s="1"/>
      <c r="D960" s="2"/>
      <c r="E960" s="105"/>
      <c r="F960" s="92"/>
      <c r="G960" s="105"/>
      <c r="H960" s="7"/>
    </row>
    <row r="961" spans="1:8" s="4" customFormat="1" ht="14.25">
      <c r="A961" s="1"/>
      <c r="B961" s="3"/>
      <c r="C961" s="1"/>
      <c r="D961" s="2"/>
      <c r="E961" s="105"/>
      <c r="F961" s="92"/>
      <c r="G961" s="105"/>
      <c r="H961" s="6"/>
    </row>
    <row r="962" spans="1:8" s="4" customFormat="1" ht="15">
      <c r="A962" s="1"/>
      <c r="B962" s="3"/>
      <c r="C962" s="1"/>
      <c r="D962" s="2"/>
      <c r="E962" s="105"/>
      <c r="F962" s="92"/>
      <c r="G962" s="105"/>
      <c r="H962" s="7"/>
    </row>
    <row r="1016" spans="1:8" s="4" customFormat="1" ht="14.25">
      <c r="A1016" s="1"/>
      <c r="B1016" s="3"/>
      <c r="C1016" s="1"/>
      <c r="D1016" s="2"/>
      <c r="E1016" s="105"/>
      <c r="F1016" s="92"/>
      <c r="G1016" s="105"/>
      <c r="H1016" s="5"/>
    </row>
    <row r="1017" spans="1:8" s="4" customFormat="1" ht="14.25">
      <c r="A1017" s="1"/>
      <c r="B1017" s="3"/>
      <c r="C1017" s="1"/>
      <c r="D1017" s="2"/>
      <c r="E1017" s="105"/>
      <c r="F1017" s="92"/>
      <c r="G1017" s="105"/>
      <c r="H1017" s="6"/>
    </row>
    <row r="1077" spans="1:8" s="4" customFormat="1" ht="14.25">
      <c r="A1077" s="1"/>
      <c r="B1077" s="3"/>
      <c r="C1077" s="1"/>
      <c r="D1077" s="2"/>
      <c r="E1077" s="105"/>
      <c r="F1077" s="92"/>
      <c r="G1077" s="105"/>
      <c r="H1077" s="5"/>
    </row>
    <row r="1078" spans="1:8" s="4" customFormat="1" ht="14.25">
      <c r="A1078" s="1"/>
      <c r="B1078" s="3"/>
      <c r="C1078" s="1"/>
      <c r="D1078" s="2"/>
      <c r="E1078" s="105"/>
      <c r="F1078" s="92"/>
      <c r="G1078" s="105"/>
      <c r="H1078" s="6"/>
    </row>
    <row r="1122" spans="1:8" s="4" customFormat="1" ht="14.25">
      <c r="A1122" s="1"/>
      <c r="B1122" s="3"/>
      <c r="C1122" s="1"/>
      <c r="D1122" s="2"/>
      <c r="E1122" s="105"/>
      <c r="F1122" s="92"/>
      <c r="G1122" s="105"/>
      <c r="H1122" s="5"/>
    </row>
    <row r="1123" spans="1:8" s="4" customFormat="1" ht="14.25">
      <c r="A1123" s="1"/>
      <c r="B1123" s="3"/>
      <c r="C1123" s="1"/>
      <c r="D1123" s="2"/>
      <c r="E1123" s="105"/>
      <c r="F1123" s="92"/>
      <c r="G1123" s="105"/>
      <c r="H1123" s="5"/>
    </row>
    <row r="1208" spans="1:8" s="4" customFormat="1" ht="14.25">
      <c r="A1208" s="1"/>
      <c r="B1208" s="3"/>
      <c r="C1208" s="1"/>
      <c r="D1208" s="2"/>
      <c r="E1208" s="105"/>
      <c r="F1208" s="92"/>
      <c r="G1208" s="105"/>
      <c r="H1208" s="5"/>
    </row>
    <row r="1209" spans="1:8" s="4" customFormat="1" ht="14.25">
      <c r="A1209" s="1"/>
      <c r="B1209" s="3"/>
      <c r="C1209" s="1"/>
      <c r="D1209" s="2"/>
      <c r="E1209" s="105"/>
      <c r="F1209" s="92"/>
      <c r="G1209" s="105"/>
      <c r="H1209" s="6"/>
    </row>
    <row r="1210" spans="1:8" s="4" customFormat="1" ht="14.25">
      <c r="A1210" s="1"/>
      <c r="B1210" s="3"/>
      <c r="C1210" s="1"/>
      <c r="D1210" s="2"/>
      <c r="E1210" s="105"/>
      <c r="F1210" s="92"/>
      <c r="G1210" s="105"/>
      <c r="H1210" s="6"/>
    </row>
    <row r="1257" spans="1:8" s="4" customFormat="1" ht="14.25">
      <c r="A1257" s="1"/>
      <c r="B1257" s="3"/>
      <c r="C1257" s="1"/>
      <c r="D1257" s="2"/>
      <c r="E1257" s="105"/>
      <c r="F1257" s="92"/>
      <c r="G1257" s="105"/>
      <c r="H1257" s="5"/>
    </row>
    <row r="1258" spans="1:8" s="4" customFormat="1" ht="14.25">
      <c r="A1258" s="1"/>
      <c r="B1258" s="3"/>
      <c r="C1258" s="1"/>
      <c r="D1258" s="2"/>
      <c r="E1258" s="105"/>
      <c r="F1258" s="92"/>
      <c r="G1258" s="105"/>
      <c r="H1258" s="5"/>
    </row>
    <row r="1259" spans="1:8" s="4" customFormat="1" ht="14.25">
      <c r="A1259" s="1"/>
      <c r="B1259" s="3"/>
      <c r="C1259" s="1"/>
      <c r="D1259" s="2"/>
      <c r="E1259" s="105"/>
      <c r="F1259" s="92"/>
      <c r="G1259" s="105"/>
      <c r="H1259" s="6"/>
    </row>
    <row r="1260" spans="1:8" s="4" customFormat="1" ht="14.25">
      <c r="A1260" s="1"/>
      <c r="B1260" s="3"/>
      <c r="C1260" s="1"/>
      <c r="D1260" s="2"/>
      <c r="E1260" s="105"/>
      <c r="F1260" s="92"/>
      <c r="G1260" s="105"/>
      <c r="H1260" s="5"/>
    </row>
    <row r="1261" spans="1:8" s="4" customFormat="1" ht="14.25">
      <c r="A1261" s="1"/>
      <c r="B1261" s="3"/>
      <c r="C1261" s="1"/>
      <c r="D1261" s="2"/>
      <c r="E1261" s="105"/>
      <c r="F1261" s="92"/>
      <c r="G1261" s="105"/>
      <c r="H1261" s="5"/>
    </row>
    <row r="1262" spans="1:8" s="4" customFormat="1" ht="14.25">
      <c r="A1262" s="1"/>
      <c r="B1262" s="3"/>
      <c r="C1262" s="1"/>
      <c r="D1262" s="2"/>
      <c r="E1262" s="105"/>
      <c r="F1262" s="92"/>
      <c r="G1262" s="105"/>
      <c r="H1262" s="5"/>
    </row>
    <row r="1263" spans="1:8" s="4" customFormat="1" ht="15">
      <c r="A1263" s="1"/>
      <c r="B1263" s="3"/>
      <c r="C1263" s="1"/>
      <c r="D1263" s="2"/>
      <c r="E1263" s="105"/>
      <c r="F1263" s="92"/>
      <c r="G1263" s="105"/>
      <c r="H1263" s="7"/>
    </row>
    <row r="1264" spans="1:8" s="4" customFormat="1">
      <c r="A1264" s="1"/>
      <c r="B1264" s="3"/>
      <c r="C1264" s="1"/>
      <c r="D1264" s="2"/>
      <c r="E1264" s="105"/>
      <c r="F1264" s="92"/>
      <c r="G1264" s="105"/>
    </row>
    <row r="1265" spans="1:8" s="4" customFormat="1" ht="15">
      <c r="A1265" s="1"/>
      <c r="B1265" s="3"/>
      <c r="C1265" s="1"/>
      <c r="D1265" s="2"/>
      <c r="E1265" s="105"/>
      <c r="F1265" s="92"/>
      <c r="G1265" s="105"/>
      <c r="H1265" s="7"/>
    </row>
    <row r="1266" spans="1:8" s="4" customFormat="1" ht="15">
      <c r="A1266" s="1"/>
      <c r="B1266" s="3"/>
      <c r="C1266" s="1"/>
      <c r="D1266" s="2"/>
      <c r="E1266" s="105"/>
      <c r="F1266" s="92"/>
      <c r="G1266" s="105"/>
      <c r="H1266" s="7"/>
    </row>
    <row r="1267" spans="1:8" s="4" customFormat="1" ht="14.25">
      <c r="A1267" s="1"/>
      <c r="B1267" s="3"/>
      <c r="C1267" s="1"/>
      <c r="D1267" s="2"/>
      <c r="E1267" s="105"/>
      <c r="F1267" s="92"/>
      <c r="G1267" s="105"/>
      <c r="H1267" s="6"/>
    </row>
    <row r="1268" spans="1:8" s="4" customFormat="1" ht="15">
      <c r="A1268" s="1"/>
      <c r="B1268" s="3"/>
      <c r="C1268" s="1"/>
      <c r="D1268" s="2"/>
      <c r="E1268" s="105"/>
      <c r="F1268" s="92"/>
      <c r="G1268" s="105"/>
      <c r="H1268" s="7"/>
    </row>
    <row r="1269" spans="1:8" s="4" customFormat="1" ht="15">
      <c r="A1269" s="1"/>
      <c r="B1269" s="3"/>
      <c r="C1269" s="1"/>
      <c r="D1269" s="2"/>
      <c r="E1269" s="105"/>
      <c r="F1269" s="92"/>
      <c r="G1269" s="105"/>
      <c r="H1269" s="7"/>
    </row>
    <row r="1300" spans="1:8" s="4" customFormat="1" ht="14.25">
      <c r="A1300" s="1"/>
      <c r="B1300" s="3"/>
      <c r="C1300" s="1"/>
      <c r="D1300" s="2"/>
      <c r="E1300" s="105"/>
      <c r="F1300" s="92"/>
      <c r="G1300" s="105"/>
      <c r="H1300" s="5"/>
    </row>
    <row r="1301" spans="1:8" s="4" customFormat="1" ht="14.25">
      <c r="A1301" s="1"/>
      <c r="B1301" s="3"/>
      <c r="C1301" s="1"/>
      <c r="D1301" s="2"/>
      <c r="E1301" s="105"/>
      <c r="F1301" s="92"/>
      <c r="G1301" s="105"/>
      <c r="H1301" s="6"/>
    </row>
    <row r="1302" spans="1:8" s="4" customFormat="1" ht="14.25">
      <c r="A1302" s="1"/>
      <c r="B1302" s="3"/>
      <c r="C1302" s="1"/>
      <c r="D1302" s="2"/>
      <c r="E1302" s="105"/>
      <c r="F1302" s="92"/>
      <c r="G1302" s="105"/>
      <c r="H1302" s="5"/>
    </row>
    <row r="1303" spans="1:8" s="4" customFormat="1" ht="14.25">
      <c r="A1303" s="1"/>
      <c r="B1303" s="3"/>
      <c r="C1303" s="1"/>
      <c r="D1303" s="2"/>
      <c r="E1303" s="105"/>
      <c r="F1303" s="92"/>
      <c r="G1303" s="105"/>
      <c r="H1303" s="5"/>
    </row>
    <row r="1304" spans="1:8" s="4" customFormat="1" ht="14.25">
      <c r="A1304" s="1"/>
      <c r="B1304" s="3"/>
      <c r="C1304" s="1"/>
      <c r="D1304" s="2"/>
      <c r="E1304" s="105"/>
      <c r="F1304" s="92"/>
      <c r="G1304" s="105"/>
      <c r="H1304" s="5"/>
    </row>
    <row r="1305" spans="1:8" s="4" customFormat="1" ht="14.25">
      <c r="A1305" s="1"/>
      <c r="B1305" s="3"/>
      <c r="C1305" s="1"/>
      <c r="D1305" s="2"/>
      <c r="E1305" s="105"/>
      <c r="F1305" s="92"/>
      <c r="G1305" s="105"/>
      <c r="H1305" s="5"/>
    </row>
    <row r="1306" spans="1:8" s="4" customFormat="1" ht="14.25">
      <c r="A1306" s="1"/>
      <c r="B1306" s="3"/>
      <c r="C1306" s="1"/>
      <c r="D1306" s="2"/>
      <c r="E1306" s="105"/>
      <c r="F1306" s="92"/>
      <c r="G1306" s="105"/>
      <c r="H1306" s="5"/>
    </row>
    <row r="1307" spans="1:8" s="4" customFormat="1" ht="14.25">
      <c r="A1307" s="1"/>
      <c r="B1307" s="3"/>
      <c r="C1307" s="1"/>
      <c r="D1307" s="2"/>
      <c r="E1307" s="105"/>
      <c r="F1307" s="92"/>
      <c r="G1307" s="105"/>
      <c r="H1307" s="5"/>
    </row>
    <row r="1308" spans="1:8" s="4" customFormat="1" ht="14.25">
      <c r="A1308" s="1"/>
      <c r="B1308" s="3"/>
      <c r="C1308" s="1"/>
      <c r="D1308" s="2"/>
      <c r="E1308" s="105"/>
      <c r="F1308" s="92"/>
      <c r="G1308" s="105"/>
      <c r="H1308" s="5"/>
    </row>
    <row r="1309" spans="1:8" s="4" customFormat="1" ht="14.25">
      <c r="A1309" s="1"/>
      <c r="B1309" s="3"/>
      <c r="C1309" s="1"/>
      <c r="D1309" s="2"/>
      <c r="E1309" s="105"/>
      <c r="F1309" s="92"/>
      <c r="G1309" s="105"/>
      <c r="H1309" s="5"/>
    </row>
    <row r="1310" spans="1:8" s="4" customFormat="1" ht="14.25">
      <c r="A1310" s="1"/>
      <c r="B1310" s="3"/>
      <c r="C1310" s="1"/>
      <c r="D1310" s="2"/>
      <c r="E1310" s="105"/>
      <c r="F1310" s="92"/>
      <c r="G1310" s="105"/>
      <c r="H1310" s="5"/>
    </row>
    <row r="1311" spans="1:8" s="4" customFormat="1" ht="14.25">
      <c r="A1311" s="1"/>
      <c r="B1311" s="3"/>
      <c r="C1311" s="1"/>
      <c r="D1311" s="2"/>
      <c r="E1311" s="105"/>
      <c r="F1311" s="92"/>
      <c r="G1311" s="105"/>
      <c r="H1311" s="5"/>
    </row>
    <row r="1312" spans="1:8" s="4" customFormat="1" ht="14.25">
      <c r="A1312" s="1"/>
      <c r="B1312" s="3"/>
      <c r="C1312" s="1"/>
      <c r="D1312" s="2"/>
      <c r="E1312" s="105"/>
      <c r="F1312" s="92"/>
      <c r="G1312" s="105"/>
      <c r="H1312" s="5"/>
    </row>
    <row r="1313" spans="1:8" s="4" customFormat="1" ht="14.25">
      <c r="A1313" s="1"/>
      <c r="B1313" s="3"/>
      <c r="C1313" s="1"/>
      <c r="D1313" s="2"/>
      <c r="E1313" s="105"/>
      <c r="F1313" s="92"/>
      <c r="G1313" s="105"/>
      <c r="H1313" s="5"/>
    </row>
    <row r="1314" spans="1:8" s="4" customFormat="1" ht="14.25">
      <c r="A1314" s="1"/>
      <c r="B1314" s="3"/>
      <c r="C1314" s="1"/>
      <c r="D1314" s="2"/>
      <c r="E1314" s="105"/>
      <c r="F1314" s="92"/>
      <c r="G1314" s="105"/>
      <c r="H1314" s="5"/>
    </row>
    <row r="1315" spans="1:8" s="4" customFormat="1" ht="14.25">
      <c r="A1315" s="1"/>
      <c r="B1315" s="3"/>
      <c r="C1315" s="1"/>
      <c r="D1315" s="2"/>
      <c r="E1315" s="105"/>
      <c r="F1315" s="92"/>
      <c r="G1315" s="105"/>
      <c r="H1315" s="5"/>
    </row>
    <row r="1316" spans="1:8" s="4" customFormat="1" ht="14.25">
      <c r="A1316" s="1"/>
      <c r="B1316" s="3"/>
      <c r="C1316" s="1"/>
      <c r="D1316" s="2"/>
      <c r="E1316" s="105"/>
      <c r="F1316" s="92"/>
      <c r="G1316" s="105"/>
      <c r="H1316" s="5"/>
    </row>
    <row r="1317" spans="1:8" s="4" customFormat="1" ht="14.25">
      <c r="A1317" s="1"/>
      <c r="B1317" s="3"/>
      <c r="C1317" s="1"/>
      <c r="D1317" s="2"/>
      <c r="E1317" s="105"/>
      <c r="F1317" s="92"/>
      <c r="G1317" s="105"/>
      <c r="H1317" s="5"/>
    </row>
    <row r="1318" spans="1:8" s="4" customFormat="1" ht="14.25">
      <c r="A1318" s="1"/>
      <c r="B1318" s="3"/>
      <c r="C1318" s="1"/>
      <c r="D1318" s="2"/>
      <c r="E1318" s="105"/>
      <c r="F1318" s="92"/>
      <c r="G1318" s="105"/>
      <c r="H1318" s="5"/>
    </row>
    <row r="1319" spans="1:8" s="4" customFormat="1" ht="14.25">
      <c r="A1319" s="1"/>
      <c r="B1319" s="3"/>
      <c r="C1319" s="1"/>
      <c r="D1319" s="2"/>
      <c r="E1319" s="105"/>
      <c r="F1319" s="92"/>
      <c r="G1319" s="105"/>
      <c r="H1319" s="5"/>
    </row>
    <row r="1320" spans="1:8" s="4" customFormat="1" ht="14.25">
      <c r="A1320" s="1"/>
      <c r="B1320" s="3"/>
      <c r="C1320" s="1"/>
      <c r="D1320" s="2"/>
      <c r="E1320" s="105"/>
      <c r="F1320" s="92"/>
      <c r="G1320" s="105"/>
      <c r="H1320" s="5"/>
    </row>
    <row r="1321" spans="1:8" s="4" customFormat="1" ht="14.25">
      <c r="A1321" s="1"/>
      <c r="B1321" s="3"/>
      <c r="C1321" s="1"/>
      <c r="D1321" s="2"/>
      <c r="E1321" s="105"/>
      <c r="F1321" s="92"/>
      <c r="G1321" s="105"/>
      <c r="H1321" s="5"/>
    </row>
    <row r="1322" spans="1:8" s="4" customFormat="1" ht="14.25">
      <c r="A1322" s="1"/>
      <c r="B1322" s="3"/>
      <c r="C1322" s="1"/>
      <c r="D1322" s="2"/>
      <c r="E1322" s="105"/>
      <c r="F1322" s="92"/>
      <c r="G1322" s="105"/>
      <c r="H1322" s="5"/>
    </row>
    <row r="1323" spans="1:8" s="4" customFormat="1" ht="14.25">
      <c r="A1323" s="1"/>
      <c r="B1323" s="3"/>
      <c r="C1323" s="1"/>
      <c r="D1323" s="2"/>
      <c r="E1323" s="105"/>
      <c r="F1323" s="92"/>
      <c r="G1323" s="105"/>
      <c r="H1323" s="5"/>
    </row>
    <row r="1324" spans="1:8" s="4" customFormat="1" ht="14.25">
      <c r="A1324" s="1"/>
      <c r="B1324" s="3"/>
      <c r="C1324" s="1"/>
      <c r="D1324" s="2"/>
      <c r="E1324" s="105"/>
      <c r="F1324" s="92"/>
      <c r="G1324" s="105"/>
      <c r="H1324" s="5"/>
    </row>
    <row r="1325" spans="1:8" s="4" customFormat="1" ht="14.25">
      <c r="A1325" s="1"/>
      <c r="B1325" s="3"/>
      <c r="C1325" s="1"/>
      <c r="D1325" s="2"/>
      <c r="E1325" s="105"/>
      <c r="F1325" s="92"/>
      <c r="G1325" s="105"/>
      <c r="H1325" s="5"/>
    </row>
    <row r="1326" spans="1:8" s="4" customFormat="1" ht="14.25">
      <c r="A1326" s="1"/>
      <c r="B1326" s="3"/>
      <c r="C1326" s="1"/>
      <c r="D1326" s="2"/>
      <c r="E1326" s="105"/>
      <c r="F1326" s="92"/>
      <c r="G1326" s="105"/>
      <c r="H1326" s="5"/>
    </row>
    <row r="1327" spans="1:8" s="4" customFormat="1" ht="14.25">
      <c r="A1327" s="1"/>
      <c r="B1327" s="3"/>
      <c r="C1327" s="1"/>
      <c r="D1327" s="2"/>
      <c r="E1327" s="105"/>
      <c r="F1327" s="92"/>
      <c r="G1327" s="105"/>
      <c r="H1327" s="5"/>
    </row>
    <row r="1328" spans="1:8" s="4" customFormat="1" ht="14.25">
      <c r="A1328" s="1"/>
      <c r="B1328" s="3"/>
      <c r="C1328" s="1"/>
      <c r="D1328" s="2"/>
      <c r="E1328" s="105"/>
      <c r="F1328" s="92"/>
      <c r="G1328" s="105"/>
      <c r="H1328" s="5"/>
    </row>
    <row r="1329" spans="1:8" s="4" customFormat="1" ht="14.25">
      <c r="A1329" s="1"/>
      <c r="B1329" s="3"/>
      <c r="C1329" s="1"/>
      <c r="D1329" s="2"/>
      <c r="E1329" s="105"/>
      <c r="F1329" s="92"/>
      <c r="G1329" s="105"/>
      <c r="H1329" s="5"/>
    </row>
    <row r="1330" spans="1:8" s="4" customFormat="1" ht="14.25">
      <c r="A1330" s="1"/>
      <c r="B1330" s="3"/>
      <c r="C1330" s="1"/>
      <c r="D1330" s="2"/>
      <c r="E1330" s="105"/>
      <c r="F1330" s="92"/>
      <c r="G1330" s="105"/>
      <c r="H1330" s="5"/>
    </row>
    <row r="1331" spans="1:8" s="4" customFormat="1" ht="14.25">
      <c r="A1331" s="1"/>
      <c r="B1331" s="3"/>
      <c r="C1331" s="1"/>
      <c r="D1331" s="2"/>
      <c r="E1331" s="105"/>
      <c r="F1331" s="92"/>
      <c r="G1331" s="105"/>
      <c r="H1331" s="5"/>
    </row>
    <row r="1332" spans="1:8" s="4" customFormat="1" ht="14.25">
      <c r="A1332" s="1"/>
      <c r="B1332" s="3"/>
      <c r="C1332" s="1"/>
      <c r="D1332" s="2"/>
      <c r="E1332" s="105"/>
      <c r="F1332" s="92"/>
      <c r="G1332" s="105"/>
      <c r="H1332" s="5"/>
    </row>
    <row r="1333" spans="1:8" s="4" customFormat="1" ht="14.25">
      <c r="A1333" s="1"/>
      <c r="B1333" s="3"/>
      <c r="C1333" s="1"/>
      <c r="D1333" s="2"/>
      <c r="E1333" s="105"/>
      <c r="F1333" s="92"/>
      <c r="G1333" s="105"/>
      <c r="H1333" s="5"/>
    </row>
    <row r="1334" spans="1:8" s="4" customFormat="1" ht="14.25">
      <c r="A1334" s="1"/>
      <c r="B1334" s="3"/>
      <c r="C1334" s="1"/>
      <c r="D1334" s="2"/>
      <c r="E1334" s="105"/>
      <c r="F1334" s="92"/>
      <c r="G1334" s="105"/>
      <c r="H1334" s="5"/>
    </row>
    <row r="1335" spans="1:8" s="4" customFormat="1" ht="14.25">
      <c r="A1335" s="1"/>
      <c r="B1335" s="3"/>
      <c r="C1335" s="1"/>
      <c r="D1335" s="2"/>
      <c r="E1335" s="105"/>
      <c r="F1335" s="92"/>
      <c r="G1335" s="105"/>
      <c r="H1335" s="5"/>
    </row>
    <row r="1336" spans="1:8" s="4" customFormat="1" ht="14.25">
      <c r="A1336" s="1"/>
      <c r="B1336" s="3"/>
      <c r="C1336" s="1"/>
      <c r="D1336" s="2"/>
      <c r="E1336" s="105"/>
      <c r="F1336" s="92"/>
      <c r="G1336" s="105"/>
      <c r="H1336" s="5"/>
    </row>
    <row r="1337" spans="1:8" s="4" customFormat="1" ht="14.25">
      <c r="A1337" s="1"/>
      <c r="B1337" s="3"/>
      <c r="C1337" s="1"/>
      <c r="D1337" s="2"/>
      <c r="E1337" s="105"/>
      <c r="F1337" s="92"/>
      <c r="G1337" s="105"/>
      <c r="H1337" s="5"/>
    </row>
    <row r="1338" spans="1:8" s="4" customFormat="1" ht="14.25">
      <c r="A1338" s="1"/>
      <c r="B1338" s="3"/>
      <c r="C1338" s="1"/>
      <c r="D1338" s="2"/>
      <c r="E1338" s="105"/>
      <c r="F1338" s="92"/>
      <c r="G1338" s="105"/>
      <c r="H1338" s="5"/>
    </row>
    <row r="1339" spans="1:8" s="4" customFormat="1" ht="14.25">
      <c r="A1339" s="1"/>
      <c r="B1339" s="3"/>
      <c r="C1339" s="1"/>
      <c r="D1339" s="2"/>
      <c r="E1339" s="105"/>
      <c r="F1339" s="92"/>
      <c r="G1339" s="105"/>
      <c r="H1339" s="5"/>
    </row>
    <row r="1340" spans="1:8" s="4" customFormat="1" ht="14.25">
      <c r="A1340" s="1"/>
      <c r="B1340" s="3"/>
      <c r="C1340" s="1"/>
      <c r="D1340" s="2"/>
      <c r="E1340" s="105"/>
      <c r="F1340" s="92"/>
      <c r="G1340" s="105"/>
      <c r="H1340" s="5"/>
    </row>
    <row r="1341" spans="1:8" s="4" customFormat="1" ht="14.25">
      <c r="A1341" s="1"/>
      <c r="B1341" s="3"/>
      <c r="C1341" s="1"/>
      <c r="D1341" s="2"/>
      <c r="E1341" s="105"/>
      <c r="F1341" s="92"/>
      <c r="G1341" s="105"/>
      <c r="H1341" s="5"/>
    </row>
    <row r="1342" spans="1:8" s="4" customFormat="1" ht="14.25">
      <c r="A1342" s="1"/>
      <c r="B1342" s="3"/>
      <c r="C1342" s="1"/>
      <c r="D1342" s="2"/>
      <c r="E1342" s="105"/>
      <c r="F1342" s="92"/>
      <c r="G1342" s="105"/>
      <c r="H1342" s="5"/>
    </row>
    <row r="1343" spans="1:8" s="4" customFormat="1" ht="14.25">
      <c r="A1343" s="1"/>
      <c r="B1343" s="3"/>
      <c r="C1343" s="1"/>
      <c r="D1343" s="2"/>
      <c r="E1343" s="105"/>
      <c r="F1343" s="92"/>
      <c r="G1343" s="105"/>
      <c r="H1343" s="5"/>
    </row>
    <row r="1344" spans="1:8" s="4" customFormat="1" ht="14.25">
      <c r="A1344" s="1"/>
      <c r="B1344" s="3"/>
      <c r="C1344" s="1"/>
      <c r="D1344" s="2"/>
      <c r="E1344" s="105"/>
      <c r="F1344" s="92"/>
      <c r="G1344" s="105"/>
      <c r="H1344" s="5"/>
    </row>
    <row r="1345" spans="1:8" s="4" customFormat="1" ht="14.25">
      <c r="A1345" s="1"/>
      <c r="B1345" s="3"/>
      <c r="C1345" s="1"/>
      <c r="D1345" s="2"/>
      <c r="E1345" s="105"/>
      <c r="F1345" s="92"/>
      <c r="G1345" s="105"/>
      <c r="H1345" s="5"/>
    </row>
    <row r="1346" spans="1:8" s="4" customFormat="1" ht="14.25">
      <c r="A1346" s="1"/>
      <c r="B1346" s="3"/>
      <c r="C1346" s="1"/>
      <c r="D1346" s="2"/>
      <c r="E1346" s="105"/>
      <c r="F1346" s="92"/>
      <c r="G1346" s="105"/>
      <c r="H1346" s="5"/>
    </row>
    <row r="1347" spans="1:8" s="4" customFormat="1" ht="15">
      <c r="A1347" s="1"/>
      <c r="B1347" s="3"/>
      <c r="C1347" s="1"/>
      <c r="D1347" s="2"/>
      <c r="E1347" s="105"/>
      <c r="F1347" s="92"/>
      <c r="G1347" s="105"/>
      <c r="H1347" s="7"/>
    </row>
    <row r="1348" spans="1:8" s="4" customFormat="1">
      <c r="A1348" s="1"/>
      <c r="B1348" s="3"/>
      <c r="C1348" s="1"/>
      <c r="D1348" s="2"/>
      <c r="E1348" s="105"/>
      <c r="F1348" s="92"/>
      <c r="G1348" s="105"/>
    </row>
    <row r="1349" spans="1:8" s="4" customFormat="1" ht="15">
      <c r="A1349" s="1"/>
      <c r="B1349" s="3"/>
      <c r="C1349" s="1"/>
      <c r="D1349" s="2"/>
      <c r="E1349" s="105"/>
      <c r="F1349" s="92"/>
      <c r="G1349" s="105"/>
      <c r="H1349" s="7"/>
    </row>
    <row r="1383" spans="1:8" s="4" customFormat="1" ht="14.25">
      <c r="A1383" s="1"/>
      <c r="B1383" s="3"/>
      <c r="C1383" s="1"/>
      <c r="D1383" s="2"/>
      <c r="E1383" s="105"/>
      <c r="F1383" s="92"/>
      <c r="G1383" s="105"/>
      <c r="H1383" s="5"/>
    </row>
    <row r="1384" spans="1:8" s="4" customFormat="1" ht="14.25">
      <c r="A1384" s="1"/>
      <c r="B1384" s="3"/>
      <c r="C1384" s="1"/>
      <c r="D1384" s="2"/>
      <c r="E1384" s="105"/>
      <c r="F1384" s="92"/>
      <c r="G1384" s="105"/>
      <c r="H1384" s="5"/>
    </row>
    <row r="1385" spans="1:8" s="4" customFormat="1" ht="15">
      <c r="A1385" s="1"/>
      <c r="B1385" s="3"/>
      <c r="C1385" s="1"/>
      <c r="D1385" s="2"/>
      <c r="E1385" s="105"/>
      <c r="F1385" s="92"/>
      <c r="G1385" s="105"/>
      <c r="H1385" s="7"/>
    </row>
    <row r="1386" spans="1:8" s="4" customFormat="1">
      <c r="A1386" s="1"/>
      <c r="B1386" s="3"/>
      <c r="C1386" s="1"/>
      <c r="D1386" s="2"/>
      <c r="E1386" s="105"/>
      <c r="F1386" s="92"/>
      <c r="G1386" s="105"/>
    </row>
    <row r="1387" spans="1:8" s="4" customFormat="1" ht="15">
      <c r="A1387" s="1"/>
      <c r="B1387" s="3"/>
      <c r="C1387" s="1"/>
      <c r="D1387" s="2"/>
      <c r="E1387" s="105"/>
      <c r="F1387" s="92"/>
      <c r="G1387" s="105"/>
      <c r="H1387" s="7"/>
    </row>
    <row r="1388" spans="1:8" s="4" customFormat="1" ht="15">
      <c r="A1388" s="1"/>
      <c r="B1388" s="3"/>
      <c r="C1388" s="1"/>
      <c r="D1388" s="2"/>
      <c r="E1388" s="105"/>
      <c r="F1388" s="92"/>
      <c r="G1388" s="105"/>
      <c r="H1388" s="7"/>
    </row>
    <row r="1389" spans="1:8" s="4" customFormat="1" ht="14.25">
      <c r="A1389" s="1"/>
      <c r="B1389" s="3"/>
      <c r="C1389" s="1"/>
      <c r="D1389" s="2"/>
      <c r="E1389" s="105"/>
      <c r="F1389" s="92"/>
      <c r="G1389" s="105"/>
      <c r="H1389" s="6"/>
    </row>
    <row r="1390" spans="1:8" s="4" customFormat="1" ht="15">
      <c r="A1390" s="1"/>
      <c r="B1390" s="3"/>
      <c r="C1390" s="1"/>
      <c r="D1390" s="2"/>
      <c r="E1390" s="105"/>
      <c r="F1390" s="92"/>
      <c r="G1390" s="105"/>
      <c r="H1390" s="7"/>
    </row>
    <row r="1391" spans="1:8" s="4" customFormat="1" ht="15">
      <c r="A1391" s="1"/>
      <c r="B1391" s="3"/>
      <c r="C1391" s="1"/>
      <c r="D1391" s="2"/>
      <c r="E1391" s="105"/>
      <c r="F1391" s="92"/>
      <c r="G1391" s="105"/>
      <c r="H1391" s="7"/>
    </row>
    <row r="1396" spans="1:8" s="4" customFormat="1" ht="14.25">
      <c r="A1396" s="1"/>
      <c r="B1396" s="3"/>
      <c r="C1396" s="1"/>
      <c r="D1396" s="2"/>
      <c r="E1396" s="105"/>
      <c r="F1396" s="92"/>
      <c r="G1396" s="105"/>
      <c r="H1396" s="5"/>
    </row>
    <row r="1397" spans="1:8" s="4" customFormat="1" ht="14.25">
      <c r="A1397" s="1"/>
      <c r="B1397" s="3"/>
      <c r="C1397" s="1"/>
      <c r="D1397" s="2"/>
      <c r="E1397" s="105"/>
      <c r="F1397" s="92"/>
      <c r="G1397" s="105"/>
      <c r="H1397" s="6"/>
    </row>
    <row r="1398" spans="1:8" s="4" customFormat="1" ht="14.25">
      <c r="A1398" s="1"/>
      <c r="B1398" s="3"/>
      <c r="C1398" s="1"/>
      <c r="D1398" s="2"/>
      <c r="E1398" s="105"/>
      <c r="F1398" s="92"/>
      <c r="G1398" s="105"/>
      <c r="H1398" s="5"/>
    </row>
    <row r="1421" spans="1:8" s="4" customFormat="1" ht="14.25">
      <c r="A1421" s="1"/>
      <c r="B1421" s="3"/>
      <c r="C1421" s="1"/>
      <c r="D1421" s="2"/>
      <c r="E1421" s="105"/>
      <c r="F1421" s="92"/>
      <c r="G1421" s="105"/>
      <c r="H1421" s="5"/>
    </row>
    <row r="1422" spans="1:8" s="4" customFormat="1" ht="14.25">
      <c r="A1422" s="1"/>
      <c r="B1422" s="3"/>
      <c r="C1422" s="1"/>
      <c r="D1422" s="2"/>
      <c r="E1422" s="105"/>
      <c r="F1422" s="92"/>
      <c r="G1422" s="105"/>
      <c r="H1422" s="5"/>
    </row>
    <row r="1423" spans="1:8" s="4" customFormat="1" ht="14.25">
      <c r="A1423" s="1"/>
      <c r="B1423" s="3"/>
      <c r="C1423" s="1"/>
      <c r="D1423" s="2"/>
      <c r="E1423" s="105"/>
      <c r="F1423" s="92"/>
      <c r="G1423" s="105"/>
      <c r="H1423" s="5"/>
    </row>
    <row r="1424" spans="1:8" s="4" customFormat="1" ht="14.25">
      <c r="A1424" s="1"/>
      <c r="B1424" s="3"/>
      <c r="C1424" s="1"/>
      <c r="D1424" s="2"/>
      <c r="E1424" s="105"/>
      <c r="F1424" s="92"/>
      <c r="G1424" s="105"/>
      <c r="H1424" s="6"/>
    </row>
    <row r="1425" spans="1:8" s="4" customFormat="1" ht="14.25">
      <c r="A1425" s="1"/>
      <c r="B1425" s="3"/>
      <c r="C1425" s="1"/>
      <c r="D1425" s="2"/>
      <c r="E1425" s="105"/>
      <c r="F1425" s="92"/>
      <c r="G1425" s="105"/>
      <c r="H1425" s="5"/>
    </row>
    <row r="1426" spans="1:8" s="4" customFormat="1" ht="14.25">
      <c r="A1426" s="1"/>
      <c r="B1426" s="3"/>
      <c r="C1426" s="1"/>
      <c r="D1426" s="2"/>
      <c r="E1426" s="105"/>
      <c r="F1426" s="92"/>
      <c r="G1426" s="105"/>
      <c r="H1426" s="5"/>
    </row>
    <row r="1427" spans="1:8" s="4" customFormat="1" ht="14.25">
      <c r="A1427" s="1"/>
      <c r="B1427" s="3"/>
      <c r="C1427" s="1"/>
      <c r="D1427" s="2"/>
      <c r="E1427" s="105"/>
      <c r="F1427" s="92"/>
      <c r="G1427" s="105"/>
      <c r="H1427" s="5"/>
    </row>
    <row r="1428" spans="1:8" s="4" customFormat="1" ht="14.25">
      <c r="A1428" s="1"/>
      <c r="B1428" s="3"/>
      <c r="C1428" s="1"/>
      <c r="D1428" s="2"/>
      <c r="E1428" s="105"/>
      <c r="F1428" s="92"/>
      <c r="G1428" s="105"/>
      <c r="H1428" s="5"/>
    </row>
    <row r="1429" spans="1:8" s="4" customFormat="1" ht="14.25">
      <c r="A1429" s="1"/>
      <c r="B1429" s="3"/>
      <c r="C1429" s="1"/>
      <c r="D1429" s="2"/>
      <c r="E1429" s="105"/>
      <c r="F1429" s="92"/>
      <c r="G1429" s="105"/>
      <c r="H1429" s="5"/>
    </row>
    <row r="1430" spans="1:8" s="4" customFormat="1" ht="14.25">
      <c r="A1430" s="1"/>
      <c r="B1430" s="3"/>
      <c r="C1430" s="1"/>
      <c r="D1430" s="2"/>
      <c r="E1430" s="105"/>
      <c r="F1430" s="92"/>
      <c r="G1430" s="105"/>
      <c r="H1430" s="5"/>
    </row>
  </sheetData>
  <phoneticPr fontId="12" type="noConversion"/>
  <pageMargins left="0.70866141732283472" right="0.70866141732283472" top="0.74803149606299213" bottom="0.74803149606299213" header="0.31496062992125984" footer="0.31496062992125984"/>
  <pageSetup paperSize="9" scale="94" firstPageNumber="21" fitToHeight="0" orientation="portrait" useFirstPageNumber="1" r:id="rId1"/>
  <headerFooter>
    <oddHeader xml:space="preserve">&amp;C&amp;"Aptos"&amp;10&amp;K000000 Confidential&amp;1#_x000D_&amp;R&amp;"Arial,Regular"&amp;9CADT Project No: P8081 
CDSIA Terminal Capacity Optimisation  </oddHeader>
    <oddFooter>&amp;L&amp;"Arial,Regular"&amp;9HVAC Installation&amp;R&amp;"Arial,Regular"&amp;9Page &amp;P _x000D_&amp;1#&amp;"Aptos"&amp;10&amp;K000000 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8B056-8D49-4F87-985A-40CE686EE5AD}">
  <sheetPr>
    <pageSetUpPr fitToPage="1"/>
  </sheetPr>
  <dimension ref="A1:P1296"/>
  <sheetViews>
    <sheetView view="pageLayout" zoomScaleNormal="125" zoomScaleSheetLayoutView="110" workbookViewId="0">
      <selection activeCell="AJ11" sqref="AJ11"/>
    </sheetView>
  </sheetViews>
  <sheetFormatPr defaultColWidth="2.42578125" defaultRowHeight="14.25"/>
  <cols>
    <col min="1" max="1" width="6.42578125" style="1" customWidth="1"/>
    <col min="2" max="2" width="48.85546875" style="3" customWidth="1"/>
    <col min="3" max="3" width="5.7109375" style="1" customWidth="1"/>
    <col min="4" max="4" width="5.85546875" style="2" customWidth="1"/>
    <col min="5" max="5" width="10.28515625" style="105" customWidth="1"/>
    <col min="6" max="6" width="3.42578125" style="92" customWidth="1"/>
    <col min="7" max="7" width="12.140625" style="107" customWidth="1"/>
    <col min="8" max="16384" width="2.42578125" style="1"/>
  </cols>
  <sheetData>
    <row r="1" spans="1:7" ht="12.75">
      <c r="A1" s="25" t="s">
        <v>104</v>
      </c>
      <c r="B1" s="13"/>
      <c r="C1" s="13"/>
      <c r="D1" s="12"/>
      <c r="E1" s="100"/>
      <c r="F1" s="12"/>
      <c r="G1" s="106"/>
    </row>
    <row r="2" spans="1:7" ht="12.75">
      <c r="A2" s="25"/>
      <c r="B2" s="13"/>
      <c r="C2" s="13"/>
      <c r="D2" s="12"/>
      <c r="E2" s="100"/>
      <c r="F2" s="12"/>
      <c r="G2" s="106"/>
    </row>
    <row r="3" spans="1:7" s="4" customFormat="1" ht="12.75">
      <c r="A3" s="140" t="s">
        <v>1</v>
      </c>
      <c r="B3" s="141" t="s">
        <v>2</v>
      </c>
      <c r="C3" s="140" t="s">
        <v>3</v>
      </c>
      <c r="D3" s="140" t="s">
        <v>4</v>
      </c>
      <c r="E3" s="143" t="s">
        <v>5</v>
      </c>
      <c r="F3" s="144"/>
      <c r="G3" s="145" t="s">
        <v>6</v>
      </c>
    </row>
    <row r="4" spans="1:7" s="4" customFormat="1" ht="12.75">
      <c r="A4" s="38"/>
      <c r="B4" s="37"/>
      <c r="C4" s="139"/>
      <c r="D4" s="38"/>
      <c r="E4" s="118"/>
      <c r="F4" s="99"/>
      <c r="G4" s="184"/>
    </row>
    <row r="5" spans="1:7" s="4" customFormat="1" ht="12.75">
      <c r="A5" s="164">
        <v>3.1</v>
      </c>
      <c r="B5" s="39" t="s">
        <v>105</v>
      </c>
      <c r="C5" s="33"/>
      <c r="D5" s="15"/>
      <c r="E5" s="101"/>
      <c r="F5" s="84"/>
      <c r="G5" s="185"/>
    </row>
    <row r="6" spans="1:7" s="4" customFormat="1" ht="12.75">
      <c r="A6" s="15"/>
      <c r="B6" s="39"/>
      <c r="C6" s="33"/>
      <c r="D6" s="15"/>
      <c r="E6" s="101"/>
      <c r="F6" s="84"/>
      <c r="G6" s="185"/>
    </row>
    <row r="7" spans="1:7" s="4" customFormat="1" ht="29.45" customHeight="1">
      <c r="A7" s="165" t="str">
        <f>A$5&amp;"."&amp;COUNTA(B7:B$7)</f>
        <v>3.1.1</v>
      </c>
      <c r="B7" s="40" t="s">
        <v>106</v>
      </c>
      <c r="C7" s="50" t="s">
        <v>107</v>
      </c>
      <c r="D7" s="53"/>
      <c r="E7" s="101"/>
      <c r="F7" s="84"/>
      <c r="G7" s="185">
        <v>25000</v>
      </c>
    </row>
    <row r="8" spans="1:7" s="4" customFormat="1" ht="12.75">
      <c r="A8" s="15"/>
      <c r="B8" s="40"/>
      <c r="C8" s="41"/>
      <c r="D8" s="54"/>
      <c r="E8" s="102"/>
      <c r="F8" s="85"/>
      <c r="G8" s="186"/>
    </row>
    <row r="9" spans="1:7" s="4" customFormat="1" ht="12.75">
      <c r="A9" s="165" t="str">
        <f>A$5&amp;"."&amp;COUNTA(B$7:B9)</f>
        <v>3.1.2</v>
      </c>
      <c r="B9" s="42" t="s">
        <v>108</v>
      </c>
      <c r="C9" s="51" t="s">
        <v>109</v>
      </c>
      <c r="D9" s="43"/>
      <c r="E9" s="103">
        <f>G7</f>
        <v>25000</v>
      </c>
      <c r="F9" s="86"/>
      <c r="G9" s="186">
        <f>E9*D9</f>
        <v>0</v>
      </c>
    </row>
    <row r="10" spans="1:7" s="4" customFormat="1" ht="12.75">
      <c r="A10" s="15"/>
      <c r="B10" s="42"/>
      <c r="C10" s="33"/>
      <c r="D10" s="44"/>
      <c r="E10" s="103"/>
      <c r="F10" s="86"/>
      <c r="G10" s="186"/>
    </row>
    <row r="11" spans="1:7" s="4" customFormat="1" ht="25.5">
      <c r="A11" s="165" t="str">
        <f>A$5&amp;"."&amp;COUNTA(B$7:B11)</f>
        <v>3.1.3</v>
      </c>
      <c r="B11" s="40" t="s">
        <v>110</v>
      </c>
      <c r="C11" s="50" t="s">
        <v>107</v>
      </c>
      <c r="D11" s="53"/>
      <c r="E11" s="101"/>
      <c r="F11" s="84"/>
      <c r="G11" s="185">
        <v>50000</v>
      </c>
    </row>
    <row r="12" spans="1:7" s="4" customFormat="1" ht="12.75">
      <c r="A12" s="15"/>
      <c r="B12" s="40"/>
      <c r="C12" s="41"/>
      <c r="D12" s="54"/>
      <c r="E12" s="102"/>
      <c r="F12" s="85"/>
      <c r="G12" s="186"/>
    </row>
    <row r="13" spans="1:7" s="4" customFormat="1" ht="12.75">
      <c r="A13" s="165" t="str">
        <f>A$5&amp;"."&amp;COUNTA(B$7:B13)</f>
        <v>3.1.4</v>
      </c>
      <c r="B13" s="42" t="s">
        <v>111</v>
      </c>
      <c r="C13" s="51" t="s">
        <v>109</v>
      </c>
      <c r="D13" s="43"/>
      <c r="E13" s="103">
        <f>G11</f>
        <v>50000</v>
      </c>
      <c r="F13" s="86"/>
      <c r="G13" s="186">
        <f>E13*D13</f>
        <v>0</v>
      </c>
    </row>
    <row r="14" spans="1:7" s="4" customFormat="1" ht="12.75">
      <c r="A14" s="15"/>
      <c r="B14" s="42"/>
      <c r="C14" s="33"/>
      <c r="D14" s="44"/>
      <c r="E14" s="103"/>
      <c r="F14" s="86"/>
      <c r="G14" s="186"/>
    </row>
    <row r="15" spans="1:7" s="4" customFormat="1" ht="25.5">
      <c r="A15" s="165" t="str">
        <f>A$5&amp;"."&amp;COUNTA(B$7:B15)</f>
        <v>3.1.5</v>
      </c>
      <c r="B15" s="40" t="s">
        <v>112</v>
      </c>
      <c r="C15" s="50" t="s">
        <v>107</v>
      </c>
      <c r="D15" s="53"/>
      <c r="E15" s="101"/>
      <c r="F15" s="84"/>
      <c r="G15" s="185">
        <v>25000</v>
      </c>
    </row>
    <row r="16" spans="1:7" s="4" customFormat="1" ht="12.75">
      <c r="A16" s="15"/>
      <c r="B16" s="40"/>
      <c r="C16" s="41"/>
      <c r="D16" s="54"/>
      <c r="E16" s="102"/>
      <c r="F16" s="85"/>
      <c r="G16" s="186"/>
    </row>
    <row r="17" spans="1:7" s="4" customFormat="1" ht="12.75">
      <c r="A17" s="165" t="str">
        <f>A$5&amp;"."&amp;COUNTA(B$7:B17)</f>
        <v>3.1.6</v>
      </c>
      <c r="B17" s="42" t="s">
        <v>113</v>
      </c>
      <c r="C17" s="51" t="s">
        <v>109</v>
      </c>
      <c r="D17" s="43"/>
      <c r="E17" s="103">
        <f>G15</f>
        <v>25000</v>
      </c>
      <c r="F17" s="86"/>
      <c r="G17" s="186">
        <f>E17*D17</f>
        <v>0</v>
      </c>
    </row>
    <row r="18" spans="1:7" s="4" customFormat="1" ht="12.75">
      <c r="A18" s="15"/>
      <c r="B18" s="42"/>
      <c r="C18" s="33"/>
      <c r="D18" s="44"/>
      <c r="E18" s="103"/>
      <c r="F18" s="86"/>
      <c r="G18" s="186"/>
    </row>
    <row r="19" spans="1:7" s="4" customFormat="1" ht="12.75">
      <c r="A19" s="15"/>
      <c r="B19" s="40"/>
      <c r="C19" s="41"/>
      <c r="D19" s="28"/>
      <c r="E19" s="101"/>
      <c r="F19" s="84"/>
      <c r="G19" s="185"/>
    </row>
    <row r="20" spans="1:7" s="4" customFormat="1" ht="12.75">
      <c r="A20" s="187"/>
      <c r="B20" s="40"/>
      <c r="C20" s="41"/>
      <c r="D20" s="54"/>
      <c r="E20" s="102"/>
      <c r="F20" s="85"/>
      <c r="G20" s="186"/>
    </row>
    <row r="21" spans="1:7" s="4" customFormat="1" ht="12.75">
      <c r="A21" s="15"/>
      <c r="B21" s="42"/>
      <c r="C21" s="51"/>
      <c r="D21" s="62"/>
      <c r="E21" s="103"/>
      <c r="F21" s="86"/>
      <c r="G21" s="186"/>
    </row>
    <row r="22" spans="1:7" s="4" customFormat="1" ht="12.75">
      <c r="A22" s="15"/>
      <c r="B22" s="42"/>
      <c r="C22" s="33"/>
      <c r="D22" s="44"/>
      <c r="E22" s="103"/>
      <c r="F22" s="86"/>
      <c r="G22" s="186"/>
    </row>
    <row r="23" spans="1:7" s="4" customFormat="1" ht="12.75">
      <c r="A23" s="15"/>
      <c r="B23" s="40"/>
      <c r="C23" s="41"/>
      <c r="D23" s="28"/>
      <c r="E23" s="101"/>
      <c r="F23" s="84"/>
      <c r="G23" s="185"/>
    </row>
    <row r="24" spans="1:7" s="4" customFormat="1" ht="12.75">
      <c r="A24" s="187"/>
      <c r="B24" s="40"/>
      <c r="C24" s="41"/>
      <c r="D24" s="54"/>
      <c r="E24" s="102"/>
      <c r="F24" s="85"/>
      <c r="G24" s="186"/>
    </row>
    <row r="25" spans="1:7" s="4" customFormat="1" ht="12.75">
      <c r="A25" s="15"/>
      <c r="B25" s="42"/>
      <c r="C25" s="51"/>
      <c r="D25" s="62"/>
      <c r="E25" s="103"/>
      <c r="F25" s="86"/>
      <c r="G25" s="186"/>
    </row>
    <row r="26" spans="1:7" s="4" customFormat="1" ht="12.75">
      <c r="A26" s="15"/>
      <c r="B26" s="42"/>
      <c r="C26" s="33"/>
      <c r="D26" s="44"/>
      <c r="E26" s="103"/>
      <c r="F26" s="86"/>
      <c r="G26" s="186"/>
    </row>
    <row r="27" spans="1:7" s="4" customFormat="1" ht="12.75">
      <c r="A27" s="15"/>
      <c r="B27" s="40"/>
      <c r="C27" s="41"/>
      <c r="D27" s="28"/>
      <c r="E27" s="101"/>
      <c r="F27" s="84"/>
      <c r="G27" s="185"/>
    </row>
    <row r="28" spans="1:7" s="4" customFormat="1" ht="12.75">
      <c r="A28" s="187"/>
      <c r="B28" s="40"/>
      <c r="C28" s="41"/>
      <c r="D28" s="54"/>
      <c r="E28" s="102"/>
      <c r="F28" s="85"/>
      <c r="G28" s="186"/>
    </row>
    <row r="29" spans="1:7" s="4" customFormat="1" ht="12.75">
      <c r="A29" s="15"/>
      <c r="B29" s="42"/>
      <c r="C29" s="51"/>
      <c r="D29" s="62"/>
      <c r="E29" s="103"/>
      <c r="F29" s="86"/>
      <c r="G29" s="186"/>
    </row>
    <row r="30" spans="1:7" s="4" customFormat="1" ht="12.75">
      <c r="A30" s="15"/>
      <c r="B30" s="42"/>
      <c r="C30" s="33"/>
      <c r="D30" s="44"/>
      <c r="E30" s="103"/>
      <c r="F30" s="86"/>
      <c r="G30" s="186"/>
    </row>
    <row r="31" spans="1:7" s="4" customFormat="1" ht="12.75">
      <c r="A31" s="15"/>
      <c r="B31" s="40"/>
      <c r="C31" s="41"/>
      <c r="D31" s="28"/>
      <c r="E31" s="101"/>
      <c r="F31" s="84"/>
      <c r="G31" s="185"/>
    </row>
    <row r="32" spans="1:7" s="4" customFormat="1" ht="12.75">
      <c r="A32" s="187"/>
      <c r="B32" s="40"/>
      <c r="C32" s="41"/>
      <c r="D32" s="54"/>
      <c r="E32" s="102"/>
      <c r="F32" s="85"/>
      <c r="G32" s="186"/>
    </row>
    <row r="33" spans="1:7" s="4" customFormat="1" ht="12.75">
      <c r="A33" s="15"/>
      <c r="B33" s="42"/>
      <c r="C33" s="51"/>
      <c r="D33" s="62"/>
      <c r="E33" s="103"/>
      <c r="F33" s="86"/>
      <c r="G33" s="186"/>
    </row>
    <row r="34" spans="1:7" s="4" customFormat="1" ht="12.75">
      <c r="A34" s="15"/>
      <c r="B34" s="42"/>
      <c r="C34" s="33"/>
      <c r="D34" s="44"/>
      <c r="E34" s="103"/>
      <c r="F34" s="86"/>
      <c r="G34" s="186"/>
    </row>
    <row r="35" spans="1:7" s="4" customFormat="1" ht="12.75">
      <c r="A35" s="15"/>
      <c r="B35" s="42"/>
      <c r="C35" s="33"/>
      <c r="D35" s="44"/>
      <c r="E35" s="103"/>
      <c r="F35" s="86"/>
      <c r="G35" s="186"/>
    </row>
    <row r="36" spans="1:7" s="4" customFormat="1" ht="12.75">
      <c r="A36" s="15"/>
      <c r="B36" s="42"/>
      <c r="C36" s="33"/>
      <c r="D36" s="44"/>
      <c r="E36" s="103"/>
      <c r="F36" s="86"/>
      <c r="G36" s="186"/>
    </row>
    <row r="37" spans="1:7" s="4" customFormat="1" ht="12.75">
      <c r="A37" s="15"/>
      <c r="B37" s="42"/>
      <c r="C37" s="33"/>
      <c r="D37" s="44"/>
      <c r="E37" s="103"/>
      <c r="F37" s="86"/>
      <c r="G37" s="186"/>
    </row>
    <row r="38" spans="1:7" s="4" customFormat="1" ht="12.75">
      <c r="A38" s="15"/>
      <c r="B38" s="42"/>
      <c r="C38" s="33"/>
      <c r="D38" s="44"/>
      <c r="E38" s="103"/>
      <c r="F38" s="86"/>
      <c r="G38" s="186"/>
    </row>
    <row r="39" spans="1:7" s="4" customFormat="1" ht="12.75">
      <c r="A39" s="15"/>
      <c r="B39" s="42"/>
      <c r="C39" s="33"/>
      <c r="D39" s="44"/>
      <c r="E39" s="103"/>
      <c r="F39" s="86"/>
      <c r="G39" s="186"/>
    </row>
    <row r="40" spans="1:7" s="4" customFormat="1" ht="12.75">
      <c r="A40" s="15"/>
      <c r="B40" s="42"/>
      <c r="C40" s="33"/>
      <c r="D40" s="44"/>
      <c r="E40" s="103"/>
      <c r="F40" s="86"/>
      <c r="G40" s="186"/>
    </row>
    <row r="41" spans="1:7" s="4" customFormat="1" ht="12.75">
      <c r="A41" s="15"/>
      <c r="B41" s="42"/>
      <c r="C41" s="33"/>
      <c r="D41" s="44"/>
      <c r="E41" s="103"/>
      <c r="F41" s="86"/>
      <c r="G41" s="186"/>
    </row>
    <row r="42" spans="1:7" s="4" customFormat="1" ht="12.75">
      <c r="A42" s="15"/>
      <c r="B42" s="42"/>
      <c r="C42" s="33"/>
      <c r="D42" s="44"/>
      <c r="E42" s="103"/>
      <c r="F42" s="86"/>
      <c r="G42" s="186"/>
    </row>
    <row r="43" spans="1:7" s="4" customFormat="1" ht="12.75">
      <c r="A43" s="15"/>
      <c r="B43" s="42"/>
      <c r="C43" s="33"/>
      <c r="D43" s="44"/>
      <c r="E43" s="103"/>
      <c r="F43" s="86"/>
      <c r="G43" s="186"/>
    </row>
    <row r="44" spans="1:7" s="4" customFormat="1" ht="12.75">
      <c r="A44" s="15"/>
      <c r="B44" s="42"/>
      <c r="C44" s="33"/>
      <c r="D44" s="44"/>
      <c r="E44" s="103"/>
      <c r="F44" s="86"/>
      <c r="G44" s="186"/>
    </row>
    <row r="45" spans="1:7" s="4" customFormat="1" ht="12.75">
      <c r="A45" s="15"/>
      <c r="B45" s="42"/>
      <c r="C45" s="33"/>
      <c r="D45" s="44"/>
      <c r="E45" s="103"/>
      <c r="F45" s="86"/>
      <c r="G45" s="186"/>
    </row>
    <row r="46" spans="1:7" s="4" customFormat="1" ht="12.75">
      <c r="A46" s="15"/>
      <c r="B46" s="42"/>
      <c r="C46" s="33"/>
      <c r="D46" s="44"/>
      <c r="E46" s="103"/>
      <c r="F46" s="86"/>
      <c r="G46" s="186"/>
    </row>
    <row r="47" spans="1:7" s="4" customFormat="1" ht="12.75">
      <c r="A47" s="15"/>
      <c r="B47" s="42"/>
      <c r="C47" s="33"/>
      <c r="D47" s="44"/>
      <c r="E47" s="103"/>
      <c r="F47" s="86"/>
      <c r="G47" s="186"/>
    </row>
    <row r="48" spans="1:7" s="4" customFormat="1" ht="12.75">
      <c r="A48" s="15"/>
      <c r="B48" s="42"/>
      <c r="C48" s="33"/>
      <c r="D48" s="44"/>
      <c r="E48" s="103"/>
      <c r="F48" s="86"/>
      <c r="G48" s="186"/>
    </row>
    <row r="49" spans="1:7" s="4" customFormat="1" ht="12.75">
      <c r="A49" s="15"/>
      <c r="B49" s="42"/>
      <c r="C49" s="33"/>
      <c r="D49" s="44"/>
      <c r="E49" s="103"/>
      <c r="F49" s="86"/>
      <c r="G49" s="186"/>
    </row>
    <row r="50" spans="1:7" s="4" customFormat="1" ht="12.75">
      <c r="A50" s="15"/>
      <c r="B50" s="42"/>
      <c r="C50" s="33"/>
      <c r="D50" s="44"/>
      <c r="E50" s="103"/>
      <c r="F50" s="86"/>
      <c r="G50" s="186"/>
    </row>
    <row r="51" spans="1:7" s="4" customFormat="1" ht="12.75">
      <c r="A51" s="15"/>
      <c r="B51" s="42"/>
      <c r="C51" s="33"/>
      <c r="D51" s="44"/>
      <c r="E51" s="103"/>
      <c r="F51" s="86"/>
      <c r="G51" s="186"/>
    </row>
    <row r="52" spans="1:7" s="4" customFormat="1" ht="12.75">
      <c r="A52" s="15"/>
      <c r="B52" s="42"/>
      <c r="C52" s="33"/>
      <c r="D52" s="44"/>
      <c r="E52" s="103"/>
      <c r="F52" s="86"/>
      <c r="G52" s="186"/>
    </row>
    <row r="53" spans="1:7" s="4" customFormat="1" ht="12.75">
      <c r="A53" s="15"/>
      <c r="B53" s="42"/>
      <c r="C53" s="33"/>
      <c r="D53" s="44"/>
      <c r="E53" s="103"/>
      <c r="F53" s="86"/>
      <c r="G53" s="186"/>
    </row>
    <row r="54" spans="1:7" s="4" customFormat="1" ht="12.75">
      <c r="A54" s="15"/>
      <c r="B54" s="42"/>
      <c r="C54" s="33"/>
      <c r="D54" s="44"/>
      <c r="E54" s="103"/>
      <c r="F54" s="86"/>
      <c r="G54" s="186"/>
    </row>
    <row r="55" spans="1:7" s="4" customFormat="1" ht="12.75">
      <c r="A55" s="15"/>
      <c r="B55" s="42"/>
      <c r="C55" s="33"/>
      <c r="D55" s="44"/>
      <c r="E55" s="103"/>
      <c r="F55" s="86"/>
      <c r="G55" s="186"/>
    </row>
    <row r="56" spans="1:7" s="4" customFormat="1">
      <c r="A56" s="15"/>
      <c r="B56" s="42"/>
      <c r="C56" s="52"/>
      <c r="D56" s="49"/>
      <c r="E56" s="104"/>
      <c r="F56" s="87"/>
      <c r="G56" s="186"/>
    </row>
    <row r="57" spans="1:7" s="4" customFormat="1">
      <c r="A57" s="137"/>
      <c r="B57" s="53"/>
      <c r="C57" s="129"/>
      <c r="D57" s="15"/>
      <c r="E57" s="101"/>
      <c r="F57" s="84"/>
      <c r="G57" s="188"/>
    </row>
    <row r="58" spans="1:7" s="4" customFormat="1" ht="12.75">
      <c r="A58" s="136"/>
      <c r="B58" s="130" t="str">
        <f>"TOTAL FOR "&amp;A1</f>
        <v>TOTAL FOR SCHEDULE 03: PROVISIONAL SUMS</v>
      </c>
      <c r="C58" s="131"/>
      <c r="D58" s="131"/>
      <c r="E58" s="132"/>
      <c r="F58" s="124"/>
      <c r="G58" s="125"/>
    </row>
    <row r="59" spans="1:7" s="4" customFormat="1" ht="12.75">
      <c r="A59" s="137"/>
      <c r="B59" s="110" t="s">
        <v>23</v>
      </c>
      <c r="C59" s="111"/>
      <c r="D59" s="111"/>
      <c r="E59" s="119"/>
      <c r="F59" s="71"/>
      <c r="G59" s="126">
        <v>0</v>
      </c>
    </row>
    <row r="60" spans="1:7" s="4" customFormat="1" ht="12.75">
      <c r="A60" s="138"/>
      <c r="B60" s="133"/>
      <c r="C60" s="134"/>
      <c r="D60" s="134"/>
      <c r="E60" s="135"/>
      <c r="F60" s="127"/>
      <c r="G60" s="128"/>
    </row>
    <row r="61" spans="1:7" s="4" customFormat="1">
      <c r="A61" s="1"/>
      <c r="B61" s="3"/>
      <c r="C61" s="1"/>
      <c r="D61" s="2"/>
      <c r="E61" s="105"/>
      <c r="F61" s="92"/>
      <c r="G61" s="107"/>
    </row>
    <row r="62" spans="1:7" s="4" customFormat="1">
      <c r="A62" s="1"/>
      <c r="B62" s="3"/>
      <c r="C62" s="1"/>
      <c r="D62" s="2"/>
      <c r="E62" s="105"/>
      <c r="F62" s="92"/>
      <c r="G62" s="107"/>
    </row>
    <row r="63" spans="1:7" s="4" customFormat="1">
      <c r="A63" s="1"/>
      <c r="B63" s="3"/>
      <c r="C63" s="1"/>
      <c r="D63" s="2"/>
      <c r="E63" s="105"/>
      <c r="F63" s="92"/>
      <c r="G63" s="107"/>
    </row>
    <row r="64" spans="1:7" s="4" customFormat="1">
      <c r="A64" s="1"/>
      <c r="B64" s="3"/>
      <c r="C64" s="1"/>
      <c r="D64" s="2"/>
      <c r="E64" s="105"/>
      <c r="F64" s="92"/>
      <c r="G64" s="107"/>
    </row>
    <row r="65" spans="1:7" s="4" customFormat="1">
      <c r="A65" s="1"/>
      <c r="B65" s="3"/>
      <c r="C65" s="1"/>
      <c r="D65" s="2"/>
      <c r="E65" s="105"/>
      <c r="F65" s="92"/>
      <c r="G65" s="107"/>
    </row>
    <row r="66" spans="1:7" s="4" customFormat="1">
      <c r="A66" s="1"/>
      <c r="B66" s="3"/>
      <c r="C66" s="1"/>
      <c r="D66" s="2"/>
      <c r="E66" s="105"/>
      <c r="F66" s="92"/>
      <c r="G66" s="107"/>
    </row>
    <row r="67" spans="1:7" s="4" customFormat="1">
      <c r="A67" s="1"/>
      <c r="B67" s="3"/>
      <c r="C67" s="1"/>
      <c r="D67" s="2"/>
      <c r="E67" s="105"/>
      <c r="F67" s="92"/>
      <c r="G67" s="107"/>
    </row>
    <row r="68" spans="1:7" s="4" customFormat="1">
      <c r="A68" s="1"/>
      <c r="B68" s="3"/>
      <c r="C68" s="1"/>
      <c r="D68" s="2"/>
      <c r="E68" s="105"/>
      <c r="F68" s="92"/>
      <c r="G68" s="107"/>
    </row>
    <row r="69" spans="1:7" s="4" customFormat="1">
      <c r="A69" s="1"/>
      <c r="B69" s="3"/>
      <c r="C69" s="1"/>
      <c r="D69" s="2"/>
      <c r="E69" s="105"/>
      <c r="F69" s="92"/>
      <c r="G69" s="107"/>
    </row>
    <row r="70" spans="1:7" s="4" customFormat="1">
      <c r="A70" s="1"/>
      <c r="B70" s="3"/>
      <c r="C70" s="1"/>
      <c r="D70" s="2"/>
      <c r="E70" s="105"/>
      <c r="F70" s="92"/>
      <c r="G70" s="107"/>
    </row>
    <row r="71" spans="1:7" s="4" customFormat="1">
      <c r="A71" s="1"/>
      <c r="B71" s="3"/>
      <c r="C71" s="1"/>
      <c r="D71" s="2"/>
      <c r="E71" s="105"/>
      <c r="F71" s="92"/>
      <c r="G71" s="107"/>
    </row>
    <row r="72" spans="1:7" s="4" customFormat="1">
      <c r="A72" s="1"/>
      <c r="B72" s="3"/>
      <c r="C72" s="1"/>
      <c r="D72" s="2"/>
      <c r="E72" s="105"/>
      <c r="F72" s="92"/>
      <c r="G72" s="107"/>
    </row>
    <row r="73" spans="1:7" s="4" customFormat="1">
      <c r="A73" s="1"/>
      <c r="B73" s="3"/>
      <c r="C73" s="1"/>
      <c r="D73" s="2"/>
      <c r="E73" s="105"/>
      <c r="F73" s="92"/>
      <c r="G73" s="107"/>
    </row>
    <row r="74" spans="1:7" s="4" customFormat="1">
      <c r="A74" s="1"/>
      <c r="B74" s="3"/>
      <c r="C74" s="1"/>
      <c r="D74" s="2"/>
      <c r="E74" s="105"/>
      <c r="F74" s="92"/>
      <c r="G74" s="107"/>
    </row>
    <row r="75" spans="1:7" s="4" customFormat="1">
      <c r="A75" s="1"/>
      <c r="B75" s="3"/>
      <c r="C75" s="1"/>
      <c r="D75" s="2"/>
      <c r="E75" s="105"/>
      <c r="F75" s="92"/>
      <c r="G75" s="107"/>
    </row>
    <row r="76" spans="1:7" s="4" customFormat="1">
      <c r="A76" s="1"/>
      <c r="B76" s="3"/>
      <c r="C76" s="1"/>
      <c r="D76" s="2"/>
      <c r="E76" s="105"/>
      <c r="F76" s="92"/>
      <c r="G76" s="107"/>
    </row>
    <row r="77" spans="1:7" s="4" customFormat="1">
      <c r="A77" s="1"/>
      <c r="B77" s="3"/>
      <c r="C77" s="1"/>
      <c r="D77" s="2"/>
      <c r="E77" s="105"/>
      <c r="F77" s="92"/>
      <c r="G77" s="107"/>
    </row>
    <row r="78" spans="1:7" s="4" customFormat="1">
      <c r="A78" s="1"/>
      <c r="B78" s="3"/>
      <c r="C78" s="1"/>
      <c r="D78" s="2"/>
      <c r="E78" s="105"/>
      <c r="F78" s="92"/>
      <c r="G78" s="107"/>
    </row>
    <row r="79" spans="1:7" s="4" customFormat="1">
      <c r="A79" s="1"/>
      <c r="B79" s="3"/>
      <c r="C79" s="1"/>
      <c r="D79" s="2"/>
      <c r="E79" s="105"/>
      <c r="F79" s="92"/>
      <c r="G79" s="107"/>
    </row>
    <row r="80" spans="1:7" s="4" customFormat="1">
      <c r="A80" s="1"/>
      <c r="B80" s="3"/>
      <c r="C80" s="1"/>
      <c r="D80" s="2"/>
      <c r="E80" s="105"/>
      <c r="F80" s="92"/>
      <c r="G80" s="107"/>
    </row>
    <row r="81" spans="1:7" s="4" customFormat="1">
      <c r="A81" s="1"/>
      <c r="B81" s="3"/>
      <c r="C81" s="1"/>
      <c r="D81" s="2"/>
      <c r="E81" s="105"/>
      <c r="F81" s="92"/>
      <c r="G81" s="107"/>
    </row>
    <row r="82" spans="1:7" s="4" customFormat="1">
      <c r="A82" s="1"/>
      <c r="B82" s="3"/>
      <c r="C82" s="1"/>
      <c r="D82" s="2"/>
      <c r="E82" s="105"/>
      <c r="F82" s="92"/>
      <c r="G82" s="107"/>
    </row>
    <row r="83" spans="1:7" s="4" customFormat="1">
      <c r="A83" s="1"/>
      <c r="B83" s="3"/>
      <c r="C83" s="1"/>
      <c r="D83" s="2"/>
      <c r="E83" s="105"/>
      <c r="F83" s="92"/>
      <c r="G83" s="107"/>
    </row>
    <row r="84" spans="1:7" s="4" customFormat="1">
      <c r="A84" s="1"/>
      <c r="B84" s="3"/>
      <c r="C84" s="1"/>
      <c r="D84" s="2"/>
      <c r="E84" s="105"/>
      <c r="F84" s="92"/>
      <c r="G84" s="107"/>
    </row>
    <row r="85" spans="1:7" s="4" customFormat="1">
      <c r="A85" s="1"/>
      <c r="B85" s="3"/>
      <c r="C85" s="1"/>
      <c r="D85" s="2"/>
      <c r="E85" s="105"/>
      <c r="F85" s="92"/>
      <c r="G85" s="107"/>
    </row>
    <row r="86" spans="1:7" s="4" customFormat="1">
      <c r="A86" s="1"/>
      <c r="B86" s="3"/>
      <c r="C86" s="1"/>
      <c r="D86" s="2"/>
      <c r="E86" s="105"/>
      <c r="F86" s="92"/>
      <c r="G86" s="107"/>
    </row>
    <row r="87" spans="1:7" s="4" customFormat="1">
      <c r="A87" s="1"/>
      <c r="B87" s="3"/>
      <c r="C87" s="1"/>
      <c r="D87" s="2"/>
      <c r="E87" s="105"/>
      <c r="F87" s="92"/>
      <c r="G87" s="107"/>
    </row>
    <row r="88" spans="1:7" s="4" customFormat="1">
      <c r="A88" s="1"/>
      <c r="B88" s="3"/>
      <c r="C88" s="1"/>
      <c r="D88" s="2"/>
      <c r="E88" s="105"/>
      <c r="F88" s="92"/>
      <c r="G88" s="107"/>
    </row>
    <row r="89" spans="1:7" s="4" customFormat="1">
      <c r="A89" s="1"/>
      <c r="B89" s="3"/>
      <c r="C89" s="1"/>
      <c r="D89" s="2"/>
      <c r="E89" s="105"/>
      <c r="F89" s="92"/>
      <c r="G89" s="107"/>
    </row>
    <row r="90" spans="1:7" s="4" customFormat="1">
      <c r="A90" s="1"/>
      <c r="B90" s="3"/>
      <c r="C90" s="1"/>
      <c r="D90" s="2"/>
      <c r="E90" s="105"/>
      <c r="F90" s="92"/>
      <c r="G90" s="107"/>
    </row>
    <row r="91" spans="1:7" s="4" customFormat="1">
      <c r="A91" s="1"/>
      <c r="B91" s="3"/>
      <c r="C91" s="1"/>
      <c r="D91" s="2"/>
      <c r="E91" s="105"/>
      <c r="F91" s="92"/>
      <c r="G91" s="107"/>
    </row>
    <row r="92" spans="1:7" s="4" customFormat="1">
      <c r="A92" s="1"/>
      <c r="B92" s="3"/>
      <c r="C92" s="1"/>
      <c r="D92" s="2"/>
      <c r="E92" s="105"/>
      <c r="F92" s="92"/>
      <c r="G92" s="107"/>
    </row>
    <row r="93" spans="1:7" s="4" customFormat="1">
      <c r="A93" s="1"/>
      <c r="B93" s="3"/>
      <c r="C93" s="1"/>
      <c r="D93" s="2"/>
      <c r="E93" s="105"/>
      <c r="F93" s="92"/>
      <c r="G93" s="107"/>
    </row>
    <row r="94" spans="1:7" s="4" customFormat="1">
      <c r="A94" s="1"/>
      <c r="B94" s="3"/>
      <c r="C94" s="1"/>
      <c r="D94" s="2"/>
      <c r="E94" s="105"/>
      <c r="F94" s="92"/>
      <c r="G94" s="107"/>
    </row>
    <row r="95" spans="1:7" s="4" customFormat="1">
      <c r="A95" s="1"/>
      <c r="B95" s="3"/>
      <c r="C95" s="1"/>
      <c r="D95" s="2"/>
      <c r="E95" s="105"/>
      <c r="F95" s="92"/>
      <c r="G95" s="107"/>
    </row>
    <row r="96" spans="1:7" s="4" customFormat="1">
      <c r="A96" s="1"/>
      <c r="B96" s="3"/>
      <c r="C96" s="1"/>
      <c r="D96" s="2"/>
      <c r="E96" s="105"/>
      <c r="F96" s="92"/>
      <c r="G96" s="107"/>
    </row>
    <row r="97" spans="1:7" s="4" customFormat="1">
      <c r="A97" s="1"/>
      <c r="B97" s="3"/>
      <c r="C97" s="1"/>
      <c r="D97" s="2"/>
      <c r="E97" s="105"/>
      <c r="F97" s="92"/>
      <c r="G97" s="107"/>
    </row>
    <row r="98" spans="1:7" s="4" customFormat="1">
      <c r="A98" s="1"/>
      <c r="B98" s="3"/>
      <c r="C98" s="1"/>
      <c r="D98" s="2"/>
      <c r="E98" s="105"/>
      <c r="F98" s="92"/>
      <c r="G98" s="107"/>
    </row>
    <row r="99" spans="1:7" s="4" customFormat="1" ht="27" customHeight="1">
      <c r="A99" s="1"/>
      <c r="B99" s="3"/>
      <c r="C99" s="1"/>
      <c r="D99" s="2"/>
      <c r="E99" s="105"/>
      <c r="F99" s="92"/>
      <c r="G99" s="107"/>
    </row>
    <row r="100" spans="1:7" s="4" customFormat="1">
      <c r="A100" s="1"/>
      <c r="B100" s="3"/>
      <c r="C100" s="1"/>
      <c r="D100" s="2"/>
      <c r="E100" s="105"/>
      <c r="F100" s="92"/>
      <c r="G100" s="107"/>
    </row>
    <row r="101" spans="1:7" s="4" customFormat="1">
      <c r="A101" s="1"/>
      <c r="B101" s="3"/>
      <c r="C101" s="1"/>
      <c r="D101" s="2"/>
      <c r="E101" s="105"/>
      <c r="F101" s="92"/>
      <c r="G101" s="107"/>
    </row>
    <row r="102" spans="1:7" s="4" customFormat="1">
      <c r="A102" s="1"/>
      <c r="B102" s="3"/>
      <c r="C102" s="1"/>
      <c r="D102" s="2"/>
      <c r="E102" s="105"/>
      <c r="F102" s="92"/>
      <c r="G102" s="107"/>
    </row>
    <row r="103" spans="1:7" s="4" customFormat="1">
      <c r="A103" s="1"/>
      <c r="B103" s="3"/>
      <c r="C103" s="1"/>
      <c r="D103" s="2"/>
      <c r="E103" s="105"/>
      <c r="F103" s="92"/>
      <c r="G103" s="107"/>
    </row>
    <row r="104" spans="1:7" s="4" customFormat="1">
      <c r="A104" s="1"/>
      <c r="B104" s="3"/>
      <c r="C104" s="1"/>
      <c r="D104" s="2"/>
      <c r="E104" s="105"/>
      <c r="F104" s="92"/>
      <c r="G104" s="107"/>
    </row>
    <row r="105" spans="1:7" s="4" customFormat="1">
      <c r="A105" s="1"/>
      <c r="B105" s="3"/>
      <c r="C105" s="1"/>
      <c r="D105" s="2"/>
      <c r="E105" s="105"/>
      <c r="F105" s="92"/>
      <c r="G105" s="107"/>
    </row>
    <row r="106" spans="1:7" s="4" customFormat="1">
      <c r="A106" s="1"/>
      <c r="B106" s="3"/>
      <c r="C106" s="1"/>
      <c r="D106" s="2"/>
      <c r="E106" s="105"/>
      <c r="F106" s="92"/>
      <c r="G106" s="107"/>
    </row>
    <row r="107" spans="1:7" s="4" customFormat="1">
      <c r="A107" s="1"/>
      <c r="B107" s="3"/>
      <c r="C107" s="1"/>
      <c r="D107" s="2"/>
      <c r="E107" s="105"/>
      <c r="F107" s="92"/>
      <c r="G107" s="107"/>
    </row>
    <row r="108" spans="1:7" s="4" customFormat="1">
      <c r="A108" s="1"/>
      <c r="B108" s="3"/>
      <c r="C108" s="1"/>
      <c r="D108" s="2"/>
      <c r="E108" s="105"/>
      <c r="F108" s="92"/>
      <c r="G108" s="107"/>
    </row>
    <row r="109" spans="1:7" s="4" customFormat="1">
      <c r="A109" s="1"/>
      <c r="B109" s="3"/>
      <c r="C109" s="1"/>
      <c r="D109" s="2"/>
      <c r="E109" s="105"/>
      <c r="F109" s="92"/>
      <c r="G109" s="107"/>
    </row>
    <row r="110" spans="1:7" s="4" customFormat="1">
      <c r="A110" s="1"/>
      <c r="B110" s="3"/>
      <c r="C110" s="1"/>
      <c r="D110" s="2"/>
      <c r="E110" s="105"/>
      <c r="F110" s="92"/>
      <c r="G110" s="107"/>
    </row>
    <row r="111" spans="1:7" s="4" customFormat="1">
      <c r="A111" s="1"/>
      <c r="B111" s="3"/>
      <c r="C111" s="1"/>
      <c r="D111" s="2"/>
      <c r="E111" s="105"/>
      <c r="F111" s="92"/>
      <c r="G111" s="107"/>
    </row>
    <row r="112" spans="1:7" s="4" customFormat="1">
      <c r="A112" s="1"/>
      <c r="B112" s="3"/>
      <c r="C112" s="1"/>
      <c r="D112" s="2"/>
      <c r="E112" s="105"/>
      <c r="F112" s="92"/>
      <c r="G112" s="107"/>
    </row>
    <row r="113" spans="1:8" s="4" customFormat="1">
      <c r="A113" s="1"/>
      <c r="B113" s="3"/>
      <c r="C113" s="1"/>
      <c r="D113" s="2"/>
      <c r="E113" s="105"/>
      <c r="F113" s="92"/>
      <c r="G113" s="107"/>
    </row>
    <row r="114" spans="1:8" s="4" customFormat="1">
      <c r="A114" s="1"/>
      <c r="B114" s="3"/>
      <c r="C114" s="1"/>
      <c r="D114" s="2"/>
      <c r="E114" s="105"/>
      <c r="F114" s="92"/>
      <c r="G114" s="107"/>
    </row>
    <row r="115" spans="1:8" s="4" customFormat="1">
      <c r="A115" s="1"/>
      <c r="B115" s="3"/>
      <c r="C115" s="1"/>
      <c r="D115" s="2"/>
      <c r="E115" s="105"/>
      <c r="F115" s="92"/>
      <c r="G115" s="107"/>
    </row>
    <row r="116" spans="1:8" s="4" customFormat="1">
      <c r="A116" s="1"/>
      <c r="B116" s="3"/>
      <c r="C116" s="1"/>
      <c r="D116" s="2"/>
      <c r="E116" s="105"/>
      <c r="F116" s="92"/>
      <c r="G116" s="107"/>
    </row>
    <row r="117" spans="1:8" s="4" customFormat="1">
      <c r="A117" s="1"/>
      <c r="B117" s="3"/>
      <c r="C117" s="1"/>
      <c r="D117" s="2"/>
      <c r="E117" s="105"/>
      <c r="F117" s="92"/>
      <c r="G117" s="107"/>
    </row>
    <row r="118" spans="1:8" s="4" customFormat="1">
      <c r="A118" s="1"/>
      <c r="B118" s="3"/>
      <c r="C118" s="1"/>
      <c r="D118" s="2"/>
      <c r="E118" s="105"/>
      <c r="F118" s="92"/>
      <c r="G118" s="107"/>
    </row>
    <row r="119" spans="1:8" s="4" customFormat="1">
      <c r="A119" s="1"/>
      <c r="B119" s="3"/>
      <c r="C119" s="1"/>
      <c r="D119" s="2"/>
      <c r="E119" s="105"/>
      <c r="F119" s="92"/>
      <c r="G119" s="107"/>
    </row>
    <row r="120" spans="1:8" s="4" customFormat="1" ht="10.5" customHeight="1">
      <c r="A120" s="1"/>
      <c r="B120" s="3"/>
      <c r="C120" s="1"/>
      <c r="D120" s="2"/>
      <c r="E120" s="105"/>
      <c r="F120" s="92"/>
      <c r="G120" s="107"/>
    </row>
    <row r="121" spans="1:8" s="4" customFormat="1" ht="16.5" customHeight="1">
      <c r="A121" s="1"/>
      <c r="B121" s="3"/>
      <c r="C121" s="1"/>
      <c r="D121" s="2"/>
      <c r="E121" s="105"/>
      <c r="F121" s="92"/>
      <c r="G121" s="107"/>
    </row>
    <row r="122" spans="1:8" s="4" customFormat="1" ht="16.5" customHeight="1">
      <c r="A122" s="1"/>
      <c r="B122" s="3"/>
      <c r="C122" s="1"/>
      <c r="D122" s="2"/>
      <c r="E122" s="105"/>
      <c r="F122" s="92"/>
      <c r="G122" s="107"/>
    </row>
    <row r="123" spans="1:8" s="4" customFormat="1">
      <c r="A123" s="1"/>
      <c r="B123" s="3"/>
      <c r="C123" s="1"/>
      <c r="D123" s="2"/>
      <c r="E123" s="105"/>
      <c r="F123" s="92"/>
      <c r="G123" s="107"/>
    </row>
    <row r="124" spans="1:8" s="4" customFormat="1">
      <c r="A124" s="1"/>
      <c r="B124" s="3"/>
      <c r="C124" s="1"/>
      <c r="D124" s="2"/>
      <c r="E124" s="105"/>
      <c r="F124" s="92"/>
      <c r="G124" s="107"/>
    </row>
    <row r="125" spans="1:8" s="4" customFormat="1" ht="80.25" customHeight="1">
      <c r="A125" s="1"/>
      <c r="B125" s="3"/>
      <c r="C125" s="1"/>
      <c r="D125" s="2"/>
      <c r="E125" s="105"/>
      <c r="F125" s="92"/>
      <c r="G125" s="107"/>
    </row>
    <row r="126" spans="1:8" s="4" customFormat="1">
      <c r="A126" s="1"/>
      <c r="B126" s="3"/>
      <c r="C126" s="1"/>
      <c r="D126" s="2"/>
      <c r="E126" s="105"/>
      <c r="F126" s="92"/>
      <c r="G126" s="107"/>
    </row>
    <row r="127" spans="1:8" s="4" customFormat="1" ht="16.5" customHeight="1">
      <c r="A127" s="1"/>
      <c r="B127" s="3"/>
      <c r="C127" s="1"/>
      <c r="D127" s="2"/>
      <c r="E127" s="105"/>
      <c r="F127" s="92"/>
      <c r="G127" s="107"/>
    </row>
    <row r="128" spans="1:8" s="4" customFormat="1" ht="16.5" customHeight="1">
      <c r="A128" s="1"/>
      <c r="B128" s="3"/>
      <c r="C128" s="1"/>
      <c r="D128" s="2"/>
      <c r="E128" s="105"/>
      <c r="F128" s="92"/>
      <c r="G128" s="107"/>
      <c r="H128" s="5"/>
    </row>
    <row r="129" spans="1:8" s="4" customFormat="1" ht="16.5" customHeight="1">
      <c r="A129" s="1"/>
      <c r="B129" s="3"/>
      <c r="C129" s="1"/>
      <c r="D129" s="2"/>
      <c r="E129" s="105"/>
      <c r="F129" s="92"/>
      <c r="G129" s="107"/>
      <c r="H129" s="6"/>
    </row>
    <row r="130" spans="1:8" s="4" customFormat="1" ht="15.75" customHeight="1">
      <c r="A130" s="1"/>
      <c r="B130" s="3"/>
      <c r="C130" s="1"/>
      <c r="D130" s="2"/>
      <c r="E130" s="105"/>
      <c r="F130" s="92"/>
      <c r="G130" s="107"/>
      <c r="H130" s="5"/>
    </row>
    <row r="131" spans="1:8" s="4" customFormat="1" ht="16.5" customHeight="1">
      <c r="A131" s="1"/>
      <c r="B131" s="3"/>
      <c r="C131" s="1"/>
      <c r="D131" s="2"/>
      <c r="E131" s="105"/>
      <c r="F131" s="92"/>
      <c r="G131" s="107"/>
      <c r="H131" s="5"/>
    </row>
    <row r="132" spans="1:8" s="4" customFormat="1" ht="15.75" customHeight="1">
      <c r="A132" s="1"/>
      <c r="B132" s="3"/>
      <c r="C132" s="1"/>
      <c r="D132" s="2"/>
      <c r="E132" s="105"/>
      <c r="F132" s="92"/>
      <c r="G132" s="107"/>
      <c r="H132" s="5"/>
    </row>
    <row r="133" spans="1:8" s="4" customFormat="1" ht="18.75" customHeight="1">
      <c r="A133" s="1"/>
      <c r="B133" s="3"/>
      <c r="C133" s="1"/>
      <c r="D133" s="2"/>
      <c r="E133" s="105"/>
      <c r="F133" s="92"/>
      <c r="G133" s="107"/>
      <c r="H133" s="7"/>
    </row>
    <row r="134" spans="1:8" s="4" customFormat="1" ht="16.5" customHeight="1">
      <c r="A134" s="1"/>
      <c r="B134" s="3"/>
      <c r="C134" s="1"/>
      <c r="D134" s="2"/>
      <c r="E134" s="105"/>
      <c r="F134" s="92"/>
      <c r="G134" s="107"/>
    </row>
    <row r="135" spans="1:8" s="4" customFormat="1" ht="17.25" customHeight="1">
      <c r="A135" s="1"/>
      <c r="B135" s="3"/>
      <c r="C135" s="1"/>
      <c r="D135" s="2"/>
      <c r="E135" s="105"/>
      <c r="F135" s="92"/>
      <c r="G135" s="107"/>
      <c r="H135" s="7"/>
    </row>
    <row r="136" spans="1:8" s="4" customFormat="1" ht="16.5" customHeight="1">
      <c r="A136" s="1"/>
      <c r="B136" s="3"/>
      <c r="C136" s="1"/>
      <c r="D136" s="2"/>
      <c r="E136" s="105"/>
      <c r="F136" s="92"/>
      <c r="G136" s="107"/>
      <c r="H136" s="7"/>
    </row>
    <row r="137" spans="1:8" s="4" customFormat="1" ht="16.5" customHeight="1">
      <c r="A137" s="1"/>
      <c r="B137" s="3"/>
      <c r="C137" s="1"/>
      <c r="D137" s="2"/>
      <c r="E137" s="105"/>
      <c r="F137" s="92"/>
      <c r="G137" s="107"/>
      <c r="H137" s="6"/>
    </row>
    <row r="138" spans="1:8" s="4" customFormat="1" ht="16.5" customHeight="1">
      <c r="A138" s="1"/>
      <c r="B138" s="3"/>
      <c r="C138" s="1"/>
      <c r="D138" s="2"/>
      <c r="E138" s="105"/>
      <c r="F138" s="92"/>
      <c r="G138" s="107"/>
      <c r="H138" s="7"/>
    </row>
    <row r="139" spans="1:8" s="4" customFormat="1" ht="16.5" customHeight="1">
      <c r="A139" s="1"/>
      <c r="B139" s="3"/>
      <c r="C139" s="1"/>
      <c r="D139" s="2"/>
      <c r="E139" s="105"/>
      <c r="F139" s="92"/>
      <c r="G139" s="107"/>
      <c r="H139" s="7"/>
    </row>
    <row r="140" spans="1:8" s="4" customFormat="1" ht="16.5" customHeight="1">
      <c r="A140" s="1"/>
      <c r="B140" s="3"/>
      <c r="C140" s="1"/>
      <c r="D140" s="2"/>
      <c r="E140" s="105"/>
      <c r="F140" s="92"/>
      <c r="G140" s="107"/>
      <c r="H140" s="7"/>
    </row>
    <row r="141" spans="1:8" s="4" customFormat="1" ht="15">
      <c r="A141" s="1"/>
      <c r="B141" s="3"/>
      <c r="C141" s="1"/>
      <c r="D141" s="2"/>
      <c r="E141" s="105"/>
      <c r="F141" s="92"/>
      <c r="G141" s="107"/>
      <c r="H141" s="7"/>
    </row>
    <row r="142" spans="1:8" s="4" customFormat="1" ht="15">
      <c r="A142" s="1"/>
      <c r="B142" s="3"/>
      <c r="C142" s="1"/>
      <c r="D142" s="2"/>
      <c r="E142" s="105"/>
      <c r="F142" s="92"/>
      <c r="G142" s="107"/>
      <c r="H142" s="7"/>
    </row>
    <row r="143" spans="1:8" s="4" customFormat="1" ht="15">
      <c r="A143" s="1"/>
      <c r="B143" s="3"/>
      <c r="C143" s="1"/>
      <c r="D143" s="2"/>
      <c r="E143" s="105"/>
      <c r="F143" s="92"/>
      <c r="G143" s="107"/>
      <c r="H143" s="7"/>
    </row>
    <row r="144" spans="1:8" s="4" customFormat="1" ht="15">
      <c r="A144" s="1"/>
      <c r="B144" s="3"/>
      <c r="C144" s="1"/>
      <c r="D144" s="2"/>
      <c r="E144" s="105"/>
      <c r="F144" s="92"/>
      <c r="G144" s="107"/>
      <c r="H144" s="7"/>
    </row>
    <row r="145" spans="1:8" s="4" customFormat="1" ht="15">
      <c r="A145" s="1"/>
      <c r="B145" s="3"/>
      <c r="C145" s="1"/>
      <c r="D145" s="2"/>
      <c r="E145" s="105"/>
      <c r="F145" s="92"/>
      <c r="G145" s="107"/>
      <c r="H145" s="7"/>
    </row>
    <row r="146" spans="1:8" s="4" customFormat="1" ht="15">
      <c r="A146" s="1"/>
      <c r="B146" s="3"/>
      <c r="C146" s="1"/>
      <c r="D146" s="2"/>
      <c r="E146" s="105"/>
      <c r="F146" s="92"/>
      <c r="G146" s="107"/>
      <c r="H146" s="7"/>
    </row>
    <row r="147" spans="1:8" s="4" customFormat="1" ht="15">
      <c r="A147" s="1"/>
      <c r="B147" s="3"/>
      <c r="C147" s="1"/>
      <c r="D147" s="2"/>
      <c r="E147" s="105"/>
      <c r="F147" s="92"/>
      <c r="G147" s="107"/>
      <c r="H147" s="7"/>
    </row>
    <row r="148" spans="1:8" s="4" customFormat="1" ht="15">
      <c r="A148" s="1"/>
      <c r="B148" s="3"/>
      <c r="C148" s="1"/>
      <c r="D148" s="2"/>
      <c r="E148" s="105"/>
      <c r="F148" s="92"/>
      <c r="G148" s="107"/>
      <c r="H148" s="7"/>
    </row>
    <row r="149" spans="1:8" s="4" customFormat="1" ht="15">
      <c r="A149" s="1"/>
      <c r="B149" s="3"/>
      <c r="C149" s="1"/>
      <c r="D149" s="2"/>
      <c r="E149" s="105"/>
      <c r="F149" s="92"/>
      <c r="G149" s="107"/>
      <c r="H149" s="7"/>
    </row>
    <row r="150" spans="1:8" s="4" customFormat="1" ht="15">
      <c r="A150" s="1"/>
      <c r="B150" s="3"/>
      <c r="C150" s="1"/>
      <c r="D150" s="2"/>
      <c r="E150" s="105"/>
      <c r="F150" s="92"/>
      <c r="G150" s="107"/>
      <c r="H150" s="7"/>
    </row>
    <row r="151" spans="1:8" s="4" customFormat="1" ht="15">
      <c r="A151" s="1"/>
      <c r="B151" s="3"/>
      <c r="C151" s="1"/>
      <c r="D151" s="2"/>
      <c r="E151" s="105"/>
      <c r="F151" s="92"/>
      <c r="G151" s="107"/>
      <c r="H151" s="7"/>
    </row>
    <row r="152" spans="1:8" s="4" customFormat="1">
      <c r="A152" s="1"/>
      <c r="B152" s="3"/>
      <c r="C152" s="1"/>
      <c r="D152" s="2"/>
      <c r="E152" s="105"/>
      <c r="F152" s="92"/>
      <c r="G152" s="107"/>
    </row>
    <row r="153" spans="1:8" s="4" customFormat="1">
      <c r="A153" s="1"/>
      <c r="B153" s="3"/>
      <c r="C153" s="1"/>
      <c r="D153" s="2"/>
      <c r="E153" s="105"/>
      <c r="F153" s="92"/>
      <c r="G153" s="107"/>
    </row>
    <row r="154" spans="1:8" s="4" customFormat="1">
      <c r="A154" s="1"/>
      <c r="B154" s="3"/>
      <c r="C154" s="1"/>
      <c r="D154" s="2"/>
      <c r="E154" s="105"/>
      <c r="F154" s="92"/>
      <c r="G154" s="107"/>
      <c r="H154" s="5"/>
    </row>
    <row r="155" spans="1:8" s="4" customFormat="1">
      <c r="A155" s="1"/>
      <c r="B155" s="3"/>
      <c r="C155" s="1"/>
      <c r="D155" s="2"/>
      <c r="E155" s="105"/>
      <c r="F155" s="92"/>
      <c r="G155" s="107"/>
      <c r="H155" s="5"/>
    </row>
    <row r="156" spans="1:8" s="4" customFormat="1">
      <c r="A156" s="1"/>
      <c r="B156" s="3"/>
      <c r="C156" s="1"/>
      <c r="D156" s="2"/>
      <c r="E156" s="105"/>
      <c r="F156" s="92"/>
      <c r="G156" s="107"/>
    </row>
    <row r="157" spans="1:8" s="4" customFormat="1">
      <c r="A157" s="1"/>
      <c r="B157" s="3"/>
      <c r="C157" s="1"/>
      <c r="D157" s="2"/>
      <c r="E157" s="105"/>
      <c r="F157" s="92"/>
      <c r="G157" s="107"/>
    </row>
    <row r="158" spans="1:8" s="4" customFormat="1">
      <c r="A158" s="1"/>
      <c r="B158" s="3"/>
      <c r="C158" s="1"/>
      <c r="D158" s="2"/>
      <c r="E158" s="105"/>
      <c r="F158" s="92"/>
      <c r="G158" s="107"/>
    </row>
    <row r="159" spans="1:8" s="4" customFormat="1">
      <c r="A159" s="1"/>
      <c r="B159" s="3"/>
      <c r="C159" s="1"/>
      <c r="D159" s="2"/>
      <c r="E159" s="105"/>
      <c r="F159" s="92"/>
      <c r="G159" s="107"/>
    </row>
    <row r="160" spans="1:8" s="4" customFormat="1">
      <c r="A160" s="1"/>
      <c r="B160" s="3"/>
      <c r="C160" s="1"/>
      <c r="D160" s="2"/>
      <c r="E160" s="105"/>
      <c r="F160" s="92"/>
      <c r="G160" s="107"/>
    </row>
    <row r="161" spans="1:7" s="4" customFormat="1" ht="9.75" customHeight="1">
      <c r="A161" s="1"/>
      <c r="B161" s="3"/>
      <c r="C161" s="1"/>
      <c r="D161" s="2"/>
      <c r="E161" s="105"/>
      <c r="F161" s="92"/>
      <c r="G161" s="107"/>
    </row>
    <row r="162" spans="1:7" s="4" customFormat="1" ht="18.75" customHeight="1">
      <c r="A162" s="1"/>
      <c r="B162" s="3"/>
      <c r="C162" s="1"/>
      <c r="D162" s="2"/>
      <c r="E162" s="105"/>
      <c r="F162" s="92"/>
      <c r="G162" s="107"/>
    </row>
    <row r="163" spans="1:7" s="4" customFormat="1" ht="18" customHeight="1">
      <c r="A163" s="1"/>
      <c r="B163" s="3"/>
      <c r="C163" s="1"/>
      <c r="D163" s="2"/>
      <c r="E163" s="105"/>
      <c r="F163" s="92"/>
      <c r="G163" s="107"/>
    </row>
    <row r="164" spans="1:7" s="4" customFormat="1" ht="18.75" customHeight="1">
      <c r="A164" s="1"/>
      <c r="B164" s="3"/>
      <c r="C164" s="1"/>
      <c r="D164" s="2"/>
      <c r="E164" s="105"/>
      <c r="F164" s="92"/>
      <c r="G164" s="107"/>
    </row>
    <row r="165" spans="1:7" s="4" customFormat="1">
      <c r="A165" s="1"/>
      <c r="B165" s="3"/>
      <c r="C165" s="1"/>
      <c r="D165" s="2"/>
      <c r="E165" s="105"/>
      <c r="F165" s="92"/>
      <c r="G165" s="107"/>
    </row>
    <row r="166" spans="1:7" s="4" customFormat="1">
      <c r="A166" s="1"/>
      <c r="B166" s="3"/>
      <c r="C166" s="1"/>
      <c r="D166" s="2"/>
      <c r="E166" s="105"/>
      <c r="F166" s="92"/>
      <c r="G166" s="107"/>
    </row>
    <row r="167" spans="1:7" s="4" customFormat="1">
      <c r="A167" s="1"/>
      <c r="B167" s="3"/>
      <c r="C167" s="1"/>
      <c r="D167" s="2"/>
      <c r="E167" s="105"/>
      <c r="F167" s="92"/>
      <c r="G167" s="107"/>
    </row>
    <row r="168" spans="1:7" s="4" customFormat="1" ht="9" customHeight="1">
      <c r="A168" s="1"/>
      <c r="B168" s="3"/>
      <c r="C168" s="1"/>
      <c r="D168" s="2"/>
      <c r="E168" s="105"/>
      <c r="F168" s="92"/>
      <c r="G168" s="107"/>
    </row>
    <row r="169" spans="1:7" s="4" customFormat="1">
      <c r="A169" s="1"/>
      <c r="B169" s="3"/>
      <c r="C169" s="1"/>
      <c r="D169" s="2"/>
      <c r="E169" s="105"/>
      <c r="F169" s="92"/>
      <c r="G169" s="107"/>
    </row>
    <row r="170" spans="1:7" s="4" customFormat="1">
      <c r="A170" s="1"/>
      <c r="B170" s="3"/>
      <c r="C170" s="1"/>
      <c r="D170" s="2"/>
      <c r="E170" s="105"/>
      <c r="F170" s="92"/>
      <c r="G170" s="107"/>
    </row>
    <row r="171" spans="1:7" s="4" customFormat="1" ht="16.5" customHeight="1">
      <c r="A171" s="1"/>
      <c r="B171" s="3"/>
      <c r="C171" s="1"/>
      <c r="D171" s="2"/>
      <c r="E171" s="105"/>
      <c r="F171" s="92"/>
      <c r="G171" s="107"/>
    </row>
    <row r="172" spans="1:7" s="4" customFormat="1" ht="10.5" customHeight="1">
      <c r="A172" s="1"/>
      <c r="B172" s="3"/>
      <c r="C172" s="1"/>
      <c r="D172" s="2"/>
      <c r="E172" s="105"/>
      <c r="F172" s="92"/>
      <c r="G172" s="107"/>
    </row>
    <row r="173" spans="1:7" s="4" customFormat="1" ht="56.25" customHeight="1">
      <c r="A173" s="1"/>
      <c r="B173" s="3"/>
      <c r="C173" s="1"/>
      <c r="D173" s="2"/>
      <c r="E173" s="105"/>
      <c r="F173" s="92"/>
      <c r="G173" s="107"/>
    </row>
    <row r="174" spans="1:7" s="4" customFormat="1">
      <c r="A174" s="1"/>
      <c r="B174" s="3"/>
      <c r="C174" s="1"/>
      <c r="D174" s="2"/>
      <c r="E174" s="105"/>
      <c r="F174" s="92"/>
      <c r="G174" s="107"/>
    </row>
    <row r="175" spans="1:7" s="4" customFormat="1" ht="53.25" customHeight="1">
      <c r="A175" s="1"/>
      <c r="B175" s="3"/>
      <c r="C175" s="1"/>
      <c r="D175" s="2"/>
      <c r="E175" s="105"/>
      <c r="F175" s="92"/>
      <c r="G175" s="107"/>
    </row>
    <row r="176" spans="1:7" s="4" customFormat="1">
      <c r="A176" s="1"/>
      <c r="B176" s="3"/>
      <c r="C176" s="1"/>
      <c r="D176" s="2"/>
      <c r="E176" s="105"/>
      <c r="F176" s="92"/>
      <c r="G176" s="107"/>
    </row>
    <row r="177" spans="1:8" s="4" customFormat="1">
      <c r="A177" s="1"/>
      <c r="B177" s="3"/>
      <c r="C177" s="1"/>
      <c r="D177" s="2"/>
      <c r="E177" s="105"/>
      <c r="F177" s="92"/>
      <c r="G177" s="107"/>
    </row>
    <row r="178" spans="1:8" s="4" customFormat="1">
      <c r="A178" s="1"/>
      <c r="B178" s="3"/>
      <c r="C178" s="1"/>
      <c r="D178" s="2"/>
      <c r="E178" s="105"/>
      <c r="F178" s="92"/>
      <c r="G178" s="107"/>
    </row>
    <row r="179" spans="1:8" s="4" customFormat="1" ht="20.25" customHeight="1">
      <c r="A179" s="1"/>
      <c r="B179" s="3"/>
      <c r="C179" s="1"/>
      <c r="D179" s="2"/>
      <c r="E179" s="105"/>
      <c r="F179" s="92"/>
      <c r="G179" s="107"/>
      <c r="H179" s="5"/>
    </row>
    <row r="180" spans="1:8" s="4" customFormat="1">
      <c r="A180" s="1"/>
      <c r="B180" s="3"/>
      <c r="C180" s="1"/>
      <c r="D180" s="2"/>
      <c r="E180" s="105"/>
      <c r="F180" s="92"/>
      <c r="G180" s="107"/>
      <c r="H180" s="6"/>
    </row>
    <row r="181" spans="1:8" s="4" customFormat="1">
      <c r="A181" s="1"/>
      <c r="B181" s="3"/>
      <c r="C181" s="1"/>
      <c r="D181" s="2"/>
      <c r="E181" s="105"/>
      <c r="F181" s="92"/>
      <c r="G181" s="107"/>
      <c r="H181" s="5"/>
    </row>
    <row r="182" spans="1:8" s="4" customFormat="1">
      <c r="A182" s="1"/>
      <c r="B182" s="3"/>
      <c r="C182" s="1"/>
      <c r="D182" s="2"/>
      <c r="E182" s="105"/>
      <c r="F182" s="92"/>
      <c r="G182" s="107"/>
      <c r="H182" s="5"/>
    </row>
    <row r="183" spans="1:8" s="4" customFormat="1">
      <c r="A183" s="1"/>
      <c r="B183" s="3"/>
      <c r="C183" s="1"/>
      <c r="D183" s="2"/>
      <c r="E183" s="105"/>
      <c r="F183" s="92"/>
      <c r="G183" s="107"/>
      <c r="H183" s="5"/>
    </row>
    <row r="184" spans="1:8" s="4" customFormat="1">
      <c r="A184" s="1"/>
      <c r="B184" s="3"/>
      <c r="C184" s="1"/>
      <c r="D184" s="2"/>
      <c r="E184" s="105"/>
      <c r="F184" s="92"/>
      <c r="G184" s="107"/>
      <c r="H184" s="5"/>
    </row>
    <row r="185" spans="1:8" s="4" customFormat="1">
      <c r="A185" s="1"/>
      <c r="B185" s="3"/>
      <c r="C185" s="1"/>
      <c r="D185" s="2"/>
      <c r="E185" s="105"/>
      <c r="F185" s="92"/>
      <c r="G185" s="107"/>
      <c r="H185" s="5"/>
    </row>
    <row r="186" spans="1:8" s="4" customFormat="1">
      <c r="A186" s="1"/>
      <c r="B186" s="3"/>
      <c r="C186" s="1"/>
      <c r="D186" s="2"/>
      <c r="E186" s="105"/>
      <c r="F186" s="92"/>
      <c r="G186" s="107"/>
      <c r="H186" s="5"/>
    </row>
    <row r="187" spans="1:8" s="4" customFormat="1">
      <c r="A187" s="1"/>
      <c r="B187" s="3"/>
      <c r="C187" s="1"/>
      <c r="D187" s="2"/>
      <c r="E187" s="105"/>
      <c r="F187" s="92"/>
      <c r="G187" s="107"/>
      <c r="H187" s="5"/>
    </row>
    <row r="188" spans="1:8" s="4" customFormat="1">
      <c r="A188" s="1"/>
      <c r="B188" s="3"/>
      <c r="C188" s="1"/>
      <c r="D188" s="2"/>
      <c r="E188" s="105"/>
      <c r="F188" s="92"/>
      <c r="G188" s="107"/>
      <c r="H188" s="5"/>
    </row>
    <row r="189" spans="1:8" s="4" customFormat="1" ht="15">
      <c r="A189" s="1"/>
      <c r="B189" s="3"/>
      <c r="C189" s="1"/>
      <c r="D189" s="2"/>
      <c r="E189" s="105"/>
      <c r="F189" s="92"/>
      <c r="G189" s="107"/>
      <c r="H189" s="7"/>
    </row>
    <row r="190" spans="1:8" s="4" customFormat="1">
      <c r="A190" s="1"/>
      <c r="B190" s="3"/>
      <c r="C190" s="1"/>
      <c r="D190" s="2"/>
      <c r="E190" s="105"/>
      <c r="F190" s="92"/>
      <c r="G190" s="107"/>
    </row>
    <row r="191" spans="1:8" s="4" customFormat="1" ht="15">
      <c r="A191" s="1"/>
      <c r="B191" s="3"/>
      <c r="C191" s="1"/>
      <c r="D191" s="2"/>
      <c r="E191" s="105"/>
      <c r="F191" s="92"/>
      <c r="G191" s="107"/>
      <c r="H191" s="7"/>
    </row>
    <row r="192" spans="1:8" s="4" customFormat="1" ht="15">
      <c r="A192" s="1"/>
      <c r="B192" s="3"/>
      <c r="C192" s="1"/>
      <c r="D192" s="2"/>
      <c r="E192" s="105"/>
      <c r="F192" s="92"/>
      <c r="G192" s="107"/>
      <c r="H192" s="7"/>
    </row>
    <row r="201" ht="144" customHeight="1"/>
    <row r="202" ht="144" customHeight="1"/>
    <row r="203" ht="144" customHeight="1"/>
    <row r="204" ht="144" customHeight="1"/>
    <row r="205" ht="144" customHeight="1"/>
    <row r="206" ht="144" customHeight="1"/>
    <row r="207" ht="144" customHeight="1"/>
    <row r="208" ht="144" customHeight="1"/>
    <row r="209" ht="54" customHeight="1"/>
    <row r="218" ht="14.25" customHeight="1"/>
    <row r="229" spans="1:8" s="4" customFormat="1">
      <c r="A229" s="1"/>
      <c r="B229" s="3"/>
      <c r="C229" s="1"/>
      <c r="D229" s="2"/>
      <c r="E229" s="105"/>
      <c r="F229" s="92"/>
      <c r="G229" s="107"/>
      <c r="H229" s="5"/>
    </row>
    <row r="230" spans="1:8" s="4" customFormat="1">
      <c r="A230" s="1"/>
      <c r="B230" s="3"/>
      <c r="C230" s="1"/>
      <c r="D230" s="2"/>
      <c r="E230" s="105"/>
      <c r="F230" s="92"/>
      <c r="G230" s="107"/>
      <c r="H230" s="5"/>
    </row>
    <row r="231" spans="1:8" s="4" customFormat="1">
      <c r="A231" s="1"/>
      <c r="B231" s="3"/>
      <c r="C231" s="1"/>
      <c r="D231" s="2"/>
      <c r="E231" s="105"/>
      <c r="F231" s="92"/>
      <c r="G231" s="107"/>
      <c r="H231" s="5"/>
    </row>
    <row r="232" spans="1:8" s="4" customFormat="1" ht="15">
      <c r="A232" s="1"/>
      <c r="B232" s="3"/>
      <c r="C232" s="1"/>
      <c r="D232" s="2"/>
      <c r="E232" s="105"/>
      <c r="F232" s="92"/>
      <c r="G232" s="107"/>
      <c r="H232" s="7"/>
    </row>
    <row r="235" spans="1:8" s="4" customFormat="1">
      <c r="A235" s="1"/>
      <c r="B235" s="3"/>
      <c r="C235" s="1"/>
      <c r="D235" s="2"/>
      <c r="E235" s="105"/>
      <c r="F235" s="92"/>
      <c r="G235" s="107"/>
      <c r="H235" s="5"/>
    </row>
    <row r="240" spans="1:8" ht="21.75" customHeight="1"/>
    <row r="243" ht="42" customHeight="1"/>
    <row r="245" ht="18.75" customHeight="1"/>
    <row r="246" ht="18.75" customHeight="1"/>
    <row r="247" ht="19.5" customHeight="1"/>
    <row r="248" ht="19.5" customHeight="1"/>
    <row r="255" ht="33" customHeight="1"/>
    <row r="262" spans="1:8" ht="28.5" customHeight="1"/>
    <row r="272" spans="1:8" s="4" customFormat="1">
      <c r="A272" s="1"/>
      <c r="B272" s="3"/>
      <c r="C272" s="1"/>
      <c r="D272" s="2"/>
      <c r="E272" s="105"/>
      <c r="F272" s="92"/>
      <c r="G272" s="107"/>
      <c r="H272" s="5"/>
    </row>
    <row r="273" spans="1:8" s="4" customFormat="1">
      <c r="A273" s="1"/>
      <c r="B273" s="3"/>
      <c r="C273" s="1"/>
      <c r="D273" s="2"/>
      <c r="E273" s="105"/>
      <c r="F273" s="92"/>
      <c r="G273" s="107"/>
      <c r="H273" s="5"/>
    </row>
    <row r="274" spans="1:8" s="4" customFormat="1">
      <c r="A274" s="1"/>
      <c r="B274" s="3"/>
      <c r="C274" s="1"/>
      <c r="D274" s="2"/>
      <c r="E274" s="105"/>
      <c r="F274" s="92"/>
      <c r="G274" s="107"/>
      <c r="H274" s="5"/>
    </row>
    <row r="305" spans="1:8" ht="118.5" customHeight="1"/>
    <row r="310" spans="1:8" s="4" customFormat="1">
      <c r="A310" s="1"/>
      <c r="B310" s="3"/>
      <c r="C310" s="1"/>
      <c r="D310" s="2"/>
      <c r="E310" s="105"/>
      <c r="F310" s="92"/>
      <c r="G310" s="107"/>
      <c r="H310" s="6"/>
    </row>
    <row r="311" spans="1:8" s="4" customFormat="1" ht="15">
      <c r="A311" s="1"/>
      <c r="B311" s="3"/>
      <c r="C311" s="1"/>
      <c r="D311" s="2"/>
      <c r="E311" s="105"/>
      <c r="F311" s="92"/>
      <c r="G311" s="107"/>
      <c r="H311" s="7"/>
    </row>
    <row r="317" spans="1:8" s="4" customFormat="1">
      <c r="A317" s="1"/>
      <c r="B317" s="3"/>
      <c r="C317" s="1"/>
      <c r="D317" s="2"/>
      <c r="E317" s="105"/>
      <c r="F317" s="92"/>
      <c r="G317" s="107"/>
      <c r="H317" s="5"/>
    </row>
    <row r="320" spans="1:8" ht="13.5" customHeight="1"/>
    <row r="321" ht="13.5" customHeight="1"/>
    <row r="322" ht="13.5" customHeight="1"/>
    <row r="323" ht="13.5" customHeight="1"/>
    <row r="324" ht="13.5" customHeight="1"/>
    <row r="330" ht="15" customHeight="1"/>
    <row r="331" ht="14.25" customHeight="1"/>
    <row r="334" ht="51.7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70" spans="1:8" ht="12" customHeight="1"/>
    <row r="371" spans="1:8" ht="12" customHeight="1"/>
    <row r="373" spans="1:8" ht="14.25" customHeight="1"/>
    <row r="381" spans="1:8" s="4" customFormat="1">
      <c r="A381" s="1"/>
      <c r="B381" s="3"/>
      <c r="C381" s="1"/>
      <c r="D381" s="2"/>
      <c r="E381" s="105"/>
      <c r="F381" s="92"/>
      <c r="G381" s="107"/>
      <c r="H381" s="6"/>
    </row>
    <row r="403" ht="51.75" customHeight="1"/>
    <row r="433" spans="1:8" s="4" customFormat="1">
      <c r="A433" s="1"/>
      <c r="B433" s="3"/>
      <c r="C433" s="1"/>
      <c r="D433" s="2"/>
      <c r="E433" s="105"/>
      <c r="F433" s="92"/>
      <c r="G433" s="107"/>
      <c r="H433" s="5"/>
    </row>
    <row r="434" spans="1:8" s="4" customFormat="1">
      <c r="A434" s="1"/>
      <c r="B434" s="3"/>
      <c r="C434" s="1"/>
      <c r="D434" s="2"/>
      <c r="E434" s="105"/>
      <c r="F434" s="92"/>
      <c r="G434" s="107"/>
      <c r="H434" s="6"/>
    </row>
    <row r="435" spans="1:8" s="4" customFormat="1">
      <c r="A435" s="1"/>
      <c r="B435" s="3"/>
      <c r="C435" s="1"/>
      <c r="D435" s="2"/>
      <c r="E435" s="105"/>
      <c r="F435" s="92"/>
      <c r="G435" s="107"/>
      <c r="H435" s="5"/>
    </row>
    <row r="436" spans="1:8" s="4" customFormat="1">
      <c r="A436" s="1"/>
      <c r="B436" s="3"/>
      <c r="C436" s="1"/>
      <c r="D436" s="2"/>
      <c r="E436" s="105"/>
      <c r="F436" s="92"/>
      <c r="G436" s="107"/>
      <c r="H436" s="5"/>
    </row>
    <row r="437" spans="1:8" s="4" customFormat="1">
      <c r="A437" s="1"/>
      <c r="B437" s="3"/>
      <c r="C437" s="1"/>
      <c r="D437" s="2"/>
      <c r="E437" s="105"/>
      <c r="F437" s="92"/>
      <c r="G437" s="107"/>
      <c r="H437" s="5"/>
    </row>
    <row r="438" spans="1:8" s="4" customFormat="1">
      <c r="A438" s="1"/>
      <c r="B438" s="3"/>
      <c r="C438" s="1"/>
      <c r="D438" s="2"/>
      <c r="E438" s="105"/>
      <c r="F438" s="92"/>
      <c r="G438" s="107"/>
      <c r="H438" s="5"/>
    </row>
    <row r="439" spans="1:8" s="4" customFormat="1">
      <c r="A439" s="1"/>
      <c r="B439" s="3"/>
      <c r="C439" s="1"/>
      <c r="D439" s="2"/>
      <c r="E439" s="105"/>
      <c r="F439" s="92"/>
      <c r="G439" s="107"/>
      <c r="H439" s="5"/>
    </row>
    <row r="440" spans="1:8" s="4" customFormat="1">
      <c r="A440" s="1"/>
      <c r="B440" s="3"/>
      <c r="C440" s="1"/>
      <c r="D440" s="2"/>
      <c r="E440" s="105"/>
      <c r="F440" s="92"/>
      <c r="G440" s="107"/>
      <c r="H440" s="5"/>
    </row>
    <row r="441" spans="1:8" s="4" customFormat="1">
      <c r="A441" s="1"/>
      <c r="B441" s="3"/>
      <c r="C441" s="1"/>
      <c r="D441" s="2"/>
      <c r="E441" s="105"/>
      <c r="F441" s="92"/>
      <c r="G441" s="107"/>
      <c r="H441" s="5"/>
    </row>
    <row r="442" spans="1:8" s="4" customFormat="1">
      <c r="A442" s="1"/>
      <c r="B442" s="3"/>
      <c r="C442" s="1"/>
      <c r="D442" s="2"/>
      <c r="E442" s="105"/>
      <c r="F442" s="92"/>
      <c r="G442" s="107"/>
      <c r="H442" s="5"/>
    </row>
    <row r="443" spans="1:8" s="4" customFormat="1">
      <c r="A443" s="1"/>
      <c r="B443" s="3"/>
      <c r="C443" s="1"/>
      <c r="D443" s="2"/>
      <c r="E443" s="105"/>
      <c r="F443" s="92"/>
      <c r="G443" s="107"/>
      <c r="H443" s="5"/>
    </row>
    <row r="444" spans="1:8" s="4" customFormat="1">
      <c r="A444" s="1"/>
      <c r="B444" s="3"/>
      <c r="C444" s="1"/>
      <c r="D444" s="2"/>
      <c r="E444" s="105"/>
      <c r="F444" s="92"/>
      <c r="G444" s="107"/>
      <c r="H444" s="5"/>
    </row>
    <row r="445" spans="1:8" s="4" customFormat="1">
      <c r="A445" s="1"/>
      <c r="B445" s="3"/>
      <c r="C445" s="1"/>
      <c r="D445" s="2"/>
      <c r="E445" s="105"/>
      <c r="F445" s="92"/>
      <c r="G445" s="107"/>
      <c r="H445" s="5"/>
    </row>
    <row r="446" spans="1:8" s="4" customFormat="1">
      <c r="A446" s="1"/>
      <c r="B446" s="3"/>
      <c r="C446" s="1"/>
      <c r="D446" s="2"/>
      <c r="E446" s="105"/>
      <c r="F446" s="92"/>
      <c r="G446" s="107"/>
      <c r="H446" s="5"/>
    </row>
    <row r="447" spans="1:8" s="4" customFormat="1">
      <c r="A447" s="1"/>
      <c r="B447" s="3"/>
      <c r="C447" s="1"/>
      <c r="D447" s="2"/>
      <c r="E447" s="105"/>
      <c r="F447" s="92"/>
      <c r="G447" s="107"/>
      <c r="H447" s="5"/>
    </row>
    <row r="448" spans="1:8" s="4" customFormat="1">
      <c r="A448" s="1"/>
      <c r="B448" s="3"/>
      <c r="C448" s="1"/>
      <c r="D448" s="2"/>
      <c r="E448" s="105"/>
      <c r="F448" s="92"/>
      <c r="G448" s="107"/>
      <c r="H448" s="5"/>
    </row>
    <row r="449" spans="1:8" s="4" customFormat="1">
      <c r="A449" s="1"/>
      <c r="B449" s="3"/>
      <c r="C449" s="1"/>
      <c r="D449" s="2"/>
      <c r="E449" s="105"/>
      <c r="F449" s="92"/>
      <c r="G449" s="107"/>
      <c r="H449" s="5"/>
    </row>
    <row r="450" spans="1:8" s="4" customFormat="1">
      <c r="A450" s="1"/>
      <c r="B450" s="3"/>
      <c r="C450" s="1"/>
      <c r="D450" s="2"/>
      <c r="E450" s="105"/>
      <c r="F450" s="92"/>
      <c r="G450" s="107"/>
      <c r="H450" s="5"/>
    </row>
    <row r="451" spans="1:8" s="4" customFormat="1">
      <c r="A451" s="1"/>
      <c r="B451" s="3"/>
      <c r="C451" s="1"/>
      <c r="D451" s="2"/>
      <c r="E451" s="105"/>
      <c r="F451" s="92"/>
      <c r="G451" s="107"/>
      <c r="H451" s="5"/>
    </row>
    <row r="452" spans="1:8" s="4" customFormat="1">
      <c r="A452" s="1"/>
      <c r="B452" s="3"/>
      <c r="C452" s="1"/>
      <c r="D452" s="2"/>
      <c r="E452" s="105"/>
      <c r="F452" s="92"/>
      <c r="G452" s="107"/>
      <c r="H452" s="5"/>
    </row>
    <row r="453" spans="1:8" s="4" customFormat="1">
      <c r="A453" s="1"/>
      <c r="B453" s="3"/>
      <c r="C453" s="1"/>
      <c r="D453" s="2"/>
      <c r="E453" s="105"/>
      <c r="F453" s="92"/>
      <c r="G453" s="107"/>
      <c r="H453" s="5"/>
    </row>
    <row r="454" spans="1:8" s="4" customFormat="1">
      <c r="A454" s="1"/>
      <c r="B454" s="3"/>
      <c r="C454" s="1"/>
      <c r="D454" s="2"/>
      <c r="E454" s="105"/>
      <c r="F454" s="92"/>
      <c r="G454" s="107"/>
      <c r="H454" s="5"/>
    </row>
    <row r="455" spans="1:8" s="4" customFormat="1">
      <c r="A455" s="1"/>
      <c r="B455" s="3"/>
      <c r="C455" s="1"/>
      <c r="D455" s="2"/>
      <c r="E455" s="105"/>
      <c r="F455" s="92"/>
      <c r="G455" s="107"/>
      <c r="H455" s="5"/>
    </row>
    <row r="456" spans="1:8" s="4" customFormat="1">
      <c r="A456" s="1"/>
      <c r="B456" s="3"/>
      <c r="C456" s="1"/>
      <c r="D456" s="2"/>
      <c r="E456" s="105"/>
      <c r="F456" s="92"/>
      <c r="G456" s="107"/>
      <c r="H456" s="5"/>
    </row>
    <row r="457" spans="1:8" s="4" customFormat="1">
      <c r="A457" s="1"/>
      <c r="B457" s="3"/>
      <c r="C457" s="1"/>
      <c r="D457" s="2"/>
      <c r="E457" s="105"/>
      <c r="F457" s="92"/>
      <c r="G457" s="107"/>
      <c r="H457" s="5"/>
    </row>
    <row r="458" spans="1:8" s="4" customFormat="1">
      <c r="A458" s="1"/>
      <c r="B458" s="3"/>
      <c r="C458" s="1"/>
      <c r="D458" s="2"/>
      <c r="E458" s="105"/>
      <c r="F458" s="92"/>
      <c r="G458" s="107"/>
      <c r="H458" s="5"/>
    </row>
    <row r="459" spans="1:8" s="4" customFormat="1">
      <c r="A459" s="1"/>
      <c r="B459" s="3"/>
      <c r="C459" s="1"/>
      <c r="D459" s="2"/>
      <c r="E459" s="105"/>
      <c r="F459" s="92"/>
      <c r="G459" s="107"/>
      <c r="H459" s="5"/>
    </row>
    <row r="460" spans="1:8" s="4" customFormat="1">
      <c r="A460" s="1"/>
      <c r="B460" s="3"/>
      <c r="C460" s="1"/>
      <c r="D460" s="2"/>
      <c r="E460" s="105"/>
      <c r="F460" s="92"/>
      <c r="G460" s="107"/>
      <c r="H460" s="5"/>
    </row>
    <row r="461" spans="1:8" s="4" customFormat="1">
      <c r="A461" s="1"/>
      <c r="B461" s="3"/>
      <c r="C461" s="1"/>
      <c r="D461" s="2"/>
      <c r="E461" s="105"/>
      <c r="F461" s="92"/>
      <c r="G461" s="107"/>
      <c r="H461" s="5"/>
    </row>
    <row r="462" spans="1:8" s="4" customFormat="1">
      <c r="A462" s="1"/>
      <c r="B462" s="3"/>
      <c r="C462" s="1"/>
      <c r="D462" s="2"/>
      <c r="E462" s="105"/>
      <c r="F462" s="92"/>
      <c r="G462" s="107"/>
      <c r="H462" s="5"/>
    </row>
    <row r="463" spans="1:8" s="4" customFormat="1">
      <c r="A463" s="1"/>
      <c r="B463" s="3"/>
      <c r="C463" s="1"/>
      <c r="D463" s="2"/>
      <c r="E463" s="105"/>
      <c r="F463" s="92"/>
      <c r="G463" s="107"/>
      <c r="H463" s="5"/>
    </row>
    <row r="464" spans="1:8" s="4" customFormat="1">
      <c r="A464" s="1"/>
      <c r="B464" s="3"/>
      <c r="C464" s="1"/>
      <c r="D464" s="2"/>
      <c r="E464" s="105"/>
      <c r="F464" s="92"/>
      <c r="G464" s="107"/>
      <c r="H464" s="5"/>
    </row>
    <row r="465" spans="1:8" s="4" customFormat="1">
      <c r="A465" s="1"/>
      <c r="B465" s="3"/>
      <c r="C465" s="1"/>
      <c r="D465" s="2"/>
      <c r="E465" s="105"/>
      <c r="F465" s="92"/>
      <c r="G465" s="107"/>
      <c r="H465" s="5"/>
    </row>
    <row r="466" spans="1:8" s="4" customFormat="1">
      <c r="A466" s="1"/>
      <c r="B466" s="3"/>
      <c r="C466" s="1"/>
      <c r="D466" s="2"/>
      <c r="E466" s="105"/>
      <c r="F466" s="92"/>
      <c r="G466" s="107"/>
      <c r="H466" s="5"/>
    </row>
    <row r="467" spans="1:8" s="4" customFormat="1">
      <c r="A467" s="1"/>
      <c r="B467" s="3"/>
      <c r="C467" s="1"/>
      <c r="D467" s="2"/>
      <c r="E467" s="105"/>
      <c r="F467" s="92"/>
      <c r="G467" s="107"/>
      <c r="H467" s="5"/>
    </row>
    <row r="468" spans="1:8" s="4" customFormat="1">
      <c r="A468" s="1"/>
      <c r="B468" s="3"/>
      <c r="C468" s="1"/>
      <c r="D468" s="2"/>
      <c r="E468" s="105"/>
      <c r="F468" s="92"/>
      <c r="G468" s="107"/>
      <c r="H468" s="5"/>
    </row>
    <row r="469" spans="1:8" s="4" customFormat="1">
      <c r="A469" s="1"/>
      <c r="B469" s="3"/>
      <c r="C469" s="1"/>
      <c r="D469" s="2"/>
      <c r="E469" s="105"/>
      <c r="F469" s="92"/>
      <c r="G469" s="107"/>
      <c r="H469" s="5"/>
    </row>
    <row r="470" spans="1:8" s="4" customFormat="1">
      <c r="A470" s="1"/>
      <c r="B470" s="3"/>
      <c r="C470" s="1"/>
      <c r="D470" s="2"/>
      <c r="E470" s="105"/>
      <c r="F470" s="92"/>
      <c r="G470" s="107"/>
      <c r="H470" s="5"/>
    </row>
    <row r="471" spans="1:8" s="4" customFormat="1">
      <c r="A471" s="1"/>
      <c r="B471" s="3"/>
      <c r="C471" s="1"/>
      <c r="D471" s="2"/>
      <c r="E471" s="105"/>
      <c r="F471" s="92"/>
      <c r="G471" s="107"/>
      <c r="H471" s="5"/>
    </row>
    <row r="472" spans="1:8" s="4" customFormat="1" ht="14.25" customHeight="1">
      <c r="A472" s="1"/>
      <c r="B472" s="3"/>
      <c r="C472" s="1"/>
      <c r="D472" s="2"/>
      <c r="E472" s="105"/>
      <c r="F472" s="92"/>
      <c r="G472" s="107"/>
      <c r="H472" s="5"/>
    </row>
    <row r="473" spans="1:8" s="4" customFormat="1" ht="14.25" customHeight="1">
      <c r="A473" s="1"/>
      <c r="B473" s="3"/>
      <c r="C473" s="1"/>
      <c r="D473" s="2"/>
      <c r="E473" s="105"/>
      <c r="F473" s="92"/>
      <c r="G473" s="107"/>
      <c r="H473" s="5"/>
    </row>
    <row r="474" spans="1:8" s="4" customFormat="1">
      <c r="A474" s="1"/>
      <c r="B474" s="3"/>
      <c r="C474" s="1"/>
      <c r="D474" s="2"/>
      <c r="E474" s="105"/>
      <c r="F474" s="92"/>
      <c r="G474" s="107"/>
      <c r="H474" s="5"/>
    </row>
    <row r="475" spans="1:8" s="4" customFormat="1">
      <c r="A475" s="1"/>
      <c r="B475" s="3"/>
      <c r="C475" s="1"/>
      <c r="D475" s="2"/>
      <c r="E475" s="105"/>
      <c r="F475" s="92"/>
      <c r="G475" s="107"/>
      <c r="H475" s="5"/>
    </row>
    <row r="476" spans="1:8" s="4" customFormat="1">
      <c r="A476" s="1"/>
      <c r="B476" s="3"/>
      <c r="C476" s="1"/>
      <c r="D476" s="2"/>
      <c r="E476" s="105"/>
      <c r="F476" s="92"/>
      <c r="G476" s="107"/>
      <c r="H476" s="5"/>
    </row>
    <row r="477" spans="1:8" s="4" customFormat="1">
      <c r="A477" s="1"/>
      <c r="B477" s="3"/>
      <c r="C477" s="1"/>
      <c r="D477" s="2"/>
      <c r="E477" s="105"/>
      <c r="F477" s="92"/>
      <c r="G477" s="107"/>
      <c r="H477" s="5"/>
    </row>
    <row r="478" spans="1:8" s="4" customFormat="1">
      <c r="A478" s="1"/>
      <c r="B478" s="3"/>
      <c r="C478" s="1"/>
      <c r="D478" s="2"/>
      <c r="E478" s="105"/>
      <c r="F478" s="92"/>
      <c r="G478" s="107"/>
      <c r="H478" s="5"/>
    </row>
    <row r="479" spans="1:8" s="4" customFormat="1">
      <c r="A479" s="1"/>
      <c r="B479" s="3"/>
      <c r="C479" s="1"/>
      <c r="D479" s="2"/>
      <c r="E479" s="105"/>
      <c r="F479" s="92"/>
      <c r="G479" s="107"/>
      <c r="H479" s="5"/>
    </row>
    <row r="480" spans="1:8" s="4" customFormat="1">
      <c r="A480" s="1"/>
      <c r="B480" s="3"/>
      <c r="C480" s="1"/>
      <c r="D480" s="2"/>
      <c r="E480" s="105"/>
      <c r="F480" s="92"/>
      <c r="G480" s="107"/>
      <c r="H480" s="5"/>
    </row>
    <row r="481" spans="1:8" s="4" customFormat="1">
      <c r="A481" s="1"/>
      <c r="B481" s="3"/>
      <c r="C481" s="1"/>
      <c r="D481" s="2"/>
      <c r="E481" s="105"/>
      <c r="F481" s="92"/>
      <c r="G481" s="107"/>
      <c r="H481" s="5"/>
    </row>
    <row r="482" spans="1:8" s="4" customFormat="1">
      <c r="A482" s="1"/>
      <c r="B482" s="3"/>
      <c r="C482" s="1"/>
      <c r="D482" s="2"/>
      <c r="E482" s="105"/>
      <c r="F482" s="92"/>
      <c r="G482" s="107"/>
      <c r="H482" s="5"/>
    </row>
    <row r="483" spans="1:8" s="4" customFormat="1">
      <c r="A483" s="1"/>
      <c r="B483" s="3"/>
      <c r="C483" s="1"/>
      <c r="D483" s="2"/>
      <c r="E483" s="105"/>
      <c r="F483" s="92"/>
      <c r="G483" s="107"/>
      <c r="H483" s="5"/>
    </row>
    <row r="484" spans="1:8" s="4" customFormat="1">
      <c r="A484" s="1"/>
      <c r="B484" s="3"/>
      <c r="C484" s="1"/>
      <c r="D484" s="2"/>
      <c r="E484" s="105"/>
      <c r="F484" s="92"/>
      <c r="G484" s="107"/>
      <c r="H484" s="5"/>
    </row>
    <row r="485" spans="1:8" s="4" customFormat="1">
      <c r="A485" s="1"/>
      <c r="B485" s="3"/>
      <c r="C485" s="1"/>
      <c r="D485" s="2"/>
      <c r="E485" s="105"/>
      <c r="F485" s="92"/>
      <c r="G485" s="107"/>
      <c r="H485" s="5"/>
    </row>
    <row r="486" spans="1:8" s="4" customFormat="1">
      <c r="A486" s="1"/>
      <c r="B486" s="3"/>
      <c r="C486" s="1"/>
      <c r="D486" s="2"/>
      <c r="E486" s="105"/>
      <c r="F486" s="92"/>
      <c r="G486" s="107"/>
      <c r="H486" s="5"/>
    </row>
    <row r="487" spans="1:8" s="4" customFormat="1">
      <c r="A487" s="1"/>
      <c r="B487" s="3"/>
      <c r="C487" s="1"/>
      <c r="D487" s="2"/>
      <c r="E487" s="105"/>
      <c r="F487" s="92"/>
      <c r="G487" s="107"/>
      <c r="H487" s="5"/>
    </row>
    <row r="488" spans="1:8" s="4" customFormat="1">
      <c r="A488" s="1"/>
      <c r="B488" s="3"/>
      <c r="C488" s="1"/>
      <c r="D488" s="2"/>
      <c r="E488" s="105"/>
      <c r="F488" s="92"/>
      <c r="G488" s="107"/>
      <c r="H488" s="5"/>
    </row>
    <row r="489" spans="1:8" s="4" customFormat="1">
      <c r="A489" s="1"/>
      <c r="B489" s="3"/>
      <c r="C489" s="1"/>
      <c r="D489" s="2"/>
      <c r="E489" s="105"/>
      <c r="F489" s="92"/>
      <c r="G489" s="107"/>
      <c r="H489" s="5"/>
    </row>
    <row r="490" spans="1:8" s="4" customFormat="1">
      <c r="A490" s="1"/>
      <c r="B490" s="3"/>
      <c r="C490" s="1"/>
      <c r="D490" s="2"/>
      <c r="E490" s="105"/>
      <c r="F490" s="92"/>
      <c r="G490" s="107"/>
      <c r="H490" s="5"/>
    </row>
    <row r="491" spans="1:8" s="4" customFormat="1">
      <c r="A491" s="1"/>
      <c r="B491" s="3"/>
      <c r="C491" s="1"/>
      <c r="D491" s="2"/>
      <c r="E491" s="105"/>
      <c r="F491" s="92"/>
      <c r="G491" s="107"/>
      <c r="H491" s="5"/>
    </row>
    <row r="492" spans="1:8" s="4" customFormat="1">
      <c r="A492" s="1"/>
      <c r="B492" s="3"/>
      <c r="C492" s="1"/>
      <c r="D492" s="2"/>
      <c r="E492" s="105"/>
      <c r="F492" s="92"/>
      <c r="G492" s="107"/>
      <c r="H492" s="5"/>
    </row>
    <row r="493" spans="1:8" s="4" customFormat="1">
      <c r="A493" s="1"/>
      <c r="B493" s="3"/>
      <c r="C493" s="1"/>
      <c r="D493" s="2"/>
      <c r="E493" s="105"/>
      <c r="F493" s="92"/>
      <c r="G493" s="107"/>
      <c r="H493" s="5"/>
    </row>
    <row r="494" spans="1:8" s="4" customFormat="1">
      <c r="A494" s="1"/>
      <c r="B494" s="3"/>
      <c r="C494" s="1"/>
      <c r="D494" s="2"/>
      <c r="E494" s="105"/>
      <c r="F494" s="92"/>
      <c r="G494" s="107"/>
      <c r="H494" s="5"/>
    </row>
    <row r="495" spans="1:8" s="4" customFormat="1">
      <c r="A495" s="1"/>
      <c r="B495" s="3"/>
      <c r="C495" s="1"/>
      <c r="D495" s="2"/>
      <c r="E495" s="105"/>
      <c r="F495" s="92"/>
      <c r="G495" s="107"/>
      <c r="H495" s="5"/>
    </row>
    <row r="496" spans="1:8" s="4" customFormat="1">
      <c r="A496" s="1"/>
      <c r="B496" s="3"/>
      <c r="C496" s="1"/>
      <c r="D496" s="2"/>
      <c r="E496" s="105"/>
      <c r="F496" s="92"/>
      <c r="G496" s="107"/>
      <c r="H496" s="5"/>
    </row>
    <row r="497" spans="1:8" s="4" customFormat="1">
      <c r="A497" s="1"/>
      <c r="B497" s="3"/>
      <c r="C497" s="1"/>
      <c r="D497" s="2"/>
      <c r="E497" s="105"/>
      <c r="F497" s="92"/>
      <c r="G497" s="107"/>
      <c r="H497" s="5"/>
    </row>
    <row r="498" spans="1:8" s="4" customFormat="1">
      <c r="A498" s="1"/>
      <c r="B498" s="3"/>
      <c r="C498" s="1"/>
      <c r="D498" s="2"/>
      <c r="E498" s="105"/>
      <c r="F498" s="92"/>
      <c r="G498" s="107"/>
      <c r="H498" s="5"/>
    </row>
    <row r="499" spans="1:8" s="4" customFormat="1">
      <c r="A499" s="1"/>
      <c r="B499" s="3"/>
      <c r="C499" s="1"/>
      <c r="D499" s="2"/>
      <c r="E499" s="105"/>
      <c r="F499" s="92"/>
      <c r="G499" s="107"/>
      <c r="H499" s="5"/>
    </row>
    <row r="500" spans="1:8" s="4" customFormat="1">
      <c r="A500" s="1"/>
      <c r="B500" s="3"/>
      <c r="C500" s="1"/>
      <c r="D500" s="2"/>
      <c r="E500" s="105"/>
      <c r="F500" s="92"/>
      <c r="G500" s="107"/>
      <c r="H500" s="5"/>
    </row>
    <row r="501" spans="1:8" s="4" customFormat="1">
      <c r="A501" s="1"/>
      <c r="B501" s="3"/>
      <c r="C501" s="1"/>
      <c r="D501" s="2"/>
      <c r="E501" s="105"/>
      <c r="F501" s="92"/>
      <c r="G501" s="107"/>
      <c r="H501" s="5"/>
    </row>
    <row r="502" spans="1:8" s="4" customFormat="1">
      <c r="A502" s="1"/>
      <c r="B502" s="3"/>
      <c r="C502" s="1"/>
      <c r="D502" s="2"/>
      <c r="E502" s="105"/>
      <c r="F502" s="92"/>
      <c r="G502" s="107"/>
      <c r="H502" s="5"/>
    </row>
    <row r="503" spans="1:8" s="4" customFormat="1">
      <c r="A503" s="1"/>
      <c r="B503" s="3"/>
      <c r="C503" s="1"/>
      <c r="D503" s="2"/>
      <c r="E503" s="105"/>
      <c r="F503" s="92"/>
      <c r="G503" s="107"/>
      <c r="H503" s="5"/>
    </row>
    <row r="504" spans="1:8" s="4" customFormat="1">
      <c r="A504" s="1"/>
      <c r="B504" s="3"/>
      <c r="C504" s="1"/>
      <c r="D504" s="2"/>
      <c r="E504" s="105"/>
      <c r="F504" s="92"/>
      <c r="G504" s="107"/>
      <c r="H504" s="5"/>
    </row>
    <row r="505" spans="1:8" s="4" customFormat="1">
      <c r="A505" s="1"/>
      <c r="B505" s="3"/>
      <c r="C505" s="1"/>
      <c r="D505" s="2"/>
      <c r="E505" s="105"/>
      <c r="F505" s="92"/>
      <c r="G505" s="107"/>
      <c r="H505" s="5"/>
    </row>
    <row r="506" spans="1:8" s="4" customFormat="1">
      <c r="A506" s="1"/>
      <c r="B506" s="3"/>
      <c r="C506" s="1"/>
      <c r="D506" s="2"/>
      <c r="E506" s="105"/>
      <c r="F506" s="92"/>
      <c r="G506" s="107"/>
      <c r="H506" s="5"/>
    </row>
    <row r="507" spans="1:8" s="4" customFormat="1">
      <c r="A507" s="1"/>
      <c r="B507" s="3"/>
      <c r="C507" s="1"/>
      <c r="D507" s="2"/>
      <c r="E507" s="105"/>
      <c r="F507" s="92"/>
      <c r="G507" s="107"/>
      <c r="H507" s="5"/>
    </row>
    <row r="508" spans="1:8" s="4" customFormat="1">
      <c r="A508" s="1"/>
      <c r="B508" s="3"/>
      <c r="C508" s="1"/>
      <c r="D508" s="2"/>
      <c r="E508" s="105"/>
      <c r="F508" s="92"/>
      <c r="G508" s="107"/>
      <c r="H508" s="5"/>
    </row>
    <row r="509" spans="1:8" s="4" customFormat="1">
      <c r="A509" s="1"/>
      <c r="B509" s="3"/>
      <c r="C509" s="1"/>
      <c r="D509" s="2"/>
      <c r="E509" s="105"/>
      <c r="F509" s="92"/>
      <c r="G509" s="107"/>
      <c r="H509" s="5"/>
    </row>
    <row r="510" spans="1:8" s="4" customFormat="1">
      <c r="A510" s="1"/>
      <c r="B510" s="3"/>
      <c r="C510" s="1"/>
      <c r="D510" s="2"/>
      <c r="E510" s="105"/>
      <c r="F510" s="92"/>
      <c r="G510" s="107"/>
      <c r="H510" s="5"/>
    </row>
    <row r="511" spans="1:8" s="4" customFormat="1">
      <c r="A511" s="1"/>
      <c r="B511" s="3"/>
      <c r="C511" s="1"/>
      <c r="D511" s="2"/>
      <c r="E511" s="105"/>
      <c r="F511" s="92"/>
      <c r="G511" s="107"/>
      <c r="H511" s="5"/>
    </row>
    <row r="512" spans="1:8" s="4" customFormat="1">
      <c r="A512" s="1"/>
      <c r="B512" s="3"/>
      <c r="C512" s="1"/>
      <c r="D512" s="2"/>
      <c r="E512" s="105"/>
      <c r="F512" s="92"/>
      <c r="G512" s="107"/>
      <c r="H512" s="5"/>
    </row>
    <row r="513" spans="1:8" s="4" customFormat="1">
      <c r="A513" s="1"/>
      <c r="B513" s="3"/>
      <c r="C513" s="1"/>
      <c r="D513" s="2"/>
      <c r="E513" s="105"/>
      <c r="F513" s="92"/>
      <c r="G513" s="107"/>
      <c r="H513" s="5"/>
    </row>
    <row r="514" spans="1:8" s="4" customFormat="1">
      <c r="A514" s="1"/>
      <c r="B514" s="3"/>
      <c r="C514" s="1"/>
      <c r="D514" s="2"/>
      <c r="E514" s="105"/>
      <c r="F514" s="92"/>
      <c r="G514" s="107"/>
      <c r="H514" s="5"/>
    </row>
    <row r="515" spans="1:8" s="4" customFormat="1">
      <c r="A515" s="1"/>
      <c r="B515" s="3"/>
      <c r="C515" s="1"/>
      <c r="D515" s="2"/>
      <c r="E515" s="105"/>
      <c r="F515" s="92"/>
      <c r="G515" s="107"/>
      <c r="H515" s="5"/>
    </row>
    <row r="516" spans="1:8" s="4" customFormat="1">
      <c r="A516" s="1"/>
      <c r="B516" s="3"/>
      <c r="C516" s="1"/>
      <c r="D516" s="2"/>
      <c r="E516" s="105"/>
      <c r="F516" s="92"/>
      <c r="G516" s="107"/>
      <c r="H516" s="5"/>
    </row>
    <row r="517" spans="1:8" s="4" customFormat="1">
      <c r="A517" s="1"/>
      <c r="B517" s="3"/>
      <c r="C517" s="1"/>
      <c r="D517" s="2"/>
      <c r="E517" s="105"/>
      <c r="F517" s="92"/>
      <c r="G517" s="107"/>
      <c r="H517" s="5"/>
    </row>
    <row r="518" spans="1:8" s="4" customFormat="1">
      <c r="A518" s="1"/>
      <c r="B518" s="3"/>
      <c r="C518" s="1"/>
      <c r="D518" s="2"/>
      <c r="E518" s="105"/>
      <c r="F518" s="92"/>
      <c r="G518" s="107"/>
      <c r="H518" s="5"/>
    </row>
    <row r="519" spans="1:8" s="4" customFormat="1">
      <c r="A519" s="1"/>
      <c r="B519" s="3"/>
      <c r="C519" s="1"/>
      <c r="D519" s="2"/>
      <c r="E519" s="105"/>
      <c r="F519" s="92"/>
      <c r="G519" s="107"/>
      <c r="H519" s="5"/>
    </row>
    <row r="520" spans="1:8" s="4" customFormat="1">
      <c r="A520" s="1"/>
      <c r="B520" s="3"/>
      <c r="C520" s="1"/>
      <c r="D520" s="2"/>
      <c r="E520" s="105"/>
      <c r="F520" s="92"/>
      <c r="G520" s="107"/>
      <c r="H520" s="5"/>
    </row>
    <row r="521" spans="1:8" s="4" customFormat="1">
      <c r="A521" s="1"/>
      <c r="B521" s="3"/>
      <c r="C521" s="1"/>
      <c r="D521" s="2"/>
      <c r="E521" s="105"/>
      <c r="F521" s="92"/>
      <c r="G521" s="107"/>
      <c r="H521" s="5"/>
    </row>
    <row r="522" spans="1:8" s="4" customFormat="1">
      <c r="A522" s="1"/>
      <c r="B522" s="3"/>
      <c r="C522" s="1"/>
      <c r="D522" s="2"/>
      <c r="E522" s="105"/>
      <c r="F522" s="92"/>
      <c r="G522" s="107"/>
      <c r="H522" s="5"/>
    </row>
    <row r="523" spans="1:8" s="4" customFormat="1">
      <c r="A523" s="1"/>
      <c r="B523" s="3"/>
      <c r="C523" s="1"/>
      <c r="D523" s="2"/>
      <c r="E523" s="105"/>
      <c r="F523" s="92"/>
      <c r="G523" s="107"/>
      <c r="H523" s="5"/>
    </row>
    <row r="524" spans="1:8" s="4" customFormat="1">
      <c r="A524" s="1"/>
      <c r="B524" s="3"/>
      <c r="C524" s="1"/>
      <c r="D524" s="2"/>
      <c r="E524" s="105"/>
      <c r="F524" s="92"/>
      <c r="G524" s="107"/>
      <c r="H524" s="5"/>
    </row>
    <row r="525" spans="1:8" s="4" customFormat="1">
      <c r="A525" s="1"/>
      <c r="B525" s="3"/>
      <c r="C525" s="1"/>
      <c r="D525" s="2"/>
      <c r="E525" s="105"/>
      <c r="F525" s="92"/>
      <c r="G525" s="107"/>
      <c r="H525" s="5"/>
    </row>
    <row r="526" spans="1:8" s="4" customFormat="1">
      <c r="A526" s="1"/>
      <c r="B526" s="3"/>
      <c r="C526" s="1"/>
      <c r="D526" s="2"/>
      <c r="E526" s="105"/>
      <c r="F526" s="92"/>
      <c r="G526" s="107"/>
      <c r="H526" s="5"/>
    </row>
    <row r="527" spans="1:8" s="4" customFormat="1">
      <c r="A527" s="1"/>
      <c r="B527" s="3"/>
      <c r="C527" s="1"/>
      <c r="D527" s="2"/>
      <c r="E527" s="105"/>
      <c r="F527" s="92"/>
      <c r="G527" s="107"/>
      <c r="H527" s="5"/>
    </row>
    <row r="528" spans="1:8" s="4" customFormat="1">
      <c r="A528" s="1"/>
      <c r="B528" s="3"/>
      <c r="C528" s="1"/>
      <c r="D528" s="2"/>
      <c r="E528" s="105"/>
      <c r="F528" s="92"/>
      <c r="G528" s="107"/>
      <c r="H528" s="5"/>
    </row>
    <row r="529" spans="1:8" s="4" customFormat="1">
      <c r="A529" s="1"/>
      <c r="B529" s="3"/>
      <c r="C529" s="1"/>
      <c r="D529" s="2"/>
      <c r="E529" s="105"/>
      <c r="F529" s="92"/>
      <c r="G529" s="107"/>
      <c r="H529" s="5"/>
    </row>
    <row r="530" spans="1:8" s="4" customFormat="1">
      <c r="A530" s="1"/>
      <c r="B530" s="3"/>
      <c r="C530" s="1"/>
      <c r="D530" s="2"/>
      <c r="E530" s="105"/>
      <c r="F530" s="92"/>
      <c r="G530" s="107"/>
      <c r="H530" s="5"/>
    </row>
    <row r="531" spans="1:8" s="4" customFormat="1">
      <c r="A531" s="1"/>
      <c r="B531" s="3"/>
      <c r="C531" s="1"/>
      <c r="D531" s="2"/>
      <c r="E531" s="105"/>
      <c r="F531" s="92"/>
      <c r="G531" s="107"/>
      <c r="H531" s="5"/>
    </row>
    <row r="532" spans="1:8" s="4" customFormat="1">
      <c r="A532" s="1"/>
      <c r="B532" s="3"/>
      <c r="C532" s="1"/>
      <c r="D532" s="2"/>
      <c r="E532" s="105"/>
      <c r="F532" s="92"/>
      <c r="G532" s="107"/>
      <c r="H532" s="5"/>
    </row>
    <row r="533" spans="1:8" s="4" customFormat="1">
      <c r="A533" s="1"/>
      <c r="B533" s="3"/>
      <c r="C533" s="1"/>
      <c r="D533" s="2"/>
      <c r="E533" s="105"/>
      <c r="F533" s="92"/>
      <c r="G533" s="107"/>
      <c r="H533" s="5"/>
    </row>
    <row r="534" spans="1:8" s="4" customFormat="1">
      <c r="A534" s="1"/>
      <c r="B534" s="3"/>
      <c r="C534" s="1"/>
      <c r="D534" s="2"/>
      <c r="E534" s="105"/>
      <c r="F534" s="92"/>
      <c r="G534" s="107"/>
      <c r="H534" s="5"/>
    </row>
    <row r="535" spans="1:8" s="4" customFormat="1">
      <c r="A535" s="1"/>
      <c r="B535" s="3"/>
      <c r="C535" s="1"/>
      <c r="D535" s="2"/>
      <c r="E535" s="105"/>
      <c r="F535" s="92"/>
      <c r="G535" s="107"/>
      <c r="H535" s="5"/>
    </row>
    <row r="536" spans="1:8" s="4" customFormat="1">
      <c r="A536" s="1"/>
      <c r="B536" s="3"/>
      <c r="C536" s="1"/>
      <c r="D536" s="2"/>
      <c r="E536" s="105"/>
      <c r="F536" s="92"/>
      <c r="G536" s="107"/>
      <c r="H536" s="5"/>
    </row>
    <row r="537" spans="1:8" s="4" customFormat="1">
      <c r="A537" s="1"/>
      <c r="B537" s="3"/>
      <c r="C537" s="1"/>
      <c r="D537" s="2"/>
      <c r="E537" s="105"/>
      <c r="F537" s="92"/>
      <c r="G537" s="107"/>
      <c r="H537" s="5"/>
    </row>
    <row r="538" spans="1:8" s="4" customFormat="1">
      <c r="A538" s="1"/>
      <c r="B538" s="3"/>
      <c r="C538" s="1"/>
      <c r="D538" s="2"/>
      <c r="E538" s="105"/>
      <c r="F538" s="92"/>
      <c r="G538" s="107"/>
      <c r="H538" s="5"/>
    </row>
    <row r="539" spans="1:8" s="4" customFormat="1">
      <c r="A539" s="1"/>
      <c r="B539" s="3"/>
      <c r="C539" s="1"/>
      <c r="D539" s="2"/>
      <c r="E539" s="105"/>
      <c r="F539" s="92"/>
      <c r="G539" s="107"/>
      <c r="H539" s="5"/>
    </row>
    <row r="540" spans="1:8" s="4" customFormat="1">
      <c r="A540" s="1"/>
      <c r="B540" s="3"/>
      <c r="C540" s="1"/>
      <c r="D540" s="2"/>
      <c r="E540" s="105"/>
      <c r="F540" s="92"/>
      <c r="G540" s="107"/>
      <c r="H540" s="5"/>
    </row>
    <row r="541" spans="1:8" s="4" customFormat="1">
      <c r="A541" s="1"/>
      <c r="B541" s="3"/>
      <c r="C541" s="1"/>
      <c r="D541" s="2"/>
      <c r="E541" s="105"/>
      <c r="F541" s="92"/>
      <c r="G541" s="107"/>
      <c r="H541" s="5"/>
    </row>
    <row r="542" spans="1:8" s="4" customFormat="1">
      <c r="A542" s="1"/>
      <c r="B542" s="3"/>
      <c r="C542" s="1"/>
      <c r="D542" s="2"/>
      <c r="E542" s="105"/>
      <c r="F542" s="92"/>
      <c r="G542" s="107"/>
      <c r="H542" s="5"/>
    </row>
    <row r="543" spans="1:8" s="4" customFormat="1">
      <c r="A543" s="1"/>
      <c r="B543" s="3"/>
      <c r="C543" s="1"/>
      <c r="D543" s="2"/>
      <c r="E543" s="105"/>
      <c r="F543" s="92"/>
      <c r="G543" s="107"/>
      <c r="H543" s="5"/>
    </row>
    <row r="544" spans="1:8" s="4" customFormat="1">
      <c r="A544" s="1"/>
      <c r="B544" s="3"/>
      <c r="C544" s="1"/>
      <c r="D544" s="2"/>
      <c r="E544" s="105"/>
      <c r="F544" s="92"/>
      <c r="G544" s="107"/>
      <c r="H544" s="5"/>
    </row>
    <row r="545" spans="1:14" s="4" customFormat="1">
      <c r="A545" s="1"/>
      <c r="B545" s="3"/>
      <c r="C545" s="1"/>
      <c r="D545" s="2"/>
      <c r="E545" s="105"/>
      <c r="F545" s="92"/>
      <c r="G545" s="107"/>
      <c r="H545" s="5"/>
    </row>
    <row r="546" spans="1:14" s="4" customFormat="1">
      <c r="A546" s="1"/>
      <c r="B546" s="3"/>
      <c r="C546" s="1"/>
      <c r="D546" s="2"/>
      <c r="E546" s="105"/>
      <c r="F546" s="92"/>
      <c r="G546" s="107"/>
      <c r="H546" s="5"/>
    </row>
    <row r="547" spans="1:14" s="4" customFormat="1">
      <c r="A547" s="1"/>
      <c r="B547" s="3"/>
      <c r="C547" s="1"/>
      <c r="D547" s="2"/>
      <c r="E547" s="105"/>
      <c r="F547" s="92"/>
      <c r="G547" s="107"/>
      <c r="H547" s="5"/>
    </row>
    <row r="548" spans="1:14" s="4" customFormat="1">
      <c r="A548" s="1"/>
      <c r="B548" s="3"/>
      <c r="C548" s="1"/>
      <c r="D548" s="2"/>
      <c r="E548" s="105"/>
      <c r="F548" s="92"/>
      <c r="G548" s="107"/>
      <c r="H548" s="5"/>
    </row>
    <row r="549" spans="1:14" s="4" customFormat="1">
      <c r="A549" s="1"/>
      <c r="B549" s="3"/>
      <c r="C549" s="1"/>
      <c r="D549" s="2"/>
      <c r="E549" s="105"/>
      <c r="F549" s="92"/>
      <c r="G549" s="107"/>
      <c r="H549" s="11"/>
      <c r="I549" s="10"/>
      <c r="J549" s="10"/>
      <c r="K549" s="10"/>
      <c r="L549" s="10"/>
      <c r="M549" s="10"/>
      <c r="N549" s="10"/>
    </row>
    <row r="550" spans="1:14" s="4" customFormat="1">
      <c r="A550" s="1"/>
      <c r="B550" s="3"/>
      <c r="C550" s="1"/>
      <c r="D550" s="2"/>
      <c r="E550" s="105"/>
      <c r="F550" s="92"/>
      <c r="G550" s="107"/>
      <c r="H550" s="11"/>
      <c r="I550" s="10"/>
      <c r="J550" s="10"/>
      <c r="K550" s="10"/>
      <c r="L550" s="10"/>
      <c r="M550" s="10"/>
      <c r="N550" s="10"/>
    </row>
    <row r="551" spans="1:14" s="4" customFormat="1">
      <c r="A551" s="1"/>
      <c r="B551" s="3"/>
      <c r="C551" s="1"/>
      <c r="D551" s="2"/>
      <c r="E551" s="105"/>
      <c r="F551" s="92"/>
      <c r="G551" s="107"/>
      <c r="H551" s="11"/>
      <c r="I551" s="10"/>
      <c r="J551" s="10"/>
      <c r="K551" s="10"/>
      <c r="L551" s="10"/>
      <c r="M551" s="10"/>
      <c r="N551" s="10"/>
    </row>
    <row r="552" spans="1:14" s="4" customFormat="1">
      <c r="A552" s="1"/>
      <c r="B552" s="3"/>
      <c r="C552" s="1"/>
      <c r="D552" s="2"/>
      <c r="E552" s="105"/>
      <c r="F552" s="92"/>
      <c r="G552" s="107"/>
      <c r="H552" s="11"/>
      <c r="I552" s="10"/>
      <c r="J552" s="10"/>
      <c r="K552" s="10"/>
      <c r="L552" s="10"/>
      <c r="M552" s="10"/>
      <c r="N552" s="10"/>
    </row>
    <row r="553" spans="1:14" s="4" customFormat="1">
      <c r="A553" s="1"/>
      <c r="B553" s="3"/>
      <c r="C553" s="1"/>
      <c r="D553" s="2"/>
      <c r="E553" s="105"/>
      <c r="F553" s="92"/>
      <c r="G553" s="107"/>
      <c r="H553" s="11"/>
      <c r="I553" s="10"/>
      <c r="J553" s="10"/>
      <c r="K553" s="10"/>
      <c r="L553" s="10"/>
      <c r="M553" s="10"/>
      <c r="N553" s="10"/>
    </row>
    <row r="554" spans="1:14" s="4" customFormat="1">
      <c r="A554" s="1"/>
      <c r="B554" s="3"/>
      <c r="C554" s="1"/>
      <c r="D554" s="2"/>
      <c r="E554" s="105"/>
      <c r="F554" s="92"/>
      <c r="G554" s="107"/>
      <c r="H554" s="11"/>
      <c r="I554" s="10"/>
      <c r="J554" s="10"/>
      <c r="K554" s="10"/>
      <c r="L554" s="10"/>
      <c r="M554" s="10"/>
      <c r="N554" s="10"/>
    </row>
    <row r="555" spans="1:14" s="4" customFormat="1">
      <c r="A555" s="1"/>
      <c r="B555" s="3"/>
      <c r="C555" s="1"/>
      <c r="D555" s="2"/>
      <c r="E555" s="105"/>
      <c r="F555" s="92"/>
      <c r="G555" s="107"/>
      <c r="H555" s="11"/>
      <c r="I555" s="10"/>
      <c r="J555" s="10"/>
      <c r="K555" s="10"/>
      <c r="L555" s="10"/>
      <c r="M555" s="10"/>
      <c r="N555" s="10"/>
    </row>
    <row r="556" spans="1:14" s="4" customFormat="1">
      <c r="A556" s="1"/>
      <c r="B556" s="3"/>
      <c r="C556" s="1"/>
      <c r="D556" s="2"/>
      <c r="E556" s="105"/>
      <c r="F556" s="92"/>
      <c r="G556" s="107"/>
      <c r="H556" s="11"/>
      <c r="I556" s="10"/>
      <c r="J556" s="10"/>
      <c r="K556" s="10"/>
      <c r="L556" s="10"/>
      <c r="M556" s="10"/>
      <c r="N556" s="10"/>
    </row>
    <row r="557" spans="1:14" s="4" customFormat="1">
      <c r="A557" s="1"/>
      <c r="B557" s="3"/>
      <c r="C557" s="1"/>
      <c r="D557" s="2"/>
      <c r="E557" s="105"/>
      <c r="F557" s="92"/>
      <c r="G557" s="107"/>
      <c r="H557" s="11"/>
      <c r="I557" s="10"/>
      <c r="J557" s="10"/>
      <c r="K557" s="10"/>
      <c r="L557" s="10"/>
      <c r="M557" s="10"/>
      <c r="N557" s="10"/>
    </row>
    <row r="558" spans="1:14" s="4" customFormat="1">
      <c r="A558" s="1"/>
      <c r="B558" s="3"/>
      <c r="C558" s="1"/>
      <c r="D558" s="2"/>
      <c r="E558" s="105"/>
      <c r="F558" s="92"/>
      <c r="G558" s="107"/>
      <c r="H558" s="11"/>
      <c r="I558" s="10"/>
      <c r="J558" s="10"/>
      <c r="K558" s="10"/>
      <c r="L558" s="10"/>
      <c r="M558" s="10"/>
      <c r="N558" s="10"/>
    </row>
    <row r="559" spans="1:14" s="4" customFormat="1">
      <c r="A559" s="1"/>
      <c r="B559" s="3"/>
      <c r="C559" s="1"/>
      <c r="D559" s="2"/>
      <c r="E559" s="105"/>
      <c r="F559" s="92"/>
      <c r="G559" s="107"/>
      <c r="H559" s="11"/>
      <c r="I559" s="10"/>
      <c r="J559" s="10"/>
      <c r="K559" s="10"/>
      <c r="L559" s="10"/>
      <c r="M559" s="10"/>
      <c r="N559" s="10"/>
    </row>
    <row r="560" spans="1:14" s="4" customFormat="1">
      <c r="A560" s="1"/>
      <c r="B560" s="3"/>
      <c r="C560" s="1"/>
      <c r="D560" s="2"/>
      <c r="E560" s="105"/>
      <c r="F560" s="92"/>
      <c r="G560" s="107"/>
      <c r="H560" s="11"/>
      <c r="I560" s="10"/>
      <c r="J560" s="10"/>
      <c r="K560" s="10"/>
      <c r="L560" s="10"/>
      <c r="M560" s="10"/>
      <c r="N560" s="10"/>
    </row>
    <row r="561" spans="1:14" s="4" customFormat="1">
      <c r="A561" s="1"/>
      <c r="B561" s="3"/>
      <c r="C561" s="1"/>
      <c r="D561" s="2"/>
      <c r="E561" s="105"/>
      <c r="F561" s="92"/>
      <c r="G561" s="107"/>
      <c r="H561" s="11"/>
      <c r="I561" s="10"/>
      <c r="J561" s="10"/>
      <c r="K561" s="10"/>
      <c r="L561" s="10"/>
      <c r="M561" s="10"/>
      <c r="N561" s="10"/>
    </row>
    <row r="562" spans="1:14" s="4" customFormat="1">
      <c r="A562" s="1"/>
      <c r="B562" s="3"/>
      <c r="C562" s="1"/>
      <c r="D562" s="2"/>
      <c r="E562" s="105"/>
      <c r="F562" s="92"/>
      <c r="G562" s="107"/>
      <c r="H562" s="11"/>
      <c r="I562" s="10"/>
      <c r="J562" s="10"/>
      <c r="K562" s="10"/>
      <c r="L562" s="10"/>
      <c r="M562" s="10"/>
      <c r="N562" s="10"/>
    </row>
    <row r="563" spans="1:14" s="4" customFormat="1">
      <c r="A563" s="1"/>
      <c r="B563" s="3"/>
      <c r="C563" s="1"/>
      <c r="D563" s="2"/>
      <c r="E563" s="105"/>
      <c r="F563" s="92"/>
      <c r="G563" s="107"/>
      <c r="H563" s="11"/>
      <c r="I563" s="10"/>
      <c r="J563" s="10"/>
      <c r="K563" s="10"/>
      <c r="L563" s="10"/>
      <c r="M563" s="10"/>
      <c r="N563" s="10"/>
    </row>
    <row r="564" spans="1:14" s="4" customFormat="1">
      <c r="A564" s="1"/>
      <c r="B564" s="3"/>
      <c r="C564" s="1"/>
      <c r="D564" s="2"/>
      <c r="E564" s="105"/>
      <c r="F564" s="92"/>
      <c r="G564" s="107"/>
      <c r="H564" s="11"/>
      <c r="I564" s="10"/>
      <c r="J564" s="10"/>
      <c r="K564" s="10"/>
      <c r="L564" s="10"/>
      <c r="M564" s="10"/>
      <c r="N564" s="10"/>
    </row>
    <row r="565" spans="1:14" s="4" customFormat="1">
      <c r="A565" s="1"/>
      <c r="B565" s="3"/>
      <c r="C565" s="1"/>
      <c r="D565" s="2"/>
      <c r="E565" s="105"/>
      <c r="F565" s="92"/>
      <c r="G565" s="107"/>
      <c r="H565" s="11"/>
      <c r="I565" s="10"/>
      <c r="J565" s="10"/>
      <c r="K565" s="10"/>
      <c r="L565" s="10"/>
      <c r="M565" s="10"/>
      <c r="N565" s="10"/>
    </row>
    <row r="566" spans="1:14" s="4" customFormat="1">
      <c r="A566" s="1"/>
      <c r="B566" s="3"/>
      <c r="C566" s="1"/>
      <c r="D566" s="2"/>
      <c r="E566" s="105"/>
      <c r="F566" s="92"/>
      <c r="G566" s="107"/>
      <c r="H566" s="11"/>
      <c r="I566" s="10"/>
      <c r="J566" s="10"/>
      <c r="K566" s="10"/>
      <c r="L566" s="10"/>
      <c r="M566" s="10"/>
      <c r="N566" s="10"/>
    </row>
    <row r="567" spans="1:14" s="4" customFormat="1">
      <c r="A567" s="1"/>
      <c r="B567" s="3"/>
      <c r="C567" s="1"/>
      <c r="D567" s="2"/>
      <c r="E567" s="105"/>
      <c r="F567" s="92"/>
      <c r="G567" s="107"/>
      <c r="H567" s="11"/>
      <c r="I567" s="10"/>
      <c r="J567" s="10"/>
      <c r="K567" s="10"/>
      <c r="L567" s="10"/>
      <c r="M567" s="10"/>
      <c r="N567" s="10"/>
    </row>
    <row r="568" spans="1:14" s="4" customFormat="1">
      <c r="A568" s="1"/>
      <c r="B568" s="3"/>
      <c r="C568" s="1"/>
      <c r="D568" s="2"/>
      <c r="E568" s="105"/>
      <c r="F568" s="92"/>
      <c r="G568" s="107"/>
      <c r="H568" s="11"/>
      <c r="I568" s="10"/>
      <c r="J568" s="10"/>
      <c r="K568" s="10"/>
      <c r="L568" s="10"/>
      <c r="M568" s="10"/>
      <c r="N568" s="10"/>
    </row>
    <row r="569" spans="1:14" s="4" customFormat="1">
      <c r="A569" s="1"/>
      <c r="B569" s="3"/>
      <c r="C569" s="1"/>
      <c r="D569" s="2"/>
      <c r="E569" s="105"/>
      <c r="F569" s="92"/>
      <c r="G569" s="107"/>
      <c r="H569" s="11"/>
      <c r="I569" s="10"/>
      <c r="J569" s="10"/>
      <c r="K569" s="10"/>
      <c r="L569" s="10"/>
      <c r="M569" s="10"/>
      <c r="N569" s="10"/>
    </row>
    <row r="570" spans="1:14" s="4" customFormat="1">
      <c r="A570" s="1"/>
      <c r="B570" s="3"/>
      <c r="C570" s="1"/>
      <c r="D570" s="2"/>
      <c r="E570" s="105"/>
      <c r="F570" s="92"/>
      <c r="G570" s="107"/>
      <c r="H570" s="5"/>
    </row>
    <row r="571" spans="1:14" s="4" customFormat="1">
      <c r="A571" s="1"/>
      <c r="B571" s="3"/>
      <c r="C571" s="1"/>
      <c r="D571" s="2"/>
      <c r="E571" s="105"/>
      <c r="F571" s="92"/>
      <c r="G571" s="107"/>
      <c r="H571" s="5"/>
    </row>
    <row r="572" spans="1:14" s="4" customFormat="1">
      <c r="A572" s="1"/>
      <c r="B572" s="3"/>
      <c r="C572" s="1"/>
      <c r="D572" s="2"/>
      <c r="E572" s="105"/>
      <c r="F572" s="92"/>
      <c r="G572" s="107"/>
      <c r="H572" s="5"/>
    </row>
    <row r="573" spans="1:14" s="4" customFormat="1">
      <c r="A573" s="1"/>
      <c r="B573" s="3"/>
      <c r="C573" s="1"/>
      <c r="D573" s="2"/>
      <c r="E573" s="105"/>
      <c r="F573" s="92"/>
      <c r="G573" s="107"/>
      <c r="H573" s="5"/>
    </row>
    <row r="574" spans="1:14" s="4" customFormat="1">
      <c r="A574" s="1"/>
      <c r="B574" s="3"/>
      <c r="C574" s="1"/>
      <c r="D574" s="2"/>
      <c r="E574" s="105"/>
      <c r="F574" s="92"/>
      <c r="G574" s="107"/>
      <c r="H574" s="5"/>
    </row>
    <row r="575" spans="1:14" s="4" customFormat="1">
      <c r="A575" s="1"/>
      <c r="B575" s="3"/>
      <c r="C575" s="1"/>
      <c r="D575" s="2"/>
      <c r="E575" s="105"/>
      <c r="F575" s="92"/>
      <c r="G575" s="107"/>
      <c r="H575" s="5"/>
    </row>
    <row r="576" spans="1:14" s="4" customFormat="1">
      <c r="A576" s="1"/>
      <c r="B576" s="3"/>
      <c r="C576" s="1"/>
      <c r="D576" s="2"/>
      <c r="E576" s="105"/>
      <c r="F576" s="92"/>
      <c r="G576" s="107"/>
      <c r="H576" s="5"/>
    </row>
    <row r="577" spans="1:8" s="4" customFormat="1">
      <c r="A577" s="1"/>
      <c r="B577" s="3"/>
      <c r="C577" s="1"/>
      <c r="D577" s="2"/>
      <c r="E577" s="105"/>
      <c r="F577" s="92"/>
      <c r="G577" s="107"/>
      <c r="H577" s="5"/>
    </row>
    <row r="578" spans="1:8" s="4" customFormat="1">
      <c r="A578" s="1"/>
      <c r="B578" s="3"/>
      <c r="C578" s="1"/>
      <c r="D578" s="2"/>
      <c r="E578" s="105"/>
      <c r="F578" s="92"/>
      <c r="G578" s="107"/>
      <c r="H578" s="5"/>
    </row>
    <row r="579" spans="1:8" s="4" customFormat="1">
      <c r="A579" s="1"/>
      <c r="B579" s="3"/>
      <c r="C579" s="1"/>
      <c r="D579" s="2"/>
      <c r="E579" s="105"/>
      <c r="F579" s="92"/>
      <c r="G579" s="107"/>
      <c r="H579" s="5"/>
    </row>
    <row r="580" spans="1:8" s="4" customFormat="1">
      <c r="A580" s="1"/>
      <c r="B580" s="3"/>
      <c r="C580" s="1"/>
      <c r="D580" s="2"/>
      <c r="E580" s="105"/>
      <c r="F580" s="92"/>
      <c r="G580" s="107"/>
      <c r="H580" s="5"/>
    </row>
    <row r="581" spans="1:8" s="4" customFormat="1">
      <c r="A581" s="1"/>
      <c r="B581" s="3"/>
      <c r="C581" s="1"/>
      <c r="D581" s="2"/>
      <c r="E581" s="105"/>
      <c r="F581" s="92"/>
      <c r="G581" s="107"/>
      <c r="H581" s="5"/>
    </row>
    <row r="582" spans="1:8" s="4" customFormat="1">
      <c r="A582" s="1"/>
      <c r="B582" s="3"/>
      <c r="C582" s="1"/>
      <c r="D582" s="2"/>
      <c r="E582" s="105"/>
      <c r="F582" s="92"/>
      <c r="G582" s="107"/>
      <c r="H582" s="5"/>
    </row>
    <row r="583" spans="1:8" s="4" customFormat="1">
      <c r="A583" s="1"/>
      <c r="B583" s="3"/>
      <c r="C583" s="1"/>
      <c r="D583" s="2"/>
      <c r="E583" s="105"/>
      <c r="F583" s="92"/>
      <c r="G583" s="107"/>
      <c r="H583" s="5"/>
    </row>
    <row r="584" spans="1:8" s="4" customFormat="1">
      <c r="A584" s="1"/>
      <c r="B584" s="3"/>
      <c r="C584" s="1"/>
      <c r="D584" s="2"/>
      <c r="E584" s="105"/>
      <c r="F584" s="92"/>
      <c r="G584" s="107"/>
      <c r="H584" s="5"/>
    </row>
    <row r="585" spans="1:8" s="4" customFormat="1">
      <c r="A585" s="1"/>
      <c r="B585" s="3"/>
      <c r="C585" s="1"/>
      <c r="D585" s="2"/>
      <c r="E585" s="105"/>
      <c r="F585" s="92"/>
      <c r="G585" s="107"/>
      <c r="H585" s="5"/>
    </row>
    <row r="586" spans="1:8" s="4" customFormat="1">
      <c r="A586" s="1"/>
      <c r="B586" s="3"/>
      <c r="C586" s="1"/>
      <c r="D586" s="2"/>
      <c r="E586" s="105"/>
      <c r="F586" s="92"/>
      <c r="G586" s="107"/>
      <c r="H586" s="5"/>
    </row>
    <row r="587" spans="1:8" s="4" customFormat="1">
      <c r="A587" s="1"/>
      <c r="B587" s="3"/>
      <c r="C587" s="1"/>
      <c r="D587" s="2"/>
      <c r="E587" s="105"/>
      <c r="F587" s="92"/>
      <c r="G587" s="107"/>
      <c r="H587" s="5"/>
    </row>
    <row r="588" spans="1:8" s="4" customFormat="1">
      <c r="A588" s="1"/>
      <c r="B588" s="3"/>
      <c r="C588" s="1"/>
      <c r="D588" s="2"/>
      <c r="E588" s="105"/>
      <c r="F588" s="92"/>
      <c r="G588" s="107"/>
      <c r="H588" s="5"/>
    </row>
    <row r="589" spans="1:8" s="4" customFormat="1">
      <c r="A589" s="1"/>
      <c r="B589" s="3"/>
      <c r="C589" s="1"/>
      <c r="D589" s="2"/>
      <c r="E589" s="105"/>
      <c r="F589" s="92"/>
      <c r="G589" s="107"/>
      <c r="H589" s="5"/>
    </row>
    <row r="590" spans="1:8" s="4" customFormat="1">
      <c r="A590" s="1"/>
      <c r="B590" s="3"/>
      <c r="C590" s="1"/>
      <c r="D590" s="2"/>
      <c r="E590" s="105"/>
      <c r="F590" s="92"/>
      <c r="G590" s="107"/>
      <c r="H590" s="5"/>
    </row>
    <row r="591" spans="1:8" s="4" customFormat="1">
      <c r="A591" s="1"/>
      <c r="B591" s="3"/>
      <c r="C591" s="1"/>
      <c r="D591" s="2"/>
      <c r="E591" s="105"/>
      <c r="F591" s="92"/>
      <c r="G591" s="107"/>
      <c r="H591" s="5"/>
    </row>
    <row r="592" spans="1:8" s="4" customFormat="1">
      <c r="A592" s="1"/>
      <c r="B592" s="3"/>
      <c r="C592" s="1"/>
      <c r="D592" s="2"/>
      <c r="E592" s="105"/>
      <c r="F592" s="92"/>
      <c r="G592" s="107"/>
      <c r="H592" s="5"/>
    </row>
    <row r="593" spans="1:15" s="4" customFormat="1">
      <c r="A593" s="1"/>
      <c r="B593" s="3"/>
      <c r="C593" s="1"/>
      <c r="D593" s="2"/>
      <c r="E593" s="105"/>
      <c r="F593" s="92"/>
      <c r="G593" s="107"/>
      <c r="H593" s="5"/>
    </row>
    <row r="594" spans="1:15" s="4" customFormat="1">
      <c r="A594" s="1"/>
      <c r="B594" s="3"/>
      <c r="C594" s="1"/>
      <c r="D594" s="2"/>
      <c r="E594" s="105"/>
      <c r="F594" s="92"/>
      <c r="G594" s="107"/>
      <c r="H594" s="5"/>
    </row>
    <row r="595" spans="1:15" s="4" customFormat="1">
      <c r="A595" s="1"/>
      <c r="B595" s="3"/>
      <c r="C595" s="1"/>
      <c r="D595" s="2"/>
      <c r="E595" s="105"/>
      <c r="F595" s="92"/>
      <c r="G595" s="107"/>
      <c r="H595" s="5"/>
    </row>
    <row r="596" spans="1:15" s="4" customFormat="1">
      <c r="A596" s="1"/>
      <c r="B596" s="3"/>
      <c r="C596" s="1"/>
      <c r="D596" s="2"/>
      <c r="E596" s="105"/>
      <c r="F596" s="92"/>
      <c r="G596" s="107"/>
      <c r="H596" s="5"/>
    </row>
    <row r="597" spans="1:15" s="4" customFormat="1">
      <c r="A597" s="1"/>
      <c r="B597" s="3"/>
      <c r="C597" s="1"/>
      <c r="D597" s="2"/>
      <c r="E597" s="105"/>
      <c r="F597" s="92"/>
      <c r="G597" s="107"/>
      <c r="H597" s="5"/>
      <c r="O597" s="9"/>
    </row>
    <row r="598" spans="1:15" s="4" customFormat="1">
      <c r="A598" s="1"/>
      <c r="B598" s="3"/>
      <c r="C598" s="1"/>
      <c r="D598" s="2"/>
      <c r="E598" s="105"/>
      <c r="F598" s="92"/>
      <c r="G598" s="107"/>
      <c r="H598" s="5"/>
    </row>
    <row r="599" spans="1:15" s="4" customFormat="1">
      <c r="A599" s="1"/>
      <c r="B599" s="3"/>
      <c r="C599" s="1"/>
      <c r="D599" s="2"/>
      <c r="E599" s="105"/>
      <c r="F599" s="92"/>
      <c r="G599" s="107"/>
      <c r="H599" s="5"/>
    </row>
    <row r="600" spans="1:15" s="4" customFormat="1">
      <c r="A600" s="1"/>
      <c r="B600" s="3"/>
      <c r="C600" s="1"/>
      <c r="D600" s="2"/>
      <c r="E600" s="105"/>
      <c r="F600" s="92"/>
      <c r="G600" s="107"/>
      <c r="H600" s="5"/>
    </row>
    <row r="601" spans="1:15" s="4" customFormat="1">
      <c r="A601" s="1"/>
      <c r="B601" s="3"/>
      <c r="C601" s="1"/>
      <c r="D601" s="2"/>
      <c r="E601" s="105"/>
      <c r="F601" s="92"/>
      <c r="G601" s="107"/>
      <c r="H601" s="5"/>
    </row>
    <row r="602" spans="1:15" s="4" customFormat="1">
      <c r="A602" s="1"/>
      <c r="B602" s="3"/>
      <c r="C602" s="1"/>
      <c r="D602" s="2"/>
      <c r="E602" s="105"/>
      <c r="F602" s="92"/>
      <c r="G602" s="107"/>
      <c r="H602" s="5"/>
    </row>
    <row r="603" spans="1:15" s="4" customFormat="1">
      <c r="A603" s="1"/>
      <c r="B603" s="3"/>
      <c r="C603" s="1"/>
      <c r="D603" s="2"/>
      <c r="E603" s="105"/>
      <c r="F603" s="92"/>
      <c r="G603" s="107"/>
      <c r="H603" s="5"/>
    </row>
    <row r="604" spans="1:15" s="4" customFormat="1">
      <c r="A604" s="1"/>
      <c r="B604" s="3"/>
      <c r="C604" s="1"/>
      <c r="D604" s="2"/>
      <c r="E604" s="105"/>
      <c r="F604" s="92"/>
      <c r="G604" s="107"/>
      <c r="H604" s="5"/>
      <c r="O604" s="9"/>
    </row>
    <row r="605" spans="1:15" s="4" customFormat="1">
      <c r="A605" s="1"/>
      <c r="B605" s="3"/>
      <c r="C605" s="1"/>
      <c r="D605" s="2"/>
      <c r="E605" s="105"/>
      <c r="F605" s="92"/>
      <c r="G605" s="107"/>
      <c r="H605" s="5"/>
    </row>
    <row r="606" spans="1:15" s="4" customFormat="1">
      <c r="A606" s="1"/>
      <c r="B606" s="3"/>
      <c r="C606" s="1"/>
      <c r="D606" s="2"/>
      <c r="E606" s="105"/>
      <c r="F606" s="92"/>
      <c r="G606" s="107"/>
      <c r="H606" s="5"/>
    </row>
    <row r="607" spans="1:15" s="4" customFormat="1">
      <c r="A607" s="1"/>
      <c r="B607" s="3"/>
      <c r="C607" s="1"/>
      <c r="D607" s="2"/>
      <c r="E607" s="105"/>
      <c r="F607" s="92"/>
      <c r="G607" s="107"/>
      <c r="H607" s="5"/>
    </row>
    <row r="608" spans="1:15" s="4" customFormat="1">
      <c r="A608" s="1"/>
      <c r="B608" s="3"/>
      <c r="C608" s="1"/>
      <c r="D608" s="2"/>
      <c r="E608" s="105"/>
      <c r="F608" s="92"/>
      <c r="G608" s="107"/>
      <c r="H608" s="5"/>
    </row>
    <row r="609" spans="1:8" s="4" customFormat="1">
      <c r="A609" s="1"/>
      <c r="B609" s="3"/>
      <c r="C609" s="1"/>
      <c r="D609" s="2"/>
      <c r="E609" s="105"/>
      <c r="F609" s="92"/>
      <c r="G609" s="107"/>
      <c r="H609" s="5"/>
    </row>
    <row r="610" spans="1:8" s="4" customFormat="1">
      <c r="A610" s="1"/>
      <c r="B610" s="3"/>
      <c r="C610" s="1"/>
      <c r="D610" s="2"/>
      <c r="E610" s="105"/>
      <c r="F610" s="92"/>
      <c r="G610" s="107"/>
      <c r="H610" s="5"/>
    </row>
    <row r="611" spans="1:8" s="4" customFormat="1">
      <c r="A611" s="1"/>
      <c r="B611" s="3"/>
      <c r="C611" s="1"/>
      <c r="D611" s="2"/>
      <c r="E611" s="105"/>
      <c r="F611" s="92"/>
      <c r="G611" s="107"/>
      <c r="H611" s="5"/>
    </row>
    <row r="612" spans="1:8" s="4" customFormat="1">
      <c r="A612" s="1"/>
      <c r="B612" s="3"/>
      <c r="C612" s="1"/>
      <c r="D612" s="2"/>
      <c r="E612" s="105"/>
      <c r="F612" s="92"/>
      <c r="G612" s="107"/>
      <c r="H612" s="5"/>
    </row>
    <row r="613" spans="1:8" s="4" customFormat="1">
      <c r="A613" s="1"/>
      <c r="B613" s="3"/>
      <c r="C613" s="1"/>
      <c r="D613" s="2"/>
      <c r="E613" s="105"/>
      <c r="F613" s="92"/>
      <c r="G613" s="107"/>
      <c r="H613" s="5"/>
    </row>
    <row r="614" spans="1:8" s="4" customFormat="1">
      <c r="A614" s="1"/>
      <c r="B614" s="3"/>
      <c r="C614" s="1"/>
      <c r="D614" s="2"/>
      <c r="E614" s="105"/>
      <c r="F614" s="92"/>
      <c r="G614" s="107"/>
      <c r="H614" s="5"/>
    </row>
    <row r="615" spans="1:8" s="4" customFormat="1">
      <c r="A615" s="1"/>
      <c r="B615" s="3"/>
      <c r="C615" s="1"/>
      <c r="D615" s="2"/>
      <c r="E615" s="105"/>
      <c r="F615" s="92"/>
      <c r="G615" s="107"/>
      <c r="H615" s="5"/>
    </row>
    <row r="616" spans="1:8" s="4" customFormat="1">
      <c r="A616" s="1"/>
      <c r="B616" s="3"/>
      <c r="C616" s="1"/>
      <c r="D616" s="2"/>
      <c r="E616" s="105"/>
      <c r="F616" s="92"/>
      <c r="G616" s="107"/>
      <c r="H616" s="5"/>
    </row>
    <row r="617" spans="1:8" s="4" customFormat="1">
      <c r="A617" s="1"/>
      <c r="B617" s="3"/>
      <c r="C617" s="1"/>
      <c r="D617" s="2"/>
      <c r="E617" s="105"/>
      <c r="F617" s="92"/>
      <c r="G617" s="107"/>
      <c r="H617" s="5"/>
    </row>
    <row r="618" spans="1:8" s="4" customFormat="1">
      <c r="A618" s="1"/>
      <c r="B618" s="3"/>
      <c r="C618" s="1"/>
      <c r="D618" s="2"/>
      <c r="E618" s="105"/>
      <c r="F618" s="92"/>
      <c r="G618" s="107"/>
      <c r="H618" s="5"/>
    </row>
    <row r="619" spans="1:8" s="4" customFormat="1">
      <c r="A619" s="1"/>
      <c r="B619" s="3"/>
      <c r="C619" s="1"/>
      <c r="D619" s="2"/>
      <c r="E619" s="105"/>
      <c r="F619" s="92"/>
      <c r="G619" s="107"/>
      <c r="H619" s="5"/>
    </row>
    <row r="620" spans="1:8" s="4" customFormat="1">
      <c r="A620" s="1"/>
      <c r="B620" s="3"/>
      <c r="C620" s="1"/>
      <c r="D620" s="2"/>
      <c r="E620" s="105"/>
      <c r="F620" s="92"/>
      <c r="G620" s="107"/>
      <c r="H620" s="5"/>
    </row>
    <row r="621" spans="1:8" s="4" customFormat="1">
      <c r="A621" s="1"/>
      <c r="B621" s="3"/>
      <c r="C621" s="1"/>
      <c r="D621" s="2"/>
      <c r="E621" s="105"/>
      <c r="F621" s="92"/>
      <c r="G621" s="107"/>
      <c r="H621" s="5"/>
    </row>
    <row r="622" spans="1:8" s="4" customFormat="1">
      <c r="A622" s="1"/>
      <c r="B622" s="3"/>
      <c r="C622" s="1"/>
      <c r="D622" s="2"/>
      <c r="E622" s="105"/>
      <c r="F622" s="92"/>
      <c r="G622" s="107"/>
      <c r="H622" s="5"/>
    </row>
    <row r="623" spans="1:8" s="4" customFormat="1">
      <c r="A623" s="1"/>
      <c r="B623" s="3"/>
      <c r="C623" s="1"/>
      <c r="D623" s="2"/>
      <c r="E623" s="105"/>
      <c r="F623" s="92"/>
      <c r="G623" s="107"/>
      <c r="H623" s="5"/>
    </row>
    <row r="624" spans="1:8" s="4" customFormat="1">
      <c r="A624" s="1"/>
      <c r="B624" s="3"/>
      <c r="C624" s="1"/>
      <c r="D624" s="2"/>
      <c r="E624" s="105"/>
      <c r="F624" s="92"/>
      <c r="G624" s="107"/>
      <c r="H624" s="5"/>
    </row>
    <row r="625" spans="1:16" s="4" customFormat="1">
      <c r="A625" s="1"/>
      <c r="B625" s="3"/>
      <c r="C625" s="1"/>
      <c r="D625" s="2"/>
      <c r="E625" s="105"/>
      <c r="F625" s="92"/>
      <c r="G625" s="107"/>
      <c r="H625" s="5"/>
    </row>
    <row r="626" spans="1:16" s="4" customFormat="1">
      <c r="A626" s="1"/>
      <c r="B626" s="3"/>
      <c r="C626" s="1"/>
      <c r="D626" s="2"/>
      <c r="E626" s="105"/>
      <c r="F626" s="92"/>
      <c r="G626" s="107"/>
      <c r="H626" s="5"/>
    </row>
    <row r="627" spans="1:16" s="4" customFormat="1">
      <c r="A627" s="1"/>
      <c r="B627" s="3"/>
      <c r="C627" s="1"/>
      <c r="D627" s="2"/>
      <c r="E627" s="105"/>
      <c r="F627" s="92"/>
      <c r="G627" s="107"/>
      <c r="H627" s="5"/>
    </row>
    <row r="628" spans="1:16" s="4" customFormat="1">
      <c r="A628" s="1"/>
      <c r="B628" s="3"/>
      <c r="C628" s="1"/>
      <c r="D628" s="2"/>
      <c r="E628" s="105"/>
      <c r="F628" s="92"/>
      <c r="G628" s="107"/>
      <c r="H628" s="5"/>
    </row>
    <row r="629" spans="1:16" s="4" customFormat="1" ht="12.75" customHeight="1">
      <c r="A629" s="1"/>
      <c r="B629" s="3"/>
      <c r="C629" s="1"/>
      <c r="D629" s="2"/>
      <c r="E629" s="105"/>
      <c r="F629" s="92"/>
      <c r="G629" s="107"/>
      <c r="H629" s="5"/>
    </row>
    <row r="630" spans="1:16" s="4" customFormat="1">
      <c r="A630" s="1"/>
      <c r="B630" s="3"/>
      <c r="C630" s="1"/>
      <c r="D630" s="2"/>
      <c r="E630" s="105"/>
      <c r="F630" s="92"/>
      <c r="G630" s="107"/>
      <c r="H630" s="5"/>
    </row>
    <row r="631" spans="1:16" s="4" customFormat="1">
      <c r="A631" s="1"/>
      <c r="B631" s="3"/>
      <c r="C631" s="1"/>
      <c r="D631" s="2"/>
      <c r="E631" s="105"/>
      <c r="F631" s="92"/>
      <c r="G631" s="107"/>
      <c r="H631" s="5"/>
      <c r="P631" s="8"/>
    </row>
    <row r="632" spans="1:16" s="4" customFormat="1">
      <c r="A632" s="1"/>
      <c r="B632" s="3"/>
      <c r="C632" s="1"/>
      <c r="D632" s="2"/>
      <c r="E632" s="105"/>
      <c r="F632" s="92"/>
      <c r="G632" s="107"/>
      <c r="H632" s="5"/>
    </row>
    <row r="633" spans="1:16" s="4" customFormat="1">
      <c r="A633" s="1"/>
      <c r="B633" s="3"/>
      <c r="C633" s="1"/>
      <c r="D633" s="2"/>
      <c r="E633" s="105"/>
      <c r="F633" s="92"/>
      <c r="G633" s="107"/>
      <c r="H633" s="5"/>
    </row>
    <row r="634" spans="1:16" s="4" customFormat="1">
      <c r="A634" s="1"/>
      <c r="B634" s="3"/>
      <c r="C634" s="1"/>
      <c r="D634" s="2"/>
      <c r="E634" s="105"/>
      <c r="F634" s="92"/>
      <c r="G634" s="107"/>
      <c r="H634" s="5"/>
    </row>
    <row r="635" spans="1:16" s="4" customFormat="1">
      <c r="A635" s="1"/>
      <c r="B635" s="3"/>
      <c r="C635" s="1"/>
      <c r="D635" s="2"/>
      <c r="E635" s="105"/>
      <c r="F635" s="92"/>
      <c r="G635" s="107"/>
      <c r="H635" s="5"/>
    </row>
    <row r="636" spans="1:16" s="4" customFormat="1">
      <c r="A636" s="1"/>
      <c r="B636" s="3"/>
      <c r="C636" s="1"/>
      <c r="D636" s="2"/>
      <c r="E636" s="105"/>
      <c r="F636" s="92"/>
      <c r="G636" s="107"/>
      <c r="H636" s="5"/>
    </row>
    <row r="637" spans="1:16" s="4" customFormat="1">
      <c r="A637" s="1"/>
      <c r="B637" s="3"/>
      <c r="C637" s="1"/>
      <c r="D637" s="2"/>
      <c r="E637" s="105"/>
      <c r="F637" s="92"/>
      <c r="G637" s="107"/>
      <c r="H637" s="5"/>
    </row>
    <row r="638" spans="1:16" s="4" customFormat="1">
      <c r="A638" s="1"/>
      <c r="B638" s="3"/>
      <c r="C638" s="1"/>
      <c r="D638" s="2"/>
      <c r="E638" s="105"/>
      <c r="F638" s="92"/>
      <c r="G638" s="107"/>
      <c r="H638" s="5"/>
    </row>
    <row r="639" spans="1:16" s="4" customFormat="1">
      <c r="A639" s="1"/>
      <c r="B639" s="3"/>
      <c r="C639" s="1"/>
      <c r="D639" s="2"/>
      <c r="E639" s="105"/>
      <c r="F639" s="92"/>
      <c r="G639" s="107"/>
      <c r="H639" s="5"/>
    </row>
    <row r="640" spans="1:16" s="4" customFormat="1">
      <c r="A640" s="1"/>
      <c r="B640" s="3"/>
      <c r="C640" s="1"/>
      <c r="D640" s="2"/>
      <c r="E640" s="105"/>
      <c r="F640" s="92"/>
      <c r="G640" s="107"/>
      <c r="H640" s="5"/>
    </row>
    <row r="641" spans="1:8" s="4" customFormat="1">
      <c r="A641" s="1"/>
      <c r="B641" s="3"/>
      <c r="C641" s="1"/>
      <c r="D641" s="2"/>
      <c r="E641" s="105"/>
      <c r="F641" s="92"/>
      <c r="G641" s="107"/>
      <c r="H641" s="5"/>
    </row>
    <row r="642" spans="1:8" s="4" customFormat="1">
      <c r="A642" s="1"/>
      <c r="B642" s="3"/>
      <c r="C642" s="1"/>
      <c r="D642" s="2"/>
      <c r="E642" s="105"/>
      <c r="F642" s="92"/>
      <c r="G642" s="107"/>
      <c r="H642" s="5"/>
    </row>
    <row r="643" spans="1:8" s="4" customFormat="1">
      <c r="A643" s="1"/>
      <c r="B643" s="3"/>
      <c r="C643" s="1"/>
      <c r="D643" s="2"/>
      <c r="E643" s="105"/>
      <c r="F643" s="92"/>
      <c r="G643" s="107"/>
      <c r="H643" s="5"/>
    </row>
    <row r="644" spans="1:8" s="4" customFormat="1">
      <c r="A644" s="1"/>
      <c r="B644" s="3"/>
      <c r="C644" s="1"/>
      <c r="D644" s="2"/>
      <c r="E644" s="105"/>
      <c r="F644" s="92"/>
      <c r="G644" s="107"/>
      <c r="H644" s="5"/>
    </row>
    <row r="645" spans="1:8" s="4" customFormat="1">
      <c r="A645" s="1"/>
      <c r="B645" s="3"/>
      <c r="C645" s="1"/>
      <c r="D645" s="2"/>
      <c r="E645" s="105"/>
      <c r="F645" s="92"/>
      <c r="G645" s="107"/>
      <c r="H645" s="5"/>
    </row>
    <row r="646" spans="1:8" s="4" customFormat="1">
      <c r="A646" s="1"/>
      <c r="B646" s="3"/>
      <c r="C646" s="1"/>
      <c r="D646" s="2"/>
      <c r="E646" s="105"/>
      <c r="F646" s="92"/>
      <c r="G646" s="107"/>
      <c r="H646" s="5"/>
    </row>
    <row r="647" spans="1:8" s="4" customFormat="1">
      <c r="A647" s="1"/>
      <c r="B647" s="3"/>
      <c r="C647" s="1"/>
      <c r="D647" s="2"/>
      <c r="E647" s="105"/>
      <c r="F647" s="92"/>
      <c r="G647" s="107"/>
      <c r="H647" s="5"/>
    </row>
    <row r="648" spans="1:8" s="4" customFormat="1">
      <c r="A648" s="1"/>
      <c r="B648" s="3"/>
      <c r="C648" s="1"/>
      <c r="D648" s="2"/>
      <c r="E648" s="105"/>
      <c r="F648" s="92"/>
      <c r="G648" s="107"/>
      <c r="H648" s="5"/>
    </row>
    <row r="649" spans="1:8" s="4" customFormat="1">
      <c r="A649" s="1"/>
      <c r="B649" s="3"/>
      <c r="C649" s="1"/>
      <c r="D649" s="2"/>
      <c r="E649" s="105"/>
      <c r="F649" s="92"/>
      <c r="G649" s="107"/>
      <c r="H649" s="5"/>
    </row>
    <row r="650" spans="1:8" s="4" customFormat="1">
      <c r="A650" s="1"/>
      <c r="B650" s="3"/>
      <c r="C650" s="1"/>
      <c r="D650" s="2"/>
      <c r="E650" s="105"/>
      <c r="F650" s="92"/>
      <c r="G650" s="107"/>
      <c r="H650" s="5"/>
    </row>
    <row r="651" spans="1:8" s="4" customFormat="1">
      <c r="A651" s="1"/>
      <c r="B651" s="3"/>
      <c r="C651" s="1"/>
      <c r="D651" s="2"/>
      <c r="E651" s="105"/>
      <c r="F651" s="92"/>
      <c r="G651" s="107"/>
      <c r="H651" s="5"/>
    </row>
    <row r="652" spans="1:8" s="4" customFormat="1">
      <c r="A652" s="1"/>
      <c r="B652" s="3"/>
      <c r="C652" s="1"/>
      <c r="D652" s="2"/>
      <c r="E652" s="105"/>
      <c r="F652" s="92"/>
      <c r="G652" s="107"/>
      <c r="H652" s="5"/>
    </row>
    <row r="653" spans="1:8" s="4" customFormat="1">
      <c r="A653" s="1"/>
      <c r="B653" s="3"/>
      <c r="C653" s="1"/>
      <c r="D653" s="2"/>
      <c r="E653" s="105"/>
      <c r="F653" s="92"/>
      <c r="G653" s="107"/>
      <c r="H653" s="5"/>
    </row>
    <row r="654" spans="1:8" s="4" customFormat="1">
      <c r="A654" s="1"/>
      <c r="B654" s="3"/>
      <c r="C654" s="1"/>
      <c r="D654" s="2"/>
      <c r="E654" s="105"/>
      <c r="F654" s="92"/>
      <c r="G654" s="107"/>
      <c r="H654" s="5"/>
    </row>
    <row r="655" spans="1:8" s="4" customFormat="1">
      <c r="A655" s="1"/>
      <c r="B655" s="3"/>
      <c r="C655" s="1"/>
      <c r="D655" s="2"/>
      <c r="E655" s="105"/>
      <c r="F655" s="92"/>
      <c r="G655" s="107"/>
      <c r="H655" s="5"/>
    </row>
    <row r="656" spans="1:8" s="4" customFormat="1">
      <c r="A656" s="1"/>
      <c r="B656" s="3"/>
      <c r="C656" s="1"/>
      <c r="D656" s="2"/>
      <c r="E656" s="105"/>
      <c r="F656" s="92"/>
      <c r="G656" s="107"/>
      <c r="H656" s="5"/>
    </row>
    <row r="657" spans="1:8" s="4" customFormat="1">
      <c r="A657" s="1"/>
      <c r="B657" s="3"/>
      <c r="C657" s="1"/>
      <c r="D657" s="2"/>
      <c r="E657" s="105"/>
      <c r="F657" s="92"/>
      <c r="G657" s="107"/>
      <c r="H657" s="5"/>
    </row>
    <row r="658" spans="1:8" s="4" customFormat="1">
      <c r="A658" s="1"/>
      <c r="B658" s="3"/>
      <c r="C658" s="1"/>
      <c r="D658" s="2"/>
      <c r="E658" s="105"/>
      <c r="F658" s="92"/>
      <c r="G658" s="107"/>
      <c r="H658" s="5"/>
    </row>
    <row r="659" spans="1:8" s="4" customFormat="1">
      <c r="A659" s="1"/>
      <c r="B659" s="3"/>
      <c r="C659" s="1"/>
      <c r="D659" s="2"/>
      <c r="E659" s="105"/>
      <c r="F659" s="92"/>
      <c r="G659" s="107"/>
      <c r="H659" s="5"/>
    </row>
    <row r="660" spans="1:8" s="4" customFormat="1">
      <c r="A660" s="1"/>
      <c r="B660" s="3"/>
      <c r="C660" s="1"/>
      <c r="D660" s="2"/>
      <c r="E660" s="105"/>
      <c r="F660" s="92"/>
      <c r="G660" s="107"/>
      <c r="H660" s="5"/>
    </row>
    <row r="661" spans="1:8" s="4" customFormat="1">
      <c r="A661" s="1"/>
      <c r="B661" s="3"/>
      <c r="C661" s="1"/>
      <c r="D661" s="2"/>
      <c r="E661" s="105"/>
      <c r="F661" s="92"/>
      <c r="G661" s="107"/>
      <c r="H661" s="5"/>
    </row>
    <row r="662" spans="1:8" s="4" customFormat="1">
      <c r="A662" s="1"/>
      <c r="B662" s="3"/>
      <c r="C662" s="1"/>
      <c r="D662" s="2"/>
      <c r="E662" s="105"/>
      <c r="F662" s="92"/>
      <c r="G662" s="107"/>
      <c r="H662" s="5"/>
    </row>
    <row r="663" spans="1:8" s="4" customFormat="1">
      <c r="A663" s="1"/>
      <c r="B663" s="3"/>
      <c r="C663" s="1"/>
      <c r="D663" s="2"/>
      <c r="E663" s="105"/>
      <c r="F663" s="92"/>
      <c r="G663" s="107"/>
      <c r="H663" s="5"/>
    </row>
    <row r="664" spans="1:8" s="4" customFormat="1">
      <c r="A664" s="1"/>
      <c r="B664" s="3"/>
      <c r="C664" s="1"/>
      <c r="D664" s="2"/>
      <c r="E664" s="105"/>
      <c r="F664" s="92"/>
      <c r="G664" s="107"/>
      <c r="H664" s="5"/>
    </row>
    <row r="665" spans="1:8" s="4" customFormat="1">
      <c r="A665" s="1"/>
      <c r="B665" s="3"/>
      <c r="C665" s="1"/>
      <c r="D665" s="2"/>
      <c r="E665" s="105"/>
      <c r="F665" s="92"/>
      <c r="G665" s="107"/>
      <c r="H665" s="5"/>
    </row>
    <row r="666" spans="1:8" s="4" customFormat="1">
      <c r="A666" s="1"/>
      <c r="B666" s="3"/>
      <c r="C666" s="1"/>
      <c r="D666" s="2"/>
      <c r="E666" s="105"/>
      <c r="F666" s="92"/>
      <c r="G666" s="107"/>
      <c r="H666" s="5"/>
    </row>
    <row r="667" spans="1:8" s="4" customFormat="1">
      <c r="A667" s="1"/>
      <c r="B667" s="3"/>
      <c r="C667" s="1"/>
      <c r="D667" s="2"/>
      <c r="E667" s="105"/>
      <c r="F667" s="92"/>
      <c r="G667" s="107"/>
      <c r="H667" s="5"/>
    </row>
    <row r="668" spans="1:8" s="4" customFormat="1">
      <c r="A668" s="1"/>
      <c r="B668" s="3"/>
      <c r="C668" s="1"/>
      <c r="D668" s="2"/>
      <c r="E668" s="105"/>
      <c r="F668" s="92"/>
      <c r="G668" s="107"/>
      <c r="H668" s="5"/>
    </row>
    <row r="669" spans="1:8" s="4" customFormat="1">
      <c r="A669" s="1"/>
      <c r="B669" s="3"/>
      <c r="C669" s="1"/>
      <c r="D669" s="2"/>
      <c r="E669" s="105"/>
      <c r="F669" s="92"/>
      <c r="G669" s="107"/>
      <c r="H669" s="5"/>
    </row>
    <row r="670" spans="1:8" s="4" customFormat="1">
      <c r="A670" s="1"/>
      <c r="B670" s="3"/>
      <c r="C670" s="1"/>
      <c r="D670" s="2"/>
      <c r="E670" s="105"/>
      <c r="F670" s="92"/>
      <c r="G670" s="107"/>
      <c r="H670" s="5"/>
    </row>
    <row r="671" spans="1:8" s="4" customFormat="1">
      <c r="A671" s="1"/>
      <c r="B671" s="3"/>
      <c r="C671" s="1"/>
      <c r="D671" s="2"/>
      <c r="E671" s="105"/>
      <c r="F671" s="92"/>
      <c r="G671" s="107"/>
      <c r="H671" s="5"/>
    </row>
    <row r="672" spans="1:8" s="4" customFormat="1">
      <c r="A672" s="1"/>
      <c r="B672" s="3"/>
      <c r="C672" s="1"/>
      <c r="D672" s="2"/>
      <c r="E672" s="105"/>
      <c r="F672" s="92"/>
      <c r="G672" s="107"/>
      <c r="H672" s="5"/>
    </row>
    <row r="673" spans="1:8" s="4" customFormat="1">
      <c r="A673" s="1"/>
      <c r="B673" s="3"/>
      <c r="C673" s="1"/>
      <c r="D673" s="2"/>
      <c r="E673" s="105"/>
      <c r="F673" s="92"/>
      <c r="G673" s="107"/>
      <c r="H673" s="5"/>
    </row>
    <row r="674" spans="1:8" s="4" customFormat="1">
      <c r="A674" s="1"/>
      <c r="B674" s="3"/>
      <c r="C674" s="1"/>
      <c r="D674" s="2"/>
      <c r="E674" s="105"/>
      <c r="F674" s="92"/>
      <c r="G674" s="107"/>
      <c r="H674" s="5"/>
    </row>
    <row r="675" spans="1:8" s="4" customFormat="1">
      <c r="A675" s="1"/>
      <c r="B675" s="3"/>
      <c r="C675" s="1"/>
      <c r="D675" s="2"/>
      <c r="E675" s="105"/>
      <c r="F675" s="92"/>
      <c r="G675" s="107"/>
      <c r="H675" s="5"/>
    </row>
    <row r="676" spans="1:8" s="4" customFormat="1">
      <c r="A676" s="1"/>
      <c r="B676" s="3"/>
      <c r="C676" s="1"/>
      <c r="D676" s="2"/>
      <c r="E676" s="105"/>
      <c r="F676" s="92"/>
      <c r="G676" s="107"/>
      <c r="H676" s="5"/>
    </row>
    <row r="677" spans="1:8" s="4" customFormat="1">
      <c r="A677" s="1"/>
      <c r="B677" s="3"/>
      <c r="C677" s="1"/>
      <c r="D677" s="2"/>
      <c r="E677" s="105"/>
      <c r="F677" s="92"/>
      <c r="G677" s="107"/>
      <c r="H677" s="5"/>
    </row>
    <row r="678" spans="1:8" s="4" customFormat="1">
      <c r="A678" s="1"/>
      <c r="B678" s="3"/>
      <c r="C678" s="1"/>
      <c r="D678" s="2"/>
      <c r="E678" s="105"/>
      <c r="F678" s="92"/>
      <c r="G678" s="107"/>
      <c r="H678" s="5"/>
    </row>
    <row r="679" spans="1:8" s="4" customFormat="1">
      <c r="A679" s="1"/>
      <c r="B679" s="3"/>
      <c r="C679" s="1"/>
      <c r="D679" s="2"/>
      <c r="E679" s="105"/>
      <c r="F679" s="92"/>
      <c r="G679" s="107"/>
      <c r="H679" s="5"/>
    </row>
    <row r="680" spans="1:8" s="4" customFormat="1">
      <c r="A680" s="1"/>
      <c r="B680" s="3"/>
      <c r="C680" s="1"/>
      <c r="D680" s="2"/>
      <c r="E680" s="105"/>
      <c r="F680" s="92"/>
      <c r="G680" s="107"/>
      <c r="H680" s="5"/>
    </row>
    <row r="681" spans="1:8" s="4" customFormat="1">
      <c r="A681" s="1"/>
      <c r="B681" s="3"/>
      <c r="C681" s="1"/>
      <c r="D681" s="2"/>
      <c r="E681" s="105"/>
      <c r="F681" s="92"/>
      <c r="G681" s="107"/>
      <c r="H681" s="5"/>
    </row>
    <row r="682" spans="1:8" s="4" customFormat="1">
      <c r="A682" s="1"/>
      <c r="B682" s="3"/>
      <c r="C682" s="1"/>
      <c r="D682" s="2"/>
      <c r="E682" s="105"/>
      <c r="F682" s="92"/>
      <c r="G682" s="107"/>
      <c r="H682" s="5"/>
    </row>
    <row r="683" spans="1:8" s="4" customFormat="1">
      <c r="A683" s="1"/>
      <c r="B683" s="3"/>
      <c r="C683" s="1"/>
      <c r="D683" s="2"/>
      <c r="E683" s="105"/>
      <c r="F683" s="92"/>
      <c r="G683" s="107"/>
      <c r="H683" s="5"/>
    </row>
    <row r="684" spans="1:8" s="4" customFormat="1">
      <c r="A684" s="1"/>
      <c r="B684" s="3"/>
      <c r="C684" s="1"/>
      <c r="D684" s="2"/>
      <c r="E684" s="105"/>
      <c r="F684" s="92"/>
      <c r="G684" s="107"/>
      <c r="H684" s="5"/>
    </row>
    <row r="685" spans="1:8" s="4" customFormat="1">
      <c r="A685" s="1"/>
      <c r="B685" s="3"/>
      <c r="C685" s="1"/>
      <c r="D685" s="2"/>
      <c r="E685" s="105"/>
      <c r="F685" s="92"/>
      <c r="G685" s="107"/>
      <c r="H685" s="5"/>
    </row>
    <row r="686" spans="1:8" s="4" customFormat="1">
      <c r="A686" s="1"/>
      <c r="B686" s="3"/>
      <c r="C686" s="1"/>
      <c r="D686" s="2"/>
      <c r="E686" s="105"/>
      <c r="F686" s="92"/>
      <c r="G686" s="107"/>
      <c r="H686" s="5"/>
    </row>
    <row r="687" spans="1:8" s="4" customFormat="1">
      <c r="A687" s="1"/>
      <c r="B687" s="3"/>
      <c r="C687" s="1"/>
      <c r="D687" s="2"/>
      <c r="E687" s="105"/>
      <c r="F687" s="92"/>
      <c r="G687" s="107"/>
      <c r="H687" s="5"/>
    </row>
    <row r="688" spans="1:8" s="4" customFormat="1">
      <c r="A688" s="1"/>
      <c r="B688" s="3"/>
      <c r="C688" s="1"/>
      <c r="D688" s="2"/>
      <c r="E688" s="105"/>
      <c r="F688" s="92"/>
      <c r="G688" s="107"/>
      <c r="H688" s="5"/>
    </row>
    <row r="689" spans="1:8" s="4" customFormat="1">
      <c r="A689" s="1"/>
      <c r="B689" s="3"/>
      <c r="C689" s="1"/>
      <c r="D689" s="2"/>
      <c r="E689" s="105"/>
      <c r="F689" s="92"/>
      <c r="G689" s="107"/>
      <c r="H689" s="5"/>
    </row>
    <row r="690" spans="1:8" s="4" customFormat="1">
      <c r="A690" s="1"/>
      <c r="B690" s="3"/>
      <c r="C690" s="1"/>
      <c r="D690" s="2"/>
      <c r="E690" s="105"/>
      <c r="F690" s="92"/>
      <c r="G690" s="107"/>
      <c r="H690" s="5"/>
    </row>
    <row r="691" spans="1:8" s="4" customFormat="1">
      <c r="A691" s="1"/>
      <c r="B691" s="3"/>
      <c r="C691" s="1"/>
      <c r="D691" s="2"/>
      <c r="E691" s="105"/>
      <c r="F691" s="92"/>
      <c r="G691" s="107"/>
    </row>
    <row r="692" spans="1:8" s="4" customFormat="1">
      <c r="A692" s="1"/>
      <c r="B692" s="3"/>
      <c r="C692" s="1"/>
      <c r="D692" s="2"/>
      <c r="E692" s="105"/>
      <c r="F692" s="92"/>
      <c r="G692" s="107"/>
    </row>
    <row r="693" spans="1:8" s="4" customFormat="1" ht="15">
      <c r="A693" s="1"/>
      <c r="B693" s="3"/>
      <c r="C693" s="1"/>
      <c r="D693" s="2"/>
      <c r="E693" s="105"/>
      <c r="F693" s="92"/>
      <c r="G693" s="107"/>
      <c r="H693" s="7"/>
    </row>
    <row r="730" spans="1:8" s="4" customFormat="1">
      <c r="A730" s="1"/>
      <c r="B730" s="3"/>
      <c r="C730" s="1"/>
      <c r="D730" s="2"/>
      <c r="E730" s="105"/>
      <c r="F730" s="92"/>
      <c r="G730" s="107"/>
      <c r="H730" s="5"/>
    </row>
    <row r="731" spans="1:8" s="4" customFormat="1">
      <c r="A731" s="1"/>
      <c r="B731" s="3"/>
      <c r="C731" s="1"/>
      <c r="D731" s="2"/>
      <c r="E731" s="105"/>
      <c r="F731" s="92"/>
      <c r="G731" s="107"/>
      <c r="H731" s="5"/>
    </row>
    <row r="732" spans="1:8" s="4" customFormat="1">
      <c r="A732" s="1"/>
      <c r="B732" s="3"/>
      <c r="C732" s="1"/>
      <c r="D732" s="2"/>
      <c r="E732" s="105"/>
      <c r="F732" s="92"/>
      <c r="G732" s="107"/>
      <c r="H732" s="5"/>
    </row>
    <row r="733" spans="1:8" s="4" customFormat="1">
      <c r="A733" s="1"/>
      <c r="B733" s="3"/>
      <c r="C733" s="1"/>
      <c r="D733" s="2"/>
      <c r="E733" s="105"/>
      <c r="F733" s="92"/>
      <c r="G733" s="107"/>
      <c r="H733" s="5"/>
    </row>
    <row r="734" spans="1:8" s="4" customFormat="1" ht="15">
      <c r="A734" s="1"/>
      <c r="B734" s="3"/>
      <c r="C734" s="1"/>
      <c r="D734" s="2"/>
      <c r="E734" s="105"/>
      <c r="F734" s="92"/>
      <c r="G734" s="107"/>
      <c r="H734" s="7"/>
    </row>
    <row r="735" spans="1:8" s="4" customFormat="1">
      <c r="A735" s="1"/>
      <c r="B735" s="3"/>
      <c r="C735" s="1"/>
      <c r="D735" s="2"/>
      <c r="E735" s="105"/>
      <c r="F735" s="92"/>
      <c r="G735" s="107"/>
    </row>
    <row r="736" spans="1:8" s="4" customFormat="1" ht="15">
      <c r="A736" s="1"/>
      <c r="B736" s="3"/>
      <c r="C736" s="1"/>
      <c r="D736" s="2"/>
      <c r="E736" s="105"/>
      <c r="F736" s="92"/>
      <c r="G736" s="107"/>
      <c r="H736" s="7"/>
    </row>
    <row r="737" spans="1:8" s="4" customFormat="1" ht="15">
      <c r="A737" s="1"/>
      <c r="B737" s="3"/>
      <c r="C737" s="1"/>
      <c r="D737" s="2"/>
      <c r="E737" s="105"/>
      <c r="F737" s="92"/>
      <c r="G737" s="107"/>
      <c r="H737" s="7"/>
    </row>
    <row r="738" spans="1:8" s="4" customFormat="1">
      <c r="A738" s="1"/>
      <c r="B738" s="3"/>
      <c r="C738" s="1"/>
      <c r="D738" s="2"/>
      <c r="E738" s="105"/>
      <c r="F738" s="92"/>
      <c r="G738" s="107"/>
      <c r="H738" s="6"/>
    </row>
    <row r="739" spans="1:8" s="4" customFormat="1" ht="15">
      <c r="A739" s="1"/>
      <c r="B739" s="3"/>
      <c r="C739" s="1"/>
      <c r="D739" s="2"/>
      <c r="E739" s="105"/>
      <c r="F739" s="92"/>
      <c r="G739" s="107"/>
      <c r="H739" s="7"/>
    </row>
    <row r="749" spans="1:8" ht="13.5" customHeight="1"/>
    <row r="763" ht="11.25" customHeight="1"/>
    <row r="765" ht="11.25" customHeight="1"/>
    <row r="767" ht="11.25" customHeight="1"/>
    <row r="769" spans="1:8" ht="11.25" customHeight="1"/>
    <row r="771" spans="1:8" ht="11.25" customHeight="1"/>
    <row r="773" spans="1:8" ht="11.25" customHeight="1"/>
    <row r="775" spans="1:8" ht="11.25" customHeight="1"/>
    <row r="777" spans="1:8" s="4" customFormat="1">
      <c r="A777" s="1"/>
      <c r="B777" s="3"/>
      <c r="C777" s="1"/>
      <c r="D777" s="2"/>
      <c r="E777" s="105"/>
      <c r="F777" s="92"/>
      <c r="G777" s="107"/>
      <c r="H777" s="5"/>
    </row>
    <row r="778" spans="1:8" s="4" customFormat="1">
      <c r="A778" s="1"/>
      <c r="B778" s="3"/>
      <c r="C778" s="1"/>
      <c r="D778" s="2"/>
      <c r="E778" s="105"/>
      <c r="F778" s="92"/>
      <c r="G778" s="107"/>
      <c r="H778" s="5"/>
    </row>
    <row r="779" spans="1:8" s="4" customFormat="1">
      <c r="A779" s="1"/>
      <c r="B779" s="3"/>
      <c r="C779" s="1"/>
      <c r="D779" s="2"/>
      <c r="E779" s="105"/>
      <c r="F779" s="92"/>
      <c r="G779" s="107"/>
      <c r="H779" s="5"/>
    </row>
    <row r="780" spans="1:8" s="4" customFormat="1" ht="15">
      <c r="A780" s="1"/>
      <c r="B780" s="3"/>
      <c r="C780" s="1"/>
      <c r="D780" s="2"/>
      <c r="E780" s="105"/>
      <c r="F780" s="92"/>
      <c r="G780" s="107"/>
      <c r="H780" s="7"/>
    </row>
    <row r="781" spans="1:8" s="4" customFormat="1">
      <c r="A781" s="1"/>
      <c r="B781" s="3"/>
      <c r="C781" s="1"/>
      <c r="D781" s="2"/>
      <c r="E781" s="105"/>
      <c r="F781" s="92"/>
      <c r="G781" s="107"/>
    </row>
    <row r="782" spans="1:8" s="4" customFormat="1" ht="15">
      <c r="A782" s="1"/>
      <c r="B782" s="3"/>
      <c r="C782" s="1"/>
      <c r="D782" s="2"/>
      <c r="E782" s="105"/>
      <c r="F782" s="92"/>
      <c r="G782" s="107"/>
      <c r="H782" s="7"/>
    </row>
    <row r="783" spans="1:8" s="4" customFormat="1" ht="15">
      <c r="A783" s="1"/>
      <c r="B783" s="3"/>
      <c r="C783" s="1"/>
      <c r="D783" s="2"/>
      <c r="E783" s="105"/>
      <c r="F783" s="92"/>
      <c r="G783" s="107"/>
      <c r="H783" s="7"/>
    </row>
    <row r="784" spans="1:8" s="4" customFormat="1">
      <c r="A784" s="1"/>
      <c r="B784" s="3"/>
      <c r="C784" s="1"/>
      <c r="D784" s="2"/>
      <c r="E784" s="105"/>
      <c r="F784" s="92"/>
      <c r="G784" s="107"/>
      <c r="H784" s="6"/>
    </row>
    <row r="785" spans="1:8" s="4" customFormat="1" ht="15">
      <c r="A785" s="1"/>
      <c r="B785" s="3"/>
      <c r="C785" s="1"/>
      <c r="D785" s="2"/>
      <c r="E785" s="105"/>
      <c r="F785" s="92"/>
      <c r="G785" s="107"/>
      <c r="H785" s="7"/>
    </row>
    <row r="791" spans="1:8" ht="11.25" customHeight="1"/>
    <row r="793" spans="1:8" ht="11.25" customHeight="1"/>
    <row r="795" spans="1:8" ht="11.25" customHeight="1"/>
    <row r="797" spans="1:8" ht="11.25" customHeight="1"/>
    <row r="799" spans="1:8" ht="11.25" customHeight="1"/>
    <row r="801" ht="11.25" customHeight="1"/>
    <row r="803" ht="11.25" customHeight="1"/>
    <row r="809" ht="11.25" customHeight="1"/>
    <row r="811" ht="11.25" customHeight="1"/>
    <row r="817" ht="11.25" customHeight="1"/>
    <row r="819" ht="11.25" customHeight="1"/>
    <row r="837" spans="1:8" ht="102.75" customHeight="1"/>
    <row r="839" spans="1:8" s="4" customFormat="1">
      <c r="A839" s="1"/>
      <c r="B839" s="3"/>
      <c r="C839" s="1"/>
      <c r="D839" s="2"/>
      <c r="E839" s="105"/>
      <c r="F839" s="92"/>
      <c r="G839" s="107"/>
      <c r="H839" s="5"/>
    </row>
    <row r="840" spans="1:8" s="4" customFormat="1">
      <c r="A840" s="1"/>
      <c r="B840" s="3"/>
      <c r="C840" s="1"/>
      <c r="D840" s="2"/>
      <c r="E840" s="105"/>
      <c r="F840" s="92"/>
      <c r="G840" s="107"/>
      <c r="H840" s="6"/>
    </row>
    <row r="880" ht="66.75" customHeight="1"/>
    <row r="900" spans="1:8" s="4" customFormat="1">
      <c r="A900" s="1"/>
      <c r="B900" s="3"/>
      <c r="C900" s="1"/>
      <c r="D900" s="2"/>
      <c r="E900" s="105"/>
      <c r="F900" s="92"/>
      <c r="G900" s="107"/>
      <c r="H900" s="5"/>
    </row>
    <row r="901" spans="1:8" s="4" customFormat="1">
      <c r="A901" s="1"/>
      <c r="B901" s="3"/>
      <c r="C901" s="1"/>
      <c r="D901" s="2"/>
      <c r="E901" s="105"/>
      <c r="F901" s="92"/>
      <c r="G901" s="107"/>
      <c r="H901" s="6"/>
    </row>
    <row r="945" spans="1:8" s="4" customFormat="1">
      <c r="A945" s="1"/>
      <c r="B945" s="3"/>
      <c r="C945" s="1"/>
      <c r="D945" s="2"/>
      <c r="E945" s="105"/>
      <c r="F945" s="92"/>
      <c r="G945" s="107"/>
      <c r="H945" s="5"/>
    </row>
    <row r="946" spans="1:8" s="4" customFormat="1">
      <c r="A946" s="1"/>
      <c r="B946" s="3"/>
      <c r="C946" s="1"/>
      <c r="D946" s="2"/>
      <c r="E946" s="105"/>
      <c r="F946" s="92"/>
      <c r="G946" s="107"/>
      <c r="H946" s="5"/>
    </row>
    <row r="1031" spans="1:8" s="4" customFormat="1">
      <c r="A1031" s="1"/>
      <c r="B1031" s="3"/>
      <c r="C1031" s="1"/>
      <c r="D1031" s="2"/>
      <c r="E1031" s="105"/>
      <c r="F1031" s="92"/>
      <c r="G1031" s="107"/>
      <c r="H1031" s="5"/>
    </row>
    <row r="1032" spans="1:8" s="4" customFormat="1">
      <c r="A1032" s="1"/>
      <c r="B1032" s="3"/>
      <c r="C1032" s="1"/>
      <c r="D1032" s="2"/>
      <c r="E1032" s="105"/>
      <c r="F1032" s="92"/>
      <c r="G1032" s="107"/>
      <c r="H1032" s="6"/>
    </row>
    <row r="1033" spans="1:8" s="4" customFormat="1">
      <c r="A1033" s="1"/>
      <c r="B1033" s="3"/>
      <c r="C1033" s="1"/>
      <c r="D1033" s="2"/>
      <c r="E1033" s="105"/>
      <c r="F1033" s="92"/>
      <c r="G1033" s="107"/>
      <c r="H1033" s="6"/>
    </row>
    <row r="1071" ht="15.75" customHeight="1"/>
    <row r="1080" spans="1:8" s="4" customFormat="1">
      <c r="A1080" s="1"/>
      <c r="B1080" s="3"/>
      <c r="C1080" s="1"/>
      <c r="D1080" s="2"/>
      <c r="E1080" s="105"/>
      <c r="F1080" s="92"/>
      <c r="G1080" s="107"/>
      <c r="H1080" s="5"/>
    </row>
    <row r="1081" spans="1:8" s="4" customFormat="1">
      <c r="A1081" s="1"/>
      <c r="B1081" s="3"/>
      <c r="C1081" s="1"/>
      <c r="D1081" s="2"/>
      <c r="E1081" s="105"/>
      <c r="F1081" s="92"/>
      <c r="G1081" s="107"/>
      <c r="H1081" s="5"/>
    </row>
    <row r="1082" spans="1:8" s="4" customFormat="1">
      <c r="A1082" s="1"/>
      <c r="B1082" s="3"/>
      <c r="C1082" s="1"/>
      <c r="D1082" s="2"/>
      <c r="E1082" s="105"/>
      <c r="F1082" s="92"/>
      <c r="G1082" s="107"/>
      <c r="H1082" s="6"/>
    </row>
    <row r="1083" spans="1:8" s="4" customFormat="1">
      <c r="A1083" s="1"/>
      <c r="B1083" s="3"/>
      <c r="C1083" s="1"/>
      <c r="D1083" s="2"/>
      <c r="E1083" s="105"/>
      <c r="F1083" s="92"/>
      <c r="G1083" s="107"/>
      <c r="H1083" s="5"/>
    </row>
    <row r="1084" spans="1:8" s="4" customFormat="1">
      <c r="A1084" s="1"/>
      <c r="B1084" s="3"/>
      <c r="C1084" s="1"/>
      <c r="D1084" s="2"/>
      <c r="E1084" s="105"/>
      <c r="F1084" s="92"/>
      <c r="G1084" s="107"/>
      <c r="H1084" s="5"/>
    </row>
    <row r="1085" spans="1:8" s="4" customFormat="1">
      <c r="A1085" s="1"/>
      <c r="B1085" s="3"/>
      <c r="C1085" s="1"/>
      <c r="D1085" s="2"/>
      <c r="E1085" s="105"/>
      <c r="F1085" s="92"/>
      <c r="G1085" s="107"/>
      <c r="H1085" s="5"/>
    </row>
    <row r="1086" spans="1:8" s="4" customFormat="1" ht="15">
      <c r="A1086" s="1"/>
      <c r="B1086" s="3"/>
      <c r="C1086" s="1"/>
      <c r="D1086" s="2"/>
      <c r="E1086" s="105"/>
      <c r="F1086" s="92"/>
      <c r="G1086" s="107"/>
      <c r="H1086" s="7"/>
    </row>
    <row r="1087" spans="1:8" s="4" customFormat="1">
      <c r="A1087" s="1"/>
      <c r="B1087" s="3"/>
      <c r="C1087" s="1"/>
      <c r="D1087" s="2"/>
      <c r="E1087" s="105"/>
      <c r="F1087" s="92"/>
      <c r="G1087" s="107"/>
    </row>
    <row r="1088" spans="1:8" s="4" customFormat="1" ht="15">
      <c r="A1088" s="1"/>
      <c r="B1088" s="3"/>
      <c r="C1088" s="1"/>
      <c r="D1088" s="2"/>
      <c r="E1088" s="105"/>
      <c r="F1088" s="92"/>
      <c r="G1088" s="107"/>
      <c r="H1088" s="7"/>
    </row>
    <row r="1089" spans="1:8" s="4" customFormat="1" ht="15">
      <c r="A1089" s="1"/>
      <c r="B1089" s="3"/>
      <c r="C1089" s="1"/>
      <c r="D1089" s="2"/>
      <c r="E1089" s="105"/>
      <c r="F1089" s="92"/>
      <c r="G1089" s="107"/>
      <c r="H1089" s="7"/>
    </row>
    <row r="1090" spans="1:8" s="4" customFormat="1">
      <c r="A1090" s="1"/>
      <c r="B1090" s="3"/>
      <c r="C1090" s="1"/>
      <c r="D1090" s="2"/>
      <c r="E1090" s="105"/>
      <c r="F1090" s="92"/>
      <c r="G1090" s="107"/>
      <c r="H1090" s="6"/>
    </row>
    <row r="1091" spans="1:8" s="4" customFormat="1" ht="15">
      <c r="A1091" s="1"/>
      <c r="B1091" s="3"/>
      <c r="C1091" s="1"/>
      <c r="D1091" s="2"/>
      <c r="E1091" s="105"/>
      <c r="F1091" s="92"/>
      <c r="G1091" s="107"/>
      <c r="H1091" s="7"/>
    </row>
    <row r="1092" spans="1:8" s="4" customFormat="1" ht="15">
      <c r="A1092" s="1"/>
      <c r="B1092" s="3"/>
      <c r="C1092" s="1"/>
      <c r="D1092" s="2"/>
      <c r="E1092" s="105"/>
      <c r="F1092" s="92"/>
      <c r="G1092" s="107"/>
      <c r="H1092" s="7"/>
    </row>
    <row r="1097" spans="1:8" ht="16.5" customHeight="1"/>
    <row r="1103" spans="1:8" ht="24.75" customHeight="1"/>
    <row r="1123" spans="1:8" s="4" customFormat="1">
      <c r="A1123" s="1"/>
      <c r="B1123" s="3"/>
      <c r="C1123" s="1"/>
      <c r="D1123" s="2"/>
      <c r="E1123" s="105"/>
      <c r="F1123" s="92"/>
      <c r="G1123" s="107"/>
      <c r="H1123" s="5"/>
    </row>
    <row r="1124" spans="1:8" s="4" customFormat="1">
      <c r="A1124" s="1"/>
      <c r="B1124" s="3"/>
      <c r="C1124" s="1"/>
      <c r="D1124" s="2"/>
      <c r="E1124" s="105"/>
      <c r="F1124" s="92"/>
      <c r="G1124" s="107"/>
      <c r="H1124" s="6"/>
    </row>
    <row r="1125" spans="1:8" s="4" customFormat="1">
      <c r="A1125" s="1"/>
      <c r="B1125" s="3"/>
      <c r="C1125" s="1"/>
      <c r="D1125" s="2"/>
      <c r="E1125" s="105"/>
      <c r="F1125" s="92"/>
      <c r="G1125" s="107"/>
      <c r="H1125" s="5"/>
    </row>
    <row r="1126" spans="1:8" s="4" customFormat="1">
      <c r="A1126" s="1"/>
      <c r="B1126" s="3"/>
      <c r="C1126" s="1"/>
      <c r="D1126" s="2"/>
      <c r="E1126" s="105"/>
      <c r="F1126" s="92"/>
      <c r="G1126" s="107"/>
      <c r="H1126" s="5"/>
    </row>
    <row r="1127" spans="1:8" s="4" customFormat="1">
      <c r="A1127" s="1"/>
      <c r="B1127" s="3"/>
      <c r="C1127" s="1"/>
      <c r="D1127" s="2"/>
      <c r="E1127" s="105"/>
      <c r="F1127" s="92"/>
      <c r="G1127" s="107"/>
      <c r="H1127" s="5"/>
    </row>
    <row r="1128" spans="1:8" s="4" customFormat="1">
      <c r="A1128" s="1"/>
      <c r="B1128" s="3"/>
      <c r="C1128" s="1"/>
      <c r="D1128" s="2"/>
      <c r="E1128" s="105"/>
      <c r="F1128" s="92"/>
      <c r="G1128" s="107"/>
      <c r="H1128" s="5"/>
    </row>
    <row r="1129" spans="1:8" s="4" customFormat="1">
      <c r="A1129" s="1"/>
      <c r="B1129" s="3"/>
      <c r="C1129" s="1"/>
      <c r="D1129" s="2"/>
      <c r="E1129" s="105"/>
      <c r="F1129" s="92"/>
      <c r="G1129" s="107"/>
      <c r="H1129" s="5"/>
    </row>
    <row r="1130" spans="1:8" s="4" customFormat="1">
      <c r="A1130" s="1"/>
      <c r="B1130" s="3"/>
      <c r="C1130" s="1"/>
      <c r="D1130" s="2"/>
      <c r="E1130" s="105"/>
      <c r="F1130" s="92"/>
      <c r="G1130" s="107"/>
      <c r="H1130" s="5"/>
    </row>
    <row r="1131" spans="1:8" s="4" customFormat="1">
      <c r="A1131" s="1"/>
      <c r="B1131" s="3"/>
      <c r="C1131" s="1"/>
      <c r="D1131" s="2"/>
      <c r="E1131" s="105"/>
      <c r="F1131" s="92"/>
      <c r="G1131" s="107"/>
      <c r="H1131" s="5"/>
    </row>
    <row r="1132" spans="1:8" s="4" customFormat="1">
      <c r="A1132" s="1"/>
      <c r="B1132" s="3"/>
      <c r="C1132" s="1"/>
      <c r="D1132" s="2"/>
      <c r="E1132" s="105"/>
      <c r="F1132" s="92"/>
      <c r="G1132" s="107"/>
      <c r="H1132" s="5"/>
    </row>
    <row r="1133" spans="1:8" s="4" customFormat="1">
      <c r="A1133" s="1"/>
      <c r="B1133" s="3"/>
      <c r="C1133" s="1"/>
      <c r="D1133" s="2"/>
      <c r="E1133" s="105"/>
      <c r="F1133" s="92"/>
      <c r="G1133" s="107"/>
      <c r="H1133" s="5"/>
    </row>
    <row r="1134" spans="1:8" s="4" customFormat="1">
      <c r="A1134" s="1"/>
      <c r="B1134" s="3"/>
      <c r="C1134" s="1"/>
      <c r="D1134" s="2"/>
      <c r="E1134" s="105"/>
      <c r="F1134" s="92"/>
      <c r="G1134" s="107"/>
      <c r="H1134" s="5"/>
    </row>
    <row r="1135" spans="1:8" s="4" customFormat="1">
      <c r="A1135" s="1"/>
      <c r="B1135" s="3"/>
      <c r="C1135" s="1"/>
      <c r="D1135" s="2"/>
      <c r="E1135" s="105"/>
      <c r="F1135" s="92"/>
      <c r="G1135" s="107"/>
      <c r="H1135" s="5"/>
    </row>
    <row r="1136" spans="1:8" s="4" customFormat="1">
      <c r="A1136" s="1"/>
      <c r="B1136" s="3"/>
      <c r="C1136" s="1"/>
      <c r="D1136" s="2"/>
      <c r="E1136" s="105"/>
      <c r="F1136" s="92"/>
      <c r="G1136" s="107"/>
      <c r="H1136" s="5"/>
    </row>
    <row r="1137" spans="1:8" s="4" customFormat="1">
      <c r="A1137" s="1"/>
      <c r="B1137" s="3"/>
      <c r="C1137" s="1"/>
      <c r="D1137" s="2"/>
      <c r="E1137" s="105"/>
      <c r="F1137" s="92"/>
      <c r="G1137" s="107"/>
      <c r="H1137" s="5"/>
    </row>
    <row r="1138" spans="1:8" s="4" customFormat="1">
      <c r="A1138" s="1"/>
      <c r="B1138" s="3"/>
      <c r="C1138" s="1"/>
      <c r="D1138" s="2"/>
      <c r="E1138" s="105"/>
      <c r="F1138" s="92"/>
      <c r="G1138" s="107"/>
      <c r="H1138" s="5"/>
    </row>
    <row r="1139" spans="1:8" s="4" customFormat="1">
      <c r="A1139" s="1"/>
      <c r="B1139" s="3"/>
      <c r="C1139" s="1"/>
      <c r="D1139" s="2"/>
      <c r="E1139" s="105"/>
      <c r="F1139" s="92"/>
      <c r="G1139" s="107"/>
      <c r="H1139" s="5"/>
    </row>
    <row r="1140" spans="1:8" s="4" customFormat="1">
      <c r="A1140" s="1"/>
      <c r="B1140" s="3"/>
      <c r="C1140" s="1"/>
      <c r="D1140" s="2"/>
      <c r="E1140" s="105"/>
      <c r="F1140" s="92"/>
      <c r="G1140" s="107"/>
      <c r="H1140" s="5"/>
    </row>
    <row r="1141" spans="1:8" s="4" customFormat="1">
      <c r="A1141" s="1"/>
      <c r="B1141" s="3"/>
      <c r="C1141" s="1"/>
      <c r="D1141" s="2"/>
      <c r="E1141" s="105"/>
      <c r="F1141" s="92"/>
      <c r="G1141" s="107"/>
      <c r="H1141" s="5"/>
    </row>
    <row r="1142" spans="1:8" s="4" customFormat="1">
      <c r="A1142" s="1"/>
      <c r="B1142" s="3"/>
      <c r="C1142" s="1"/>
      <c r="D1142" s="2"/>
      <c r="E1142" s="105"/>
      <c r="F1142" s="92"/>
      <c r="G1142" s="107"/>
      <c r="H1142" s="5"/>
    </row>
    <row r="1143" spans="1:8" s="4" customFormat="1">
      <c r="A1143" s="1"/>
      <c r="B1143" s="3"/>
      <c r="C1143" s="1"/>
      <c r="D1143" s="2"/>
      <c r="E1143" s="105"/>
      <c r="F1143" s="92"/>
      <c r="G1143" s="107"/>
      <c r="H1143" s="5"/>
    </row>
    <row r="1144" spans="1:8" s="4" customFormat="1">
      <c r="A1144" s="1"/>
      <c r="B1144" s="3"/>
      <c r="C1144" s="1"/>
      <c r="D1144" s="2"/>
      <c r="E1144" s="105"/>
      <c r="F1144" s="92"/>
      <c r="G1144" s="107"/>
      <c r="H1144" s="5"/>
    </row>
    <row r="1145" spans="1:8" s="4" customFormat="1">
      <c r="A1145" s="1"/>
      <c r="B1145" s="3"/>
      <c r="C1145" s="1"/>
      <c r="D1145" s="2"/>
      <c r="E1145" s="105"/>
      <c r="F1145" s="92"/>
      <c r="G1145" s="107"/>
      <c r="H1145" s="5"/>
    </row>
    <row r="1146" spans="1:8" s="4" customFormat="1">
      <c r="A1146" s="1"/>
      <c r="B1146" s="3"/>
      <c r="C1146" s="1"/>
      <c r="D1146" s="2"/>
      <c r="E1146" s="105"/>
      <c r="F1146" s="92"/>
      <c r="G1146" s="107"/>
      <c r="H1146" s="5"/>
    </row>
    <row r="1147" spans="1:8" s="4" customFormat="1">
      <c r="A1147" s="1"/>
      <c r="B1147" s="3"/>
      <c r="C1147" s="1"/>
      <c r="D1147" s="2"/>
      <c r="E1147" s="105"/>
      <c r="F1147" s="92"/>
      <c r="G1147" s="107"/>
      <c r="H1147" s="5"/>
    </row>
    <row r="1148" spans="1:8" s="4" customFormat="1">
      <c r="A1148" s="1"/>
      <c r="B1148" s="3"/>
      <c r="C1148" s="1"/>
      <c r="D1148" s="2"/>
      <c r="E1148" s="105"/>
      <c r="F1148" s="92"/>
      <c r="G1148" s="107"/>
      <c r="H1148" s="5"/>
    </row>
    <row r="1149" spans="1:8" s="4" customFormat="1">
      <c r="A1149" s="1"/>
      <c r="B1149" s="3"/>
      <c r="C1149" s="1"/>
      <c r="D1149" s="2"/>
      <c r="E1149" s="105"/>
      <c r="F1149" s="92"/>
      <c r="G1149" s="107"/>
      <c r="H1149" s="5"/>
    </row>
    <row r="1150" spans="1:8" s="4" customFormat="1">
      <c r="A1150" s="1"/>
      <c r="B1150" s="3"/>
      <c r="C1150" s="1"/>
      <c r="D1150" s="2"/>
      <c r="E1150" s="105"/>
      <c r="F1150" s="92"/>
      <c r="G1150" s="107"/>
      <c r="H1150" s="5"/>
    </row>
    <row r="1151" spans="1:8" s="4" customFormat="1">
      <c r="A1151" s="1"/>
      <c r="B1151" s="3"/>
      <c r="C1151" s="1"/>
      <c r="D1151" s="2"/>
      <c r="E1151" s="105"/>
      <c r="F1151" s="92"/>
      <c r="G1151" s="107"/>
      <c r="H1151" s="5"/>
    </row>
    <row r="1152" spans="1:8" s="4" customFormat="1">
      <c r="A1152" s="1"/>
      <c r="B1152" s="3"/>
      <c r="C1152" s="1"/>
      <c r="D1152" s="2"/>
      <c r="E1152" s="105"/>
      <c r="F1152" s="92"/>
      <c r="G1152" s="107"/>
      <c r="H1152" s="5"/>
    </row>
    <row r="1153" spans="1:8" s="4" customFormat="1">
      <c r="A1153" s="1"/>
      <c r="B1153" s="3"/>
      <c r="C1153" s="1"/>
      <c r="D1153" s="2"/>
      <c r="E1153" s="105"/>
      <c r="F1153" s="92"/>
      <c r="G1153" s="107"/>
      <c r="H1153" s="5"/>
    </row>
    <row r="1154" spans="1:8" s="4" customFormat="1">
      <c r="A1154" s="1"/>
      <c r="B1154" s="3"/>
      <c r="C1154" s="1"/>
      <c r="D1154" s="2"/>
      <c r="E1154" s="105"/>
      <c r="F1154" s="92"/>
      <c r="G1154" s="107"/>
      <c r="H1154" s="5"/>
    </row>
    <row r="1155" spans="1:8" s="4" customFormat="1">
      <c r="A1155" s="1"/>
      <c r="B1155" s="3"/>
      <c r="C1155" s="1"/>
      <c r="D1155" s="2"/>
      <c r="E1155" s="105"/>
      <c r="F1155" s="92"/>
      <c r="G1155" s="107"/>
      <c r="H1155" s="5"/>
    </row>
    <row r="1156" spans="1:8" s="4" customFormat="1">
      <c r="A1156" s="1"/>
      <c r="B1156" s="3"/>
      <c r="C1156" s="1"/>
      <c r="D1156" s="2"/>
      <c r="E1156" s="105"/>
      <c r="F1156" s="92"/>
      <c r="G1156" s="107"/>
      <c r="H1156" s="5"/>
    </row>
    <row r="1157" spans="1:8" s="4" customFormat="1">
      <c r="A1157" s="1"/>
      <c r="B1157" s="3"/>
      <c r="C1157" s="1"/>
      <c r="D1157" s="2"/>
      <c r="E1157" s="105"/>
      <c r="F1157" s="92"/>
      <c r="G1157" s="107"/>
      <c r="H1157" s="5"/>
    </row>
    <row r="1158" spans="1:8" s="4" customFormat="1">
      <c r="A1158" s="1"/>
      <c r="B1158" s="3"/>
      <c r="C1158" s="1"/>
      <c r="D1158" s="2"/>
      <c r="E1158" s="105"/>
      <c r="F1158" s="92"/>
      <c r="G1158" s="107"/>
      <c r="H1158" s="5"/>
    </row>
    <row r="1159" spans="1:8" s="4" customFormat="1">
      <c r="A1159" s="1"/>
      <c r="B1159" s="3"/>
      <c r="C1159" s="1"/>
      <c r="D1159" s="2"/>
      <c r="E1159" s="105"/>
      <c r="F1159" s="92"/>
      <c r="G1159" s="107"/>
      <c r="H1159" s="5"/>
    </row>
    <row r="1160" spans="1:8" s="4" customFormat="1">
      <c r="A1160" s="1"/>
      <c r="B1160" s="3"/>
      <c r="C1160" s="1"/>
      <c r="D1160" s="2"/>
      <c r="E1160" s="105"/>
      <c r="F1160" s="92"/>
      <c r="G1160" s="107"/>
      <c r="H1160" s="5"/>
    </row>
    <row r="1161" spans="1:8" s="4" customFormat="1">
      <c r="A1161" s="1"/>
      <c r="B1161" s="3"/>
      <c r="C1161" s="1"/>
      <c r="D1161" s="2"/>
      <c r="E1161" s="105"/>
      <c r="F1161" s="92"/>
      <c r="G1161" s="107"/>
      <c r="H1161" s="5"/>
    </row>
    <row r="1162" spans="1:8" s="4" customFormat="1">
      <c r="A1162" s="1"/>
      <c r="B1162" s="3"/>
      <c r="C1162" s="1"/>
      <c r="D1162" s="2"/>
      <c r="E1162" s="105"/>
      <c r="F1162" s="92"/>
      <c r="G1162" s="107"/>
      <c r="H1162" s="5"/>
    </row>
    <row r="1163" spans="1:8" s="4" customFormat="1">
      <c r="A1163" s="1"/>
      <c r="B1163" s="3"/>
      <c r="C1163" s="1"/>
      <c r="D1163" s="2"/>
      <c r="E1163" s="105"/>
      <c r="F1163" s="92"/>
      <c r="G1163" s="107"/>
      <c r="H1163" s="5"/>
    </row>
    <row r="1164" spans="1:8" s="4" customFormat="1">
      <c r="A1164" s="1"/>
      <c r="B1164" s="3"/>
      <c r="C1164" s="1"/>
      <c r="D1164" s="2"/>
      <c r="E1164" s="105"/>
      <c r="F1164" s="92"/>
      <c r="G1164" s="107"/>
      <c r="H1164" s="5"/>
    </row>
    <row r="1165" spans="1:8" s="4" customFormat="1">
      <c r="A1165" s="1"/>
      <c r="B1165" s="3"/>
      <c r="C1165" s="1"/>
      <c r="D1165" s="2"/>
      <c r="E1165" s="105"/>
      <c r="F1165" s="92"/>
      <c r="G1165" s="107"/>
      <c r="H1165" s="5"/>
    </row>
    <row r="1166" spans="1:8" s="4" customFormat="1">
      <c r="A1166" s="1"/>
      <c r="B1166" s="3"/>
      <c r="C1166" s="1"/>
      <c r="D1166" s="2"/>
      <c r="E1166" s="105"/>
      <c r="F1166" s="92"/>
      <c r="G1166" s="107"/>
      <c r="H1166" s="5"/>
    </row>
    <row r="1167" spans="1:8" s="4" customFormat="1">
      <c r="A1167" s="1"/>
      <c r="B1167" s="3"/>
      <c r="C1167" s="1"/>
      <c r="D1167" s="2"/>
      <c r="E1167" s="105"/>
      <c r="F1167" s="92"/>
      <c r="G1167" s="107"/>
      <c r="H1167" s="5"/>
    </row>
    <row r="1168" spans="1:8" s="4" customFormat="1">
      <c r="A1168" s="1"/>
      <c r="B1168" s="3"/>
      <c r="C1168" s="1"/>
      <c r="D1168" s="2"/>
      <c r="E1168" s="105"/>
      <c r="F1168" s="92"/>
      <c r="G1168" s="107"/>
      <c r="H1168" s="5"/>
    </row>
    <row r="1169" spans="1:8" s="4" customFormat="1">
      <c r="A1169" s="1"/>
      <c r="B1169" s="3"/>
      <c r="C1169" s="1"/>
      <c r="D1169" s="2"/>
      <c r="E1169" s="105"/>
      <c r="F1169" s="92"/>
      <c r="G1169" s="107"/>
      <c r="H1169" s="5"/>
    </row>
    <row r="1170" spans="1:8" s="4" customFormat="1" ht="15">
      <c r="A1170" s="1"/>
      <c r="B1170" s="3"/>
      <c r="C1170" s="1"/>
      <c r="D1170" s="2"/>
      <c r="E1170" s="105"/>
      <c r="F1170" s="92"/>
      <c r="G1170" s="107"/>
      <c r="H1170" s="7"/>
    </row>
    <row r="1171" spans="1:8" s="4" customFormat="1">
      <c r="A1171" s="1"/>
      <c r="B1171" s="3"/>
      <c r="C1171" s="1"/>
      <c r="D1171" s="2"/>
      <c r="E1171" s="105"/>
      <c r="F1171" s="92"/>
      <c r="G1171" s="107"/>
    </row>
    <row r="1172" spans="1:8" s="4" customFormat="1" ht="15">
      <c r="A1172" s="1"/>
      <c r="B1172" s="3"/>
      <c r="C1172" s="1"/>
      <c r="D1172" s="2"/>
      <c r="E1172" s="105"/>
      <c r="F1172" s="92"/>
      <c r="G1172" s="107"/>
      <c r="H1172" s="7"/>
    </row>
    <row r="1206" spans="1:8" s="4" customFormat="1">
      <c r="A1206" s="1"/>
      <c r="B1206" s="3"/>
      <c r="C1206" s="1"/>
      <c r="D1206" s="2"/>
      <c r="E1206" s="105"/>
      <c r="F1206" s="92"/>
      <c r="G1206" s="107"/>
      <c r="H1206" s="5"/>
    </row>
    <row r="1207" spans="1:8" s="4" customFormat="1">
      <c r="A1207" s="1"/>
      <c r="B1207" s="3"/>
      <c r="C1207" s="1"/>
      <c r="D1207" s="2"/>
      <c r="E1207" s="105"/>
      <c r="F1207" s="92"/>
      <c r="G1207" s="107"/>
      <c r="H1207" s="5"/>
    </row>
    <row r="1208" spans="1:8" s="4" customFormat="1" ht="15">
      <c r="A1208" s="1"/>
      <c r="B1208" s="3"/>
      <c r="C1208" s="1"/>
      <c r="D1208" s="2"/>
      <c r="E1208" s="105"/>
      <c r="F1208" s="92"/>
      <c r="G1208" s="107"/>
      <c r="H1208" s="7"/>
    </row>
    <row r="1209" spans="1:8" s="4" customFormat="1">
      <c r="A1209" s="1"/>
      <c r="B1209" s="3"/>
      <c r="C1209" s="1"/>
      <c r="D1209" s="2"/>
      <c r="E1209" s="105"/>
      <c r="F1209" s="92"/>
      <c r="G1209" s="107"/>
    </row>
    <row r="1210" spans="1:8" s="4" customFormat="1" ht="15">
      <c r="A1210" s="1"/>
      <c r="B1210" s="3"/>
      <c r="C1210" s="1"/>
      <c r="D1210" s="2"/>
      <c r="E1210" s="105"/>
      <c r="F1210" s="92"/>
      <c r="G1210" s="107"/>
      <c r="H1210" s="7"/>
    </row>
    <row r="1211" spans="1:8" s="4" customFormat="1" ht="15">
      <c r="A1211" s="1"/>
      <c r="B1211" s="3"/>
      <c r="C1211" s="1"/>
      <c r="D1211" s="2"/>
      <c r="E1211" s="105"/>
      <c r="F1211" s="92"/>
      <c r="G1211" s="107"/>
      <c r="H1211" s="7"/>
    </row>
    <row r="1212" spans="1:8" s="4" customFormat="1">
      <c r="A1212" s="1"/>
      <c r="B1212" s="3"/>
      <c r="C1212" s="1"/>
      <c r="D1212" s="2"/>
      <c r="E1212" s="105"/>
      <c r="F1212" s="92"/>
      <c r="G1212" s="107"/>
      <c r="H1212" s="6"/>
    </row>
    <row r="1213" spans="1:8" s="4" customFormat="1" ht="15">
      <c r="A1213" s="1"/>
      <c r="B1213" s="3"/>
      <c r="C1213" s="1"/>
      <c r="D1213" s="2"/>
      <c r="E1213" s="105"/>
      <c r="F1213" s="92"/>
      <c r="G1213" s="107"/>
      <c r="H1213" s="7"/>
    </row>
    <row r="1214" spans="1:8" s="4" customFormat="1" ht="15">
      <c r="A1214" s="1"/>
      <c r="B1214" s="3"/>
      <c r="C1214" s="1"/>
      <c r="D1214" s="2"/>
      <c r="E1214" s="105"/>
      <c r="F1214" s="92"/>
      <c r="G1214" s="107"/>
      <c r="H1214" s="7"/>
    </row>
    <row r="1219" spans="1:8" s="4" customFormat="1">
      <c r="A1219" s="1"/>
      <c r="B1219" s="3"/>
      <c r="C1219" s="1"/>
      <c r="D1219" s="2"/>
      <c r="E1219" s="105"/>
      <c r="F1219" s="92"/>
      <c r="G1219" s="107"/>
      <c r="H1219" s="5"/>
    </row>
    <row r="1220" spans="1:8" s="4" customFormat="1">
      <c r="A1220" s="1"/>
      <c r="B1220" s="3"/>
      <c r="C1220" s="1"/>
      <c r="D1220" s="2"/>
      <c r="E1220" s="105"/>
      <c r="F1220" s="92"/>
      <c r="G1220" s="107"/>
      <c r="H1220" s="6"/>
    </row>
    <row r="1221" spans="1:8" s="4" customFormat="1">
      <c r="A1221" s="1"/>
      <c r="B1221" s="3"/>
      <c r="C1221" s="1"/>
      <c r="D1221" s="2"/>
      <c r="E1221" s="105"/>
      <c r="F1221" s="92"/>
      <c r="G1221" s="107"/>
      <c r="H1221" s="5"/>
    </row>
    <row r="1244" spans="1:8" s="4" customFormat="1">
      <c r="A1244" s="1"/>
      <c r="B1244" s="3"/>
      <c r="C1244" s="1"/>
      <c r="D1244" s="2"/>
      <c r="E1244" s="105"/>
      <c r="F1244" s="92"/>
      <c r="G1244" s="107"/>
      <c r="H1244" s="5"/>
    </row>
    <row r="1245" spans="1:8" s="4" customFormat="1">
      <c r="A1245" s="1"/>
      <c r="B1245" s="3"/>
      <c r="C1245" s="1"/>
      <c r="D1245" s="2"/>
      <c r="E1245" s="105"/>
      <c r="F1245" s="92"/>
      <c r="G1245" s="107"/>
      <c r="H1245" s="5"/>
    </row>
    <row r="1246" spans="1:8" s="4" customFormat="1">
      <c r="A1246" s="1"/>
      <c r="B1246" s="3"/>
      <c r="C1246" s="1"/>
      <c r="D1246" s="2"/>
      <c r="E1246" s="105"/>
      <c r="F1246" s="92"/>
      <c r="G1246" s="107"/>
      <c r="H1246" s="5"/>
    </row>
    <row r="1247" spans="1:8" s="4" customFormat="1">
      <c r="A1247" s="1"/>
      <c r="B1247" s="3"/>
      <c r="C1247" s="1"/>
      <c r="D1247" s="2"/>
      <c r="E1247" s="105"/>
      <c r="F1247" s="92"/>
      <c r="G1247" s="107"/>
      <c r="H1247" s="6"/>
    </row>
    <row r="1248" spans="1:8" s="4" customFormat="1">
      <c r="A1248" s="1"/>
      <c r="B1248" s="3"/>
      <c r="C1248" s="1"/>
      <c r="D1248" s="2"/>
      <c r="E1248" s="105"/>
      <c r="F1248" s="92"/>
      <c r="G1248" s="107"/>
      <c r="H1248" s="5"/>
    </row>
    <row r="1249" spans="1:8" s="4" customFormat="1">
      <c r="A1249" s="1"/>
      <c r="B1249" s="3"/>
      <c r="C1249" s="1"/>
      <c r="D1249" s="2"/>
      <c r="E1249" s="105"/>
      <c r="F1249" s="92"/>
      <c r="G1249" s="107"/>
      <c r="H1249" s="5"/>
    </row>
    <row r="1250" spans="1:8" s="4" customFormat="1">
      <c r="A1250" s="1"/>
      <c r="B1250" s="3"/>
      <c r="C1250" s="1"/>
      <c r="D1250" s="2"/>
      <c r="E1250" s="105"/>
      <c r="F1250" s="92"/>
      <c r="G1250" s="107"/>
      <c r="H1250" s="5"/>
    </row>
    <row r="1251" spans="1:8" s="4" customFormat="1">
      <c r="A1251" s="1"/>
      <c r="B1251" s="3"/>
      <c r="C1251" s="1"/>
      <c r="D1251" s="2"/>
      <c r="E1251" s="105"/>
      <c r="F1251" s="92"/>
      <c r="G1251" s="107"/>
      <c r="H1251" s="5"/>
    </row>
    <row r="1252" spans="1:8" s="4" customFormat="1">
      <c r="A1252" s="1"/>
      <c r="B1252" s="3"/>
      <c r="C1252" s="1"/>
      <c r="D1252" s="2"/>
      <c r="E1252" s="105"/>
      <c r="F1252" s="92"/>
      <c r="G1252" s="107"/>
      <c r="H1252" s="5"/>
    </row>
    <row r="1253" spans="1:8" s="4" customFormat="1">
      <c r="A1253" s="1"/>
      <c r="B1253" s="3"/>
      <c r="C1253" s="1"/>
      <c r="D1253" s="2"/>
      <c r="E1253" s="105"/>
      <c r="F1253" s="92"/>
      <c r="G1253" s="107"/>
      <c r="H1253" s="5"/>
    </row>
    <row r="1280" ht="15" customHeight="1"/>
    <row r="1294" ht="24" customHeight="1"/>
    <row r="1296" ht="20.25" customHeight="1"/>
  </sheetData>
  <phoneticPr fontId="12" type="noConversion"/>
  <pageMargins left="0.70866141732283472" right="0.70866141732283472" top="0.74803149606299213" bottom="0.74803149606299213" header="0.31496062992125984" footer="0.31496062992125984"/>
  <pageSetup paperSize="9" scale="94" firstPageNumber="21" fitToHeight="0" orientation="portrait" useFirstPageNumber="1" r:id="rId1"/>
  <headerFooter>
    <oddHeader xml:space="preserve">&amp;C&amp;"Aptos"&amp;10&amp;K000000 Confidential&amp;1#_x000D_&amp;R&amp;"Arial,Regular"&amp;9CADT Project No: P8081 
CDSIA Terminal Capacity Optimisation  </oddHeader>
    <oddFooter>&amp;L&amp;"Arial,Regular"&amp;9HVAC Installation&amp;R&amp;"Arial,Regular"&amp;9Page &amp;P _x000D_&amp;1#&amp;"Aptos"&amp;10&amp;K000000 Confidential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0854B-F251-4FFE-A371-2025361CFA43}">
  <sheetPr>
    <pageSetUpPr fitToPage="1"/>
  </sheetPr>
  <dimension ref="A1:I46"/>
  <sheetViews>
    <sheetView view="pageLayout" workbookViewId="0">
      <selection activeCell="D14" sqref="D14"/>
    </sheetView>
  </sheetViews>
  <sheetFormatPr defaultColWidth="9.140625" defaultRowHeight="12.75"/>
  <cols>
    <col min="1" max="6" width="9.140625" style="72"/>
    <col min="7" max="7" width="12.85546875" style="74" bestFit="1" customWidth="1"/>
    <col min="8" max="16384" width="9.140625" style="72"/>
  </cols>
  <sheetData>
    <row r="1" spans="1:9" ht="15.75">
      <c r="A1" s="193" t="s">
        <v>114</v>
      </c>
      <c r="B1" s="193"/>
      <c r="C1" s="193"/>
      <c r="D1" s="193"/>
      <c r="E1" s="193"/>
      <c r="F1" s="193"/>
      <c r="G1" s="193"/>
      <c r="H1" s="193"/>
      <c r="I1" s="193"/>
    </row>
    <row r="3" spans="1:9">
      <c r="A3" s="194" t="s">
        <v>115</v>
      </c>
      <c r="B3" s="194"/>
      <c r="C3" s="194"/>
      <c r="D3" s="194"/>
      <c r="E3" s="194"/>
      <c r="F3" s="72" t="s">
        <v>116</v>
      </c>
      <c r="G3" s="73">
        <f>Total_Schedule1</f>
        <v>0</v>
      </c>
    </row>
    <row r="5" spans="1:9">
      <c r="A5" s="194" t="s">
        <v>117</v>
      </c>
      <c r="B5" s="194"/>
      <c r="C5" s="194"/>
      <c r="D5" s="194"/>
      <c r="E5" s="194"/>
      <c r="F5" s="72" t="s">
        <v>116</v>
      </c>
      <c r="G5" s="73">
        <f>Total_Schedule1</f>
        <v>0</v>
      </c>
    </row>
    <row r="7" spans="1:9">
      <c r="A7" s="194" t="s">
        <v>118</v>
      </c>
      <c r="B7" s="194"/>
      <c r="C7" s="194"/>
      <c r="D7" s="194"/>
      <c r="F7" s="72" t="s">
        <v>116</v>
      </c>
      <c r="G7" s="73">
        <f>Total_Schedule1</f>
        <v>0</v>
      </c>
    </row>
    <row r="8" spans="1:9" ht="13.5" thickBot="1"/>
    <row r="9" spans="1:9">
      <c r="G9" s="75"/>
    </row>
    <row r="10" spans="1:9">
      <c r="A10" s="76" t="s">
        <v>119</v>
      </c>
      <c r="F10" s="72" t="s">
        <v>116</v>
      </c>
      <c r="G10" s="77">
        <f>_xlfn.AGGREGATE(9,3,G3:G8)</f>
        <v>0</v>
      </c>
    </row>
    <row r="11" spans="1:9">
      <c r="A11" s="76"/>
      <c r="G11" s="78"/>
    </row>
    <row r="12" spans="1:9">
      <c r="A12" s="76" t="s">
        <v>120</v>
      </c>
      <c r="F12" s="72" t="s">
        <v>116</v>
      </c>
      <c r="G12" s="78">
        <f>G10*0.05</f>
        <v>0</v>
      </c>
    </row>
    <row r="13" spans="1:9" ht="13.5" thickBot="1">
      <c r="A13" s="76"/>
      <c r="G13" s="78"/>
    </row>
    <row r="14" spans="1:9">
      <c r="A14" s="76" t="s">
        <v>121</v>
      </c>
      <c r="F14" s="72" t="s">
        <v>116</v>
      </c>
      <c r="G14" s="79">
        <f>_xlfn.AGGREGATE(9,3,G9:G13)</f>
        <v>0</v>
      </c>
    </row>
    <row r="15" spans="1:9">
      <c r="A15" s="76"/>
      <c r="G15" s="78"/>
    </row>
    <row r="16" spans="1:9">
      <c r="A16" s="195" t="s">
        <v>122</v>
      </c>
      <c r="B16" s="195"/>
      <c r="C16" s="195"/>
      <c r="D16" s="195"/>
      <c r="E16" s="195"/>
      <c r="G16" s="73">
        <f>G14*0.15</f>
        <v>0</v>
      </c>
    </row>
    <row r="17" spans="1:9">
      <c r="A17" s="76"/>
      <c r="B17" s="76"/>
      <c r="C17" s="76"/>
      <c r="D17" s="76"/>
      <c r="E17" s="76"/>
    </row>
    <row r="18" spans="1:9" ht="13.5" thickBot="1">
      <c r="A18" s="76" t="s">
        <v>123</v>
      </c>
      <c r="F18" s="72" t="s">
        <v>116</v>
      </c>
      <c r="G18" s="80">
        <f>_xlfn.AGGREGATE(9,3,G14:G17)</f>
        <v>0</v>
      </c>
    </row>
    <row r="19" spans="1:9" ht="13.5" thickTop="1">
      <c r="A19" s="76"/>
      <c r="G19" s="78"/>
    </row>
    <row r="20" spans="1:9" ht="11.25" customHeight="1">
      <c r="A20" s="76"/>
      <c r="G20" s="78"/>
    </row>
    <row r="21" spans="1:9">
      <c r="A21" s="76" t="s">
        <v>124</v>
      </c>
    </row>
    <row r="22" spans="1:9" ht="10.5" customHeight="1"/>
    <row r="23" spans="1:9" ht="41.25" customHeight="1">
      <c r="A23" s="191" t="s">
        <v>125</v>
      </c>
      <c r="B23" s="191"/>
      <c r="C23" s="191"/>
      <c r="D23" s="191"/>
      <c r="E23" s="191"/>
      <c r="F23" s="191"/>
      <c r="G23" s="191"/>
      <c r="H23" s="191"/>
      <c r="I23" s="191"/>
    </row>
    <row r="28" spans="1:9" ht="13.5" thickBot="1">
      <c r="A28" s="72" t="s">
        <v>126</v>
      </c>
      <c r="F28" s="72" t="s">
        <v>13</v>
      </c>
    </row>
    <row r="29" spans="1:9">
      <c r="A29" s="72" t="s">
        <v>127</v>
      </c>
      <c r="F29" s="192" t="s">
        <v>128</v>
      </c>
      <c r="G29" s="192"/>
      <c r="H29" s="192"/>
    </row>
    <row r="31" spans="1:9">
      <c r="A31" s="194" t="s">
        <v>129</v>
      </c>
      <c r="B31" s="194"/>
      <c r="C31" s="194"/>
      <c r="D31" s="81"/>
      <c r="E31" s="81"/>
      <c r="F31" s="81"/>
      <c r="G31" s="73"/>
      <c r="H31" s="81"/>
    </row>
    <row r="34" spans="1:8">
      <c r="D34" s="82"/>
      <c r="E34" s="82"/>
      <c r="F34" s="82"/>
      <c r="G34" s="83"/>
      <c r="H34" s="82"/>
    </row>
    <row r="35" spans="1:8">
      <c r="D35" s="81"/>
      <c r="E35" s="81"/>
      <c r="F35" s="81"/>
      <c r="G35" s="73"/>
      <c r="H35" s="81"/>
    </row>
    <row r="36" spans="1:8">
      <c r="D36" s="82"/>
      <c r="E36" s="82"/>
      <c r="F36" s="82"/>
      <c r="G36" s="83"/>
      <c r="H36" s="82"/>
    </row>
    <row r="37" spans="1:8">
      <c r="D37" s="81"/>
      <c r="E37" s="81"/>
      <c r="F37" s="81"/>
      <c r="G37" s="73"/>
      <c r="H37" s="81"/>
    </row>
    <row r="38" spans="1:8">
      <c r="D38" s="82"/>
      <c r="E38" s="82"/>
      <c r="F38" s="82"/>
      <c r="G38" s="83"/>
      <c r="H38" s="82"/>
    </row>
    <row r="40" spans="1:8">
      <c r="A40" s="194" t="s">
        <v>130</v>
      </c>
      <c r="B40" s="194"/>
      <c r="C40" s="194"/>
      <c r="D40" s="81"/>
      <c r="E40" s="81"/>
      <c r="F40" s="81"/>
      <c r="G40" s="73"/>
      <c r="H40" s="81"/>
    </row>
    <row r="42" spans="1:8">
      <c r="A42" s="194" t="s">
        <v>131</v>
      </c>
      <c r="B42" s="194"/>
      <c r="C42" s="194"/>
      <c r="D42" s="81"/>
      <c r="E42" s="81"/>
      <c r="F42" s="81"/>
      <c r="G42" s="73"/>
      <c r="H42" s="81"/>
    </row>
    <row r="44" spans="1:8">
      <c r="A44" s="194" t="s">
        <v>132</v>
      </c>
      <c r="B44" s="194"/>
      <c r="C44" s="194"/>
      <c r="D44" s="81"/>
      <c r="E44" s="81"/>
      <c r="F44" s="81"/>
      <c r="G44" s="73"/>
      <c r="H44" s="81"/>
    </row>
    <row r="46" spans="1:8">
      <c r="A46" s="194" t="s">
        <v>133</v>
      </c>
      <c r="B46" s="194"/>
      <c r="C46" s="194"/>
      <c r="D46" s="81"/>
      <c r="E46" s="81"/>
      <c r="F46" s="81"/>
      <c r="G46" s="73"/>
      <c r="H46" s="81"/>
    </row>
  </sheetData>
  <mergeCells count="12">
    <mergeCell ref="A1:I1"/>
    <mergeCell ref="A3:E3"/>
    <mergeCell ref="A5:E5"/>
    <mergeCell ref="A7:D7"/>
    <mergeCell ref="A16:E16"/>
    <mergeCell ref="A46:C46"/>
    <mergeCell ref="A23:I23"/>
    <mergeCell ref="F29:H29"/>
    <mergeCell ref="A31:C31"/>
    <mergeCell ref="A40:C40"/>
    <mergeCell ref="A42:C42"/>
    <mergeCell ref="A44:C44"/>
  </mergeCells>
  <pageMargins left="0.75" right="0.75" top="1" bottom="0.56000000000000005" header="0.5" footer="0.28999999999999998"/>
  <pageSetup paperSize="9" fitToHeight="0" orientation="portrait" r:id="rId1"/>
  <headerFooter alignWithMargins="0">
    <oddHeader xml:space="preserve">&amp;C&amp;"Aptos"&amp;10&amp;K000000 Confidential&amp;1#_x000D_&amp;R&amp;8CADT Project No: P8081 
CDSIA Terminal Capacity Optimisation  </oddHeader>
    <oddFooter>&amp;C&amp;8Summary: Page &amp;P of 1&amp;R_x000D_&amp;1#&amp;"Aptos"&amp;10&amp;K000000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0BADF90675343BF719317D58EA7E2" ma:contentTypeVersion="3" ma:contentTypeDescription="Create a new document." ma:contentTypeScope="" ma:versionID="c38dfb31356e9a3fe374584fe2604d81">
  <xsd:schema xmlns:xsd="http://www.w3.org/2001/XMLSchema" xmlns:xs="http://www.w3.org/2001/XMLSchema" xmlns:p="http://schemas.microsoft.com/office/2006/metadata/properties" xmlns:ns2="b48cc02a-3546-49c1-8c7d-935b02301496" targetNamespace="http://schemas.microsoft.com/office/2006/metadata/properties" ma:root="true" ma:fieldsID="a3052d52200361dc0c590e54b5cd0618" ns2:_="">
    <xsd:import namespace="b48cc02a-3546-49c1-8c7d-935b023014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8cc02a-3546-49c1-8c7d-935b023014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A5D78C-1711-4E0B-9882-67B93E0B9460}"/>
</file>

<file path=customXml/itemProps2.xml><?xml version="1.0" encoding="utf-8"?>
<ds:datastoreItem xmlns:ds="http://schemas.openxmlformats.org/officeDocument/2006/customXml" ds:itemID="{2036919E-AC4C-4DC3-B0F3-21C56B9C99DD}"/>
</file>

<file path=customXml/itemProps3.xml><?xml version="1.0" encoding="utf-8"?>
<ds:datastoreItem xmlns:ds="http://schemas.openxmlformats.org/officeDocument/2006/customXml" ds:itemID="{7EE95F57-2530-48A8-B01C-36E25B7AD5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Seeff Hermans</dc:creator>
  <cp:keywords/>
  <dc:description/>
  <cp:lastModifiedBy>Tondani Mtephe</cp:lastModifiedBy>
  <cp:revision/>
  <dcterms:created xsi:type="dcterms:W3CDTF">2018-05-02T09:07:08Z</dcterms:created>
  <dcterms:modified xsi:type="dcterms:W3CDTF">2025-10-02T05:51:09Z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0x0101005AA0BADF90675343BF719317D58EA7E2</vt:lpwstr>
  </property>
  <property fmtid="{D5CDD505-2E9C-101B-9397-08002B2CF9AE}" pid="3" name="MSIP_Label_a11864d1-c16a-45ad-949f-bdea3b8c9e66_Enabled">
    <vt:lpwstr>true</vt:lpwstr>
  </property>
  <property fmtid="{D5CDD505-2E9C-101B-9397-08002B2CF9AE}" pid="4" name="MSIP_Label_a11864d1-c16a-45ad-949f-bdea3b8c9e66_SetDate">
    <vt:lpwstr>2025-10-02T05:38:57Z</vt:lpwstr>
  </property>
  <property fmtid="{D5CDD505-2E9C-101B-9397-08002B2CF9AE}" pid="5" name="MSIP_Label_a11864d1-c16a-45ad-949f-bdea3b8c9e66_Method">
    <vt:lpwstr>Standard</vt:lpwstr>
  </property>
  <property fmtid="{D5CDD505-2E9C-101B-9397-08002B2CF9AE}" pid="6" name="MSIP_Label_a11864d1-c16a-45ad-949f-bdea3b8c9e66_Name">
    <vt:lpwstr>Confidential</vt:lpwstr>
  </property>
  <property fmtid="{D5CDD505-2E9C-101B-9397-08002B2CF9AE}" pid="7" name="MSIP_Label_a11864d1-c16a-45ad-949f-bdea3b8c9e66_SiteId">
    <vt:lpwstr>fb62d46e-e86e-4673-ba82-b27b61d8202b</vt:lpwstr>
  </property>
  <property fmtid="{D5CDD505-2E9C-101B-9397-08002B2CF9AE}" pid="8" name="MSIP_Label_a11864d1-c16a-45ad-949f-bdea3b8c9e66_ActionId">
    <vt:lpwstr>65b50323-edb7-4009-b4e3-1e6ae9e92b0d</vt:lpwstr>
  </property>
  <property fmtid="{D5CDD505-2E9C-101B-9397-08002B2CF9AE}" pid="9" name="MSIP_Label_a11864d1-c16a-45ad-949f-bdea3b8c9e66_ContentBits">
    <vt:lpwstr>3</vt:lpwstr>
  </property>
  <property fmtid="{D5CDD505-2E9C-101B-9397-08002B2CF9AE}" pid="10" name="MSIP_Label_a11864d1-c16a-45ad-949f-bdea3b8c9e66_Tag">
    <vt:lpwstr>10, 3, 0, 2</vt:lpwstr>
  </property>
</Properties>
</file>