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mc:AlternateContent xmlns:mc="http://schemas.openxmlformats.org/markup-compatibility/2006">
    <mc:Choice Requires="x15">
      <x15ac:absPath xmlns:x15ac="http://schemas.microsoft.com/office/spreadsheetml/2010/11/ac" url="C:\Users\HoratiusDladla.NCDOE\Desktop\Span\Tenders\Infrastructure\Registry HO\"/>
    </mc:Choice>
  </mc:AlternateContent>
  <bookViews>
    <workbookView xWindow="0" yWindow="0" windowWidth="28800" windowHeight="11835"/>
  </bookViews>
  <sheets>
    <sheet name="SPECIFICATION_UNPRICED " sheetId="141" r:id="rId1"/>
    <sheet name="SPECIFICATION_UNPRICED" sheetId="83" state="hidden" r:id="rId2"/>
    <sheet name="SIGN OFF PAGE" sheetId="72" state="hidden" r:id="rId3"/>
  </sheets>
  <externalReferences>
    <externalReference r:id="rId4"/>
    <externalReference r:id="rId5"/>
  </externalReferences>
  <definedNames>
    <definedName name="GAOSHUPE_MAKODI_PRIMARY_SCHOOL">'[1]MASTER LIST 2019'!$A$2:$A$15</definedName>
    <definedName name="Name">'[1]MASTER LIST 2019'!$A$2:$A$17</definedName>
    <definedName name="_xlnm.Print_Area" localSheetId="2">'SIGN OFF PAGE'!$A$1:$I$50</definedName>
    <definedName name="_xlnm.Print_Area" localSheetId="1">SPECIFICATION_UNPRICED!$A$1:$F$51</definedName>
    <definedName name="_xlnm.Print_Titles" localSheetId="1">SPECIFICATION_UNPRICED!$6:$6</definedName>
    <definedName name="_xlnm.Print_Titles" localSheetId="0">'SPECIFICATION_UNPRICED '!$6:$6</definedName>
    <definedName name="SchoolName">'[1]MASTER LIST 2019'!$A$2:$A$18</definedName>
  </definedNames>
  <calcPr calcId="152511"/>
  <customWorkbookViews>
    <customWorkbookView name="JanetteLabuschagne - Personal View" guid="{BA4F979B-4637-4A48-8AA5-8515CE99A35E}" mergeInterval="0" personalView="1" maximized="1" xWindow="1" yWindow="1" windowWidth="1920" windowHeight="850" activeSheetId="13"/>
  </customWorkbookViews>
</workbook>
</file>

<file path=xl/calcChain.xml><?xml version="1.0" encoding="utf-8"?>
<calcChain xmlns="http://schemas.openxmlformats.org/spreadsheetml/2006/main">
  <c r="B243" i="141" l="1"/>
  <c r="B242" i="141"/>
  <c r="B241" i="141"/>
  <c r="F235" i="141"/>
  <c r="F117" i="141"/>
  <c r="F115" i="141"/>
  <c r="F80" i="141"/>
  <c r="F29" i="141"/>
  <c r="F28" i="141"/>
  <c r="D18" i="141"/>
  <c r="F18" i="141" s="1"/>
  <c r="F67" i="141" l="1"/>
  <c r="A47" i="83" l="1"/>
  <c r="B41" i="83"/>
  <c r="B40" i="83"/>
  <c r="B39" i="83"/>
  <c r="B38" i="83"/>
  <c r="D19" i="83"/>
  <c r="D14" i="83"/>
  <c r="A4" i="83"/>
  <c r="A3" i="83"/>
  <c r="A2" i="83"/>
  <c r="A14" i="72" l="1"/>
  <c r="C6" i="72"/>
  <c r="C5" i="72"/>
  <c r="C3" i="72"/>
  <c r="C4" i="72" l="1"/>
</calcChain>
</file>

<file path=xl/sharedStrings.xml><?xml version="1.0" encoding="utf-8"?>
<sst xmlns="http://schemas.openxmlformats.org/spreadsheetml/2006/main" count="745" uniqueCount="363">
  <si>
    <t>SCHOOL NAME:</t>
  </si>
  <si>
    <t>PROJECT DESCRIPTION:</t>
  </si>
  <si>
    <t>DISTRICT MUNICIPALITY:</t>
  </si>
  <si>
    <t>DATE</t>
  </si>
  <si>
    <t xml:space="preserve"> </t>
  </si>
  <si>
    <t>PROGRAMME</t>
  </si>
  <si>
    <t>No</t>
  </si>
  <si>
    <t>ITEM</t>
  </si>
  <si>
    <t>MR G.B. OLIPHANT</t>
  </si>
  <si>
    <t>SPECIFICATION</t>
  </si>
  <si>
    <t>UNIT</t>
  </si>
  <si>
    <t>QTY</t>
  </si>
  <si>
    <t>Unit Price</t>
  </si>
  <si>
    <t>Amount</t>
  </si>
  <si>
    <t>no</t>
  </si>
  <si>
    <t>m</t>
  </si>
  <si>
    <t>SUB TOTAL</t>
  </si>
  <si>
    <t>END OF SPECIFICATIONS</t>
  </si>
  <si>
    <t>SUMMARY</t>
  </si>
  <si>
    <t>15% VAT</t>
  </si>
  <si>
    <t>TOTAL TENDER PRICE</t>
  </si>
  <si>
    <t>TENDER PRICE IN WORKS</t>
  </si>
  <si>
    <t>SIGNATURE OF TENDERER</t>
  </si>
  <si>
    <r>
      <rPr>
        <b/>
        <sz val="11"/>
        <color theme="0" tint="-0.249977111117893"/>
        <rFont val="Arial"/>
        <family val="2"/>
      </rPr>
      <t>DD</t>
    </r>
    <r>
      <rPr>
        <b/>
        <sz val="11"/>
        <color theme="1"/>
        <rFont val="Arial"/>
        <family val="2"/>
      </rPr>
      <t>/</t>
    </r>
    <r>
      <rPr>
        <b/>
        <sz val="11"/>
        <color theme="0" tint="-0.249977111117893"/>
        <rFont val="Arial"/>
        <family val="2"/>
      </rPr>
      <t>MM</t>
    </r>
    <r>
      <rPr>
        <b/>
        <sz val="11"/>
        <color theme="1"/>
        <rFont val="Arial"/>
        <family val="2"/>
      </rPr>
      <t>/20</t>
    </r>
    <r>
      <rPr>
        <b/>
        <sz val="11"/>
        <color theme="0" tint="-0.249977111117893"/>
        <rFont val="Arial"/>
        <family val="2"/>
      </rPr>
      <t>YY</t>
    </r>
  </si>
  <si>
    <t>APPROVAL OF SPECIFICATION</t>
  </si>
  <si>
    <t>COMPILED BY:</t>
  </si>
  <si>
    <t>INSPECTOR</t>
  </si>
  <si>
    <t>DATE:</t>
  </si>
  <si>
    <r>
      <rPr>
        <b/>
        <sz val="12"/>
        <color theme="0" tint="-0.249977111117893"/>
        <rFont val="Arial"/>
        <family val="2"/>
      </rPr>
      <t>DD</t>
    </r>
    <r>
      <rPr>
        <b/>
        <sz val="12"/>
        <color theme="1"/>
        <rFont val="Arial"/>
        <family val="2"/>
      </rPr>
      <t>/</t>
    </r>
    <r>
      <rPr>
        <b/>
        <sz val="12"/>
        <color theme="0" tint="-0.249977111117893"/>
        <rFont val="Arial"/>
        <family val="2"/>
      </rPr>
      <t>MM</t>
    </r>
    <r>
      <rPr>
        <b/>
        <sz val="12"/>
        <color theme="1"/>
        <rFont val="Arial"/>
        <family val="2"/>
      </rPr>
      <t>/20</t>
    </r>
    <r>
      <rPr>
        <b/>
        <sz val="12"/>
        <color theme="0" tint="-0.249977111117893"/>
        <rFont val="Arial"/>
        <family val="2"/>
      </rPr>
      <t>YY</t>
    </r>
  </si>
  <si>
    <t>RECOMMENDED/ NOT RECOMMENDED</t>
  </si>
  <si>
    <t>MR D. STAMBOEL</t>
  </si>
  <si>
    <t>CHIEF QUANTITY SURVEYOR</t>
  </si>
  <si>
    <t>SUPPORTED/ NOT SUPPORTED</t>
  </si>
  <si>
    <t>MRS. J.J. BRITZ</t>
  </si>
  <si>
    <t>DEPUTY DIRECTOR: PHYSICAL RESOURCES PLANNING</t>
  </si>
  <si>
    <t>MR. L. HUMPRHEYS</t>
  </si>
  <si>
    <t>DEPUTY DIRECTOR: INFRASTRUCTURE DELIVERY</t>
  </si>
  <si>
    <t>APPROVED / NOT APPROVED</t>
  </si>
  <si>
    <t>CHIEF DIRECTOR: INFRASTRUCTURE, ICT &amp; EMIS</t>
  </si>
  <si>
    <t>12.1</t>
  </si>
  <si>
    <t>12.2</t>
  </si>
  <si>
    <t>1.</t>
  </si>
  <si>
    <t>3.</t>
  </si>
  <si>
    <t>4.</t>
  </si>
  <si>
    <t>NB Material must be SABS approved.</t>
  </si>
  <si>
    <t>1.1</t>
  </si>
  <si>
    <t>1.2</t>
  </si>
  <si>
    <t>2.1</t>
  </si>
  <si>
    <t>3.1</t>
  </si>
  <si>
    <t>3.2</t>
  </si>
  <si>
    <t>4.1</t>
  </si>
  <si>
    <t>4.7</t>
  </si>
  <si>
    <t>4.2</t>
  </si>
  <si>
    <t>4.8</t>
  </si>
  <si>
    <t>4.3</t>
  </si>
  <si>
    <t>4.4</t>
  </si>
  <si>
    <t>4.5</t>
  </si>
  <si>
    <t>4.6</t>
  </si>
  <si>
    <t>PRELIMINARY AND GENERAL</t>
  </si>
  <si>
    <t>Contractural Requirements including Site Establishment and removal of site establishment</t>
  </si>
  <si>
    <t>Compliance to Occupational Health and Safety Act and Regulations
The contractors attention is drawn to the notes to tenderers “Occupational Health and Safety Act” with the full contents thereof as well as the Government Gazette No. 25207 (18 July 2003) and O.H &amp; S.  Specification is provided.  The total cost of the Health and Safety items must be priced under this clause as no additional claims will be entertained.</t>
  </si>
  <si>
    <t>SUBTOTAL</t>
  </si>
  <si>
    <t>SITE CLEARANCE</t>
  </si>
  <si>
    <t xml:space="preserve">CLEAR AND GRUB
Along fence route 5m inside and 1m outside the property. </t>
  </si>
  <si>
    <r>
      <t>m</t>
    </r>
    <r>
      <rPr>
        <sz val="9"/>
        <rFont val="Calibri"/>
        <family val="2"/>
      </rPr>
      <t>²</t>
    </r>
  </si>
  <si>
    <t>EARTHWORKS</t>
  </si>
  <si>
    <r>
      <rPr>
        <b/>
        <sz val="9"/>
        <rFont val="Arial"/>
        <family val="2"/>
      </rPr>
      <t>EARTHWORKS</t>
    </r>
    <r>
      <rPr>
        <sz val="9"/>
        <rFont val="Arial"/>
        <family val="2"/>
      </rPr>
      <t xml:space="preserve">
Cut to fill, compacted to 93% MOD AASHTO density along fence rout
i) Intermediate excavation 
ii) Hard rock excavation m
Cut to spoil off site
Cut to temporarily stockpile for reuse
Cut to fill from stockpile, compacted to 93% MOD AASHTO density
Along fence route Imported G7 material from borrow pits to fill, compacted to 93% MOD AASHTO density
Along fence route 
Hand excavation for existing services</t>
    </r>
  </si>
  <si>
    <t>m³</t>
  </si>
  <si>
    <r>
      <rPr>
        <b/>
        <sz val="9"/>
        <rFont val="Arial"/>
        <family val="2"/>
      </rPr>
      <t>FINISHING</t>
    </r>
    <r>
      <rPr>
        <sz val="9"/>
        <rFont val="Arial"/>
        <family val="2"/>
      </rPr>
      <t xml:space="preserve">
Trim, shape and compact on both sides after construction of the fence</t>
    </r>
  </si>
  <si>
    <t>HIGH SECURITY FENCE</t>
  </si>
  <si>
    <t>Removal of existing security fence, including all bolts and nuts, razor, mesh and straining wire, corner, intermediate and support posts for:
a) neatly stockpile for reuse</t>
  </si>
  <si>
    <t xml:space="preserve">Removal of existing vehicular and pedestrian gates, including all panels, suppost and guide posts for:
a) neatly stockpile for reuse </t>
  </si>
  <si>
    <r>
      <rPr>
        <b/>
        <sz val="9"/>
        <rFont val="Arial"/>
        <family val="2"/>
      </rPr>
      <t>Supply and install of a heavy duty high security fence for:</t>
    </r>
    <r>
      <rPr>
        <sz val="9"/>
        <rFont val="Arial"/>
        <family val="2"/>
      </rPr>
      <t xml:space="preserve">
Panels: To be 3305mm wide, 4mm allu galvanised with polymetic 6000 "Black" coating, aperture size (centres) shall be 76.2mm x 12.7mm, reinforced with 4 x 50mm deep ‘V’ formation horizontal recessed bands (rigidity), 2 x 75mm 70° flanges along sides (internal fixtures - all fixtures shall be on the inside of fence line), 1 x 30° flanges along toe and 1 x 90° flanges top (integrated rigid angle) with 100mm high shark tooth type spike rails bolted to 50mm wide mesh and flange bent along top of fence 
Posts: To be comprising of a allu galvanised with polymetic 6000 "Black" coating, tapering from 85mm to 45mm with a depth of 85mm complete 
Panel to post shall have a flush panel post finish, be affixed to post over 48 line wires using 8 x Double bolt comb clamps and 8 x Single bolt comb clamps with 24 x Anti vandal bolts. Including post footings (600mm x 400m2 @ 15MPa concrete), excavations and backfilling.
2100mm high panels and 2700mm high posts 
</t>
    </r>
  </si>
  <si>
    <r>
      <rPr>
        <b/>
        <sz val="9"/>
        <rFont val="Arial"/>
        <family val="2"/>
      </rPr>
      <t>Supply and install of 600mm deep Anti-Burrow 3mm mesh extension</t>
    </r>
    <r>
      <rPr>
        <sz val="9"/>
        <rFont val="Arial"/>
        <family val="2"/>
      </rPr>
      <t xml:space="preserve"> hot dipped galvanised and bitumen coating for sections where localised farrows may occur.</t>
    </r>
  </si>
  <si>
    <r>
      <rPr>
        <b/>
        <sz val="9"/>
        <rFont val="Arial"/>
        <family val="2"/>
      </rPr>
      <t>Supply and install new heavy duty sliding vehicular security gate for</t>
    </r>
    <r>
      <rPr>
        <sz val="9"/>
        <rFont val="Arial"/>
        <family val="2"/>
      </rPr>
      <t xml:space="preserve">: Complete with 4mm allu galvanised and polymetic 6000 "Black" coating, panel aperture centres at 76,2mm x 12,7mm incorporated into gate frame, including all excavations, demolish and disposal of surplus apron and/or
kerb material, construct of new 500mm x 500mm (24MPa) apron with steel track, locking gate post, guidepost with cross brace, including vertical plate restricting the lifting of the gate from the rail with heavy duty pad lockable facility and cover restricting lock tampering as per suppliers specification. Any remedial work required with regards to finishing and interface between the road surface and concrete apron to be included. </t>
    </r>
  </si>
  <si>
    <r>
      <rPr>
        <b/>
        <sz val="9"/>
        <rFont val="Arial"/>
        <family val="2"/>
      </rPr>
      <t>Supply and install new heavy duty single leaf pedestrian swing security gate for:</t>
    </r>
    <r>
      <rPr>
        <sz val="9"/>
        <rFont val="Arial"/>
        <family val="2"/>
      </rPr>
      <t xml:space="preserve">
Complete with 4mm allu galvanised and polymetic 6000 "Black" coating, panel aperture centres at 76,2mm x 12,7mm incorporated into gate frame, including all excavations, demolish and disposal of surplus material, locking gate posts, all connections and joints shall be welded to form
rigid frames or assembled with corner fittings, hinges shall not twist or turn under the action of the gate and shall be so arranged that a closed gate cannot be lifted off the hinges to obtain entry. Gate to include heavy duty pad lockable facility and cover restricting lock tampering as per suppliers specification. Any remedial work required with regards to
finishing and shaping to be included. </t>
    </r>
  </si>
  <si>
    <r>
      <rPr>
        <b/>
        <sz val="9"/>
        <rFont val="Arial"/>
        <family val="2"/>
      </rPr>
      <t>Electric Gate Motors</t>
    </r>
    <r>
      <rPr>
        <sz val="9"/>
        <rFont val="Arial"/>
        <family val="2"/>
      </rPr>
      <t xml:space="preserve">
Remove and reinstall of existing electric gate motor, ncluding safe keeping of the motor, protection of any existing cables and wires during construction and reconnection of all electrical components and providing of a master electrician certificate after the new gate has been installed.
Supply and install of a new Gate motor for: Including excavations, concrete plinth, theft resistant cage and one remote - Electrically operated (or equal approved) motor </t>
    </r>
  </si>
  <si>
    <r>
      <rPr>
        <b/>
        <sz val="9"/>
        <rFont val="Arial"/>
        <family val="2"/>
      </rPr>
      <t>Power Supply</t>
    </r>
    <r>
      <rPr>
        <sz val="9"/>
        <rFont val="Arial"/>
        <family val="2"/>
      </rPr>
      <t xml:space="preserve">
steel squire tubing post, suitable 20A CB mounted and designated at local including 50m Power Supply Cable (6 sq. mm) X 3 Core PVC/Wire armoured coper cable) with terminations, lockable galvanised steel external weather
proof isolator box mounted on galvanised steel squire tubing post, suitable 20A CB mounted and designated at local distribution board/kiosk protected with galvanised steel kicker pipe and saddles. Master electrician certificate
of compliance to be provided.
Supply and install of power supply for solar operated gate motor, as per suppliers specification and in line with warranty conditions, including battery and lockable galvanised steel security box 
</t>
    </r>
  </si>
  <si>
    <t>item</t>
  </si>
  <si>
    <t>SUPERSTRUCTURE</t>
  </si>
  <si>
    <t>Brickwork of NFP bricks in Class 11 mortar</t>
  </si>
  <si>
    <t>MASONRY</t>
  </si>
  <si>
    <t>BRICKWORK SUNDRIES</t>
  </si>
  <si>
    <t>One brick wall of NFP bricks in Class 11 mortar</t>
  </si>
  <si>
    <t>FORMING TOOTHINGS AND BONDING</t>
  </si>
  <si>
    <t>REPAIR ROOF LEAKAGES</t>
  </si>
  <si>
    <t>m²</t>
  </si>
  <si>
    <t>CARPENTRY AND JOINERY</t>
  </si>
  <si>
    <t>TIMBER DOORS, FRAMES, ETC.</t>
  </si>
  <si>
    <t>Construct a fixed (12000mm long x 3580mm) with drywall above door openings (1580mm high x 2400mm wide), screenwall - 2000mm high x 2400mm wide, GypWall Classic Ultrasteel 51mm x 35mm Stud Drywall, perpendicular to both sides of walls. Cavity wall infill will be 50mm glasswool insulation. Use “Rhinoboard Soundbloc 12,5mm” (Taper) or similar for cladding of frame. Use fine tread Phosphorous coated screws, spaced at 220mm intervals to fasten plaster boards to wall frames. Supply and fit galvanized edge strips around drywall partition on both sides and ontop of drywall partition. Location: New gents and ladies toilet cubicles and one handwash basin area.</t>
  </si>
  <si>
    <t xml:space="preserve">                NAILED UP CEILING BOARDS</t>
  </si>
  <si>
    <t>FLOOR COVERINGS, WALL LININGS, ETC.</t>
  </si>
  <si>
    <t>SUPPLY AND LAY NEW VINYL FLOOR SHEETING</t>
  </si>
  <si>
    <t>LOCKS AND FURNITURE</t>
  </si>
  <si>
    <t>150 X 150 X 2mm Thick plastic legend plates with photo luminescent signs for gents and ladies toilets.</t>
  </si>
  <si>
    <t>25mm Diameter chromium plated towel rail 900mm long including end brackets at handwash basin of new ladies and gents toilets.</t>
  </si>
  <si>
    <t>METALWORK</t>
  </si>
  <si>
    <t>PLASTERING</t>
  </si>
  <si>
    <t xml:space="preserve">One layer 4:1 steel floated cement plaster on new brickwork of internal walls </t>
  </si>
  <si>
    <t>TILING</t>
  </si>
  <si>
    <t>WALL TILING</t>
  </si>
  <si>
    <t xml:space="preserve">Supply and hang on new two mild steel hinged using 40mm mild steel wood screws, new 813 x 2032mm Semi-Solid Sapele Veneered doors at ladies and gents toilet cubicles. Neatly hung with a 3mm gap all round. Doors are to open and close freely without any obstruction and should not be hinge bound in any way.  </t>
  </si>
  <si>
    <t>CONCRETE WORKS</t>
  </si>
  <si>
    <t>75mm Wide brick reinforcement built in horizontally</t>
  </si>
  <si>
    <t>One layer of 375 micron black polyethylene embossed damp proof course in walls</t>
  </si>
  <si>
    <t>SUPPLY AND INSTALL A NEW ROLLER SHUTTER DOOR</t>
  </si>
  <si>
    <t>Remove socket outlets at existing positions at shown on site.</t>
  </si>
  <si>
    <t>Supply and install a1,2mm Single rebated frames suitable for one brick walls. Frame for door 813 x 2125mm high. Location: At new water pump room and irrigation control station.</t>
  </si>
  <si>
    <t xml:space="preserve">                SUPPLY AND INSTALL SUSPENDED CEILING</t>
  </si>
  <si>
    <t xml:space="preserve">                   SANITARY FITTINGS</t>
  </si>
  <si>
    <t>NB: Contractor to conduct a water test on copper supply pipes to check for leaks at joints etc, prior to the making good of wall surfaces.</t>
  </si>
  <si>
    <t xml:space="preserve">               SUPPLY AND INSTALL UNDERGROUND AND SURFACE DRAIN PIPES</t>
  </si>
  <si>
    <t>PROVIDE AND FIT NEW HANDWASH BASIN TAPS</t>
  </si>
  <si>
    <t xml:space="preserve">                MIRRORS</t>
  </si>
  <si>
    <t xml:space="preserve">Size – 400mm 500mm x 5mm
Location: New gents toilets
</t>
  </si>
  <si>
    <t xml:space="preserve">Supply and fit a new thick Silvered float glass copper backed mirror mounted on and including 6mm hard board backing with painted edges all round and mirror with polished edges holed for and fixed with chromium plated dome capped mirror screws with rubber buffers to plugs in brickwork.
Location: size – 1800mm x 600mm x 5mm
Location: Ladies toilets
</t>
  </si>
  <si>
    <t xml:space="preserve">                SUPPLY AND FIT A DOUBLE BOWL SINK</t>
  </si>
  <si>
    <t xml:space="preserve">                ALUMINIUM VENETIAN BLINDS</t>
  </si>
  <si>
    <t xml:space="preserve">                PAINT NEW CEILINGS</t>
  </si>
  <si>
    <t xml:space="preserve">                PAINT PAINTED CEILINGS</t>
  </si>
  <si>
    <t>Clean down, prepare for and apply one universal undercoat and two coats of PVA Acrylic paint to painted ceilings where directed.</t>
  </si>
  <si>
    <t xml:space="preserve">              PAINT MASONRY WALLS WITH EMULSION PAINT</t>
  </si>
  <si>
    <t xml:space="preserve">              PAINT DRYWALL PARTITION WITH EMULSION PAINT</t>
  </si>
  <si>
    <t xml:space="preserve">              PAINT WINDOW FRAMES (HIGH GLOSS)</t>
  </si>
  <si>
    <t>Clean down, prepare for and apply one undercoat and two coats high gloss to window frames (both sides).</t>
  </si>
  <si>
    <t xml:space="preserve">              PAINT DOOR FRAMES WITH HIGH GLOSS</t>
  </si>
  <si>
    <t>Clean down, prepare for and apply one undercoat and two coats high gloss to door frames.</t>
  </si>
  <si>
    <t xml:space="preserve">Sand down, thoroughly clean, prepare for and apply two coats approved varnish to doors where directed on site.Allow for a 24 hour drying time between coats with doors lightly sanded between coats.
</t>
  </si>
  <si>
    <t>Clean down, prepare for and apply one undercoat and two coats high gloss to window sills (both sides).</t>
  </si>
  <si>
    <t>Clean down, prepare for and apply one undercoat and two coats high gloss to stoneguards.</t>
  </si>
  <si>
    <t xml:space="preserve">                PAINT PAINTED STONEGUARDS</t>
  </si>
  <si>
    <t xml:space="preserve">                PAINT PAIINTED WINDOW SILLS</t>
  </si>
  <si>
    <t xml:space="preserve">                 VARNISH DOORS WITH HIGH GLOSS</t>
  </si>
  <si>
    <t>The contractors attention is drawn to the notes to tenderers “Occupational Health and Safety Act” with the full contents thereof as well as the Government Gazette No. 25207 (18 July 2003) and O.H &amp; S.  Specification is provided.  The total cost of the Health and Safety items must be priced under this clause as no additional claims will be entertained.</t>
  </si>
  <si>
    <t>Sum</t>
  </si>
  <si>
    <t xml:space="preserve">                 PROVIDE AND FIT NEW HANDWASH BASIN TAPS</t>
  </si>
  <si>
    <t>WATERPROOFING</t>
  </si>
  <si>
    <t>ROOFING</t>
  </si>
  <si>
    <t>CEILINGS</t>
  </si>
  <si>
    <t>FLOOR COVERING</t>
  </si>
  <si>
    <t>IRONMONGAREY</t>
  </si>
  <si>
    <t>PLUMBING AND DRAINAGE</t>
  </si>
  <si>
    <t>ELECTRICAL WORKS</t>
  </si>
  <si>
    <t>GLAZING</t>
  </si>
  <si>
    <t>OHS</t>
  </si>
  <si>
    <t>METAL SHELVING</t>
  </si>
  <si>
    <t>Item</t>
  </si>
  <si>
    <t>Compliance to Occupational Health and Safety Act and Regulations
The contractors attention is drawn to the notes to tenderers “Occupational Health and Safety Act” with the full contents thereof as well as the Government Gazette No. 25207 (18 July 2003) and O.H &amp; S.  Specification is provided.  The total cost of the Health and Safety items must be priced under this clause as no additional claims will be entertained.</t>
  </si>
  <si>
    <t xml:space="preserve">                 PROVIDE AND FIT NEW HANDWASH BASINS</t>
  </si>
  <si>
    <t xml:space="preserve">                 SUPPLY AND FIT NEW WATER CLOSET  SUITES (SEMI CLOSED) COMPLETE WITH CISTERN</t>
  </si>
  <si>
    <t>See attachement electrical works document</t>
  </si>
  <si>
    <t xml:space="preserve">   17         PAINTWORK</t>
  </si>
  <si>
    <t xml:space="preserve">      18         OCCUPATIONAL  HEALTH AND SAFETY</t>
  </si>
  <si>
    <t>SPECIFICATION - UNPRICED</t>
  </si>
  <si>
    <t xml:space="preserve">PAINTWORK  </t>
  </si>
  <si>
    <t xml:space="preserve">Excavations and trenching for sewer pipes, not exceeding 2m deep.Trenching must be properly dug to ensure proper execution of the work. </t>
  </si>
  <si>
    <t>Carefully demolish a 2.1m high x 4.5m long half brick wall, a 1.5m long x 2.1 m high half brick wall including three toilet cubicles of 1.95m long x 2m high half brickwalls which will be directed on site and cart away to nearest municipal dumping. Make good to face of wall. Location: Reception office and ladies toilets.</t>
  </si>
  <si>
    <t>Build new half brick wall of NFP bricks in Class 11 mortar for new toilet cubicles( 1,9m long x 2,1m high) and screenwall( 1m long x 2m high) in ladies toilets.</t>
  </si>
  <si>
    <t>2.</t>
  </si>
  <si>
    <t>3.3</t>
  </si>
  <si>
    <t>3.4</t>
  </si>
  <si>
    <t>Forming bonding new brickwork to existing</t>
  </si>
  <si>
    <t>4.            WATERPROOFING</t>
  </si>
  <si>
    <t>5.             ROOFING</t>
  </si>
  <si>
    <t>5.1</t>
  </si>
  <si>
    <t>6.</t>
  </si>
  <si>
    <t>6.1</t>
  </si>
  <si>
    <t>6.2</t>
  </si>
  <si>
    <t>6.3</t>
  </si>
  <si>
    <t>Take down timber door and store on site for re-use. Location: Reception office x1; Ladies toilets x 3</t>
  </si>
  <si>
    <t>6.4</t>
  </si>
  <si>
    <t>Re-fit existing toilet cubicle doors, hung on new hinges using new screws of a suitable length.Location: Ladies toilets</t>
  </si>
  <si>
    <t>Replace damaged door with existing timber door stored on site. Location. Mr. Khumalo's office</t>
  </si>
  <si>
    <t>Replace damaged door with a new 813mm x 2032mm single leaf meranti hardwood F.L and B flush back door, hung on new hinges using new screws of a suitable length. New door are to be fitted, with an even gap of 2mm around the outside of door. Door are to open and close freely without any obstruction and should not be hinge bound in any way. Location: Reception office</t>
  </si>
  <si>
    <t>6.5</t>
  </si>
  <si>
    <t>6.6</t>
  </si>
  <si>
    <t>6.7</t>
  </si>
  <si>
    <t>Replace defective timber quadrant with new 30mm x 30mm meranti quadrant. Location: Reception office - 24m; Mr. Khumalo's office - 16m; Tshepo's office - 16m; Passage infront of aforementioned offices - 21m.</t>
  </si>
  <si>
    <t>6.8</t>
  </si>
  <si>
    <t xml:space="preserve">Supply and install against wall in a position that will be directed on site, new buid-in shelving including countertop with three 4 draw undercounter cabinet at the Reception office as follows.Construct and securely fix to walls where directed using suitable hammer fasteners, new purpose made build-in open wood shelving without backboard simarly to existing shelving manufactured in a unit approximately of size 725mm (H) x 325mm deep x 3295mm long respectively. One shelve horizontal at a hight of 335mm and vertical dividers of 350mm centre to centre. The unit is to be constructed internally from 16mm thick “Commercial Chip Bisonboard bonded on both sides with a natural wood veneer simalar to existing. Externally the exposed sides of unit are to be manufactured from 16mm thick Supa-wood bonded on both sides with a natural wood veneer as existing. All internal components such as sides and centre uprights are to be grooved with a router approximately 16mm wide x 5mm deep to house shelves, top and base members and glued with cold alkaline wood glue prior to assembly. (No plastic corner blocks will be accepted). All exposed edges of internal construction must be finished with a 2mm machined PVC edge of colour to match external wood finish. All screw heads etc where fixing had taken place through the face of unit, must be covered with a plastic cap of colour to match the finish being used. Manufacture three 4 draw undercounter cabinets with the same material and methods specified above.Supply all three draw cabinets complete with 150mm satin chrome bar handles, draw cabinet locks complete with two keys each, escutcheon plates etc as well as any other accessory that may be required to render the unit complete. Supply and install a countertop, 600mm wide x 32mm thick Black Marble postformed Formica board (edge trimmed). 
</t>
  </si>
  <si>
    <t xml:space="preserve">item </t>
  </si>
  <si>
    <t>6.9</t>
  </si>
  <si>
    <t>SUPPLY AND CONSTRUCT NEW BUID-IN SHELVING AGAINST WALL</t>
  </si>
  <si>
    <t xml:space="preserve">Supply and install against wall in a position that will be directed on site, new buid-in shelving at the new Open plan office which will be directed on site. Construct and securely fix to walls where directed using suitable hammer fasteners, new purpose made build-in wood shelving internally covered at the back with 3.4mm white tempered masonite. The unit approximately of size 1076mm (H) x 400mm deep x 2921mm long respectively. Two shelves horizontal at a hight of 335mm and vertical dividers of 350mm centre to centre with the last dividing opening kept at 700mm long. The unit is to be constructed internally from 16mm thick “Commercial Chip Bisonboard bonded on both sides with a natural oak wood veneer. Externally the exposed sides of unit are to be manufactured from 16mm thick Supa-wood bonded on both sides with a natural oak wood veneer. All internal components such as sides and centre uprights are to be grooved with a router approximately 16mm wide x 5mm deep to house shelves, top and base members and glued with cold alkaline wood glue prior to assembly. (No plastic corner blocks will be accepted). All exposed edges of internal construction must be finished with a 2mm machined PVC edge of colour to match external wood finish. All screw heads etc where fixing had taken place through the face of unit, must be covered with a plastic cap of colour to match the finish being used.    
</t>
  </si>
  <si>
    <t>6.10</t>
  </si>
  <si>
    <t>SUPPLY AND FIT NEW BUILD IN CABINETS AT EXISTING KITCHEN</t>
  </si>
  <si>
    <t>Carefully remove existing build-in cabinet with zink in kitchen and cart away from site.</t>
  </si>
  <si>
    <t>6.11</t>
  </si>
  <si>
    <t xml:space="preserve">Supply and install new built in kitchen cupboards against wall in a position in the existing kitchen of Registry. Construct and securely fix to walls where directed using suitable hammer fasteners, new purpose made built in kitchen cupboards manufactured in units with two doors each. Floor cupboards approximately of size 833mm wide x 720mm high x 560mm deep each consisting of packing space. Construct three units, only one section of the units must have a drawer unit with a width of 400mm.  Construct one unit of size 1123mm wide x 720mm high x 560mm deep with a shelve in the centre which will accomodate the drop on single bowl zink measured elsewhere. Each unit is to be constructed from 16mm thick “Commercial Chip White Melamine” internally covered at the back with 3.4mm white tempered masonite. Externally the doors and exposed sides of units are to be manufactured from 16mm “Natural Oak” Supa-wood. All internal components such as sides and centre uprights are to be grooved with a router approximately 16mm wide x 5mm deep to house shelves, top and base members and glued with cold alkaline wood glue prior to assembly. (No plastic corner blocks will be accepted) .The base of each unit (skirting) must be approximately 165mm high comprising of 16mm thick plain chip board fitted to the respective specified lengths. Skirting should be tiled measured elsewhere. All exposed edges of internal construction must be finished with a 2mm machined PVC edge of color to match external finish as well as all exposed door edges and sides with the same of color to match the natural oak. All screw heads etc where fixing had taken place through the face of unit, must be covered with a plastic cap of color to match the finish being used. Supply all units complete with two concealed hinges per door, 150mm satin chrome bar pull handles etc as well as any other accessory that may be required to render the unit complete.Supply and fit 600mm (W) x 3622mm (L) x 32mm thick “Formica Lifeseal Worktop” of suitable color to build in kitchen cupboards. Work counter should also be fitted with a drop-on sink measured elsewhere. 
</t>
  </si>
  <si>
    <t xml:space="preserve">SUPPLY AND FIT A NEW PURPOSE MADE BUILD-IN TIMBER PLUMBING SHAFT </t>
  </si>
  <si>
    <t>6.12</t>
  </si>
  <si>
    <t>OPENINGS</t>
  </si>
  <si>
    <t>3.5</t>
  </si>
  <si>
    <t>Supply and install new 6.4mm thick "Gypsum" plaster board with rhino board cover strips including 75mm cove cornice and fixed at right angles to timber brandering with all necessary accesories to strict manufacturer's specifications. Location: At the above-mentioned.</t>
  </si>
  <si>
    <t>7.              CEILINGS, PARTITIONS AND ACCESS FLOORING</t>
  </si>
  <si>
    <t>7.1</t>
  </si>
  <si>
    <t>7.2</t>
  </si>
  <si>
    <t>7.3</t>
  </si>
  <si>
    <t>7.4</t>
  </si>
  <si>
    <t>7.5</t>
  </si>
  <si>
    <t xml:space="preserve">                SUPPLY AND INSTALL DRYWALL PARTITION DEVIDERS BETWEEN CLUSTERED WORKSTATIONS</t>
  </si>
  <si>
    <t>Supply and fit to frames a new 1825mm x 2000mm Semi-Solid Veneered double door, hung on new hinges using new screws of a suitable length. New double door are to be fitted, with an even gap of 2mm around the outside of doors. Doors are to open and close freely without any obstruction and should not be hinge bound in any way. Location: New Archive Room</t>
  </si>
  <si>
    <t>Supply and install drywall partition deviders between four clustered workstations at new open plan office which will be directed on site. Construct a fixed cross shape which of separate approximate sizes, 4100mm long x 1600mm high and 3600mm long x 1600mm high Wall Classic Ultrasteel 51mm x 35mm Stud Drywall, perpendicular to both sides of walls. Cavity wall infill will be 50mm glasswool insulation. Use 12,5mm thick Rhinoboard (Taper) for cladding of frame. Use fine tread Phosphorous coated screws, spaced at 220mm intervals to fasten plaster boards to wall frames. Supply and fit galvanized edge strips around drywall partition on both sides and ontop of drywall partition. Location: New Open plan office</t>
  </si>
  <si>
    <t>Supply and install new suspended ceiling, not exceeding 1m below existing peg board ceiling at the new Open plan office which will be directed on site. New suspended ceiling is to be supplied complete with 2mm thick galvanized hanger wires or adjustable hangers, main-tees, cross tees and wall angles etc. or any additional material that may be needed to complete the work. Securely fix to walls along the borders using suitable hammer fasteners, full length 38mm x 38mm S.A pine brandering, properly leveled. On completion fix wall angles to brandering using suitable screws or clout nails, nailed or fixed at centres not exceeding 150mm. All T-Bars are to be fixed to wire hangers suspended from underside of existing ceiling construction through purpose made angle brackets securely screwed to brandering with 50mm self threading screws as no holes in existing ceilings are to be made in order to expose brandering for fixing of hangers. Allow for additional brandering to fixed in position where required to securely suspend new ceiling. All T-bars and wall angles are to be properly leveled and lined up before new 10mm thick gyprex plain white ceiling panels are installed. Panel size should not exceed 600mm x 1.2m and ceiling should have a finish height of approximately 3,87m.</t>
  </si>
  <si>
    <t>7.8</t>
  </si>
  <si>
    <t>7.9</t>
  </si>
  <si>
    <t xml:space="preserve">Supply and fit a new 600 x 600mm trap door. The trap door shall be formed with skeleton frame of 50 x 38mm brandering covered on underside with boarding as for ceiling and fitted on underside near closing edge. Soffit of trap door shall be flush with soffit of ceiling when closed. When trap door is closed it shall rest on 45 x 10mm Meranti fillets fixed on soffit of ceiling all around opening, mitred at angles and securely screwed up to the trimmers. Fillets shall project 12mm into opening to carry trap door.                       Location: Reception office
</t>
  </si>
  <si>
    <t xml:space="preserve">                EXTRA OVER CEILINGS</t>
  </si>
  <si>
    <t xml:space="preserve">                SUPPLY AND INSTALL A NEW RHINO COVE CORNICE</t>
  </si>
  <si>
    <t>Replace missing cornice with a new 75mm rhino cove cornice at Tshepo's office which will be directed on site.</t>
  </si>
  <si>
    <t>Construct and fix to wall a purpose made build-in horizontal timber plumbing shaft which accomodates a 50mm waste waterpipe at the ladies toilets which will be directed on site.The timber shaft approximately 1700mm long x 330mm wide x 500mm high are to constructed with a SA Pine timber frame of 50mm x 38mm brandering and cladded two sides with 6mm thick fibre cement board fastened with suitable lenght of screws.</t>
  </si>
  <si>
    <t>REMOVAL OF FLOOR TILES, SKIRTINGS, ETC.</t>
  </si>
  <si>
    <t>8.1</t>
  </si>
  <si>
    <t>8.2</t>
  </si>
  <si>
    <t>Take up ceramic tile floor finish and remove from site. Location: Voyer</t>
  </si>
  <si>
    <t>Remove timber skirtings and quadrants. Location: Kitchen - 14m; Ladies toilets - 20m; Gents toilets - 20m; Voyer - 30m</t>
  </si>
  <si>
    <t>8.3</t>
  </si>
  <si>
    <t xml:space="preserve">     9.          IRONMONGAREY</t>
  </si>
  <si>
    <t>8.4</t>
  </si>
  <si>
    <t>Take up carpet tile floor finish and remove from site. Location: Boardroom</t>
  </si>
  <si>
    <t>Supply and fit new rhino coverstrips to existing ceiling boards at the boardroom which will be directed on site.</t>
  </si>
  <si>
    <t>Supply and install chrome plated indicator lock for new toilet cubicle door at ladies toilets.</t>
  </si>
  <si>
    <t>10.2</t>
  </si>
  <si>
    <t>Provide and fit a new approved chromium-plated  toilet paper holder, fixed to wall with 32mm chromium plated round headed screws or similar approved, to plugs in wall at ladies toilets.</t>
  </si>
  <si>
    <t>Supply and install new 38mm rubber door stop plugged to floor at new toilet cubicle doors and double door at new Archive room.</t>
  </si>
  <si>
    <t>Supply and fit 150mm CP bow handles to new internal doors at the new ladies toilet cubicles.</t>
  </si>
  <si>
    <t>9.1</t>
  </si>
  <si>
    <t>9.2</t>
  </si>
  <si>
    <t>9.3</t>
  </si>
  <si>
    <t>9.4</t>
  </si>
  <si>
    <t>9.5</t>
  </si>
  <si>
    <t>9.6</t>
  </si>
  <si>
    <t>9.7</t>
  </si>
  <si>
    <t>9.8</t>
  </si>
  <si>
    <t xml:space="preserve">RELOCATE EXISTING INDUSTRIAL BOLTED METAL SHELVING </t>
  </si>
  <si>
    <t>Relocate existing metal shelving from the new open plan office to the new Archive room which will be directed on site.  Dimension of metal sheving bay: 5500mm long x 630mm wide x 2210mm high  - quantity x 18 bays</t>
  </si>
  <si>
    <t>10.</t>
  </si>
  <si>
    <t xml:space="preserve">                SUPPLY AND INSTALL NEW ALLUMINIUM WINDOW FRAMES</t>
  </si>
  <si>
    <t>10.1</t>
  </si>
  <si>
    <t>10.3</t>
  </si>
  <si>
    <t>Supply and install a purpose made bronze powder coated alluminium window frames with clear glass. The widow frame should be constructed with one top fixed panel and two casement windows - top hung at the above-mentioned location.</t>
  </si>
  <si>
    <t>Supply and install SABS approved bronze coated alluminium window frames. Industry Code - PTT2118, Begin Code - 27S2118D, End Code - PB . Approximate size - 2100mm wide x 1800mm high. Location: New Open Plan Office</t>
  </si>
  <si>
    <t xml:space="preserve">                OTHER METALS</t>
  </si>
  <si>
    <t xml:space="preserve">                SUPPLY AND INSTALL NEW MILD STEEL STONEGUARDS OVER WINDOWS</t>
  </si>
  <si>
    <t xml:space="preserve">Provide, construct and erect over window openings as will be shown, new stone guards, using material of an approved manufacture. Approximate size: 2200mm wide x 1900mm high x 600mm deep - box shape stoneguard. Note: The outer frame is to be constructed of 25 x 25 x 3mm thick angle iron, neatly mitred and securely welded at corners and filled in (including top, bottom and sides of stone-guards where applicable) with 3mm wide x 3mm thick expanded metal sheeting (type number 6320G/346A) with hole sizes not exceeding 50 x 25mm. Each frame is to be strengthened with a 25mm x 5mm mild steel bar and where panel exceeds one (1)m², an additional bar must be securely welded across(top to bottom and side to side) the center of each frame. Each guard is to be securely fitted to wall with not less than 8 x M10mm expanded bolts. All cross sections must be securely welded and neatly finished to an even surface. On completion and prior to painting, neatly clean away excessive welding and tack weld all bolt heads.                                     Location: New Open Plan Office
</t>
  </si>
  <si>
    <t>10.4</t>
  </si>
  <si>
    <t>10.5</t>
  </si>
  <si>
    <t>10.6</t>
  </si>
  <si>
    <t xml:space="preserve">Supply and install a 750 x 400mm stainless steel drop on single bowl sink with draining board including waste, trap, plug and bib C.P sink mixer in the existing kitchen.Connect water supply and fit waste pipes, leave everything leak free and operational.
</t>
  </si>
  <si>
    <t>Carefully remove only the internal parts of the three existing mild steel window frames and leaving only the outer frame at the Reception office. Window frame size: 1090mm wide x 1995mm high.</t>
  </si>
  <si>
    <t xml:space="preserve">                TAG WELD ALL MILD STEEL WINDOW CASEMENTS</t>
  </si>
  <si>
    <t>Tag weld all mild steel window casements at the new Open Plan Office.</t>
  </si>
  <si>
    <t>10.7</t>
  </si>
  <si>
    <t>Supply and install new aluminium venetian blinds to existing/new window frames as follows; Dimensions: 1090mm wide x 1995mm high - quantiy x 3 at Reception office; 2100mm wide x 1800mm high - quantity x 9 at new Open Plan Office.</t>
  </si>
  <si>
    <t>Cutting one brick wall and creating an opening for nine new 1800mm high x 2100mm wide alluminium widow frames, measured elsewhere. Making good to jambs and finishes all round. Location: New Open plan office</t>
  </si>
  <si>
    <t>11.</t>
  </si>
  <si>
    <t>11.1</t>
  </si>
  <si>
    <t>11.2</t>
  </si>
  <si>
    <t>12.</t>
  </si>
  <si>
    <t xml:space="preserve"> 13.           PLUMBING AND DRAINAGE</t>
  </si>
  <si>
    <t>Supply and lay 200 X 150 X 5mm Grade A SABS approved glazed ceramic wall tiles splash back fixed with adhesive to plaster(plaster elsewhere) and flush pointed with tinted jointing compound. Location: Above kitchen sink and handwash basins of gents and ladies toilets</t>
  </si>
  <si>
    <t>Hack off damaged ceramic tiles and cart away  from site. L ocation: Kitchen - 18m²;  Ladies toilets - 40m²;  Voyer - 14m²</t>
  </si>
  <si>
    <t>13.1</t>
  </si>
  <si>
    <t>13.2</t>
  </si>
  <si>
    <t>13.3</t>
  </si>
  <si>
    <t>13.4</t>
  </si>
  <si>
    <t>13.5</t>
  </si>
  <si>
    <t>13.6</t>
  </si>
  <si>
    <t>SUPPLY AND FIT NEW WATER SUPPLY</t>
  </si>
  <si>
    <t>Supply and install new surface 20mm copper waterpipes including all fittings and fixtures to render the supply of water to the new geyser measured elsewhere at the kitchen.</t>
  </si>
  <si>
    <t xml:space="preserve">Supply and fit where directed surface 20mm diameter Cross-Linked Polyethylene (PEX) water pipes complete with all the necessary compression fittings required as well as all other fittings and fixtures that may be required to render the supply of water to all existing and new plumbing fixtures operational.NB: Contractor to conduct a water test on water supply pipes to check for leaks at joints etc. Location: Connection from kitchen to gents and ladies toilets.
</t>
  </si>
  <si>
    <t>Supply and fit where directed surface 16mm diameter Cross-Linked Polyethylene (PEX) water pipes complete with all the necessary compression fittings required to render the supply of water to existing and new plumbing fixtures operational at the ladies and gents toilets.</t>
  </si>
  <si>
    <t>Disconnect and remove 30m long x 22mm Ø surface polyprop pipe, 3m long x 28mm Ø galvanised water pipe, 20m long x 38mm Ø galvanised water pipe and 3m long x 20mm Ø copperpipes and cart away from site. Location: At the back of ladies and gents toilets,  kitchen, office adjacent to strong room and archive facility.</t>
  </si>
  <si>
    <t>Supply and lay new 15mm copper pipes in walls installed complete with all the necessary compression fittings required as well as all other fittings and fixtures that may be required to render the supply of water to new handwash basins at ladies toilets.</t>
  </si>
  <si>
    <t>Provide and adapt to existing underground sewer connection, new 110mm PVC pipes, stacks, 50mm P.V.C waste pipes, vent pipes complete with vent valves etc. Also provide new connections to six  W.C pans, four handwash basins and sink. Allow for alterations and making good of masonry walls where new pan, urinal and sink connections are made. The installation shall include the supply of all pipes, fittings and fixtures required to render the job complete. Install new 110mm and 50mm surface plumbing as described above. Leave plumbing installation perfectly operational and all pipes leak free. Location: Ladies and gents toilets and kitchen</t>
  </si>
  <si>
    <t>Allow for the drilling of holes through one brickwalls for 15mm diameter water pipes as required to supply water to new wash hand basins and cisterns in ladies toilets.</t>
  </si>
  <si>
    <t>13.7</t>
  </si>
  <si>
    <t>13.8</t>
  </si>
  <si>
    <t>13.9</t>
  </si>
  <si>
    <t>13.10</t>
  </si>
  <si>
    <t xml:space="preserve">Provide and fit new porcelain semi close couple water closets complete with cistern, flushing mechanisms as well as double flap toilet seats.Installation shall include the supply of all necessary fittings including flexi- connectors, C.P stop taps, PVC Pan connectors, collars etc including all other fittings and fixtures that may be required to render the job complete and suite operational.Connect cisterns to new water supply and pan to new pan connector, adapted as and where required using approved fittings that are to be supplied.Thoroughly prepare floor to receive new pan, chip and slush and thereafter bed the base of new pan using 3:1 cement mortar, and leave to set. In addition securely bolt new cistern to walls using suitable none ferrous fixing lugs supplied with cistern.  Location: Ladies and gents toilets
</t>
  </si>
  <si>
    <t xml:space="preserve">Supply and fit to basins new C.P centre basin mixers complete with flexi-connectors, stop taps as well as all other necessary fittings and fixtures(Hot water inlet is to be blanked off).Supply and fit a new basin type centre (cold water only) mixer equal or similar to that supplied by “Jade or Riviera” (CTM) fitted to basins.Leave all taps properly connected and perfectly operational and leak free on completion. Location: Ladies and gents toilets
</t>
  </si>
  <si>
    <t xml:space="preserve">                   REMOVE OLD DEFECTIVE SANITARYWARE</t>
  </si>
  <si>
    <t>Remove water closet and cistern and cart away from site. Location: Ladies and gents toilets.</t>
  </si>
  <si>
    <t>Remove wash hand basin and cart away from site. Location: Ladies and gents toilets.</t>
  </si>
  <si>
    <t>Blank off drain pipe in floor surface to receive new vinyl sheeting measured elsewhere.Location: Ladies toilets</t>
  </si>
  <si>
    <t>13.11</t>
  </si>
  <si>
    <t>13.12</t>
  </si>
  <si>
    <t>13.13</t>
  </si>
  <si>
    <t xml:space="preserve">                 SUPPLY AND FIT A NEW 150L GEYSER</t>
  </si>
  <si>
    <t>13.14</t>
  </si>
  <si>
    <t>Carefully disconnect and remove dysfunctional 150 litre and 100L geyser against wall at kitchen and ladies toilets. Cart away faulty geysers to nearest municipal dumping site. Provide and fit only a new 150L SABS approved high pressure horizontal geyser against exterior wall of kitchen. Geyser must be fitted complete with new set of 400 kPa pressure control valve, temperature and pressure safety valve including vacuum breaker installed on anti-siphon loops on cold inlet and hot outlet to and from the geyser, to suit maximum pressure of geyser including overflow pipes. On completion leave geysers leak free and operational.</t>
  </si>
  <si>
    <t xml:space="preserve">                 RELOCATE EXISTING FIRE HOSE REEL</t>
  </si>
  <si>
    <r>
      <rPr>
        <sz val="12"/>
        <color rgb="FF000000"/>
        <rFont val="Arial"/>
        <family val="2"/>
      </rPr>
      <t>Shut off water supply to fire service line. Reroute existing galvanized pipe against external walls of building up to 1.4m above natural ground level which will be directed on site. Remove existing fire hose with reel and valve. Mount fire hose with reel into a new fire hose cabinet against exterior wall and reconnect water supply.</t>
    </r>
    <r>
      <rPr>
        <sz val="12"/>
        <rFont val="Arial"/>
        <family val="2"/>
      </rPr>
      <t xml:space="preserve"> Supply and install new firehose reel sinages.Work must comply to the </t>
    </r>
    <r>
      <rPr>
        <b/>
        <sz val="12"/>
        <rFont val="Arial"/>
        <family val="2"/>
      </rPr>
      <t>SANS 2001-DP2 -medium pressure pipelines for fire installation</t>
    </r>
  </si>
  <si>
    <t xml:space="preserve">                  REPLACE RUBBER S-TRAPS WITH NEW CHROME PLATED BOTTLE TRAPS</t>
  </si>
  <si>
    <t>Replace existing defective rubber S-traps under urinals with new SABS approved chrome plate bottle simarlar to"'Cobra" manufacturers. Location: Gents toilets</t>
  </si>
  <si>
    <t xml:space="preserve">      14.       ELECTRICAL WORKS</t>
  </si>
  <si>
    <t xml:space="preserve">                 REPLACE EXISTING GUTTERS AND DOWNPIPES WITH NEW</t>
  </si>
  <si>
    <t>13.15</t>
  </si>
  <si>
    <t>Take down rusted gutters and down pipes and cart away from site. Gutters - 50m and downpipes - 30m.Location: New Open Plan Office</t>
  </si>
  <si>
    <t>13.16</t>
  </si>
  <si>
    <t>13.17</t>
  </si>
  <si>
    <t xml:space="preserve">Supply and fit new 100x125mm rectangular galvanised eave gutters in 32x35mm thick galvanized mild steel brackets, screwed twice to roof foot steel purlins at 1000 mm maximum centres. Bolt the bracket to the gutter close to the underside of the gutter bead with a 6 mm diameter galvanized gutter bolt.Fit gutters in long lengths. Lap gutter lengths at least 20 mm and seal with approved sealant. Over-fill lap before sealing. Lay gutters to a fall of 1:500. Note: Allow for 5m high schaffolding.
</t>
  </si>
  <si>
    <t xml:space="preserve">Supply and fit in position new galvanised 100x100mm square rainwater pipe complete with shoe and off-set. New rainwater pipe is to be securely fixed, perfectly plumb to walls in an approved manner using hammer fasteners of a suitable length.Supply and fit new rainwater pipe 7m long complete with brackets, shoe and off-set where needed.
</t>
  </si>
  <si>
    <t xml:space="preserve">                SUPPLY AND INSTALL NEW MILD STEEL EAVE PURLINS</t>
  </si>
  <si>
    <t>Replace wrotten timber eave purlins with new 150 x 50 x 20 x 2mm mild steel lipchannel which should be welded to the existing steel rafters at the new Open Plan Office which will be directed on site.</t>
  </si>
  <si>
    <t>10.9</t>
  </si>
  <si>
    <t>14.1</t>
  </si>
  <si>
    <t xml:space="preserve">    15.       MECHANICAL WORK</t>
  </si>
  <si>
    <t>15.1</t>
  </si>
  <si>
    <t xml:space="preserve">               4MM THICK CLEAR GLASS</t>
  </si>
  <si>
    <t>Panes exceeding 0, 5 square meter and not exceeding 1 square meters.</t>
  </si>
  <si>
    <t xml:space="preserve">Window pane size: 500mm high x 1200mm wide.  New Open Plan Office – quantity :1
</t>
  </si>
  <si>
    <t>SUPPLY AND FIT NEW HEAVY DUTY BRASS STOPTAPS</t>
  </si>
  <si>
    <t>Supply and fit new SABS approved heavy duty 20mm brass stoptap. Location: Kitchen against exterior wall(before and after geyser installation) x 2; Athe back of ladies and gents toilets x 1.</t>
  </si>
  <si>
    <t>13.18</t>
  </si>
  <si>
    <t>13.19</t>
  </si>
  <si>
    <t>13.20</t>
  </si>
  <si>
    <t>Clean down, prepare for and apply one coat plaster primer, one universal undercoat and two coats of PVA Acrylic paint to newly installed ceilings where directed.Reception office - 35m² ; Ladies toilets - 4m² ; Passage infront of Mr. Khumalo's office - 16m²; Boardroom - 3m²</t>
  </si>
  <si>
    <t>17.3</t>
  </si>
  <si>
    <t>17.4</t>
  </si>
  <si>
    <t>17.5</t>
  </si>
  <si>
    <t>17.6</t>
  </si>
  <si>
    <t>17.7</t>
  </si>
  <si>
    <t>Clean down, prepare for and apply one undercoat and two coats high gloss to doors.</t>
  </si>
  <si>
    <t xml:space="preserve">              PAINT PAINTED DOORS WITH HIGH GLOSS</t>
  </si>
  <si>
    <t>17.8</t>
  </si>
  <si>
    <t xml:space="preserve">                PAINT NEWLY INSTALLED STONEGUARDS</t>
  </si>
  <si>
    <t>17.11</t>
  </si>
  <si>
    <t>17.12</t>
  </si>
  <si>
    <t xml:space="preserve">                PAINT PAINTED BUGLAR STEEL FRAMES </t>
  </si>
  <si>
    <t>Clean down, prepare for and apply one undercoat and two coats high gloss to buglar steel frames which will be directed on site.</t>
  </si>
  <si>
    <t xml:space="preserve">                EXTERIOR PAINTING</t>
  </si>
  <si>
    <t xml:space="preserve">                INTERIOR PAINTING</t>
  </si>
  <si>
    <t>17.10</t>
  </si>
  <si>
    <t>17.9</t>
  </si>
  <si>
    <t>17.13</t>
  </si>
  <si>
    <t xml:space="preserve">              DRESS DADO WALLS</t>
  </si>
  <si>
    <t xml:space="preserve">Thoroughly scrub down internal face brick walls using a polyethylene nylon brush and an approved acid based face brick cleaner or any other effective method of removing the dirt and grease from wall surfaces.Leave to dry and apply one coat approved brick dressing to face brick walls in the new Open Plan Office.
</t>
  </si>
  <si>
    <t>MECHANICAL WORKS</t>
  </si>
  <si>
    <t>TENDER PRICE IN WORDS</t>
  </si>
  <si>
    <t xml:space="preserve">SIGNITURE OF TENDERER: </t>
  </si>
  <si>
    <t xml:space="preserve">DATE:  </t>
  </si>
  <si>
    <t xml:space="preserve">    16.       GLAZING - TO STEEL PUTTY</t>
  </si>
  <si>
    <t>Replace timber door lock with a new SABS approved cylindrical door lock, supplied complete with C.P furniture and two keys per lock. Lock are to be similar or equal to that supplied by “Solid or Union”.  Location: At  kitchen x 1, Reception office x 1, Voyer x 2</t>
  </si>
  <si>
    <t>Disconnect the electricity supply and take down the existing 18000BTU air conditioner and remove from site. Supply and install a new high split wall 24000BTU inverter air conditioner and reconnect the power supply at reception office.</t>
  </si>
  <si>
    <t>R</t>
  </si>
  <si>
    <t>RR</t>
  </si>
  <si>
    <t>SUPPLY AND CONSTRUCT A NEW BUILD-IN COUNTERTOP WITH FOUR DRAW CABINET INCLUDING SHELVING AGAINST WALL</t>
  </si>
  <si>
    <t>HEAD OFFICE - IK NKOANE EDUCATION HOUSE</t>
  </si>
  <si>
    <t>MAINTENANCE - CORRECTIVE</t>
  </si>
  <si>
    <t>UPGRADING OF REGISTRY</t>
  </si>
  <si>
    <r>
      <rPr>
        <b/>
        <sz val="12"/>
        <rFont val="Arial"/>
        <family val="2"/>
      </rPr>
      <t>FINISHING</t>
    </r>
    <r>
      <rPr>
        <sz val="12"/>
        <rFont val="Arial"/>
        <family val="2"/>
      </rPr>
      <t xml:space="preserve">
Trim, shape and compact on both sides after construction of the fence</t>
    </r>
  </si>
  <si>
    <r>
      <t>m</t>
    </r>
    <r>
      <rPr>
        <sz val="12"/>
        <rFont val="Calibri"/>
        <family val="2"/>
      </rPr>
      <t>²</t>
    </r>
  </si>
  <si>
    <r>
      <t>Thoroughly examine roof surfaces of building which will be directed on site. The contractor is to pay special attention internally where watermarks are evident on ceilings to locate leaks. All loose, missing or worn out roof screws are to be replaced, plug screw holes using an approved wood glue and fit new and longer roof screws including new washers and under cup washers. Holes in sheets are to be soldered. Similarly examine all ridging and make good where defective sections are located. Areas of roof that have been previously sealed must be carefully re-examined and all defective membranes should be removed and repaired as mentioned above. In addition to this, the contractor is to provide the Department with a written guarantee equivalent to one year starting from the date of final delivery.</t>
    </r>
    <r>
      <rPr>
        <b/>
        <sz val="12"/>
        <color theme="1"/>
        <rFont val="Arial"/>
        <family val="2"/>
      </rPr>
      <t xml:space="preserve"> </t>
    </r>
  </si>
  <si>
    <r>
      <t>Take down damaged ceiling boards including cornice and coverstrips and cart away from site. Location: Reception office - 35m</t>
    </r>
    <r>
      <rPr>
        <sz val="12"/>
        <color theme="1"/>
        <rFont val="Calibri"/>
        <family val="2"/>
      </rPr>
      <t>²</t>
    </r>
    <r>
      <rPr>
        <sz val="12"/>
        <color theme="1"/>
        <rFont val="Arial"/>
        <family val="2"/>
      </rPr>
      <t xml:space="preserve"> ; Ladies toilets - 4m</t>
    </r>
    <r>
      <rPr>
        <sz val="12"/>
        <color theme="1"/>
        <rFont val="Calibri"/>
        <family val="2"/>
      </rPr>
      <t>²</t>
    </r>
    <r>
      <rPr>
        <sz val="12"/>
        <color theme="1"/>
        <rFont val="Arial"/>
        <family val="2"/>
      </rPr>
      <t xml:space="preserve"> ; Passage infront of Mr. Khumalo's office - 16m</t>
    </r>
    <r>
      <rPr>
        <sz val="12"/>
        <color theme="1"/>
        <rFont val="Calibri"/>
        <family val="2"/>
      </rPr>
      <t xml:space="preserve">²; </t>
    </r>
    <r>
      <rPr>
        <sz val="12"/>
        <color theme="1"/>
        <rFont val="Arial"/>
        <family val="2"/>
      </rPr>
      <t>Boardroom - 3m</t>
    </r>
    <r>
      <rPr>
        <sz val="12"/>
        <color theme="1"/>
        <rFont val="Calibri"/>
        <family val="2"/>
      </rPr>
      <t>²</t>
    </r>
  </si>
  <si>
    <r>
      <t>m</t>
    </r>
    <r>
      <rPr>
        <sz val="12"/>
        <color theme="1"/>
        <rFont val="Calibri"/>
        <family val="2"/>
      </rPr>
      <t>²</t>
    </r>
  </si>
  <si>
    <r>
      <t>Supply and lay new vinyl sheeting at the following locations: Reception office - 40m</t>
    </r>
    <r>
      <rPr>
        <sz val="12"/>
        <color rgb="FF1A1A1A"/>
        <rFont val="Calibri"/>
        <family val="2"/>
      </rPr>
      <t>²</t>
    </r>
    <r>
      <rPr>
        <sz val="12"/>
        <color rgb="FF1A1A1A"/>
        <rFont val="Arial"/>
        <family val="2"/>
      </rPr>
      <t xml:space="preserve"> ; Voyer - 40m</t>
    </r>
    <r>
      <rPr>
        <sz val="12"/>
        <color rgb="FF1A1A1A"/>
        <rFont val="Calibri"/>
        <family val="2"/>
      </rPr>
      <t>²</t>
    </r>
    <r>
      <rPr>
        <sz val="12"/>
        <color rgb="FF1A1A1A"/>
        <rFont val="Arial"/>
        <family val="2"/>
      </rPr>
      <t xml:space="preserve"> ; Ladies toilets - 33m</t>
    </r>
    <r>
      <rPr>
        <sz val="12"/>
        <color rgb="FF1A1A1A"/>
        <rFont val="Calibri"/>
        <family val="2"/>
      </rPr>
      <t>²</t>
    </r>
    <r>
      <rPr>
        <sz val="12"/>
        <color rgb="FF1A1A1A"/>
        <rFont val="Arial"/>
        <family val="2"/>
      </rPr>
      <t xml:space="preserve"> ; Gents toilets - 23m</t>
    </r>
    <r>
      <rPr>
        <sz val="12"/>
        <color rgb="FF1A1A1A"/>
        <rFont val="Calibri"/>
        <family val="2"/>
      </rPr>
      <t>²</t>
    </r>
    <r>
      <rPr>
        <sz val="12"/>
        <color rgb="FF1A1A1A"/>
        <rFont val="Arial"/>
        <family val="2"/>
      </rPr>
      <t xml:space="preserve"> ;  Mr. Khumalo's office - 13m</t>
    </r>
    <r>
      <rPr>
        <sz val="12"/>
        <color rgb="FF1A1A1A"/>
        <rFont val="Calibri"/>
        <family val="2"/>
      </rPr>
      <t>²</t>
    </r>
    <r>
      <rPr>
        <sz val="12"/>
        <color rgb="FF1A1A1A"/>
        <rFont val="Arial"/>
        <family val="2"/>
      </rPr>
      <t xml:space="preserve"> ; Tshepo's office - 13m</t>
    </r>
    <r>
      <rPr>
        <sz val="12"/>
        <color rgb="FF1A1A1A"/>
        <rFont val="Calibri"/>
        <family val="2"/>
      </rPr>
      <t>²</t>
    </r>
    <r>
      <rPr>
        <sz val="12"/>
        <color rgb="FF1A1A1A"/>
        <rFont val="Arial"/>
        <family val="2"/>
      </rPr>
      <t xml:space="preserve"> ; Passage infront of Mr. Khumalo's office - 15m</t>
    </r>
    <r>
      <rPr>
        <sz val="12"/>
        <color rgb="FF1A1A1A"/>
        <rFont val="Calibri"/>
        <family val="2"/>
      </rPr>
      <t>²</t>
    </r>
    <r>
      <rPr>
        <sz val="12"/>
        <color rgb="FF1A1A1A"/>
        <rFont val="Arial"/>
        <family val="2"/>
      </rPr>
      <t xml:space="preserve"> ; Kitchen - 15m</t>
    </r>
    <r>
      <rPr>
        <sz val="12"/>
        <color rgb="FF1A1A1A"/>
        <rFont val="Calibri"/>
        <family val="2"/>
      </rPr>
      <t>²</t>
    </r>
    <r>
      <rPr>
        <sz val="12"/>
        <color rgb="FF1A1A1A"/>
        <rFont val="Arial"/>
        <family val="2"/>
      </rPr>
      <t xml:space="preserve"> ;   Office adjacent to strongroom - 33m</t>
    </r>
    <r>
      <rPr>
        <sz val="12"/>
        <color rgb="FF1A1A1A"/>
        <rFont val="Calibri"/>
        <family val="2"/>
      </rPr>
      <t xml:space="preserve">² </t>
    </r>
    <r>
      <rPr>
        <sz val="12"/>
        <color rgb="FF1A1A1A"/>
        <rFont val="Arial"/>
        <family val="2"/>
      </rPr>
      <t>and Boardroom - 60m</t>
    </r>
    <r>
      <rPr>
        <sz val="12"/>
        <color rgb="FF1A1A1A"/>
        <rFont val="Calibri"/>
        <family val="2"/>
      </rPr>
      <t>²</t>
    </r>
    <r>
      <rPr>
        <sz val="12"/>
        <color rgb="FF1A1A1A"/>
        <rFont val="Arial"/>
        <family val="2"/>
      </rPr>
      <t xml:space="preserve">                                                                    Sand or level any imperfections on concrete subfloor. Filling in dips or scars with a self-leveling compound, patching concrete, or thinset mortar or sanding down bumps in the concrete. Use your level to check for subfloor imperfections. Flexible vinyl (PVC) floor sheeting shall comply with the requirements of SABS 786. The flooring shall be of marbled pattern and of approved colour and of thickness specified. Vinyl sheeting shall be laid in strict accordance with the manufacturer’s instructions on a perfectly dry and clean screeded surface using an adhesive supplied or recommended by the manufacturer of flooring material and rolled with a suitable roller to ensure complete adhesion of the material. The flooring shall be cut where required and neatly fitted against floors,walls - 150mm high,thresholds, etc… Sheet flooring shall be in standard widths and of 2.5mm thickness, with cut sheets at sides of floors as necessary. Joints shall be butted, scribed and heat welded in matching colour, ensuring that the welding rod bonds to more than 70% of the sheet thickness. Apply two sealer coats and one coat of polish.Apply two sealer coats and one coat of polish.</t>
    </r>
  </si>
  <si>
    <r>
      <t>Repair plaster to walls where ceramic tiles where removed measured elsewhere.                Location: Kitchen - 18m</t>
    </r>
    <r>
      <rPr>
        <sz val="12"/>
        <color theme="1"/>
        <rFont val="Calibri"/>
        <family val="2"/>
      </rPr>
      <t>²</t>
    </r>
    <r>
      <rPr>
        <sz val="12"/>
        <color theme="1"/>
        <rFont val="Arial"/>
        <family val="2"/>
      </rPr>
      <t>;  Ladies toilets - 40m</t>
    </r>
    <r>
      <rPr>
        <sz val="12"/>
        <color theme="1"/>
        <rFont val="Calibri"/>
        <family val="2"/>
      </rPr>
      <t xml:space="preserve">²;  </t>
    </r>
    <r>
      <rPr>
        <sz val="12"/>
        <color theme="1"/>
        <rFont val="Arial"/>
        <family val="2"/>
      </rPr>
      <t>Voyer - 14m</t>
    </r>
    <r>
      <rPr>
        <sz val="12"/>
        <color theme="1"/>
        <rFont val="Calibri"/>
        <family val="2"/>
      </rPr>
      <t>²</t>
    </r>
  </si>
  <si>
    <r>
      <rPr>
        <u/>
        <sz val="12"/>
        <color theme="1"/>
        <rFont val="Arial"/>
        <family val="2"/>
      </rPr>
      <t>NOTE:</t>
    </r>
    <r>
      <rPr>
        <sz val="12"/>
        <color theme="1"/>
        <rFont val="Arial"/>
        <family val="2"/>
      </rPr>
      <t xml:space="preserve">
All sanitary fittings shall be in strict accordance with PW371 Specification of Materials and Methods to be used.Descriptions of all sanitary fittings shall be deemed to include sealing at junctions with all surfaces and worktops, etc.  with an approved silicone joint sealer. “Vaal Potteries” or other approved white vitreous china fittings
</t>
    </r>
  </si>
  <si>
    <r>
      <t xml:space="preserve">Supply  and fit in position where directed at ladies toilets new approved wash hand basins supplied complete with” Mahogany” basin cabinet thoroughly and neatly sealed against walls using an approved silicone and fixed in position with fixing screws supplied.Installation shall include the supply of all necessary fittings including purpose made copper connectors, stop taps, C.P pop up waste and C.P traps etc as well as all other fittings and fixtures that may be required to render the job complete.Supply and fit new pre-manufactured basins complete with mahogany cabinet in new ladies and gents toilets.
</t>
    </r>
    <r>
      <rPr>
        <b/>
        <sz val="12"/>
        <rFont val="Arial"/>
        <family val="2"/>
      </rPr>
      <t>PRODUCT TYPE:</t>
    </r>
    <r>
      <rPr>
        <sz val="12"/>
        <rFont val="Arial"/>
        <family val="2"/>
      </rPr>
      <t xml:space="preserve"> WHI Berlin 650 Cabinet (Mahogany)  and Porcelain Basin
</t>
    </r>
    <r>
      <rPr>
        <b/>
        <sz val="12"/>
        <rFont val="Arial"/>
        <family val="2"/>
      </rPr>
      <t>SUPPLIER:</t>
    </r>
    <r>
      <rPr>
        <sz val="12"/>
        <rFont val="Arial"/>
        <family val="2"/>
      </rPr>
      <t xml:space="preserve"> CTM
Leave basins perfectly operational and leak free on completion.
</t>
    </r>
  </si>
  <si>
    <r>
      <t>Prepare painted wall surfaces by sanding down thoroughly. Clean down walls using and approved detergent rendering walls free from dirt and grease. All cracks are to be filled with approved crack filler and sanded down to a smooth and even surface flush with surrounding surfaces.  On completion apply one undercoat and two coats emulsion paint similar to “Dulux or Plascon” paint to walls where directed. Location: Reception office - 66m</t>
    </r>
    <r>
      <rPr>
        <sz val="12"/>
        <color theme="1"/>
        <rFont val="Calibri"/>
        <family val="2"/>
      </rPr>
      <t xml:space="preserve">²; </t>
    </r>
    <r>
      <rPr>
        <sz val="12"/>
        <color theme="1"/>
        <rFont val="Arial"/>
        <family val="2"/>
      </rPr>
      <t>Voyer - 90m</t>
    </r>
    <r>
      <rPr>
        <sz val="12"/>
        <color theme="1"/>
        <rFont val="Calibri"/>
        <family val="2"/>
      </rPr>
      <t>²</t>
    </r>
    <r>
      <rPr>
        <sz val="12"/>
        <color theme="1"/>
        <rFont val="Arial"/>
        <family val="2"/>
      </rPr>
      <t>; Ladies and gents toilets - 130m</t>
    </r>
    <r>
      <rPr>
        <sz val="12"/>
        <color theme="1"/>
        <rFont val="Calibri"/>
        <family val="2"/>
      </rPr>
      <t>²</t>
    </r>
    <r>
      <rPr>
        <sz val="12"/>
        <color theme="1"/>
        <rFont val="Arial"/>
        <family val="2"/>
      </rPr>
      <t>; Mr. Khumalo's and Tshepo's office - 50m</t>
    </r>
    <r>
      <rPr>
        <sz val="12"/>
        <color theme="1"/>
        <rFont val="Calibri"/>
        <family val="2"/>
      </rPr>
      <t>²</t>
    </r>
    <r>
      <rPr>
        <sz val="12"/>
        <color theme="1"/>
        <rFont val="Arial"/>
        <family val="2"/>
      </rPr>
      <t>; Passages - 150m</t>
    </r>
    <r>
      <rPr>
        <sz val="12"/>
        <color theme="1"/>
        <rFont val="Calibri"/>
        <family val="2"/>
      </rPr>
      <t>²</t>
    </r>
    <r>
      <rPr>
        <sz val="12"/>
        <color theme="1"/>
        <rFont val="Arial"/>
        <family val="2"/>
      </rPr>
      <t xml:space="preserve">.
</t>
    </r>
  </si>
  <si>
    <r>
      <t>Clean down walls and apply one coat plaster primer, one undercoat and two coats emulsion paint similar to “Dulux or Plascon” paint. Location: New Open Plan Office - 100m</t>
    </r>
    <r>
      <rPr>
        <sz val="12"/>
        <color theme="1"/>
        <rFont val="Calibri"/>
        <family val="2"/>
      </rPr>
      <t>²</t>
    </r>
    <r>
      <rPr>
        <sz val="12"/>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</si>
</sst>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quot;R&quot;\ * #,##0.00_ ;_ &quot;R&quot;\ * \-#,##0.00_ ;_ &quot;R&quot;\ * &quot;-&quot;??_ ;_ @_ "/>
    <numFmt numFmtId="164" formatCode="_-&quot;R&quot;* #,##0.00_-;\-&quot;R&quot;* #,##0.00_-;_-&quot;R&quot;* &quot;-&quot;??_-;_-@_-"/>
    <numFmt numFmtId="165" formatCode="&quot;R&quot;\ #,##0.00"/>
    <numFmt numFmtId="166" formatCode="_-[$R-1C09]* #,##0_-;\-[$R-1C09]* #,##0_-;_-[$R-1C09]* &quot;-&quot;??_-;_-@_-"/>
  </numFmts>
  <fonts count="4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u/>
      <sz val="11"/>
      <color theme="10"/>
      <name val="Calibri"/>
      <family val="2"/>
    </font>
    <font>
      <b/>
      <sz val="11"/>
      <color theme="1"/>
      <name val="Arial"/>
      <family val="2"/>
    </font>
    <font>
      <sz val="10"/>
      <name val="Arial"/>
      <family val="2"/>
    </font>
    <font>
      <sz val="12"/>
      <name val="Arial"/>
      <family val="2"/>
    </font>
    <font>
      <b/>
      <sz val="10"/>
      <name val="Arial"/>
      <family val="2"/>
    </font>
    <font>
      <b/>
      <sz val="11"/>
      <name val="Arial"/>
      <family val="2"/>
    </font>
    <font>
      <sz val="8"/>
      <color theme="1"/>
      <name val="Arial"/>
      <family val="2"/>
    </font>
    <font>
      <b/>
      <sz val="12"/>
      <color theme="1"/>
      <name val="Arial"/>
      <family val="2"/>
    </font>
    <font>
      <b/>
      <sz val="12"/>
      <name val="Arial"/>
      <family val="2"/>
    </font>
    <font>
      <b/>
      <sz val="18"/>
      <color theme="0"/>
      <name val="Arial"/>
      <family val="2"/>
    </font>
    <font>
      <b/>
      <sz val="11"/>
      <color theme="0"/>
      <name val="Arial"/>
      <family val="2"/>
    </font>
    <font>
      <sz val="11"/>
      <color rgb="FF000000"/>
      <name val="Arial"/>
      <family val="2"/>
    </font>
    <font>
      <b/>
      <sz val="11"/>
      <color theme="0" tint="-0.249977111117893"/>
      <name val="Arial"/>
      <family val="2"/>
    </font>
    <font>
      <b/>
      <sz val="18"/>
      <color theme="8" tint="-0.499984740745262"/>
      <name val="Arial"/>
      <family val="2"/>
    </font>
    <font>
      <b/>
      <sz val="11"/>
      <color theme="8" tint="-0.499984740745262"/>
      <name val="Arial"/>
      <family val="2"/>
    </font>
    <font>
      <b/>
      <sz val="12"/>
      <color theme="0" tint="-0.249977111117893"/>
      <name val="Arial"/>
      <family val="2"/>
    </font>
    <font>
      <sz val="9"/>
      <color theme="1"/>
      <name val="Arial"/>
      <family val="2"/>
    </font>
    <font>
      <sz val="9"/>
      <name val="Arial"/>
      <family val="2"/>
    </font>
    <font>
      <sz val="9"/>
      <color rgb="FF000000"/>
      <name val="Arial"/>
      <family val="2"/>
    </font>
    <font>
      <b/>
      <sz val="9"/>
      <color theme="1"/>
      <name val="Arial"/>
      <family val="2"/>
    </font>
    <font>
      <sz val="9"/>
      <name val="Calibri"/>
      <family val="2"/>
    </font>
    <font>
      <b/>
      <sz val="9"/>
      <name val="Arial"/>
      <family val="2"/>
    </font>
    <font>
      <u/>
      <sz val="11"/>
      <color theme="10"/>
      <name val="Calibri"/>
      <family val="2"/>
      <scheme val="minor"/>
    </font>
    <font>
      <sz val="12"/>
      <color rgb="FF000000"/>
      <name val="Arial"/>
      <family val="2"/>
    </font>
    <font>
      <b/>
      <sz val="12"/>
      <color rgb="FF000000"/>
      <name val="Arial"/>
      <family val="2"/>
    </font>
    <font>
      <b/>
      <sz val="12"/>
      <color theme="0"/>
      <name val="Arial"/>
      <family val="2"/>
    </font>
    <font>
      <sz val="12"/>
      <color theme="1"/>
      <name val="Arial"/>
      <family val="2"/>
    </font>
    <font>
      <u/>
      <sz val="12"/>
      <name val="Arial"/>
      <family val="2"/>
    </font>
    <font>
      <sz val="12"/>
      <name val="Calibri"/>
      <family val="2"/>
    </font>
    <font>
      <b/>
      <sz val="12"/>
      <color theme="1"/>
      <name val="Calibri"/>
      <family val="2"/>
      <scheme val="minor"/>
    </font>
    <font>
      <sz val="12"/>
      <color theme="1"/>
      <name val="Calibri"/>
      <family val="2"/>
    </font>
    <font>
      <sz val="12"/>
      <color rgb="FF1A1A1A"/>
      <name val="Arial"/>
      <family val="2"/>
    </font>
    <font>
      <sz val="12"/>
      <color rgb="FF1A1A1A"/>
      <name val="Calibri"/>
      <family val="2"/>
    </font>
    <font>
      <u/>
      <sz val="12"/>
      <color theme="1"/>
      <name val="Arial"/>
      <family val="2"/>
    </font>
  </fonts>
  <fills count="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215967"/>
        <bgColor indexed="64"/>
      </patternFill>
    </fill>
    <fill>
      <patternFill patternType="solid">
        <fgColor theme="0" tint="-0.499984740745262"/>
        <bgColor indexed="64"/>
      </patternFill>
    </fill>
  </fills>
  <borders count="26">
    <border>
      <left/>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indexed="64"/>
      </right>
      <top/>
      <bottom/>
      <diagonal/>
    </border>
    <border>
      <left/>
      <right style="thin">
        <color indexed="64"/>
      </right>
      <top style="thin">
        <color indexed="64"/>
      </top>
      <bottom style="double">
        <color indexed="64"/>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s>
  <cellStyleXfs count="17">
    <xf numFmtId="0" fontId="0" fillId="0" borderId="0"/>
    <xf numFmtId="0" fontId="9" fillId="0" borderId="0"/>
    <xf numFmtId="0" fontId="11" fillId="0" borderId="0" applyNumberFormat="0" applyFill="0" applyBorder="0" applyAlignment="0" applyProtection="0">
      <alignment vertical="top"/>
      <protection locked="0"/>
    </xf>
    <xf numFmtId="0" fontId="13" fillId="0" borderId="0"/>
    <xf numFmtId="44" fontId="13" fillId="0" borderId="0" applyFont="0" applyFill="0" applyBorder="0" applyAlignment="0" applyProtection="0"/>
    <xf numFmtId="0" fontId="8" fillId="0" borderId="0"/>
    <xf numFmtId="9" fontId="8" fillId="0" borderId="0" applyFont="0" applyFill="0" applyBorder="0" applyAlignment="0" applyProtection="0"/>
    <xf numFmtId="0" fontId="7" fillId="0" borderId="0"/>
    <xf numFmtId="0" fontId="13" fillId="0" borderId="0"/>
    <xf numFmtId="0" fontId="6" fillId="0" borderId="0"/>
    <xf numFmtId="0" fontId="5" fillId="0" borderId="0"/>
    <xf numFmtId="0" fontId="4" fillId="0" borderId="0"/>
    <xf numFmtId="0" fontId="3" fillId="0" borderId="0"/>
    <xf numFmtId="0" fontId="2" fillId="0" borderId="0"/>
    <xf numFmtId="0" fontId="1" fillId="0" borderId="0"/>
    <xf numFmtId="0" fontId="33" fillId="0" borderId="0" applyNumberFormat="0" applyFill="0" applyBorder="0" applyAlignment="0" applyProtection="0"/>
    <xf numFmtId="9" fontId="1" fillId="0" borderId="0" applyFont="0" applyFill="0" applyBorder="0" applyAlignment="0" applyProtection="0"/>
  </cellStyleXfs>
  <cellXfs count="353">
    <xf numFmtId="0" fontId="0" fillId="0" borderId="0" xfId="0"/>
    <xf numFmtId="0" fontId="10" fillId="0" borderId="0" xfId="10" applyFont="1"/>
    <xf numFmtId="0" fontId="14" fillId="0" borderId="0" xfId="10" applyFont="1" applyFill="1" applyBorder="1" applyAlignment="1" applyProtection="1">
      <alignment vertical="center" wrapText="1"/>
      <protection locked="0"/>
    </xf>
    <xf numFmtId="0" fontId="10" fillId="0" borderId="2" xfId="10" applyFont="1" applyBorder="1"/>
    <xf numFmtId="0" fontId="12" fillId="0" borderId="0" xfId="10" applyFont="1" applyBorder="1" applyAlignment="1"/>
    <xf numFmtId="0" fontId="10" fillId="0" borderId="0" xfId="10" applyFont="1" applyBorder="1" applyAlignment="1"/>
    <xf numFmtId="0" fontId="10" fillId="0" borderId="0" xfId="10" applyFont="1" applyBorder="1"/>
    <xf numFmtId="0" fontId="12" fillId="0" borderId="0" xfId="10" applyFont="1"/>
    <xf numFmtId="0" fontId="18" fillId="0" borderId="0" xfId="10" applyFont="1" applyBorder="1" applyAlignment="1"/>
    <xf numFmtId="0" fontId="10" fillId="0" borderId="0" xfId="12" applyFont="1" applyAlignment="1">
      <alignment vertical="center"/>
    </xf>
    <xf numFmtId="0" fontId="10" fillId="7" borderId="0" xfId="12" applyFont="1" applyFill="1" applyAlignment="1">
      <alignment vertical="center"/>
    </xf>
    <xf numFmtId="0" fontId="10" fillId="0" borderId="0" xfId="12" applyFont="1" applyAlignment="1">
      <alignment horizontal="left"/>
    </xf>
    <xf numFmtId="0" fontId="10" fillId="0" borderId="0" xfId="12" applyFont="1"/>
    <xf numFmtId="164" fontId="10" fillId="0" borderId="0" xfId="12" applyNumberFormat="1" applyFont="1"/>
    <xf numFmtId="0" fontId="10" fillId="0" borderId="0" xfId="12" applyFont="1" applyFill="1"/>
    <xf numFmtId="0" fontId="16" fillId="2" borderId="11" xfId="12" applyFont="1" applyFill="1" applyBorder="1" applyAlignment="1">
      <alignment horizontal="left" vertical="center" wrapText="1"/>
    </xf>
    <xf numFmtId="0" fontId="16" fillId="2" borderId="1" xfId="12" applyFont="1" applyFill="1" applyBorder="1" applyAlignment="1">
      <alignment vertical="center" wrapText="1"/>
    </xf>
    <xf numFmtId="0" fontId="16" fillId="2" borderId="12" xfId="12" applyFont="1" applyFill="1" applyBorder="1" applyAlignment="1">
      <alignment vertical="center" wrapText="1"/>
    </xf>
    <xf numFmtId="0" fontId="27" fillId="0" borderId="7" xfId="8" applyFont="1" applyBorder="1" applyAlignment="1">
      <alignment vertical="center"/>
    </xf>
    <xf numFmtId="0" fontId="28" fillId="0" borderId="16" xfId="8" applyFont="1" applyFill="1" applyBorder="1" applyAlignment="1">
      <alignment horizontal="left" vertical="center" wrapText="1"/>
    </xf>
    <xf numFmtId="0" fontId="28" fillId="0" borderId="17" xfId="8" applyFont="1" applyFill="1" applyBorder="1" applyAlignment="1">
      <alignment horizontal="left" vertical="center" wrapText="1"/>
    </xf>
    <xf numFmtId="3" fontId="29" fillId="0" borderId="17" xfId="8" applyNumberFormat="1" applyFont="1" applyFill="1" applyBorder="1" applyAlignment="1">
      <alignment horizontal="left" vertical="center" shrinkToFit="1"/>
    </xf>
    <xf numFmtId="164" fontId="28" fillId="0" borderId="17" xfId="8" applyNumberFormat="1" applyFont="1" applyFill="1" applyBorder="1" applyAlignment="1">
      <alignment horizontal="left" vertical="center" wrapText="1"/>
    </xf>
    <xf numFmtId="164" fontId="28" fillId="0" borderId="18" xfId="8" applyNumberFormat="1" applyFont="1" applyFill="1" applyBorder="1" applyAlignment="1">
      <alignment horizontal="left" vertical="center" wrapText="1"/>
    </xf>
    <xf numFmtId="0" fontId="17" fillId="0" borderId="0" xfId="8" applyFont="1" applyAlignment="1">
      <alignment horizontal="left" vertical="center"/>
    </xf>
    <xf numFmtId="0" fontId="27" fillId="5" borderId="1" xfId="8" applyFont="1" applyFill="1" applyBorder="1" applyAlignment="1">
      <alignment horizontal="left" vertical="center" wrapText="1"/>
    </xf>
    <xf numFmtId="0" fontId="27" fillId="5" borderId="1" xfId="8" applyFont="1" applyFill="1" applyBorder="1" applyAlignment="1">
      <alignment horizontal="center" vertical="center"/>
    </xf>
    <xf numFmtId="44" fontId="27" fillId="5" borderId="12" xfId="8" applyNumberFormat="1" applyFont="1" applyFill="1" applyBorder="1" applyAlignment="1">
      <alignment horizontal="left" vertical="center"/>
    </xf>
    <xf numFmtId="44" fontId="30" fillId="5" borderId="19" xfId="8" applyNumberFormat="1" applyFont="1" applyFill="1" applyBorder="1" applyAlignment="1">
      <alignment horizontal="left" vertical="center"/>
    </xf>
    <xf numFmtId="1" fontId="29" fillId="0" borderId="17" xfId="8" applyNumberFormat="1" applyFont="1" applyFill="1" applyBorder="1" applyAlignment="1">
      <alignment horizontal="left" vertical="center" shrinkToFit="1"/>
    </xf>
    <xf numFmtId="0" fontId="10" fillId="0" borderId="0" xfId="12" applyFont="1" applyBorder="1" applyAlignment="1">
      <alignment vertical="center" wrapText="1"/>
    </xf>
    <xf numFmtId="164" fontId="10" fillId="0" borderId="0" xfId="12" applyNumberFormat="1" applyFont="1" applyBorder="1" applyAlignment="1">
      <alignment vertical="center" wrapText="1"/>
    </xf>
    <xf numFmtId="0" fontId="10" fillId="0" borderId="0" xfId="12" applyFont="1" applyBorder="1" applyAlignment="1">
      <alignment vertical="top" wrapText="1"/>
    </xf>
    <xf numFmtId="0" fontId="22" fillId="0" borderId="0" xfId="12" applyFont="1" applyBorder="1" applyAlignment="1">
      <alignment vertical="center" wrapText="1"/>
    </xf>
    <xf numFmtId="0" fontId="10" fillId="0" borderId="3" xfId="12" applyFont="1" applyBorder="1" applyAlignment="1">
      <alignment horizontal="left" vertical="center"/>
    </xf>
    <xf numFmtId="164" fontId="10" fillId="0" borderId="3" xfId="12" applyNumberFormat="1" applyFont="1" applyBorder="1" applyAlignment="1">
      <alignment horizontal="right" vertical="center" wrapText="1" indent="1"/>
    </xf>
    <xf numFmtId="164" fontId="12" fillId="5" borderId="3" xfId="12" applyNumberFormat="1" applyFont="1" applyFill="1" applyBorder="1" applyAlignment="1">
      <alignment horizontal="right" vertical="center" wrapText="1" indent="1"/>
    </xf>
    <xf numFmtId="0" fontId="10" fillId="5" borderId="0" xfId="12" applyFont="1" applyFill="1"/>
    <xf numFmtId="164" fontId="12" fillId="4" borderId="3" xfId="12" applyNumberFormat="1" applyFont="1" applyFill="1" applyBorder="1" applyAlignment="1">
      <alignment horizontal="right" vertical="center" wrapText="1" indent="1"/>
    </xf>
    <xf numFmtId="0" fontId="12" fillId="4" borderId="0" xfId="12" applyFont="1" applyFill="1"/>
    <xf numFmtId="166" fontId="10" fillId="0" borderId="0" xfId="12" applyNumberFormat="1" applyFont="1"/>
    <xf numFmtId="0" fontId="21" fillId="6" borderId="13" xfId="12" applyFont="1" applyFill="1" applyBorder="1" applyAlignment="1">
      <alignment horizontal="left" vertical="center" wrapText="1"/>
    </xf>
    <xf numFmtId="0" fontId="21" fillId="6" borderId="13" xfId="12" applyFont="1" applyFill="1" applyBorder="1" applyAlignment="1">
      <alignment horizontal="justify" vertical="center" wrapText="1"/>
    </xf>
    <xf numFmtId="0" fontId="21" fillId="6" borderId="13" xfId="12" applyFont="1" applyFill="1" applyBorder="1" applyAlignment="1">
      <alignment vertical="center" wrapText="1"/>
    </xf>
    <xf numFmtId="164" fontId="21" fillId="6" borderId="13" xfId="12" applyNumberFormat="1" applyFont="1" applyFill="1" applyBorder="1" applyAlignment="1">
      <alignment vertical="center" wrapText="1"/>
    </xf>
    <xf numFmtId="0" fontId="10" fillId="0" borderId="0" xfId="8" applyFont="1" applyAlignment="1">
      <alignment horizontal="left" vertical="center"/>
    </xf>
    <xf numFmtId="0" fontId="35" fillId="0" borderId="0" xfId="0" applyFont="1" applyAlignment="1">
      <alignment vertical="center" wrapText="1"/>
    </xf>
    <xf numFmtId="0" fontId="34" fillId="0" borderId="0" xfId="0" applyFont="1" applyAlignment="1">
      <alignment vertical="center" wrapText="1"/>
    </xf>
    <xf numFmtId="0" fontId="34" fillId="0" borderId="3" xfId="0" applyFont="1" applyBorder="1" applyAlignment="1">
      <alignment vertical="center" wrapText="1"/>
    </xf>
    <xf numFmtId="0" fontId="34" fillId="0" borderId="3" xfId="0" applyFont="1" applyBorder="1" applyAlignment="1">
      <alignment vertical="top" wrapText="1"/>
    </xf>
    <xf numFmtId="0" fontId="34" fillId="0" borderId="0" xfId="0" applyFont="1" applyAlignment="1">
      <alignment vertical="top" wrapText="1"/>
    </xf>
    <xf numFmtId="0" fontId="37" fillId="0" borderId="0" xfId="12" applyFont="1" applyAlignment="1">
      <alignment horizontal="left"/>
    </xf>
    <xf numFmtId="0" fontId="37" fillId="0" borderId="0" xfId="12" applyFont="1"/>
    <xf numFmtId="164" fontId="37" fillId="0" borderId="0" xfId="12" applyNumberFormat="1" applyFont="1"/>
    <xf numFmtId="0" fontId="36" fillId="6" borderId="3" xfId="12" applyFont="1" applyFill="1" applyBorder="1" applyAlignment="1">
      <alignment horizontal="left" vertical="center" wrapText="1"/>
    </xf>
    <xf numFmtId="0" fontId="36" fillId="6" borderId="3" xfId="12" applyFont="1" applyFill="1" applyBorder="1" applyAlignment="1">
      <alignment horizontal="justify" vertical="center" wrapText="1"/>
    </xf>
    <xf numFmtId="0" fontId="36" fillId="6" borderId="3" xfId="12" applyFont="1" applyFill="1" applyBorder="1" applyAlignment="1">
      <alignment vertical="center" wrapText="1"/>
    </xf>
    <xf numFmtId="164" fontId="36" fillId="6" borderId="3" xfId="12" applyNumberFormat="1" applyFont="1" applyFill="1" applyBorder="1" applyAlignment="1">
      <alignment vertical="center" wrapText="1"/>
    </xf>
    <xf numFmtId="0" fontId="19" fillId="2" borderId="11" xfId="12" applyFont="1" applyFill="1" applyBorder="1" applyAlignment="1">
      <alignment horizontal="left" vertical="center" wrapText="1"/>
    </xf>
    <xf numFmtId="0" fontId="19" fillId="2" borderId="1" xfId="12" applyFont="1" applyFill="1" applyBorder="1" applyAlignment="1">
      <alignment vertical="center" wrapText="1"/>
    </xf>
    <xf numFmtId="0" fontId="19" fillId="2" borderId="12" xfId="12" applyFont="1" applyFill="1" applyBorder="1" applyAlignment="1">
      <alignment vertical="center" wrapText="1"/>
    </xf>
    <xf numFmtId="0" fontId="37" fillId="0" borderId="3" xfId="8" applyFont="1" applyBorder="1" applyAlignment="1">
      <alignment horizontal="center" vertical="center"/>
    </xf>
    <xf numFmtId="0" fontId="14" fillId="0" borderId="3" xfId="8" applyFont="1" applyFill="1" applyBorder="1" applyAlignment="1">
      <alignment horizontal="left" vertical="center" wrapText="1"/>
    </xf>
    <xf numFmtId="3" fontId="34" fillId="0" borderId="3" xfId="8" applyNumberFormat="1" applyFont="1" applyFill="1" applyBorder="1" applyAlignment="1">
      <alignment horizontal="left" vertical="center" shrinkToFit="1"/>
    </xf>
    <xf numFmtId="164" fontId="14" fillId="0" borderId="3" xfId="8" applyNumberFormat="1" applyFont="1" applyFill="1" applyBorder="1" applyAlignment="1">
      <alignment horizontal="left" vertical="center" wrapText="1"/>
    </xf>
    <xf numFmtId="0" fontId="37" fillId="5" borderId="1" xfId="8" applyFont="1" applyFill="1" applyBorder="1" applyAlignment="1">
      <alignment horizontal="left" vertical="center" wrapText="1"/>
    </xf>
    <xf numFmtId="0" fontId="37" fillId="5" borderId="1" xfId="8" applyFont="1" applyFill="1" applyBorder="1" applyAlignment="1">
      <alignment horizontal="center" vertical="center"/>
    </xf>
    <xf numFmtId="44" fontId="37" fillId="5" borderId="12" xfId="8" applyNumberFormat="1" applyFont="1" applyFill="1" applyBorder="1" applyAlignment="1">
      <alignment horizontal="left" vertical="center"/>
    </xf>
    <xf numFmtId="44" fontId="18" fillId="5" borderId="19" xfId="8" applyNumberFormat="1" applyFont="1" applyFill="1" applyBorder="1" applyAlignment="1">
      <alignment horizontal="left" vertical="center"/>
    </xf>
    <xf numFmtId="0" fontId="38" fillId="2" borderId="0" xfId="0" applyFont="1" applyFill="1" applyAlignment="1">
      <alignment vertical="center"/>
    </xf>
    <xf numFmtId="0" fontId="37" fillId="0" borderId="7" xfId="8" applyFont="1" applyBorder="1" applyAlignment="1">
      <alignment horizontal="center" vertical="center"/>
    </xf>
    <xf numFmtId="0" fontId="14" fillId="3" borderId="15" xfId="0" applyFont="1" applyFill="1" applyBorder="1" applyAlignment="1">
      <alignment horizontal="justify" vertical="center"/>
    </xf>
    <xf numFmtId="0" fontId="14" fillId="0" borderId="17" xfId="8" applyFont="1" applyFill="1" applyBorder="1" applyAlignment="1">
      <alignment horizontal="left" vertical="center" wrapText="1"/>
    </xf>
    <xf numFmtId="3" fontId="34" fillId="0" borderId="17" xfId="8" applyNumberFormat="1" applyFont="1" applyFill="1" applyBorder="1" applyAlignment="1">
      <alignment horizontal="left" vertical="center" shrinkToFit="1"/>
    </xf>
    <xf numFmtId="164" fontId="14" fillId="0" borderId="17" xfId="8" applyNumberFormat="1" applyFont="1" applyFill="1" applyBorder="1" applyAlignment="1">
      <alignment horizontal="left" vertical="center" wrapText="1"/>
    </xf>
    <xf numFmtId="164" fontId="14" fillId="0" borderId="18" xfId="8" applyNumberFormat="1" applyFont="1" applyFill="1" applyBorder="1" applyAlignment="1">
      <alignment horizontal="left" vertical="center" wrapText="1"/>
    </xf>
    <xf numFmtId="0" fontId="37" fillId="0" borderId="7" xfId="8" applyFont="1" applyBorder="1" applyAlignment="1">
      <alignment vertical="center"/>
    </xf>
    <xf numFmtId="0" fontId="14" fillId="0" borderId="16" xfId="8" applyFont="1" applyFill="1" applyBorder="1" applyAlignment="1">
      <alignment horizontal="left" vertical="center" wrapText="1"/>
    </xf>
    <xf numFmtId="0" fontId="19" fillId="2" borderId="9" xfId="12" applyFont="1" applyFill="1" applyBorder="1" applyAlignment="1">
      <alignment horizontal="left" vertical="center" wrapText="1"/>
    </xf>
    <xf numFmtId="0" fontId="38" fillId="2" borderId="1" xfId="0" applyFont="1" applyFill="1" applyBorder="1" applyAlignment="1">
      <alignment vertical="center"/>
    </xf>
    <xf numFmtId="0" fontId="19" fillId="2" borderId="2" xfId="12" applyFont="1" applyFill="1" applyBorder="1" applyAlignment="1">
      <alignment vertical="center" wrapText="1"/>
    </xf>
    <xf numFmtId="0" fontId="14" fillId="0" borderId="23" xfId="8" applyFont="1" applyFill="1" applyBorder="1" applyAlignment="1">
      <alignment horizontal="left" vertical="center" wrapText="1"/>
    </xf>
    <xf numFmtId="0" fontId="14" fillId="0" borderId="24" xfId="8" applyFont="1" applyFill="1" applyBorder="1" applyAlignment="1">
      <alignment horizontal="left" vertical="center" wrapText="1"/>
    </xf>
    <xf numFmtId="3" fontId="34" fillId="0" borderId="24" xfId="8" applyNumberFormat="1" applyFont="1" applyFill="1" applyBorder="1" applyAlignment="1">
      <alignment horizontal="left" vertical="center" shrinkToFit="1"/>
    </xf>
    <xf numFmtId="164" fontId="14" fillId="0" borderId="24" xfId="8" applyNumberFormat="1" applyFont="1" applyFill="1" applyBorder="1" applyAlignment="1">
      <alignment horizontal="left" vertical="center" wrapText="1"/>
    </xf>
    <xf numFmtId="164" fontId="14" fillId="0" borderId="25" xfId="8" applyNumberFormat="1" applyFont="1" applyFill="1" applyBorder="1" applyAlignment="1">
      <alignment horizontal="left" vertical="center" wrapText="1"/>
    </xf>
    <xf numFmtId="0" fontId="37" fillId="0" borderId="9" xfId="8" applyFont="1" applyBorder="1" applyAlignment="1">
      <alignment horizontal="center" vertical="center"/>
    </xf>
    <xf numFmtId="0" fontId="14" fillId="0" borderId="20" xfId="8" applyFont="1" applyFill="1" applyBorder="1" applyAlignment="1">
      <alignment horizontal="left" vertical="center" wrapText="1"/>
    </xf>
    <xf numFmtId="0" fontId="14" fillId="0" borderId="21" xfId="8" applyFont="1" applyFill="1" applyBorder="1" applyAlignment="1">
      <alignment horizontal="left" vertical="center" wrapText="1"/>
    </xf>
    <xf numFmtId="3" fontId="34" fillId="0" borderId="21" xfId="8" applyNumberFormat="1" applyFont="1" applyFill="1" applyBorder="1" applyAlignment="1">
      <alignment horizontal="left" vertical="center" shrinkToFit="1"/>
    </xf>
    <xf numFmtId="164" fontId="14" fillId="0" borderId="21" xfId="8" applyNumberFormat="1" applyFont="1" applyFill="1" applyBorder="1" applyAlignment="1">
      <alignment horizontal="left" vertical="center" wrapText="1"/>
    </xf>
    <xf numFmtId="164" fontId="14" fillId="0" borderId="22" xfId="8" applyNumberFormat="1" applyFont="1" applyFill="1" applyBorder="1" applyAlignment="1">
      <alignment horizontal="left" vertical="center" wrapText="1"/>
    </xf>
    <xf numFmtId="0" fontId="19" fillId="2" borderId="2" xfId="0" applyFont="1" applyFill="1" applyBorder="1" applyAlignment="1">
      <alignment vertical="center"/>
    </xf>
    <xf numFmtId="0" fontId="19" fillId="2" borderId="10" xfId="12" applyFont="1" applyFill="1" applyBorder="1" applyAlignment="1">
      <alignment vertical="center" wrapText="1"/>
    </xf>
    <xf numFmtId="0" fontId="14" fillId="0" borderId="1" xfId="0" applyFont="1" applyBorder="1" applyAlignment="1">
      <alignment vertical="center"/>
    </xf>
    <xf numFmtId="0" fontId="14" fillId="0" borderId="0" xfId="0" applyFont="1" applyAlignment="1">
      <alignment horizontal="left" vertical="center" wrapText="1"/>
    </xf>
    <xf numFmtId="0" fontId="18" fillId="3" borderId="7" xfId="8" applyFont="1" applyFill="1" applyBorder="1" applyAlignment="1">
      <alignment horizontal="left" vertical="center" wrapText="1"/>
    </xf>
    <xf numFmtId="0" fontId="18" fillId="3" borderId="0" xfId="8" applyFont="1" applyFill="1" applyBorder="1" applyAlignment="1">
      <alignment horizontal="left" vertical="center" wrapText="1"/>
    </xf>
    <xf numFmtId="0" fontId="37" fillId="3" borderId="0" xfId="8" applyFont="1" applyFill="1" applyBorder="1" applyAlignment="1">
      <alignment horizontal="left" vertical="center" wrapText="1"/>
    </xf>
    <xf numFmtId="0" fontId="37" fillId="3" borderId="0" xfId="8" applyFont="1" applyFill="1" applyBorder="1" applyAlignment="1">
      <alignment horizontal="center" vertical="center"/>
    </xf>
    <xf numFmtId="44" fontId="37" fillId="3" borderId="0" xfId="8" applyNumberFormat="1" applyFont="1" applyFill="1" applyBorder="1" applyAlignment="1">
      <alignment horizontal="left" vertical="center"/>
    </xf>
    <xf numFmtId="44" fontId="18" fillId="3" borderId="8" xfId="8" applyNumberFormat="1" applyFont="1" applyFill="1" applyBorder="1" applyAlignment="1">
      <alignment horizontal="left" vertical="center"/>
    </xf>
    <xf numFmtId="0" fontId="37" fillId="0" borderId="3" xfId="0" applyFont="1" applyBorder="1" applyAlignment="1">
      <alignment vertical="center" wrapText="1"/>
    </xf>
    <xf numFmtId="0" fontId="37" fillId="0" borderId="3" xfId="0" applyFont="1" applyBorder="1" applyAlignment="1">
      <alignment horizontal="center" vertical="center" wrapText="1"/>
    </xf>
    <xf numFmtId="0" fontId="14" fillId="0" borderId="3" xfId="0" applyFont="1" applyBorder="1" applyAlignment="1">
      <alignment horizontal="center" vertical="center" wrapText="1"/>
    </xf>
    <xf numFmtId="166" fontId="37" fillId="0" borderId="3" xfId="0" applyNumberFormat="1" applyFont="1" applyBorder="1" applyAlignment="1">
      <alignment vertical="center" wrapText="1"/>
    </xf>
    <xf numFmtId="44" fontId="37" fillId="0" borderId="3" xfId="0" applyNumberFormat="1" applyFont="1" applyBorder="1" applyAlignment="1">
      <alignment vertical="center" wrapText="1"/>
    </xf>
    <xf numFmtId="0" fontId="19" fillId="2" borderId="1" xfId="12" applyFont="1" applyFill="1" applyBorder="1" applyAlignment="1">
      <alignment horizontal="left" vertical="center" wrapText="1"/>
    </xf>
    <xf numFmtId="0" fontId="37" fillId="0" borderId="0" xfId="0" applyFont="1" applyAlignment="1">
      <alignment horizontal="left" vertical="top" wrapText="1" indent="1"/>
    </xf>
    <xf numFmtId="0" fontId="18" fillId="5" borderId="1" xfId="0" applyFont="1" applyFill="1" applyBorder="1" applyAlignment="1">
      <alignment horizontal="left" vertical="center" wrapText="1"/>
    </xf>
    <xf numFmtId="0" fontId="18" fillId="5" borderId="1" xfId="0" applyFont="1" applyFill="1" applyBorder="1" applyAlignment="1">
      <alignment vertical="center" wrapText="1"/>
    </xf>
    <xf numFmtId="0" fontId="40" fillId="5" borderId="1" xfId="0" applyFont="1" applyFill="1" applyBorder="1" applyAlignment="1"/>
    <xf numFmtId="164" fontId="37" fillId="5" borderId="3" xfId="12" applyNumberFormat="1" applyFont="1" applyFill="1" applyBorder="1" applyAlignment="1">
      <alignment vertical="center" wrapText="1"/>
    </xf>
    <xf numFmtId="0" fontId="18" fillId="2" borderId="11" xfId="0" applyFont="1" applyFill="1" applyBorder="1" applyAlignment="1">
      <alignment vertical="center" wrapText="1"/>
    </xf>
    <xf numFmtId="0" fontId="19" fillId="2" borderId="1" xfId="0" applyFont="1" applyFill="1" applyBorder="1" applyAlignment="1">
      <alignment vertical="center"/>
    </xf>
    <xf numFmtId="0" fontId="14" fillId="2" borderId="3" xfId="0" applyFont="1" applyFill="1" applyBorder="1" applyAlignment="1">
      <alignment vertical="center"/>
    </xf>
    <xf numFmtId="0" fontId="37" fillId="0" borderId="15" xfId="0" applyFont="1" applyBorder="1" applyAlignment="1">
      <alignment vertical="top" wrapText="1"/>
    </xf>
    <xf numFmtId="0" fontId="37" fillId="0" borderId="0" xfId="8" applyFont="1" applyBorder="1" applyAlignment="1">
      <alignment horizontal="left" vertical="center"/>
    </xf>
    <xf numFmtId="0" fontId="37" fillId="0" borderId="0" xfId="0" applyFont="1" applyBorder="1" applyAlignment="1">
      <alignment vertical="center" wrapText="1"/>
    </xf>
    <xf numFmtId="0" fontId="14" fillId="0" borderId="5" xfId="8" applyFont="1" applyFill="1" applyBorder="1" applyAlignment="1">
      <alignment horizontal="left" vertical="center" wrapText="1"/>
    </xf>
    <xf numFmtId="3" fontId="34" fillId="0" borderId="5" xfId="8" applyNumberFormat="1" applyFont="1" applyFill="1" applyBorder="1" applyAlignment="1">
      <alignment horizontal="left" vertical="center" shrinkToFit="1"/>
    </xf>
    <xf numFmtId="164" fontId="14" fillId="0" borderId="5" xfId="8" applyNumberFormat="1" applyFont="1" applyFill="1" applyBorder="1" applyAlignment="1">
      <alignment horizontal="left" vertical="center" wrapText="1"/>
    </xf>
    <xf numFmtId="164" fontId="14" fillId="0" borderId="6" xfId="8" applyNumberFormat="1" applyFont="1" applyFill="1" applyBorder="1" applyAlignment="1">
      <alignment horizontal="left" vertical="center" wrapText="1"/>
    </xf>
    <xf numFmtId="0" fontId="18" fillId="2" borderId="3" xfId="0" applyFont="1" applyFill="1" applyBorder="1" applyAlignment="1">
      <alignment vertical="center" wrapText="1"/>
    </xf>
    <xf numFmtId="0" fontId="19" fillId="2" borderId="3" xfId="0" applyFont="1" applyFill="1" applyBorder="1" applyAlignment="1">
      <alignment vertical="center" wrapText="1"/>
    </xf>
    <xf numFmtId="0" fontId="14" fillId="2" borderId="3" xfId="0" applyFont="1" applyFill="1" applyBorder="1" applyAlignment="1">
      <alignment vertical="center" wrapText="1"/>
    </xf>
    <xf numFmtId="0" fontId="37" fillId="0" borderId="0" xfId="8" applyFont="1" applyBorder="1" applyAlignment="1">
      <alignment horizontal="center" vertical="center"/>
    </xf>
    <xf numFmtId="0" fontId="14" fillId="0" borderId="13" xfId="0" applyFont="1" applyBorder="1" applyAlignment="1">
      <alignment vertical="top" wrapText="1"/>
    </xf>
    <xf numFmtId="164" fontId="14" fillId="0" borderId="17" xfId="8" applyNumberFormat="1" applyFont="1" applyFill="1" applyBorder="1" applyAlignment="1">
      <alignment vertical="center" wrapText="1"/>
    </xf>
    <xf numFmtId="0" fontId="18" fillId="2" borderId="11" xfId="0" applyFont="1" applyFill="1" applyBorder="1" applyAlignment="1">
      <alignment horizontal="left" vertical="center" wrapText="1"/>
    </xf>
    <xf numFmtId="0" fontId="14" fillId="0" borderId="3" xfId="8" applyFont="1" applyFill="1" applyBorder="1" applyAlignment="1">
      <alignment vertical="top" wrapText="1"/>
    </xf>
    <xf numFmtId="0" fontId="14" fillId="0" borderId="24" xfId="8" applyFont="1" applyFill="1" applyBorder="1" applyAlignment="1">
      <alignment horizontal="center" vertical="center" wrapText="1"/>
    </xf>
    <xf numFmtId="3" fontId="34" fillId="0" borderId="24" xfId="8" applyNumberFormat="1" applyFont="1" applyFill="1" applyBorder="1" applyAlignment="1">
      <alignment horizontal="center" vertical="center" shrinkToFit="1"/>
    </xf>
    <xf numFmtId="0" fontId="37" fillId="0" borderId="2" xfId="0" applyFont="1" applyBorder="1" applyAlignment="1">
      <alignment vertical="center" wrapText="1"/>
    </xf>
    <xf numFmtId="0" fontId="14" fillId="0" borderId="1" xfId="8" applyFont="1" applyFill="1" applyBorder="1" applyAlignment="1">
      <alignment horizontal="left" vertical="center" wrapText="1"/>
    </xf>
    <xf numFmtId="3" fontId="34" fillId="0" borderId="1" xfId="8" applyNumberFormat="1" applyFont="1" applyFill="1" applyBorder="1" applyAlignment="1">
      <alignment horizontal="left" vertical="center" shrinkToFit="1"/>
    </xf>
    <xf numFmtId="164" fontId="14" fillId="0" borderId="1" xfId="8" applyNumberFormat="1" applyFont="1" applyFill="1" applyBorder="1" applyAlignment="1">
      <alignment horizontal="left" vertical="center" wrapText="1"/>
    </xf>
    <xf numFmtId="164" fontId="14" fillId="0" borderId="12" xfId="8" applyNumberFormat="1" applyFont="1" applyFill="1" applyBorder="1" applyAlignment="1">
      <alignment horizontal="left" vertical="center" wrapText="1"/>
    </xf>
    <xf numFmtId="0" fontId="37" fillId="0" borderId="15" xfId="0" applyFont="1" applyBorder="1" applyAlignment="1">
      <alignment horizontal="left" vertical="center" wrapText="1"/>
    </xf>
    <xf numFmtId="0" fontId="14" fillId="0" borderId="15" xfId="8" applyFont="1" applyBorder="1" applyAlignment="1">
      <alignment horizontal="center" vertical="center"/>
    </xf>
    <xf numFmtId="166" fontId="37" fillId="0" borderId="15" xfId="0" applyNumberFormat="1" applyFont="1" applyBorder="1" applyAlignment="1">
      <alignment vertical="center" wrapText="1"/>
    </xf>
    <xf numFmtId="0" fontId="37" fillId="0" borderId="7" xfId="8" applyNumberFormat="1" applyFont="1" applyBorder="1" applyAlignment="1">
      <alignment horizontal="center" vertical="center"/>
    </xf>
    <xf numFmtId="0" fontId="37" fillId="0" borderId="3" xfId="8" applyFont="1" applyFill="1" applyBorder="1" applyAlignment="1">
      <alignment wrapText="1"/>
    </xf>
    <xf numFmtId="0" fontId="37" fillId="0" borderId="9" xfId="8" applyFont="1" applyFill="1" applyBorder="1" applyAlignment="1">
      <alignment wrapText="1"/>
    </xf>
    <xf numFmtId="0" fontId="37" fillId="0" borderId="15" xfId="0" applyFont="1" applyBorder="1" applyAlignment="1">
      <alignment horizontal="center" vertical="center" wrapText="1"/>
    </xf>
    <xf numFmtId="0" fontId="37" fillId="0" borderId="9" xfId="8" applyFont="1" applyFill="1" applyBorder="1" applyAlignment="1">
      <alignment vertical="center" wrapText="1"/>
    </xf>
    <xf numFmtId="0" fontId="37" fillId="0" borderId="9" xfId="8" applyFont="1" applyFill="1" applyBorder="1" applyAlignment="1">
      <alignment vertical="top" wrapText="1"/>
    </xf>
    <xf numFmtId="0" fontId="37" fillId="0" borderId="3" xfId="8" applyFont="1" applyBorder="1" applyAlignment="1">
      <alignment horizontal="left" vertical="center"/>
    </xf>
    <xf numFmtId="0" fontId="18" fillId="5" borderId="1" xfId="0" applyFont="1" applyFill="1" applyBorder="1" applyAlignment="1">
      <alignment horizontal="center" vertical="center" wrapText="1"/>
    </xf>
    <xf numFmtId="0" fontId="37" fillId="2" borderId="3" xfId="12" applyFont="1" applyFill="1" applyBorder="1" applyAlignment="1">
      <alignment horizontal="left"/>
    </xf>
    <xf numFmtId="0" fontId="37" fillId="0" borderId="3" xfId="12" applyFont="1" applyBorder="1" applyAlignment="1">
      <alignment horizontal="center" vertical="center"/>
    </xf>
    <xf numFmtId="0" fontId="42" fillId="0" borderId="3" xfId="0" applyFont="1" applyBorder="1" applyAlignment="1">
      <alignment vertical="top" wrapText="1"/>
    </xf>
    <xf numFmtId="0" fontId="14" fillId="0" borderId="3" xfId="8" applyFont="1" applyBorder="1" applyAlignment="1">
      <alignment horizontal="center" vertical="center"/>
    </xf>
    <xf numFmtId="0" fontId="37" fillId="0" borderId="0" xfId="12" applyFont="1" applyBorder="1" applyAlignment="1">
      <alignment vertical="center" wrapText="1"/>
    </xf>
    <xf numFmtId="164" fontId="37" fillId="0" borderId="0" xfId="12" applyNumberFormat="1" applyFont="1" applyBorder="1" applyAlignment="1">
      <alignment vertical="center" wrapText="1"/>
    </xf>
    <xf numFmtId="0" fontId="37" fillId="0" borderId="12" xfId="0" applyFont="1" applyBorder="1" applyAlignment="1">
      <alignment vertical="top" wrapText="1"/>
    </xf>
    <xf numFmtId="0" fontId="37" fillId="0" borderId="12" xfId="0" applyFont="1" applyBorder="1" applyAlignment="1">
      <alignment vertical="center" wrapText="1"/>
    </xf>
    <xf numFmtId="0" fontId="34" fillId="0" borderId="11" xfId="0" applyFont="1" applyBorder="1" applyAlignment="1">
      <alignment vertical="center" wrapText="1"/>
    </xf>
    <xf numFmtId="0" fontId="37" fillId="0" borderId="3" xfId="8" applyFont="1" applyFill="1" applyBorder="1" applyAlignment="1">
      <alignment vertical="center" wrapText="1"/>
    </xf>
    <xf numFmtId="0" fontId="14" fillId="0" borderId="3" xfId="0" applyFont="1" applyBorder="1" applyAlignment="1">
      <alignment vertical="center" wrapText="1"/>
    </xf>
    <xf numFmtId="0" fontId="14" fillId="0" borderId="3" xfId="0" applyFont="1" applyBorder="1" applyAlignment="1">
      <alignment wrapText="1"/>
    </xf>
    <xf numFmtId="0" fontId="37" fillId="5" borderId="1" xfId="0" applyFont="1" applyFill="1" applyBorder="1" applyAlignment="1">
      <alignment horizontal="left" vertical="center" wrapText="1"/>
    </xf>
    <xf numFmtId="0" fontId="18" fillId="2" borderId="3" xfId="12" applyFont="1" applyFill="1" applyBorder="1" applyAlignment="1">
      <alignment horizontal="center" vertical="center"/>
    </xf>
    <xf numFmtId="0" fontId="18" fillId="3" borderId="3" xfId="12" applyFont="1" applyFill="1" applyBorder="1" applyAlignment="1">
      <alignment horizontal="left" vertical="center"/>
    </xf>
    <xf numFmtId="0" fontId="37" fillId="3" borderId="3" xfId="12" applyFont="1" applyFill="1" applyBorder="1" applyAlignment="1">
      <alignment horizontal="center" vertical="center"/>
    </xf>
    <xf numFmtId="0" fontId="37" fillId="0" borderId="14" xfId="8" applyFont="1" applyFill="1" applyBorder="1" applyAlignment="1">
      <alignment vertical="top" wrapText="1"/>
    </xf>
    <xf numFmtId="0" fontId="37" fillId="3" borderId="3" xfId="12" applyFont="1" applyFill="1" applyBorder="1" applyAlignment="1">
      <alignment horizontal="left" vertical="center"/>
    </xf>
    <xf numFmtId="0" fontId="37" fillId="0" borderId="3" xfId="12" applyFont="1" applyBorder="1" applyAlignment="1">
      <alignment horizontal="left"/>
    </xf>
    <xf numFmtId="0" fontId="18" fillId="0" borderId="0" xfId="0" applyFont="1" applyBorder="1" applyAlignment="1">
      <alignment vertical="center" wrapText="1"/>
    </xf>
    <xf numFmtId="0" fontId="37" fillId="0" borderId="11" xfId="8" applyFont="1" applyFill="1" applyBorder="1" applyAlignment="1">
      <alignment horizontal="left" vertical="center" wrapText="1"/>
    </xf>
    <xf numFmtId="0" fontId="37" fillId="0" borderId="11" xfId="8" applyFont="1" applyFill="1" applyBorder="1" applyAlignment="1">
      <alignment vertical="top" wrapText="1"/>
    </xf>
    <xf numFmtId="0" fontId="37" fillId="0" borderId="14" xfId="8" applyFont="1" applyFill="1" applyBorder="1" applyAlignment="1">
      <alignment vertical="center" wrapText="1"/>
    </xf>
    <xf numFmtId="0" fontId="37" fillId="0" borderId="3" xfId="8" applyFont="1" applyFill="1" applyBorder="1" applyAlignment="1">
      <alignment vertical="top" wrapText="1"/>
    </xf>
    <xf numFmtId="0" fontId="37" fillId="0" borderId="11" xfId="0" applyFont="1" applyBorder="1" applyAlignment="1">
      <alignment vertical="center" wrapText="1"/>
    </xf>
    <xf numFmtId="0" fontId="37" fillId="0" borderId="3" xfId="12" applyFont="1" applyBorder="1" applyAlignment="1">
      <alignment vertical="center" wrapText="1"/>
    </xf>
    <xf numFmtId="0" fontId="37" fillId="0" borderId="0" xfId="12" applyFont="1" applyBorder="1" applyAlignment="1">
      <alignment horizontal="left"/>
    </xf>
    <xf numFmtId="0" fontId="37" fillId="0" borderId="0" xfId="0" applyFont="1" applyBorder="1" applyAlignment="1">
      <alignment horizontal="center" vertical="center" wrapText="1"/>
    </xf>
    <xf numFmtId="166" fontId="37" fillId="0" borderId="0" xfId="0" applyNumberFormat="1" applyFont="1" applyBorder="1" applyAlignment="1">
      <alignment vertical="center" wrapText="1"/>
    </xf>
    <xf numFmtId="0" fontId="37" fillId="2" borderId="0" xfId="12" applyFont="1" applyFill="1" applyBorder="1" applyAlignment="1">
      <alignment horizontal="left"/>
    </xf>
    <xf numFmtId="0" fontId="19" fillId="2" borderId="11" xfId="0" applyFont="1" applyFill="1" applyBorder="1" applyAlignment="1">
      <alignment horizontal="left" vertical="center" wrapText="1"/>
    </xf>
    <xf numFmtId="0" fontId="19" fillId="2" borderId="1" xfId="0" applyFont="1" applyFill="1" applyBorder="1" applyAlignment="1">
      <alignment horizontal="left" vertical="center"/>
    </xf>
    <xf numFmtId="0" fontId="14" fillId="2" borderId="1" xfId="0" applyFont="1" applyFill="1" applyBorder="1" applyAlignment="1">
      <alignment horizontal="left"/>
    </xf>
    <xf numFmtId="0" fontId="14" fillId="2" borderId="12" xfId="0" applyFont="1" applyFill="1" applyBorder="1" applyAlignment="1">
      <alignment horizontal="left"/>
    </xf>
    <xf numFmtId="0" fontId="14" fillId="3" borderId="3" xfId="0" applyFont="1" applyFill="1" applyBorder="1" applyAlignment="1">
      <alignment horizontal="center" vertical="center" wrapText="1"/>
    </xf>
    <xf numFmtId="0" fontId="14" fillId="0" borderId="11" xfId="0" applyFont="1" applyBorder="1" applyAlignment="1">
      <alignment vertical="center" wrapText="1"/>
    </xf>
    <xf numFmtId="0" fontId="14" fillId="0" borderId="15" xfId="8" applyFont="1" applyFill="1" applyBorder="1" applyAlignment="1">
      <alignment vertical="center" wrapText="1"/>
    </xf>
    <xf numFmtId="0" fontId="14" fillId="0" borderId="11" xfId="8" applyFont="1" applyFill="1" applyBorder="1" applyAlignment="1">
      <alignment vertical="top" wrapText="1"/>
    </xf>
    <xf numFmtId="0" fontId="14" fillId="0" borderId="1" xfId="0" applyFont="1" applyBorder="1" applyAlignment="1">
      <alignment vertical="top" wrapText="1"/>
    </xf>
    <xf numFmtId="0" fontId="19" fillId="0" borderId="11" xfId="0" applyFont="1" applyBorder="1" applyAlignment="1">
      <alignment horizontal="left" vertical="center" wrapText="1"/>
    </xf>
    <xf numFmtId="0" fontId="14" fillId="0" borderId="1" xfId="0" applyFont="1" applyBorder="1" applyAlignment="1">
      <alignment vertical="center" wrapText="1"/>
    </xf>
    <xf numFmtId="0" fontId="14" fillId="0" borderId="12" xfId="0" applyFont="1" applyBorder="1" applyAlignment="1">
      <alignment vertical="center" wrapText="1"/>
    </xf>
    <xf numFmtId="0" fontId="14" fillId="0" borderId="5" xfId="0" applyFont="1" applyBorder="1" applyAlignment="1">
      <alignment vertical="center" wrapText="1"/>
    </xf>
    <xf numFmtId="0" fontId="14" fillId="0" borderId="3" xfId="0" applyFont="1" applyBorder="1" applyAlignment="1">
      <alignment vertical="top" wrapText="1"/>
    </xf>
    <xf numFmtId="0" fontId="37" fillId="0" borderId="3" xfId="12" applyFont="1" applyBorder="1" applyAlignment="1">
      <alignment vertical="top" wrapText="1"/>
    </xf>
    <xf numFmtId="0" fontId="18" fillId="2" borderId="5" xfId="12" applyFont="1" applyFill="1" applyBorder="1" applyAlignment="1">
      <alignment horizontal="left"/>
    </xf>
    <xf numFmtId="0" fontId="19" fillId="0" borderId="5" xfId="0" applyFont="1" applyBorder="1" applyAlignment="1"/>
    <xf numFmtId="2" fontId="37" fillId="0" borderId="3" xfId="12" applyNumberFormat="1" applyFont="1" applyBorder="1" applyAlignment="1">
      <alignment horizontal="center" vertical="center"/>
    </xf>
    <xf numFmtId="0" fontId="37" fillId="0" borderId="0" xfId="0" applyFont="1" applyAlignment="1">
      <alignment vertical="center" wrapText="1"/>
    </xf>
    <xf numFmtId="0" fontId="18" fillId="5" borderId="1" xfId="12" applyFont="1" applyFill="1" applyBorder="1" applyAlignment="1">
      <alignment horizontal="left" vertical="center"/>
    </xf>
    <xf numFmtId="0" fontId="14" fillId="5" borderId="1" xfId="0" applyFont="1" applyFill="1" applyBorder="1" applyAlignment="1">
      <alignment vertical="center"/>
    </xf>
    <xf numFmtId="2" fontId="37" fillId="0" borderId="15" xfId="12" applyNumberFormat="1" applyFont="1" applyBorder="1" applyAlignment="1">
      <alignment horizontal="center" vertical="center"/>
    </xf>
    <xf numFmtId="0" fontId="14" fillId="0" borderId="3" xfId="0" applyFont="1" applyBorder="1" applyAlignment="1">
      <alignment vertical="center"/>
    </xf>
    <xf numFmtId="0" fontId="14" fillId="0" borderId="3" xfId="0" applyFont="1" applyBorder="1" applyAlignment="1">
      <alignment horizontal="center" vertical="center"/>
    </xf>
    <xf numFmtId="165" fontId="14" fillId="0" borderId="3" xfId="0" applyNumberFormat="1" applyFont="1" applyBorder="1" applyAlignment="1">
      <alignment vertical="center"/>
    </xf>
    <xf numFmtId="0" fontId="37" fillId="0" borderId="2" xfId="12" applyFont="1" applyBorder="1" applyAlignment="1">
      <alignment horizontal="left"/>
    </xf>
    <xf numFmtId="0" fontId="14" fillId="0" borderId="2" xfId="0" applyFont="1" applyBorder="1" applyAlignment="1"/>
    <xf numFmtId="0" fontId="14" fillId="0" borderId="3" xfId="0" applyFont="1" applyBorder="1" applyAlignment="1">
      <alignment horizontal="left" wrapText="1"/>
    </xf>
    <xf numFmtId="0" fontId="37" fillId="3" borderId="3" xfId="0" applyFont="1" applyFill="1" applyBorder="1" applyAlignment="1">
      <alignment vertical="center" wrapText="1"/>
    </xf>
    <xf numFmtId="0" fontId="37" fillId="3" borderId="3" xfId="0" applyFont="1" applyFill="1" applyBorder="1" applyAlignment="1">
      <alignment horizontal="center" vertical="center" wrapText="1"/>
    </xf>
    <xf numFmtId="166" fontId="37" fillId="3" borderId="3" xfId="0" applyNumberFormat="1" applyFont="1" applyFill="1" applyBorder="1" applyAlignment="1">
      <alignment vertical="center" wrapText="1"/>
    </xf>
    <xf numFmtId="0" fontId="37" fillId="0" borderId="3" xfId="12" applyFont="1" applyBorder="1" applyAlignment="1">
      <alignment wrapText="1"/>
    </xf>
    <xf numFmtId="0" fontId="37" fillId="2" borderId="1" xfId="8" applyFont="1" applyFill="1" applyBorder="1" applyAlignment="1">
      <alignment horizontal="left" vertical="center" wrapText="1"/>
    </xf>
    <xf numFmtId="0" fontId="37" fillId="2" borderId="1" xfId="8" applyFont="1" applyFill="1" applyBorder="1" applyAlignment="1">
      <alignment horizontal="center" vertical="center"/>
    </xf>
    <xf numFmtId="44" fontId="37" fillId="2" borderId="12" xfId="8" applyNumberFormat="1" applyFont="1" applyFill="1" applyBorder="1" applyAlignment="1">
      <alignment horizontal="left" vertical="center"/>
    </xf>
    <xf numFmtId="44" fontId="18" fillId="2" borderId="19" xfId="8" applyNumberFormat="1" applyFont="1" applyFill="1" applyBorder="1" applyAlignment="1">
      <alignment horizontal="left" vertical="center"/>
    </xf>
    <xf numFmtId="44" fontId="18" fillId="3" borderId="0" xfId="8" applyNumberFormat="1" applyFont="1" applyFill="1" applyBorder="1" applyAlignment="1">
      <alignment horizontal="left" vertical="center"/>
    </xf>
    <xf numFmtId="0" fontId="37" fillId="0" borderId="3" xfId="12" applyNumberFormat="1" applyFont="1" applyBorder="1" applyAlignment="1">
      <alignment horizontal="center" vertical="center"/>
    </xf>
    <xf numFmtId="0" fontId="37" fillId="0" borderId="3" xfId="12" applyFont="1" applyBorder="1" applyAlignment="1">
      <alignment horizontal="left" vertical="center"/>
    </xf>
    <xf numFmtId="164" fontId="37" fillId="0" borderId="3" xfId="12" applyNumberFormat="1" applyFont="1" applyBorder="1" applyAlignment="1">
      <alignment horizontal="right" vertical="center" wrapText="1" indent="1"/>
    </xf>
    <xf numFmtId="166" fontId="18" fillId="0" borderId="3" xfId="0" applyNumberFormat="1" applyFont="1" applyBorder="1" applyAlignment="1">
      <alignment vertical="center" wrapText="1"/>
    </xf>
    <xf numFmtId="0" fontId="18" fillId="5" borderId="11" xfId="8" applyFont="1" applyFill="1" applyBorder="1" applyAlignment="1">
      <alignment horizontal="left" vertical="center" wrapText="1"/>
    </xf>
    <xf numFmtId="0" fontId="18" fillId="5" borderId="1" xfId="8" applyFont="1" applyFill="1" applyBorder="1" applyAlignment="1">
      <alignment horizontal="left" vertical="center" wrapText="1"/>
    </xf>
    <xf numFmtId="0" fontId="18" fillId="2" borderId="3" xfId="0" applyFont="1" applyFill="1" applyBorder="1" applyAlignment="1">
      <alignment vertical="center" wrapText="1"/>
    </xf>
    <xf numFmtId="0" fontId="14" fillId="2" borderId="3" xfId="0" applyFont="1" applyFill="1" applyBorder="1" applyAlignment="1">
      <alignment vertical="center" wrapText="1"/>
    </xf>
    <xf numFmtId="0" fontId="14" fillId="0" borderId="3" xfId="0" applyFont="1" applyBorder="1" applyAlignment="1">
      <alignment vertical="center"/>
    </xf>
    <xf numFmtId="0" fontId="19" fillId="2" borderId="11" xfId="12" applyFont="1" applyFill="1" applyBorder="1" applyAlignment="1">
      <alignment horizontal="left" vertical="center" wrapText="1"/>
    </xf>
    <xf numFmtId="0" fontId="14" fillId="0" borderId="1" xfId="0" applyFont="1" applyBorder="1" applyAlignment="1">
      <alignment vertical="center"/>
    </xf>
    <xf numFmtId="0" fontId="14" fillId="0" borderId="12" xfId="0" applyFont="1" applyBorder="1" applyAlignment="1">
      <alignment vertical="center"/>
    </xf>
    <xf numFmtId="0" fontId="18" fillId="2" borderId="12" xfId="0" applyFont="1" applyFill="1" applyBorder="1" applyAlignment="1">
      <alignment horizontal="left" vertical="center" wrapText="1"/>
    </xf>
    <xf numFmtId="0" fontId="18" fillId="2" borderId="3" xfId="0" applyFont="1" applyFill="1" applyBorder="1" applyAlignment="1">
      <alignment horizontal="left" vertical="center" wrapText="1"/>
    </xf>
    <xf numFmtId="0" fontId="20" fillId="6" borderId="4" xfId="12" applyFont="1" applyFill="1" applyBorder="1" applyAlignment="1">
      <alignment horizontal="center" vertical="center"/>
    </xf>
    <xf numFmtId="0" fontId="20" fillId="6" borderId="5" xfId="12" applyFont="1" applyFill="1" applyBorder="1" applyAlignment="1">
      <alignment horizontal="center" vertical="center"/>
    </xf>
    <xf numFmtId="0" fontId="20" fillId="6" borderId="6" xfId="12" applyFont="1" applyFill="1" applyBorder="1" applyAlignment="1">
      <alignment horizontal="center" vertical="center"/>
    </xf>
    <xf numFmtId="0" fontId="36" fillId="7" borderId="4" xfId="12" applyNumberFormat="1" applyFont="1" applyFill="1" applyBorder="1" applyAlignment="1">
      <alignment horizontal="center" vertical="center"/>
    </xf>
    <xf numFmtId="0" fontId="36" fillId="7" borderId="5" xfId="12" applyNumberFormat="1" applyFont="1" applyFill="1" applyBorder="1" applyAlignment="1">
      <alignment horizontal="center" vertical="center"/>
    </xf>
    <xf numFmtId="0" fontId="36" fillId="7" borderId="6" xfId="12" applyNumberFormat="1" applyFont="1" applyFill="1" applyBorder="1" applyAlignment="1">
      <alignment horizontal="center" vertical="center"/>
    </xf>
    <xf numFmtId="0" fontId="36" fillId="7" borderId="7" xfId="12" applyFont="1" applyFill="1" applyBorder="1" applyAlignment="1">
      <alignment horizontal="center" vertical="center"/>
    </xf>
    <xf numFmtId="0" fontId="36" fillId="7" borderId="0" xfId="12" applyFont="1" applyFill="1" applyBorder="1" applyAlignment="1">
      <alignment horizontal="center" vertical="center"/>
    </xf>
    <xf numFmtId="0" fontId="36" fillId="7" borderId="8" xfId="12" applyFont="1" applyFill="1" applyBorder="1" applyAlignment="1">
      <alignment horizontal="center" vertical="center"/>
    </xf>
    <xf numFmtId="0" fontId="36" fillId="7" borderId="9" xfId="12" applyFont="1" applyFill="1" applyBorder="1" applyAlignment="1">
      <alignment horizontal="center" vertical="center"/>
    </xf>
    <xf numFmtId="0" fontId="36" fillId="7" borderId="2" xfId="12" applyFont="1" applyFill="1" applyBorder="1" applyAlignment="1">
      <alignment horizontal="center" vertical="center"/>
    </xf>
    <xf numFmtId="0" fontId="36" fillId="7" borderId="10" xfId="12" applyFont="1" applyFill="1" applyBorder="1" applyAlignment="1">
      <alignment horizontal="center" vertical="center"/>
    </xf>
    <xf numFmtId="0" fontId="19" fillId="0" borderId="9" xfId="12" applyFont="1" applyFill="1" applyBorder="1" applyAlignment="1">
      <alignment horizontal="left" vertical="center" wrapText="1"/>
    </xf>
    <xf numFmtId="0" fontId="19" fillId="0" borderId="0" xfId="12" applyFont="1" applyFill="1" applyBorder="1" applyAlignment="1">
      <alignment horizontal="left" vertical="center" wrapText="1"/>
    </xf>
    <xf numFmtId="0" fontId="19" fillId="0" borderId="2" xfId="12" applyFont="1" applyFill="1" applyBorder="1" applyAlignment="1">
      <alignment horizontal="left" vertical="center" wrapText="1"/>
    </xf>
    <xf numFmtId="0" fontId="19" fillId="0" borderId="10" xfId="12" applyFont="1" applyFill="1" applyBorder="1" applyAlignment="1">
      <alignment horizontal="left" vertical="center" wrapText="1"/>
    </xf>
    <xf numFmtId="0" fontId="18" fillId="5" borderId="11" xfId="0" applyFont="1" applyFill="1" applyBorder="1" applyAlignment="1">
      <alignment vertical="center"/>
    </xf>
    <xf numFmtId="0" fontId="18" fillId="2" borderId="11" xfId="0" applyFont="1" applyFill="1" applyBorder="1" applyAlignment="1">
      <alignment horizontal="left" vertical="center" wrapText="1"/>
    </xf>
    <xf numFmtId="0" fontId="18" fillId="2" borderId="1" xfId="0" applyFont="1" applyFill="1" applyBorder="1" applyAlignment="1">
      <alignment horizontal="left" vertical="center" wrapText="1"/>
    </xf>
    <xf numFmtId="0" fontId="18" fillId="5" borderId="1" xfId="0" applyFont="1" applyFill="1" applyBorder="1" applyAlignment="1">
      <alignment horizontal="left" vertical="center"/>
    </xf>
    <xf numFmtId="0" fontId="14" fillId="0" borderId="1" xfId="0" applyFont="1" applyBorder="1" applyAlignment="1"/>
    <xf numFmtId="0" fontId="14" fillId="0" borderId="12" xfId="0" applyFont="1" applyBorder="1" applyAlignment="1"/>
    <xf numFmtId="0" fontId="18" fillId="5" borderId="1" xfId="8" applyFont="1" applyFill="1" applyBorder="1" applyAlignment="1">
      <alignment vertical="center"/>
    </xf>
    <xf numFmtId="0" fontId="18" fillId="2" borderId="1" xfId="0" applyFont="1" applyFill="1" applyBorder="1" applyAlignment="1">
      <alignment vertical="center"/>
    </xf>
    <xf numFmtId="0" fontId="18" fillId="5" borderId="11" xfId="0" applyFont="1" applyFill="1" applyBorder="1" applyAlignment="1">
      <alignment horizontal="left" vertical="center" wrapText="1"/>
    </xf>
    <xf numFmtId="0" fontId="18" fillId="5" borderId="1" xfId="0" applyFont="1" applyFill="1" applyBorder="1" applyAlignment="1">
      <alignment horizontal="left" vertical="center" wrapText="1"/>
    </xf>
    <xf numFmtId="0" fontId="18" fillId="5" borderId="12" xfId="0" applyFont="1" applyFill="1" applyBorder="1" applyAlignment="1">
      <alignment horizontal="left" vertical="center" wrapText="1"/>
    </xf>
    <xf numFmtId="0" fontId="18" fillId="2" borderId="11" xfId="0" applyFont="1" applyFill="1" applyBorder="1" applyAlignment="1">
      <alignment vertical="center" wrapText="1"/>
    </xf>
    <xf numFmtId="0" fontId="18" fillId="0" borderId="11" xfId="0" applyFont="1" applyBorder="1" applyAlignment="1">
      <alignment horizontal="left" vertical="center" wrapText="1"/>
    </xf>
    <xf numFmtId="0" fontId="18" fillId="0" borderId="1" xfId="0" applyFont="1" applyBorder="1" applyAlignment="1">
      <alignment horizontal="left" vertical="center" wrapText="1"/>
    </xf>
    <xf numFmtId="0" fontId="18" fillId="0" borderId="12" xfId="0" applyFont="1" applyBorder="1" applyAlignment="1">
      <alignment horizontal="left" vertical="center" wrapText="1"/>
    </xf>
    <xf numFmtId="0" fontId="14" fillId="2" borderId="1" xfId="0" applyFont="1" applyFill="1" applyBorder="1" applyAlignment="1">
      <alignment horizontal="left" vertical="center" wrapText="1"/>
    </xf>
    <xf numFmtId="0" fontId="14" fillId="2" borderId="12" xfId="0" applyFont="1" applyFill="1" applyBorder="1" applyAlignment="1">
      <alignment horizontal="left" vertical="center" wrapText="1"/>
    </xf>
    <xf numFmtId="0" fontId="18" fillId="2" borderId="3" xfId="12" applyFont="1" applyFill="1" applyBorder="1" applyAlignment="1">
      <alignment horizontal="left" vertical="center"/>
    </xf>
    <xf numFmtId="0" fontId="19" fillId="2" borderId="3" xfId="0" applyFont="1" applyFill="1" applyBorder="1" applyAlignment="1">
      <alignment vertical="center"/>
    </xf>
    <xf numFmtId="0" fontId="19" fillId="2" borderId="11" xfId="0" applyFont="1" applyFill="1" applyBorder="1" applyAlignment="1">
      <alignment horizontal="left" vertical="center" wrapText="1"/>
    </xf>
    <xf numFmtId="0" fontId="14" fillId="0" borderId="1" xfId="0" applyFont="1" applyBorder="1" applyAlignment="1">
      <alignment horizontal="left"/>
    </xf>
    <xf numFmtId="0" fontId="14" fillId="0" borderId="12" xfId="0" applyFont="1" applyBorder="1" applyAlignment="1">
      <alignment horizontal="left"/>
    </xf>
    <xf numFmtId="0" fontId="18" fillId="2" borderId="11" xfId="8" applyFont="1" applyFill="1" applyBorder="1" applyAlignment="1">
      <alignment horizontal="left" vertical="center" wrapText="1"/>
    </xf>
    <xf numFmtId="0" fontId="18" fillId="2" borderId="5" xfId="12" applyFont="1" applyFill="1" applyBorder="1" applyAlignment="1">
      <alignment horizontal="left" vertical="center"/>
    </xf>
    <xf numFmtId="0" fontId="19" fillId="0" borderId="5" xfId="0" applyFont="1" applyBorder="1" applyAlignment="1">
      <alignment vertical="center"/>
    </xf>
    <xf numFmtId="0" fontId="18" fillId="2" borderId="5" xfId="12" applyFont="1" applyFill="1" applyBorder="1" applyAlignment="1">
      <alignment horizontal="left"/>
    </xf>
    <xf numFmtId="0" fontId="19" fillId="0" borderId="5" xfId="0" applyFont="1" applyBorder="1" applyAlignment="1"/>
    <xf numFmtId="0" fontId="18" fillId="2" borderId="1" xfId="12" applyFont="1" applyFill="1" applyBorder="1" applyAlignment="1">
      <alignment horizontal="left" vertical="center"/>
    </xf>
    <xf numFmtId="0" fontId="19" fillId="0" borderId="11" xfId="0" applyFont="1" applyBorder="1" applyAlignment="1">
      <alignment horizontal="left" vertical="center" wrapText="1"/>
    </xf>
    <xf numFmtId="0" fontId="14" fillId="0" borderId="1" xfId="0" applyFont="1" applyBorder="1" applyAlignment="1">
      <alignment vertical="center" wrapText="1"/>
    </xf>
    <xf numFmtId="0" fontId="14" fillId="0" borderId="12" xfId="0" applyFont="1" applyBorder="1" applyAlignment="1">
      <alignment vertical="center" wrapText="1"/>
    </xf>
    <xf numFmtId="0" fontId="14" fillId="2" borderId="1" xfId="0" applyFont="1" applyFill="1" applyBorder="1" applyAlignment="1">
      <alignment vertical="center" wrapText="1"/>
    </xf>
    <xf numFmtId="0" fontId="14" fillId="2" borderId="12" xfId="0" applyFont="1" applyFill="1" applyBorder="1" applyAlignment="1">
      <alignment vertical="center" wrapText="1"/>
    </xf>
    <xf numFmtId="0" fontId="19" fillId="2" borderId="3" xfId="0" applyFont="1" applyFill="1" applyBorder="1" applyAlignment="1">
      <alignment horizontal="left" vertical="center" wrapText="1"/>
    </xf>
    <xf numFmtId="0" fontId="14" fillId="0" borderId="3" xfId="0" applyFont="1" applyBorder="1" applyAlignment="1">
      <alignment horizontal="left"/>
    </xf>
    <xf numFmtId="0" fontId="37" fillId="0" borderId="11" xfId="0" applyFont="1" applyBorder="1" applyAlignment="1">
      <alignment vertical="top" wrapText="1"/>
    </xf>
    <xf numFmtId="0" fontId="14" fillId="0" borderId="1" xfId="0" applyFont="1" applyBorder="1" applyAlignment="1">
      <alignment vertical="top" wrapText="1"/>
    </xf>
    <xf numFmtId="0" fontId="18" fillId="2" borderId="11" xfId="12" applyFont="1" applyFill="1" applyBorder="1" applyAlignment="1">
      <alignment vertical="center" wrapText="1"/>
    </xf>
    <xf numFmtId="0" fontId="14" fillId="0" borderId="11" xfId="0" applyFont="1" applyBorder="1" applyAlignment="1">
      <alignment vertical="center"/>
    </xf>
    <xf numFmtId="0" fontId="18" fillId="0" borderId="2" xfId="12" applyFont="1" applyBorder="1" applyAlignment="1">
      <alignment horizontal="left"/>
    </xf>
    <xf numFmtId="0" fontId="14" fillId="0" borderId="2" xfId="0" applyFont="1" applyBorder="1" applyAlignment="1"/>
    <xf numFmtId="0" fontId="37" fillId="0" borderId="9" xfId="12" applyFont="1" applyBorder="1" applyAlignment="1">
      <alignment horizontal="left"/>
    </xf>
    <xf numFmtId="0" fontId="14" fillId="0" borderId="10" xfId="0" applyFont="1" applyBorder="1" applyAlignment="1"/>
    <xf numFmtId="0" fontId="37" fillId="0" borderId="2" xfId="12" applyFont="1" applyBorder="1" applyAlignment="1">
      <alignment horizontal="left"/>
    </xf>
    <xf numFmtId="0" fontId="19" fillId="2" borderId="11" xfId="12" applyFont="1" applyFill="1" applyBorder="1" applyAlignment="1">
      <alignment horizontal="center" vertical="center" wrapText="1"/>
    </xf>
    <xf numFmtId="0" fontId="19" fillId="2" borderId="1" xfId="12" applyFont="1" applyFill="1" applyBorder="1" applyAlignment="1">
      <alignment horizontal="center" vertical="center" wrapText="1"/>
    </xf>
    <xf numFmtId="0" fontId="19" fillId="2" borderId="12" xfId="12" applyFont="1" applyFill="1" applyBorder="1" applyAlignment="1">
      <alignment horizontal="center" vertical="center" wrapText="1"/>
    </xf>
    <xf numFmtId="0" fontId="37" fillId="0" borderId="1" xfId="12" applyFont="1" applyBorder="1" applyAlignment="1">
      <alignment horizontal="left"/>
    </xf>
    <xf numFmtId="0" fontId="36" fillId="6" borderId="11" xfId="12" applyFont="1" applyFill="1" applyBorder="1" applyAlignment="1">
      <alignment horizontal="center" vertical="center" wrapText="1"/>
    </xf>
    <xf numFmtId="0" fontId="36" fillId="6" borderId="1" xfId="12" applyFont="1" applyFill="1" applyBorder="1" applyAlignment="1">
      <alignment horizontal="center" vertical="center" wrapText="1"/>
    </xf>
    <xf numFmtId="0" fontId="36" fillId="6" borderId="12" xfId="12" applyFont="1" applyFill="1" applyBorder="1" applyAlignment="1">
      <alignment horizontal="center" vertical="center" wrapText="1"/>
    </xf>
    <xf numFmtId="0" fontId="34" fillId="0" borderId="1" xfId="12" applyFont="1" applyBorder="1" applyAlignment="1">
      <alignment vertical="center" wrapText="1"/>
    </xf>
    <xf numFmtId="0" fontId="37" fillId="0" borderId="3" xfId="12" applyFont="1" applyBorder="1" applyAlignment="1">
      <alignment vertical="center" wrapText="1"/>
    </xf>
    <xf numFmtId="0" fontId="18" fillId="2" borderId="1" xfId="8" applyFont="1" applyFill="1" applyBorder="1" applyAlignment="1">
      <alignment horizontal="left" vertical="center" wrapText="1"/>
    </xf>
    <xf numFmtId="0" fontId="14" fillId="2" borderId="3" xfId="0" applyFont="1" applyFill="1" applyBorder="1" applyAlignment="1">
      <alignment vertical="center"/>
    </xf>
    <xf numFmtId="0" fontId="37" fillId="0" borderId="11" xfId="12" applyFont="1" applyBorder="1" applyAlignment="1">
      <alignment vertical="center" wrapText="1"/>
    </xf>
    <xf numFmtId="0" fontId="37" fillId="0" borderId="3" xfId="12" applyFont="1" applyBorder="1" applyAlignment="1">
      <alignment horizontal="right" vertical="center" wrapText="1"/>
    </xf>
    <xf numFmtId="0" fontId="18" fillId="4" borderId="3" xfId="12" applyFont="1" applyFill="1" applyBorder="1" applyAlignment="1">
      <alignment horizontal="right" vertical="center" wrapText="1"/>
    </xf>
    <xf numFmtId="0" fontId="36" fillId="6" borderId="11" xfId="12" applyFont="1" applyFill="1" applyBorder="1" applyAlignment="1">
      <alignment horizontal="center" vertical="center"/>
    </xf>
    <xf numFmtId="0" fontId="36" fillId="6" borderId="1" xfId="12" applyFont="1" applyFill="1" applyBorder="1" applyAlignment="1">
      <alignment horizontal="center" vertical="center"/>
    </xf>
    <xf numFmtId="0" fontId="36" fillId="6" borderId="12" xfId="12" applyFont="1" applyFill="1" applyBorder="1" applyAlignment="1">
      <alignment horizontal="center" vertical="center"/>
    </xf>
    <xf numFmtId="0" fontId="18" fillId="0" borderId="7" xfId="12" applyFont="1" applyBorder="1" applyAlignment="1">
      <alignment horizontal="left" vertical="center"/>
    </xf>
    <xf numFmtId="0" fontId="18" fillId="0" borderId="0" xfId="12" applyFont="1" applyBorder="1" applyAlignment="1">
      <alignment horizontal="left" vertical="center"/>
    </xf>
    <xf numFmtId="0" fontId="18" fillId="0" borderId="8" xfId="12" applyFont="1" applyBorder="1" applyAlignment="1">
      <alignment horizontal="left" vertical="center"/>
    </xf>
    <xf numFmtId="0" fontId="18" fillId="0" borderId="9" xfId="12" applyFont="1" applyBorder="1" applyAlignment="1">
      <alignment horizontal="left" vertical="center"/>
    </xf>
    <xf numFmtId="0" fontId="18" fillId="0" borderId="2" xfId="12" applyFont="1" applyBorder="1" applyAlignment="1">
      <alignment horizontal="left" vertical="center"/>
    </xf>
    <xf numFmtId="0" fontId="18" fillId="0" borderId="10" xfId="12" applyFont="1" applyBorder="1" applyAlignment="1">
      <alignment horizontal="left" vertical="center"/>
    </xf>
    <xf numFmtId="0" fontId="18" fillId="0" borderId="5" xfId="12" applyFont="1" applyBorder="1" applyAlignment="1">
      <alignment horizontal="left" vertical="center"/>
    </xf>
    <xf numFmtId="0" fontId="14" fillId="0" borderId="5" xfId="0" applyFont="1" applyBorder="1" applyAlignment="1">
      <alignment horizontal="left"/>
    </xf>
    <xf numFmtId="0" fontId="18" fillId="0" borderId="1" xfId="12" applyFont="1" applyBorder="1" applyAlignment="1">
      <alignment horizontal="left" vertical="center"/>
    </xf>
    <xf numFmtId="0" fontId="14" fillId="0" borderId="1" xfId="0" applyFont="1" applyBorder="1" applyAlignment="1">
      <alignment horizontal="left" vertical="center"/>
    </xf>
    <xf numFmtId="0" fontId="18" fillId="5" borderId="3" xfId="12" applyFont="1" applyFill="1" applyBorder="1" applyAlignment="1">
      <alignment horizontal="right" vertical="center" wrapText="1"/>
    </xf>
    <xf numFmtId="0" fontId="21" fillId="6" borderId="0" xfId="12" applyFont="1" applyFill="1" applyBorder="1" applyAlignment="1">
      <alignment horizontal="center" vertical="center"/>
    </xf>
    <xf numFmtId="0" fontId="21" fillId="6" borderId="8" xfId="12" applyFont="1" applyFill="1" applyBorder="1" applyAlignment="1">
      <alignment horizontal="center" vertical="center"/>
    </xf>
    <xf numFmtId="0" fontId="10" fillId="0" borderId="4" xfId="12" applyFont="1" applyBorder="1" applyAlignment="1">
      <alignment horizontal="left" vertical="center"/>
    </xf>
    <xf numFmtId="0" fontId="10" fillId="0" borderId="5" xfId="12" applyFont="1" applyBorder="1" applyAlignment="1">
      <alignment horizontal="left" vertical="center"/>
    </xf>
    <xf numFmtId="0" fontId="10" fillId="0" borderId="6" xfId="12" applyFont="1" applyBorder="1" applyAlignment="1">
      <alignment horizontal="left" vertical="center"/>
    </xf>
    <xf numFmtId="0" fontId="10" fillId="0" borderId="9" xfId="12" applyFont="1" applyBorder="1" applyAlignment="1">
      <alignment horizontal="left" vertical="center"/>
    </xf>
    <xf numFmtId="0" fontId="10" fillId="0" borderId="2" xfId="12" applyFont="1" applyBorder="1" applyAlignment="1">
      <alignment horizontal="left" vertical="center"/>
    </xf>
    <xf numFmtId="0" fontId="10" fillId="0" borderId="10" xfId="12" applyFont="1" applyBorder="1" applyAlignment="1">
      <alignment horizontal="left" vertical="center"/>
    </xf>
    <xf numFmtId="0" fontId="12" fillId="0" borderId="0" xfId="12" applyFont="1" applyAlignment="1">
      <alignment horizontal="right" vertical="center"/>
    </xf>
    <xf numFmtId="0" fontId="10" fillId="0" borderId="2" xfId="12" applyFont="1" applyBorder="1" applyAlignment="1">
      <alignment horizontal="center"/>
    </xf>
    <xf numFmtId="0" fontId="12" fillId="0" borderId="5" xfId="12" applyFont="1" applyBorder="1" applyAlignment="1">
      <alignment horizontal="left" vertical="center"/>
    </xf>
    <xf numFmtId="0" fontId="12" fillId="4" borderId="3" xfId="12" applyFont="1" applyFill="1" applyBorder="1" applyAlignment="1">
      <alignment horizontal="right" vertical="center" wrapText="1"/>
    </xf>
    <xf numFmtId="0" fontId="30" fillId="5" borderId="11" xfId="8" applyFont="1" applyFill="1" applyBorder="1" applyAlignment="1">
      <alignment horizontal="left" vertical="center" wrapText="1"/>
    </xf>
    <xf numFmtId="0" fontId="30" fillId="5" borderId="1" xfId="8" applyFont="1" applyFill="1" applyBorder="1" applyAlignment="1">
      <alignment horizontal="left" vertical="center" wrapText="1"/>
    </xf>
    <xf numFmtId="0" fontId="16" fillId="2" borderId="0" xfId="12" applyFont="1" applyFill="1" applyBorder="1" applyAlignment="1">
      <alignment horizontal="center" vertical="center" wrapText="1"/>
    </xf>
    <xf numFmtId="0" fontId="16" fillId="2" borderId="8" xfId="12" applyFont="1" applyFill="1" applyBorder="1" applyAlignment="1">
      <alignment horizontal="center" vertical="center" wrapText="1"/>
    </xf>
    <xf numFmtId="0" fontId="21" fillId="6" borderId="0" xfId="12" applyFont="1" applyFill="1" applyBorder="1" applyAlignment="1">
      <alignment horizontal="center" vertical="center" wrapText="1"/>
    </xf>
    <xf numFmtId="0" fontId="21" fillId="6" borderId="8" xfId="12" applyFont="1" applyFill="1" applyBorder="1" applyAlignment="1">
      <alignment horizontal="center" vertical="center" wrapText="1"/>
    </xf>
    <xf numFmtId="0" fontId="10" fillId="0" borderId="3" xfId="12" applyFont="1" applyBorder="1" applyAlignment="1">
      <alignment vertical="center" wrapText="1"/>
    </xf>
    <xf numFmtId="0" fontId="12" fillId="5" borderId="3" xfId="12" applyFont="1" applyFill="1" applyBorder="1" applyAlignment="1">
      <alignment horizontal="right" vertical="center" wrapText="1"/>
    </xf>
    <xf numFmtId="0" fontId="10" fillId="0" borderId="3" xfId="12" applyFont="1" applyBorder="1" applyAlignment="1">
      <alignment horizontal="right" vertical="center" wrapText="1"/>
    </xf>
    <xf numFmtId="0" fontId="20" fillId="6" borderId="0" xfId="12" applyFont="1" applyFill="1" applyBorder="1" applyAlignment="1">
      <alignment horizontal="center" vertical="center"/>
    </xf>
    <xf numFmtId="0" fontId="21" fillId="7" borderId="0" xfId="12" applyNumberFormat="1" applyFont="1" applyFill="1" applyBorder="1" applyAlignment="1">
      <alignment horizontal="center" vertical="center"/>
    </xf>
    <xf numFmtId="0" fontId="21" fillId="7" borderId="0" xfId="12" applyFont="1" applyFill="1" applyBorder="1" applyAlignment="1">
      <alignment horizontal="center" vertical="center"/>
    </xf>
    <xf numFmtId="0" fontId="16" fillId="0" borderId="11" xfId="12" applyFont="1" applyFill="1" applyBorder="1" applyAlignment="1">
      <alignment horizontal="left" vertical="center" wrapText="1"/>
    </xf>
    <xf numFmtId="0" fontId="16" fillId="0" borderId="5" xfId="12" applyFont="1" applyFill="1" applyBorder="1" applyAlignment="1">
      <alignment horizontal="left" vertical="center" wrapText="1"/>
    </xf>
    <xf numFmtId="0" fontId="16" fillId="0" borderId="1" xfId="12" applyFont="1" applyFill="1" applyBorder="1" applyAlignment="1">
      <alignment horizontal="left" vertical="center" wrapText="1"/>
    </xf>
    <xf numFmtId="0" fontId="16" fillId="0" borderId="12" xfId="12" applyFont="1" applyFill="1" applyBorder="1" applyAlignment="1">
      <alignment horizontal="left" vertical="center" wrapText="1"/>
    </xf>
    <xf numFmtId="0" fontId="13" fillId="0" borderId="3" xfId="10" applyFont="1" applyFill="1" applyBorder="1" applyAlignment="1">
      <alignment horizontal="left" vertical="center"/>
    </xf>
    <xf numFmtId="0" fontId="15" fillId="0" borderId="3" xfId="10" applyFont="1" applyFill="1" applyBorder="1" applyAlignment="1">
      <alignment horizontal="left" vertical="center" wrapText="1"/>
    </xf>
    <xf numFmtId="0" fontId="24" fillId="0" borderId="3" xfId="10" applyFont="1" applyBorder="1" applyAlignment="1">
      <alignment horizontal="center" vertical="center" wrapText="1"/>
    </xf>
    <xf numFmtId="0" fontId="25" fillId="0" borderId="3" xfId="10" applyFont="1" applyBorder="1" applyAlignment="1">
      <alignment horizontal="center" vertical="center"/>
    </xf>
    <xf numFmtId="0" fontId="13" fillId="0" borderId="11" xfId="10" applyFont="1" applyFill="1" applyBorder="1" applyAlignment="1">
      <alignment horizontal="left" vertical="center"/>
    </xf>
    <xf numFmtId="0" fontId="13" fillId="0" borderId="12" xfId="10" applyFont="1" applyFill="1" applyBorder="1" applyAlignment="1">
      <alignment horizontal="left" vertical="center"/>
    </xf>
    <xf numFmtId="1" fontId="15" fillId="0" borderId="3" xfId="10" applyNumberFormat="1" applyFont="1" applyFill="1" applyBorder="1" applyAlignment="1">
      <alignment horizontal="left" vertical="center" wrapText="1"/>
    </xf>
  </cellXfs>
  <cellStyles count="17">
    <cellStyle name="Currency 2" xfId="4"/>
    <cellStyle name="Hyperlink 2" xfId="2"/>
    <cellStyle name="Hyperlink 3" xfId="15"/>
    <cellStyle name="Normal" xfId="0" builtinId="0"/>
    <cellStyle name="Normal 10" xfId="14"/>
    <cellStyle name="Normal 2" xfId="1"/>
    <cellStyle name="Normal 2 2" xfId="8"/>
    <cellStyle name="Normal 3" xfId="3"/>
    <cellStyle name="Normal 4" xfId="5"/>
    <cellStyle name="Normal 5" xfId="9"/>
    <cellStyle name="Normal 6" xfId="10"/>
    <cellStyle name="Normal 6 2" xfId="12"/>
    <cellStyle name="Normal 7" xfId="11"/>
    <cellStyle name="Normal 8" xfId="13"/>
    <cellStyle name="Normal 9" xfId="7"/>
    <cellStyle name="Percent 2" xfId="6"/>
    <cellStyle name="Percent 3" xfId="16"/>
  </cellStyles>
  <dxfs count="2">
    <dxf>
      <font>
        <color theme="0"/>
      </font>
      <fill>
        <patternFill>
          <bgColor rgb="FF215967"/>
        </patternFill>
      </fill>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9" defaultPivotStyle="PivotStyleLight16">
    <tableStyle name="Table Style 1" pivot="0" count="2">
      <tableStyleElement type="wholeTable" dxfId="1"/>
      <tableStyleElement type="headerRow" dxfId="0"/>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NCDOE_202021%20MTEF%20PROJECT%20LIST_Mariet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PROJECTS\FRANCES%20BAARD\HOMEVALE%20SECONDARY%20SCHOOL_FENCING_SPEC%20AND%20CONTRACT%20DOCUMENTATION_VERSION%201%20OF%202021_2021.06.1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DCOM_PROGRESS REPORT 2019 (2"/>
      <sheetName val="SPORT FACILITIES"/>
      <sheetName val="WATER"/>
      <sheetName val="ELECTRICITY"/>
      <sheetName val="SANITATION"/>
      <sheetName val="PARKING"/>
      <sheetName val="INAPPROPRIATE"/>
      <sheetName val="CLASSROOM BLOCKS"/>
      <sheetName val="ECD CLASSROOM BLOCKS"/>
      <sheetName val="FENCING"/>
      <sheetName val="NUTRITION"/>
      <sheetName val="SCIENCE LAB"/>
      <sheetName val="ADMIN BLOCKS "/>
      <sheetName val="HALL"/>
      <sheetName val="MEDIA CENTRE"/>
      <sheetName val="ABLUTION BLOCK"/>
      <sheetName val="Sheet1"/>
      <sheetName val="Sheet2"/>
      <sheetName val="202021 PROJECT LIST"/>
      <sheetName val="201920 MTEF PLAN - SUMMARY"/>
      <sheetName val="201920 INCENTIVE PROJECT LIST"/>
      <sheetName val="ADMIN OFFICERS"/>
      <sheetName val="NEEDS REGISTER"/>
      <sheetName val="COMPLETED PROJECTS_LIST"/>
      <sheetName val="SANITATION PROGRESS REPORT"/>
      <sheetName val="201819 MTEF PLAN - SUMMARY"/>
      <sheetName val="HEDCOM_PROGRESS REPORT 201819"/>
      <sheetName val="MAINTENANCE PROGRESS REPORT"/>
      <sheetName val="HEDCOM_PROGRESS REPORT 201920"/>
      <sheetName val="EPWP STATS"/>
      <sheetName val="201920 SIGNED OFF PL"/>
      <sheetName val="201920 MAINTENANCE LIST"/>
      <sheetName val="DROPDOWN"/>
      <sheetName val="MASTER LIST 2019"/>
      <sheetName val="NEIMS RECON"/>
      <sheetName val="STANDARDIZE COST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2">
          <cell r="A2" t="str">
            <v xml:space="preserve">!XKUNKWESA OFF-SHOOT PRIMARY SCHOOL </v>
          </cell>
        </row>
        <row r="3">
          <cell r="A3" t="str">
            <v>!XUNKHWESA COMBINED SCHOOL</v>
          </cell>
        </row>
        <row r="4">
          <cell r="A4" t="str">
            <v>AALWYN INTERMEDIÊRE SKOOL</v>
          </cell>
        </row>
        <row r="5">
          <cell r="A5" t="str">
            <v>AB KOLWANE PRIMARY SCHOOL</v>
          </cell>
        </row>
        <row r="6">
          <cell r="A6" t="str">
            <v>AGANG-THUTO PRIMARY SCHOOL</v>
          </cell>
        </row>
        <row r="7">
          <cell r="A7" t="str">
            <v>AGGENEYS INTERNATIONAL ACADEMY</v>
          </cell>
        </row>
        <row r="8">
          <cell r="A8" t="str">
            <v>AGGENEYS LAERSKOOL</v>
          </cell>
        </row>
        <row r="9">
          <cell r="A9" t="str">
            <v>AJ FERREIRA SEKONDÊRE SKOOL</v>
          </cell>
        </row>
        <row r="10">
          <cell r="A10" t="str">
            <v>ALHEIT (NGK) PRIMÊRE SKOOL</v>
          </cell>
        </row>
        <row r="11">
          <cell r="A11" t="str">
            <v>ALPHA PRIMÊRE SKOOL</v>
          </cell>
        </row>
        <row r="12">
          <cell r="A12" t="str">
            <v>ANDERSON PRIMÊRE SKOOL</v>
          </cell>
        </row>
        <row r="13">
          <cell r="A13" t="str">
            <v>ASMANDIA PRIMARY SCHOOL</v>
          </cell>
        </row>
        <row r="14">
          <cell r="A14" t="str">
            <v>ASSMANG PRIMÊRE SKOOL</v>
          </cell>
        </row>
        <row r="15">
          <cell r="A15" t="str">
            <v>ASSUMPTA (RK) PRIMÊRE SKOOL</v>
          </cell>
        </row>
        <row r="16">
          <cell r="A16" t="str">
            <v>AUGRABIES AKADEMIE</v>
          </cell>
        </row>
        <row r="17">
          <cell r="A17" t="str">
            <v>AUGRABIES INTERMEDIATE SCHOOL</v>
          </cell>
        </row>
        <row r="18">
          <cell r="A18" t="str">
            <v>BA GA LOTLHARE INTERMEDIATE SCHOOL</v>
          </cell>
        </row>
      </sheetData>
      <sheetData sheetId="34"/>
      <sheetData sheetId="3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TION"/>
      <sheetName val="COVER PAGE"/>
      <sheetName val="CONTRACTOR NOTES"/>
      <sheetName val="SPECIFICATION_PRICED"/>
      <sheetName val="SPECIFICATION_UNPRICED"/>
      <sheetName val="SIGN OFF PAGE"/>
      <sheetName val="SITE INSPECTION"/>
      <sheetName val="SITE HANDOVER"/>
      <sheetName val="SITE HANDOVER MINUTES"/>
      <sheetName val="ATTENDANCE REGISTER"/>
      <sheetName val="JOB CREATION BUSSINESS PLAN"/>
      <sheetName val="EPWP STATS"/>
      <sheetName val="PAYMENT 1"/>
      <sheetName val="PROGRESS REPORT 1"/>
      <sheetName val="PAYMENT 2"/>
      <sheetName val="PROGRESS REPORT 2"/>
      <sheetName val="PAYMENT 3"/>
      <sheetName val="PROGRESS REPORT 3"/>
      <sheetName val="PAYMENT 4"/>
      <sheetName val="PROGRESS REPORT 4"/>
      <sheetName val="PAYMENT 5"/>
      <sheetName val="PROGRESS REPORT 5"/>
      <sheetName val="PAYMENT 6"/>
      <sheetName val="PROGRESS REPORT 6"/>
      <sheetName val="PAYMENT 7"/>
      <sheetName val="PROGRESS REPORT 7"/>
      <sheetName val="PAYMENT 8"/>
      <sheetName val="PROGRESS REPORT 8"/>
      <sheetName val="PRACTICAL COMPLETION"/>
      <sheetName val="FINAL COMPLETION"/>
      <sheetName val="FINAL STATEMENT"/>
      <sheetName val="CLOSE OUT REPORT"/>
      <sheetName val="EXTENTION LETTER TO CONTRACTOR"/>
      <sheetName val="EXTENTION OF TIME"/>
      <sheetName val="VO LETTER TO CONTRACTOR"/>
      <sheetName val="VARIATION ORDER"/>
      <sheetName val="WARNING LETTER"/>
      <sheetName val="FINAL WARNING LETTER"/>
      <sheetName val="TERMINATION LETTER"/>
      <sheetName val="DROPDOWN"/>
      <sheetName val="MASTER LIST 2018"/>
      <sheetName val="MASTER LIST"/>
    </sheetNames>
    <sheetDataSet>
      <sheetData sheetId="0"/>
      <sheetData sheetId="1">
        <row r="7">
          <cell r="D7" t="str">
            <v>HOMEVALE SECONDARY SCHOOL</v>
          </cell>
        </row>
        <row r="9">
          <cell r="D9" t="str">
            <v>FENCING</v>
          </cell>
        </row>
        <row r="10">
          <cell r="D10" t="str">
            <v xml:space="preserve">SUPPLY AND INSTALL OF A HIGH SECURITY PERIMETER FENCE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F269"/>
  <sheetViews>
    <sheetView tabSelected="1" view="pageBreakPreview" topLeftCell="A63" zoomScaleNormal="100" zoomScaleSheetLayoutView="100" workbookViewId="0">
      <selection activeCell="F10" sqref="F10"/>
    </sheetView>
  </sheetViews>
  <sheetFormatPr defaultColWidth="9.140625" defaultRowHeight="14.25" x14ac:dyDescent="0.2"/>
  <cols>
    <col min="1" max="1" width="9.42578125" style="11" customWidth="1"/>
    <col min="2" max="2" width="80.140625" style="12" customWidth="1"/>
    <col min="3" max="3" width="9.42578125" style="12" customWidth="1"/>
    <col min="4" max="4" width="10" style="12" customWidth="1"/>
    <col min="5" max="5" width="16.5703125" style="13" customWidth="1"/>
    <col min="6" max="6" width="20.140625" style="13" customWidth="1"/>
    <col min="7" max="7" width="0.28515625" style="12" customWidth="1"/>
    <col min="8" max="16384" width="9.140625" style="12"/>
  </cols>
  <sheetData>
    <row r="1" spans="1:6" s="9" customFormat="1" ht="33" customHeight="1" x14ac:dyDescent="0.2">
      <c r="A1" s="230" t="s">
        <v>153</v>
      </c>
      <c r="B1" s="231"/>
      <c r="C1" s="231"/>
      <c r="D1" s="231"/>
      <c r="E1" s="231"/>
      <c r="F1" s="232"/>
    </row>
    <row r="2" spans="1:6" s="10" customFormat="1" ht="19.5" customHeight="1" x14ac:dyDescent="0.2">
      <c r="A2" s="233" t="s">
        <v>349</v>
      </c>
      <c r="B2" s="234"/>
      <c r="C2" s="234"/>
      <c r="D2" s="234"/>
      <c r="E2" s="234"/>
      <c r="F2" s="235"/>
    </row>
    <row r="3" spans="1:6" s="10" customFormat="1" ht="19.5" customHeight="1" x14ac:dyDescent="0.2">
      <c r="A3" s="236" t="s">
        <v>350</v>
      </c>
      <c r="B3" s="237"/>
      <c r="C3" s="237"/>
      <c r="D3" s="237"/>
      <c r="E3" s="237"/>
      <c r="F3" s="238"/>
    </row>
    <row r="4" spans="1:6" s="10" customFormat="1" ht="19.5" customHeight="1" x14ac:dyDescent="0.2">
      <c r="A4" s="239" t="s">
        <v>351</v>
      </c>
      <c r="B4" s="240"/>
      <c r="C4" s="240"/>
      <c r="D4" s="240"/>
      <c r="E4" s="240"/>
      <c r="F4" s="241"/>
    </row>
    <row r="5" spans="1:6" ht="5.45" customHeight="1" x14ac:dyDescent="0.2"/>
    <row r="6" spans="1:6" ht="23.25" customHeight="1" x14ac:dyDescent="0.2">
      <c r="A6" s="54" t="s">
        <v>7</v>
      </c>
      <c r="B6" s="55" t="s">
        <v>9</v>
      </c>
      <c r="C6" s="55" t="s">
        <v>10</v>
      </c>
      <c r="D6" s="56" t="s">
        <v>11</v>
      </c>
      <c r="E6" s="57" t="s">
        <v>12</v>
      </c>
      <c r="F6" s="57" t="s">
        <v>13</v>
      </c>
    </row>
    <row r="7" spans="1:6" s="14" customFormat="1" ht="23.25" customHeight="1" x14ac:dyDescent="0.2">
      <c r="A7" s="242" t="s">
        <v>44</v>
      </c>
      <c r="B7" s="243"/>
      <c r="C7" s="244"/>
      <c r="D7" s="244"/>
      <c r="E7" s="244"/>
      <c r="F7" s="245"/>
    </row>
    <row r="8" spans="1:6" ht="30.75" customHeight="1" x14ac:dyDescent="0.2">
      <c r="A8" s="58" t="s">
        <v>41</v>
      </c>
      <c r="B8" s="59" t="s">
        <v>58</v>
      </c>
      <c r="C8" s="59"/>
      <c r="D8" s="59"/>
      <c r="E8" s="59"/>
      <c r="F8" s="60"/>
    </row>
    <row r="9" spans="1:6" s="45" customFormat="1" ht="33" customHeight="1" x14ac:dyDescent="0.2">
      <c r="A9" s="61" t="s">
        <v>45</v>
      </c>
      <c r="B9" s="62" t="s">
        <v>59</v>
      </c>
      <c r="C9" s="62" t="s">
        <v>6</v>
      </c>
      <c r="D9" s="63">
        <v>1</v>
      </c>
      <c r="E9" s="64" t="s">
        <v>346</v>
      </c>
      <c r="F9" s="64" t="s">
        <v>346</v>
      </c>
    </row>
    <row r="10" spans="1:6" s="45" customFormat="1" ht="96" customHeight="1" x14ac:dyDescent="0.2">
      <c r="A10" s="61" t="s">
        <v>46</v>
      </c>
      <c r="B10" s="62" t="s">
        <v>147</v>
      </c>
      <c r="C10" s="62" t="s">
        <v>6</v>
      </c>
      <c r="D10" s="63">
        <v>1</v>
      </c>
      <c r="E10" s="64" t="s">
        <v>346</v>
      </c>
      <c r="F10" s="64" t="s">
        <v>346</v>
      </c>
    </row>
    <row r="11" spans="1:6" s="45" customFormat="1" ht="25.9" customHeight="1" thickBot="1" x14ac:dyDescent="0.25">
      <c r="A11" s="220" t="s">
        <v>61</v>
      </c>
      <c r="B11" s="221"/>
      <c r="C11" s="65"/>
      <c r="D11" s="66"/>
      <c r="E11" s="67"/>
      <c r="F11" s="68" t="s">
        <v>346</v>
      </c>
    </row>
    <row r="12" spans="1:6" ht="5.45" customHeight="1" thickTop="1" x14ac:dyDescent="0.2"/>
    <row r="13" spans="1:6" ht="5.45" customHeight="1" x14ac:dyDescent="0.2"/>
    <row r="14" spans="1:6" ht="30.75" customHeight="1" x14ac:dyDescent="0.2">
      <c r="A14" s="58" t="s">
        <v>158</v>
      </c>
      <c r="B14" s="59" t="s">
        <v>65</v>
      </c>
      <c r="C14" s="59"/>
      <c r="D14" s="59"/>
      <c r="E14" s="59"/>
      <c r="F14" s="60"/>
    </row>
    <row r="15" spans="1:6" ht="30.75" hidden="1" customHeight="1" x14ac:dyDescent="0.2">
      <c r="A15" s="58"/>
      <c r="B15" s="59" t="s">
        <v>79</v>
      </c>
      <c r="C15" s="59"/>
      <c r="D15" s="59"/>
      <c r="E15" s="59"/>
      <c r="F15" s="60"/>
    </row>
    <row r="16" spans="1:6" ht="30.75" hidden="1" customHeight="1" x14ac:dyDescent="0.2">
      <c r="A16" s="58"/>
      <c r="B16" s="69" t="s">
        <v>80</v>
      </c>
      <c r="C16" s="59"/>
      <c r="D16" s="59"/>
      <c r="E16" s="59"/>
      <c r="F16" s="60"/>
    </row>
    <row r="17" spans="1:6" s="45" customFormat="1" ht="37.5" customHeight="1" x14ac:dyDescent="0.2">
      <c r="A17" s="70" t="s">
        <v>47</v>
      </c>
      <c r="B17" s="71" t="s">
        <v>155</v>
      </c>
      <c r="C17" s="72" t="s">
        <v>67</v>
      </c>
      <c r="D17" s="73">
        <v>3</v>
      </c>
      <c r="E17" s="74" t="s">
        <v>346</v>
      </c>
      <c r="F17" s="75" t="s">
        <v>346</v>
      </c>
    </row>
    <row r="18" spans="1:6" s="45" customFormat="1" ht="51.6" hidden="1" customHeight="1" x14ac:dyDescent="0.2">
      <c r="A18" s="76" t="s">
        <v>49</v>
      </c>
      <c r="B18" s="77" t="s">
        <v>352</v>
      </c>
      <c r="C18" s="72" t="s">
        <v>353</v>
      </c>
      <c r="D18" s="73">
        <f>780*2</f>
        <v>1560</v>
      </c>
      <c r="E18" s="74">
        <v>5</v>
      </c>
      <c r="F18" s="75">
        <f>D18*E18</f>
        <v>7800</v>
      </c>
    </row>
    <row r="19" spans="1:6" s="45" customFormat="1" ht="25.15" customHeight="1" thickBot="1" x14ac:dyDescent="0.25">
      <c r="A19" s="220" t="s">
        <v>61</v>
      </c>
      <c r="B19" s="221"/>
      <c r="C19" s="65"/>
      <c r="D19" s="66"/>
      <c r="E19" s="67"/>
      <c r="F19" s="68" t="s">
        <v>346</v>
      </c>
    </row>
    <row r="20" spans="1:6" ht="5.45" customHeight="1" thickTop="1" x14ac:dyDescent="0.2">
      <c r="A20" s="51"/>
      <c r="B20" s="52"/>
      <c r="C20" s="52"/>
      <c r="D20" s="52"/>
      <c r="E20" s="53"/>
      <c r="F20" s="53"/>
    </row>
    <row r="21" spans="1:6" ht="22.5" hidden="1" customHeight="1" x14ac:dyDescent="0.2">
      <c r="A21" s="58">
        <v>4</v>
      </c>
      <c r="B21" s="59" t="s">
        <v>102</v>
      </c>
      <c r="C21" s="59"/>
      <c r="D21" s="59"/>
      <c r="E21" s="59"/>
      <c r="F21" s="60"/>
    </row>
    <row r="22" spans="1:6" ht="21.75" hidden="1" customHeight="1" x14ac:dyDescent="0.2">
      <c r="A22" s="51"/>
      <c r="B22" s="52"/>
      <c r="C22" s="52"/>
      <c r="D22" s="52"/>
      <c r="E22" s="53"/>
      <c r="F22" s="53"/>
    </row>
    <row r="23" spans="1:6" ht="24.75" hidden="1" customHeight="1" x14ac:dyDescent="0.2">
      <c r="A23" s="51"/>
      <c r="B23" s="52"/>
      <c r="C23" s="52"/>
      <c r="D23" s="52"/>
      <c r="E23" s="53"/>
      <c r="F23" s="53"/>
    </row>
    <row r="24" spans="1:6" ht="30.75" customHeight="1" x14ac:dyDescent="0.2">
      <c r="A24" s="58" t="s">
        <v>42</v>
      </c>
      <c r="B24" s="59" t="s">
        <v>81</v>
      </c>
      <c r="C24" s="59"/>
      <c r="D24" s="59"/>
      <c r="E24" s="59"/>
      <c r="F24" s="60"/>
    </row>
    <row r="25" spans="1:6" ht="30.75" customHeight="1" x14ac:dyDescent="0.2">
      <c r="A25" s="58"/>
      <c r="B25" s="59" t="s">
        <v>79</v>
      </c>
      <c r="C25" s="59"/>
      <c r="D25" s="59"/>
      <c r="E25" s="59"/>
      <c r="F25" s="60"/>
    </row>
    <row r="26" spans="1:6" ht="30.75" hidden="1" customHeight="1" x14ac:dyDescent="0.2">
      <c r="A26" s="78"/>
      <c r="B26" s="79" t="s">
        <v>80</v>
      </c>
      <c r="C26" s="80"/>
      <c r="D26" s="80"/>
      <c r="E26" s="80"/>
      <c r="F26" s="60"/>
    </row>
    <row r="27" spans="1:6" ht="57.95" customHeight="1" x14ac:dyDescent="0.2">
      <c r="A27" s="61" t="s">
        <v>48</v>
      </c>
      <c r="B27" s="62" t="s">
        <v>156</v>
      </c>
      <c r="C27" s="62" t="s">
        <v>353</v>
      </c>
      <c r="D27" s="63">
        <v>24</v>
      </c>
      <c r="E27" s="64" t="s">
        <v>346</v>
      </c>
      <c r="F27" s="64" t="s">
        <v>346</v>
      </c>
    </row>
    <row r="28" spans="1:6" s="45" customFormat="1" ht="36.75" hidden="1" customHeight="1" x14ac:dyDescent="0.2">
      <c r="A28" s="61" t="s">
        <v>50</v>
      </c>
      <c r="B28" s="81" t="s">
        <v>83</v>
      </c>
      <c r="C28" s="82" t="s">
        <v>353</v>
      </c>
      <c r="D28" s="83">
        <v>15</v>
      </c>
      <c r="E28" s="84">
        <v>550</v>
      </c>
      <c r="F28" s="85">
        <f t="shared" ref="F28:F29" si="0">D28*E28</f>
        <v>8250</v>
      </c>
    </row>
    <row r="29" spans="1:6" s="45" customFormat="1" ht="47.45" hidden="1" customHeight="1" x14ac:dyDescent="0.2">
      <c r="A29" s="86" t="s">
        <v>52</v>
      </c>
      <c r="B29" s="87" t="s">
        <v>71</v>
      </c>
      <c r="C29" s="88" t="s">
        <v>15</v>
      </c>
      <c r="D29" s="89">
        <v>2</v>
      </c>
      <c r="E29" s="90">
        <v>350</v>
      </c>
      <c r="F29" s="91">
        <f t="shared" si="0"/>
        <v>700</v>
      </c>
    </row>
    <row r="30" spans="1:6" s="45" customFormat="1" ht="37.5" customHeight="1" x14ac:dyDescent="0.2">
      <c r="A30" s="61" t="s">
        <v>49</v>
      </c>
      <c r="B30" s="81" t="s">
        <v>157</v>
      </c>
      <c r="C30" s="82" t="s">
        <v>353</v>
      </c>
      <c r="D30" s="83">
        <v>13</v>
      </c>
      <c r="E30" s="84" t="s">
        <v>346</v>
      </c>
      <c r="F30" s="85" t="s">
        <v>346</v>
      </c>
    </row>
    <row r="31" spans="1:6" s="45" customFormat="1" ht="30.75" customHeight="1" x14ac:dyDescent="0.2">
      <c r="A31" s="78"/>
      <c r="B31" s="92" t="s">
        <v>82</v>
      </c>
      <c r="C31" s="80"/>
      <c r="D31" s="80"/>
      <c r="E31" s="80"/>
      <c r="F31" s="93"/>
    </row>
    <row r="32" spans="1:6" s="45" customFormat="1" ht="33.75" customHeight="1" x14ac:dyDescent="0.2">
      <c r="A32" s="61" t="s">
        <v>159</v>
      </c>
      <c r="B32" s="94" t="s">
        <v>103</v>
      </c>
      <c r="C32" s="82" t="s">
        <v>15</v>
      </c>
      <c r="D32" s="83">
        <v>30</v>
      </c>
      <c r="E32" s="84" t="s">
        <v>346</v>
      </c>
      <c r="F32" s="85" t="s">
        <v>346</v>
      </c>
    </row>
    <row r="33" spans="1:6" s="45" customFormat="1" ht="30.75" customHeight="1" x14ac:dyDescent="0.2">
      <c r="A33" s="78"/>
      <c r="B33" s="92" t="s">
        <v>84</v>
      </c>
      <c r="C33" s="80"/>
      <c r="D33" s="80"/>
      <c r="E33" s="80"/>
      <c r="F33" s="93"/>
    </row>
    <row r="34" spans="1:6" s="45" customFormat="1" ht="31.5" customHeight="1" x14ac:dyDescent="0.2">
      <c r="A34" s="61" t="s">
        <v>160</v>
      </c>
      <c r="B34" s="95" t="s">
        <v>161</v>
      </c>
      <c r="C34" s="82" t="s">
        <v>353</v>
      </c>
      <c r="D34" s="83">
        <v>1</v>
      </c>
      <c r="E34" s="84" t="s">
        <v>346</v>
      </c>
      <c r="F34" s="85" t="s">
        <v>346</v>
      </c>
    </row>
    <row r="35" spans="1:6" s="45" customFormat="1" ht="31.5" customHeight="1" x14ac:dyDescent="0.2">
      <c r="A35" s="78"/>
      <c r="B35" s="92" t="s">
        <v>191</v>
      </c>
      <c r="C35" s="80"/>
      <c r="D35" s="80"/>
      <c r="E35" s="80"/>
      <c r="F35" s="93"/>
    </row>
    <row r="36" spans="1:6" s="45" customFormat="1" ht="45.95" customHeight="1" x14ac:dyDescent="0.2">
      <c r="A36" s="61" t="s">
        <v>192</v>
      </c>
      <c r="B36" s="95" t="s">
        <v>254</v>
      </c>
      <c r="C36" s="82" t="s">
        <v>353</v>
      </c>
      <c r="D36" s="83">
        <v>34</v>
      </c>
      <c r="E36" s="84" t="s">
        <v>346</v>
      </c>
      <c r="F36" s="85" t="s">
        <v>346</v>
      </c>
    </row>
    <row r="37" spans="1:6" s="45" customFormat="1" ht="33.75" customHeight="1" thickBot="1" x14ac:dyDescent="0.25">
      <c r="A37" s="220" t="s">
        <v>61</v>
      </c>
      <c r="B37" s="221"/>
      <c r="C37" s="65"/>
      <c r="D37" s="66"/>
      <c r="E37" s="67"/>
      <c r="F37" s="68" t="s">
        <v>346</v>
      </c>
    </row>
    <row r="38" spans="1:6" s="45" customFormat="1" ht="11.25" customHeight="1" thickTop="1" x14ac:dyDescent="0.2">
      <c r="A38" s="96"/>
      <c r="B38" s="97"/>
      <c r="C38" s="98"/>
      <c r="D38" s="99"/>
      <c r="E38" s="100"/>
      <c r="F38" s="101"/>
    </row>
    <row r="39" spans="1:6" s="45" customFormat="1" ht="21" customHeight="1" x14ac:dyDescent="0.2">
      <c r="A39" s="222" t="s">
        <v>162</v>
      </c>
      <c r="B39" s="223"/>
      <c r="C39" s="223"/>
      <c r="D39" s="223"/>
      <c r="E39" s="223"/>
      <c r="F39" s="224"/>
    </row>
    <row r="40" spans="1:6" s="45" customFormat="1" ht="27" customHeight="1" x14ac:dyDescent="0.2">
      <c r="A40" s="61" t="s">
        <v>50</v>
      </c>
      <c r="B40" s="102" t="s">
        <v>104</v>
      </c>
      <c r="C40" s="103" t="s">
        <v>15</v>
      </c>
      <c r="D40" s="104">
        <v>45</v>
      </c>
      <c r="E40" s="105" t="s">
        <v>346</v>
      </c>
      <c r="F40" s="106" t="s">
        <v>346</v>
      </c>
    </row>
    <row r="41" spans="1:6" s="45" customFormat="1" ht="32.25" customHeight="1" thickBot="1" x14ac:dyDescent="0.25">
      <c r="A41" s="220" t="s">
        <v>61</v>
      </c>
      <c r="B41" s="221"/>
      <c r="C41" s="65"/>
      <c r="D41" s="66"/>
      <c r="E41" s="67"/>
      <c r="F41" s="68" t="s">
        <v>346</v>
      </c>
    </row>
    <row r="42" spans="1:6" s="45" customFormat="1" ht="11.25" customHeight="1" thickTop="1" x14ac:dyDescent="0.2">
      <c r="A42" s="96"/>
      <c r="B42" s="97"/>
      <c r="C42" s="98"/>
      <c r="D42" s="99"/>
      <c r="E42" s="100"/>
      <c r="F42" s="101"/>
    </row>
    <row r="43" spans="1:6" s="45" customFormat="1" ht="27.75" customHeight="1" x14ac:dyDescent="0.2">
      <c r="A43" s="225" t="s">
        <v>163</v>
      </c>
      <c r="B43" s="226"/>
      <c r="C43" s="226"/>
      <c r="D43" s="226"/>
      <c r="E43" s="226"/>
      <c r="F43" s="227"/>
    </row>
    <row r="44" spans="1:6" s="45" customFormat="1" ht="27.75" customHeight="1" x14ac:dyDescent="0.2">
      <c r="A44" s="107"/>
      <c r="B44" s="228" t="s">
        <v>85</v>
      </c>
      <c r="C44" s="229"/>
      <c r="D44" s="229"/>
      <c r="E44" s="229"/>
      <c r="F44" s="229"/>
    </row>
    <row r="45" spans="1:6" s="45" customFormat="1" ht="141.94999999999999" customHeight="1" x14ac:dyDescent="0.2">
      <c r="A45" s="61" t="s">
        <v>164</v>
      </c>
      <c r="B45" s="108" t="s">
        <v>354</v>
      </c>
      <c r="C45" s="82" t="s">
        <v>353</v>
      </c>
      <c r="D45" s="83">
        <v>775</v>
      </c>
      <c r="E45" s="84" t="s">
        <v>346</v>
      </c>
      <c r="F45" s="85" t="s">
        <v>346</v>
      </c>
    </row>
    <row r="46" spans="1:6" s="45" customFormat="1" ht="25.9" customHeight="1" thickBot="1" x14ac:dyDescent="0.25">
      <c r="A46" s="220" t="s">
        <v>61</v>
      </c>
      <c r="B46" s="221"/>
      <c r="C46" s="65"/>
      <c r="D46" s="66"/>
      <c r="E46" s="67"/>
      <c r="F46" s="68" t="s">
        <v>346</v>
      </c>
    </row>
    <row r="47" spans="1:6" ht="5.45" customHeight="1" thickTop="1" x14ac:dyDescent="0.2">
      <c r="A47" s="51"/>
      <c r="B47" s="52"/>
      <c r="C47" s="52"/>
      <c r="D47" s="52"/>
      <c r="E47" s="53"/>
      <c r="F47" s="53"/>
    </row>
    <row r="48" spans="1:6" ht="24.75" customHeight="1" x14ac:dyDescent="0.2">
      <c r="A48" s="109" t="s">
        <v>165</v>
      </c>
      <c r="B48" s="249" t="s">
        <v>87</v>
      </c>
      <c r="C48" s="250"/>
      <c r="D48" s="250"/>
      <c r="E48" s="250"/>
      <c r="F48" s="251"/>
    </row>
    <row r="49" spans="1:6" ht="29.25" customHeight="1" x14ac:dyDescent="0.25">
      <c r="A49" s="110"/>
      <c r="B49" s="110" t="s">
        <v>88</v>
      </c>
      <c r="C49" s="111"/>
      <c r="D49" s="111"/>
      <c r="E49" s="111"/>
      <c r="F49" s="112"/>
    </row>
    <row r="50" spans="1:6" ht="29.25" customHeight="1" x14ac:dyDescent="0.2">
      <c r="A50" s="61" t="s">
        <v>166</v>
      </c>
      <c r="B50" s="102" t="s">
        <v>169</v>
      </c>
      <c r="C50" s="62" t="s">
        <v>14</v>
      </c>
      <c r="D50" s="63">
        <v>4</v>
      </c>
      <c r="E50" s="64" t="s">
        <v>346</v>
      </c>
      <c r="F50" s="64" t="s">
        <v>346</v>
      </c>
    </row>
    <row r="51" spans="1:6" ht="29.25" customHeight="1" x14ac:dyDescent="0.2">
      <c r="A51" s="61" t="s">
        <v>167</v>
      </c>
      <c r="B51" s="102" t="s">
        <v>172</v>
      </c>
      <c r="C51" s="62" t="s">
        <v>14</v>
      </c>
      <c r="D51" s="63">
        <v>1</v>
      </c>
      <c r="E51" s="64" t="s">
        <v>346</v>
      </c>
      <c r="F51" s="64" t="s">
        <v>346</v>
      </c>
    </row>
    <row r="52" spans="1:6" ht="29.25" customHeight="1" x14ac:dyDescent="0.2">
      <c r="A52" s="61" t="s">
        <v>168</v>
      </c>
      <c r="B52" s="102" t="s">
        <v>171</v>
      </c>
      <c r="C52" s="62" t="s">
        <v>14</v>
      </c>
      <c r="D52" s="63">
        <v>3</v>
      </c>
      <c r="E52" s="64" t="s">
        <v>346</v>
      </c>
      <c r="F52" s="64" t="s">
        <v>346</v>
      </c>
    </row>
    <row r="53" spans="1:6" ht="75.95" customHeight="1" x14ac:dyDescent="0.2">
      <c r="A53" s="61" t="s">
        <v>170</v>
      </c>
      <c r="B53" s="102" t="s">
        <v>201</v>
      </c>
      <c r="C53" s="62" t="s">
        <v>14</v>
      </c>
      <c r="D53" s="63">
        <v>1</v>
      </c>
      <c r="E53" s="64" t="s">
        <v>346</v>
      </c>
      <c r="F53" s="64" t="s">
        <v>346</v>
      </c>
    </row>
    <row r="54" spans="1:6" ht="58.5" customHeight="1" x14ac:dyDescent="0.2">
      <c r="A54" s="61" t="s">
        <v>174</v>
      </c>
      <c r="B54" s="102" t="s">
        <v>101</v>
      </c>
      <c r="C54" s="62" t="s">
        <v>14</v>
      </c>
      <c r="D54" s="63">
        <v>3</v>
      </c>
      <c r="E54" s="64" t="s">
        <v>346</v>
      </c>
      <c r="F54" s="64" t="s">
        <v>346</v>
      </c>
    </row>
    <row r="55" spans="1:6" ht="90" x14ac:dyDescent="0.2">
      <c r="A55" s="61" t="s">
        <v>175</v>
      </c>
      <c r="B55" s="102" t="s">
        <v>173</v>
      </c>
      <c r="C55" s="62" t="s">
        <v>14</v>
      </c>
      <c r="D55" s="63">
        <v>1</v>
      </c>
      <c r="E55" s="64" t="s">
        <v>346</v>
      </c>
      <c r="F55" s="64" t="s">
        <v>346</v>
      </c>
    </row>
    <row r="56" spans="1:6" ht="45" x14ac:dyDescent="0.2">
      <c r="A56" s="61" t="s">
        <v>176</v>
      </c>
      <c r="B56" s="102" t="s">
        <v>177</v>
      </c>
      <c r="C56" s="62" t="s">
        <v>15</v>
      </c>
      <c r="D56" s="63">
        <v>77</v>
      </c>
      <c r="E56" s="64" t="s">
        <v>346</v>
      </c>
      <c r="F56" s="64" t="s">
        <v>346</v>
      </c>
    </row>
    <row r="57" spans="1:6" ht="34.5" customHeight="1" x14ac:dyDescent="0.2">
      <c r="A57" s="113"/>
      <c r="B57" s="114" t="s">
        <v>348</v>
      </c>
      <c r="C57" s="115"/>
      <c r="D57" s="115"/>
      <c r="E57" s="115"/>
      <c r="F57" s="115"/>
    </row>
    <row r="58" spans="1:6" ht="315.95" customHeight="1" x14ac:dyDescent="0.2">
      <c r="A58" s="70" t="s">
        <v>178</v>
      </c>
      <c r="B58" s="116" t="s">
        <v>179</v>
      </c>
      <c r="C58" s="87" t="s">
        <v>180</v>
      </c>
      <c r="D58" s="89">
        <v>1</v>
      </c>
      <c r="E58" s="90" t="s">
        <v>346</v>
      </c>
      <c r="F58" s="91" t="s">
        <v>346</v>
      </c>
    </row>
    <row r="59" spans="1:6" ht="6.75" hidden="1" customHeight="1" x14ac:dyDescent="0.2">
      <c r="A59" s="117"/>
      <c r="B59" s="118"/>
      <c r="C59" s="119"/>
      <c r="D59" s="120"/>
      <c r="E59" s="121"/>
      <c r="F59" s="122"/>
    </row>
    <row r="60" spans="1:6" ht="31.5" customHeight="1" x14ac:dyDescent="0.2">
      <c r="A60" s="113"/>
      <c r="B60" s="114" t="s">
        <v>182</v>
      </c>
      <c r="C60" s="115"/>
      <c r="D60" s="115"/>
      <c r="E60" s="115"/>
      <c r="F60" s="115"/>
    </row>
    <row r="61" spans="1:6" ht="243.95" customHeight="1" x14ac:dyDescent="0.2">
      <c r="A61" s="70" t="s">
        <v>181</v>
      </c>
      <c r="B61" s="116" t="s">
        <v>183</v>
      </c>
      <c r="C61" s="87" t="s">
        <v>180</v>
      </c>
      <c r="D61" s="89">
        <v>1</v>
      </c>
      <c r="E61" s="90" t="s">
        <v>346</v>
      </c>
      <c r="F61" s="91" t="s">
        <v>346</v>
      </c>
    </row>
    <row r="62" spans="1:6" ht="27.75" customHeight="1" x14ac:dyDescent="0.2">
      <c r="A62" s="123"/>
      <c r="B62" s="124" t="s">
        <v>185</v>
      </c>
      <c r="C62" s="125"/>
      <c r="D62" s="125"/>
      <c r="E62" s="125"/>
      <c r="F62" s="125"/>
    </row>
    <row r="63" spans="1:6" ht="27.75" customHeight="1" x14ac:dyDescent="0.2">
      <c r="A63" s="61" t="s">
        <v>184</v>
      </c>
      <c r="B63" s="102" t="s">
        <v>186</v>
      </c>
      <c r="C63" s="62" t="s">
        <v>14</v>
      </c>
      <c r="D63" s="63">
        <v>1</v>
      </c>
      <c r="E63" s="64" t="s">
        <v>346</v>
      </c>
      <c r="F63" s="64" t="s">
        <v>346</v>
      </c>
    </row>
    <row r="64" spans="1:6" ht="366.95" customHeight="1" x14ac:dyDescent="0.2">
      <c r="A64" s="126" t="s">
        <v>187</v>
      </c>
      <c r="B64" s="127" t="s">
        <v>188</v>
      </c>
      <c r="C64" s="77" t="s">
        <v>180</v>
      </c>
      <c r="D64" s="73">
        <v>1</v>
      </c>
      <c r="E64" s="128" t="s">
        <v>346</v>
      </c>
      <c r="F64" s="75" t="s">
        <v>346</v>
      </c>
    </row>
    <row r="65" spans="1:6" ht="33" customHeight="1" x14ac:dyDescent="0.2">
      <c r="A65" s="113"/>
      <c r="B65" s="129" t="s">
        <v>189</v>
      </c>
      <c r="C65" s="115"/>
      <c r="D65" s="115"/>
      <c r="E65" s="115"/>
      <c r="F65" s="115"/>
    </row>
    <row r="66" spans="1:6" ht="74.45" customHeight="1" x14ac:dyDescent="0.2">
      <c r="A66" s="126" t="s">
        <v>190</v>
      </c>
      <c r="B66" s="130" t="s">
        <v>210</v>
      </c>
      <c r="C66" s="131" t="s">
        <v>14</v>
      </c>
      <c r="D66" s="132">
        <v>1</v>
      </c>
      <c r="E66" s="84" t="s">
        <v>346</v>
      </c>
      <c r="F66" s="85" t="s">
        <v>346</v>
      </c>
    </row>
    <row r="67" spans="1:6" ht="45" hidden="1" customHeight="1" x14ac:dyDescent="0.2">
      <c r="A67" s="117"/>
      <c r="B67" s="133"/>
      <c r="C67" s="134"/>
      <c r="D67" s="135"/>
      <c r="E67" s="136"/>
      <c r="F67" s="137">
        <f>SUM(F49:F66)</f>
        <v>0</v>
      </c>
    </row>
    <row r="68" spans="1:6" ht="36.75" customHeight="1" thickBot="1" x14ac:dyDescent="0.25">
      <c r="A68" s="220" t="s">
        <v>61</v>
      </c>
      <c r="B68" s="221"/>
      <c r="C68" s="65"/>
      <c r="D68" s="66"/>
      <c r="E68" s="67"/>
      <c r="F68" s="68" t="s">
        <v>346</v>
      </c>
    </row>
    <row r="69" spans="1:6" ht="13.5" customHeight="1" thickTop="1" x14ac:dyDescent="0.2">
      <c r="A69" s="117"/>
      <c r="B69" s="133"/>
      <c r="C69" s="134"/>
      <c r="D69" s="135"/>
      <c r="E69" s="136"/>
      <c r="F69" s="137"/>
    </row>
    <row r="70" spans="1:6" ht="35.1" customHeight="1" x14ac:dyDescent="0.2">
      <c r="A70" s="252" t="s">
        <v>194</v>
      </c>
      <c r="B70" s="226"/>
      <c r="C70" s="226"/>
      <c r="D70" s="226"/>
      <c r="E70" s="226"/>
      <c r="F70" s="227"/>
    </row>
    <row r="71" spans="1:6" ht="30.6" customHeight="1" x14ac:dyDescent="0.2">
      <c r="A71" s="253" t="s">
        <v>90</v>
      </c>
      <c r="B71" s="226"/>
      <c r="C71" s="226"/>
      <c r="D71" s="226"/>
      <c r="E71" s="226"/>
      <c r="F71" s="227"/>
    </row>
    <row r="72" spans="1:6" ht="42.95" customHeight="1" x14ac:dyDescent="0.2">
      <c r="A72" s="61" t="s">
        <v>195</v>
      </c>
      <c r="B72" s="102" t="s">
        <v>355</v>
      </c>
      <c r="C72" s="138" t="s">
        <v>356</v>
      </c>
      <c r="D72" s="139">
        <v>58</v>
      </c>
      <c r="E72" s="140" t="s">
        <v>346</v>
      </c>
      <c r="F72" s="140" t="s">
        <v>346</v>
      </c>
    </row>
    <row r="73" spans="1:6" ht="56.45" customHeight="1" x14ac:dyDescent="0.2">
      <c r="A73" s="141" t="s">
        <v>196</v>
      </c>
      <c r="B73" s="142" t="s">
        <v>193</v>
      </c>
      <c r="C73" s="138" t="s">
        <v>356</v>
      </c>
      <c r="D73" s="139">
        <v>58</v>
      </c>
      <c r="E73" s="140" t="s">
        <v>346</v>
      </c>
      <c r="F73" s="140" t="s">
        <v>346</v>
      </c>
    </row>
    <row r="74" spans="1:6" ht="34.5" customHeight="1" x14ac:dyDescent="0.2">
      <c r="A74" s="246" t="s">
        <v>208</v>
      </c>
      <c r="B74" s="226"/>
      <c r="C74" s="226"/>
      <c r="D74" s="226"/>
      <c r="E74" s="226"/>
      <c r="F74" s="227"/>
    </row>
    <row r="75" spans="1:6" ht="33.6" customHeight="1" x14ac:dyDescent="0.2">
      <c r="A75" s="61" t="s">
        <v>197</v>
      </c>
      <c r="B75" s="143" t="s">
        <v>209</v>
      </c>
      <c r="C75" s="144" t="s">
        <v>15</v>
      </c>
      <c r="D75" s="139">
        <v>3</v>
      </c>
      <c r="E75" s="140" t="s">
        <v>346</v>
      </c>
      <c r="F75" s="140" t="s">
        <v>346</v>
      </c>
    </row>
    <row r="76" spans="1:6" ht="41.1" customHeight="1" x14ac:dyDescent="0.2">
      <c r="A76" s="246" t="s">
        <v>208</v>
      </c>
      <c r="B76" s="226"/>
      <c r="C76" s="226"/>
      <c r="D76" s="226"/>
      <c r="E76" s="226"/>
      <c r="F76" s="227"/>
    </row>
    <row r="77" spans="1:6" ht="44.1" customHeight="1" x14ac:dyDescent="0.2">
      <c r="A77" s="61" t="s">
        <v>198</v>
      </c>
      <c r="B77" s="145" t="s">
        <v>220</v>
      </c>
      <c r="C77" s="144" t="s">
        <v>15</v>
      </c>
      <c r="D77" s="139">
        <v>20</v>
      </c>
      <c r="E77" s="140" t="s">
        <v>346</v>
      </c>
      <c r="F77" s="140" t="s">
        <v>346</v>
      </c>
    </row>
    <row r="78" spans="1:6" ht="32.450000000000003" customHeight="1" x14ac:dyDescent="0.2">
      <c r="A78" s="246" t="s">
        <v>207</v>
      </c>
      <c r="B78" s="226"/>
      <c r="C78" s="226"/>
      <c r="D78" s="226"/>
      <c r="E78" s="226"/>
      <c r="F78" s="227"/>
    </row>
    <row r="79" spans="1:6" ht="105.95" customHeight="1" x14ac:dyDescent="0.2">
      <c r="A79" s="61" t="s">
        <v>199</v>
      </c>
      <c r="B79" s="146" t="s">
        <v>206</v>
      </c>
      <c r="C79" s="144" t="s">
        <v>14</v>
      </c>
      <c r="D79" s="139">
        <v>1</v>
      </c>
      <c r="E79" s="140" t="s">
        <v>346</v>
      </c>
      <c r="F79" s="140" t="s">
        <v>346</v>
      </c>
    </row>
    <row r="80" spans="1:6" ht="108" hidden="1" customHeight="1" x14ac:dyDescent="0.2">
      <c r="A80" s="147">
        <v>7.3</v>
      </c>
      <c r="B80" s="146" t="s">
        <v>89</v>
      </c>
      <c r="C80" s="144" t="s">
        <v>356</v>
      </c>
      <c r="D80" s="139">
        <v>40</v>
      </c>
      <c r="E80" s="140">
        <v>980</v>
      </c>
      <c r="F80" s="140">
        <f t="shared" ref="F80" si="1">D80*E80</f>
        <v>39200</v>
      </c>
    </row>
    <row r="81" spans="1:6" ht="33.6" customHeight="1" x14ac:dyDescent="0.2">
      <c r="A81" s="246" t="s">
        <v>200</v>
      </c>
      <c r="B81" s="226"/>
      <c r="C81" s="226"/>
      <c r="D81" s="226"/>
      <c r="E81" s="226"/>
      <c r="F81" s="227"/>
    </row>
    <row r="82" spans="1:6" ht="132.6" customHeight="1" x14ac:dyDescent="0.2">
      <c r="A82" s="61" t="s">
        <v>204</v>
      </c>
      <c r="B82" s="143" t="s">
        <v>202</v>
      </c>
      <c r="C82" s="144" t="s">
        <v>356</v>
      </c>
      <c r="D82" s="139">
        <v>50</v>
      </c>
      <c r="E82" s="140" t="s">
        <v>346</v>
      </c>
      <c r="F82" s="140" t="s">
        <v>346</v>
      </c>
    </row>
    <row r="83" spans="1:6" ht="33.75" customHeight="1" x14ac:dyDescent="0.2">
      <c r="A83" s="246" t="s">
        <v>108</v>
      </c>
      <c r="B83" s="226"/>
      <c r="C83" s="226"/>
      <c r="D83" s="226"/>
      <c r="E83" s="226"/>
      <c r="F83" s="227"/>
    </row>
    <row r="84" spans="1:6" ht="219.6" customHeight="1" x14ac:dyDescent="0.2">
      <c r="A84" s="61" t="s">
        <v>205</v>
      </c>
      <c r="B84" s="146" t="s">
        <v>203</v>
      </c>
      <c r="C84" s="144" t="s">
        <v>356</v>
      </c>
      <c r="D84" s="139">
        <v>267</v>
      </c>
      <c r="E84" s="140" t="s">
        <v>346</v>
      </c>
      <c r="F84" s="140" t="s">
        <v>346</v>
      </c>
    </row>
    <row r="85" spans="1:6" ht="33.6" customHeight="1" thickBot="1" x14ac:dyDescent="0.25">
      <c r="A85" s="220" t="s">
        <v>61</v>
      </c>
      <c r="B85" s="221"/>
      <c r="C85" s="65"/>
      <c r="D85" s="66"/>
      <c r="E85" s="67"/>
      <c r="F85" s="68" t="s">
        <v>346</v>
      </c>
    </row>
    <row r="86" spans="1:6" ht="9" customHeight="1" thickTop="1" x14ac:dyDescent="0.2">
      <c r="A86" s="51"/>
      <c r="B86" s="51"/>
      <c r="C86" s="52"/>
      <c r="D86" s="52"/>
      <c r="E86" s="52"/>
      <c r="F86" s="53"/>
    </row>
    <row r="87" spans="1:6" ht="38.450000000000003" customHeight="1" x14ac:dyDescent="0.2">
      <c r="A87" s="148">
        <v>8</v>
      </c>
      <c r="B87" s="247" t="s">
        <v>91</v>
      </c>
      <c r="C87" s="248"/>
      <c r="D87" s="248"/>
      <c r="E87" s="248"/>
      <c r="F87" s="228"/>
    </row>
    <row r="88" spans="1:6" ht="44.45" customHeight="1" x14ac:dyDescent="0.2">
      <c r="A88" s="149"/>
      <c r="B88" s="247" t="s">
        <v>211</v>
      </c>
      <c r="C88" s="261"/>
      <c r="D88" s="261"/>
      <c r="E88" s="261"/>
      <c r="F88" s="262"/>
    </row>
    <row r="89" spans="1:6" ht="39.6" customHeight="1" x14ac:dyDescent="0.2">
      <c r="A89" s="61" t="s">
        <v>212</v>
      </c>
      <c r="B89" s="145" t="s">
        <v>214</v>
      </c>
      <c r="C89" s="144" t="s">
        <v>356</v>
      </c>
      <c r="D89" s="139">
        <v>11</v>
      </c>
      <c r="E89" s="140" t="s">
        <v>346</v>
      </c>
      <c r="F89" s="140" t="s">
        <v>346</v>
      </c>
    </row>
    <row r="90" spans="1:6" ht="39.6" customHeight="1" x14ac:dyDescent="0.2">
      <c r="A90" s="61" t="s">
        <v>213</v>
      </c>
      <c r="B90" s="145" t="s">
        <v>219</v>
      </c>
      <c r="C90" s="144" t="s">
        <v>356</v>
      </c>
      <c r="D90" s="139">
        <v>55</v>
      </c>
      <c r="E90" s="140" t="s">
        <v>346</v>
      </c>
      <c r="F90" s="140" t="s">
        <v>346</v>
      </c>
    </row>
    <row r="91" spans="1:6" ht="44.45" customHeight="1" x14ac:dyDescent="0.2">
      <c r="A91" s="61" t="s">
        <v>216</v>
      </c>
      <c r="B91" s="145" t="s">
        <v>215</v>
      </c>
      <c r="C91" s="144" t="s">
        <v>15</v>
      </c>
      <c r="D91" s="139">
        <v>84</v>
      </c>
      <c r="E91" s="140" t="s">
        <v>346</v>
      </c>
      <c r="F91" s="140" t="s">
        <v>346</v>
      </c>
    </row>
    <row r="92" spans="1:6" ht="36.6" customHeight="1" x14ac:dyDescent="0.2">
      <c r="A92" s="149"/>
      <c r="B92" s="247" t="s">
        <v>92</v>
      </c>
      <c r="C92" s="261"/>
      <c r="D92" s="261"/>
      <c r="E92" s="261"/>
      <c r="F92" s="262"/>
    </row>
    <row r="93" spans="1:6" ht="267.60000000000002" customHeight="1" x14ac:dyDescent="0.2">
      <c r="A93" s="150" t="s">
        <v>218</v>
      </c>
      <c r="B93" s="151" t="s">
        <v>357</v>
      </c>
      <c r="C93" s="102" t="s">
        <v>86</v>
      </c>
      <c r="D93" s="152">
        <v>285</v>
      </c>
      <c r="E93" s="105" t="s">
        <v>346</v>
      </c>
      <c r="F93" s="105" t="s">
        <v>346</v>
      </c>
    </row>
    <row r="94" spans="1:6" ht="33.75" customHeight="1" thickBot="1" x14ac:dyDescent="0.25">
      <c r="A94" s="220" t="s">
        <v>61</v>
      </c>
      <c r="B94" s="221"/>
      <c r="C94" s="65"/>
      <c r="D94" s="66"/>
      <c r="E94" s="67"/>
      <c r="F94" s="68" t="s">
        <v>346</v>
      </c>
    </row>
    <row r="95" spans="1:6" ht="13.5" customHeight="1" thickTop="1" x14ac:dyDescent="0.2">
      <c r="A95" s="51"/>
      <c r="B95" s="153"/>
      <c r="C95" s="153"/>
      <c r="D95" s="153"/>
      <c r="E95" s="154"/>
      <c r="F95" s="154"/>
    </row>
    <row r="96" spans="1:6" ht="33.950000000000003" customHeight="1" x14ac:dyDescent="0.2">
      <c r="A96" s="263" t="s">
        <v>217</v>
      </c>
      <c r="B96" s="264"/>
      <c r="C96" s="264"/>
      <c r="D96" s="264"/>
      <c r="E96" s="264"/>
      <c r="F96" s="264"/>
    </row>
    <row r="97" spans="1:6" ht="31.5" customHeight="1" x14ac:dyDescent="0.2">
      <c r="A97" s="109"/>
      <c r="B97" s="254" t="s">
        <v>93</v>
      </c>
      <c r="C97" s="255"/>
      <c r="D97" s="255"/>
      <c r="E97" s="255"/>
      <c r="F97" s="256"/>
    </row>
    <row r="98" spans="1:6" ht="60" x14ac:dyDescent="0.2">
      <c r="A98" s="150" t="s">
        <v>226</v>
      </c>
      <c r="B98" s="155" t="s">
        <v>344</v>
      </c>
      <c r="C98" s="102" t="s">
        <v>14</v>
      </c>
      <c r="D98" s="152">
        <v>4</v>
      </c>
      <c r="E98" s="105" t="s">
        <v>346</v>
      </c>
      <c r="F98" s="105" t="s">
        <v>346</v>
      </c>
    </row>
    <row r="99" spans="1:6" ht="38.25" customHeight="1" x14ac:dyDescent="0.2">
      <c r="A99" s="150" t="s">
        <v>227</v>
      </c>
      <c r="B99" s="156" t="s">
        <v>221</v>
      </c>
      <c r="C99" s="102" t="s">
        <v>14</v>
      </c>
      <c r="D99" s="152">
        <v>3</v>
      </c>
      <c r="E99" s="105" t="s">
        <v>346</v>
      </c>
      <c r="F99" s="105" t="s">
        <v>346</v>
      </c>
    </row>
    <row r="100" spans="1:6" ht="47.25" customHeight="1" x14ac:dyDescent="0.2">
      <c r="A100" s="150" t="s">
        <v>228</v>
      </c>
      <c r="B100" s="157" t="s">
        <v>223</v>
      </c>
      <c r="C100" s="102" t="s">
        <v>14</v>
      </c>
      <c r="D100" s="152">
        <v>3</v>
      </c>
      <c r="E100" s="105" t="s">
        <v>346</v>
      </c>
      <c r="F100" s="105" t="s">
        <v>346</v>
      </c>
    </row>
    <row r="101" spans="1:6" ht="40.5" customHeight="1" x14ac:dyDescent="0.2">
      <c r="A101" s="150" t="s">
        <v>229</v>
      </c>
      <c r="B101" s="158" t="s">
        <v>224</v>
      </c>
      <c r="C101" s="102" t="s">
        <v>14</v>
      </c>
      <c r="D101" s="152">
        <v>5</v>
      </c>
      <c r="E101" s="105" t="s">
        <v>346</v>
      </c>
      <c r="F101" s="105" t="s">
        <v>346</v>
      </c>
    </row>
    <row r="102" spans="1:6" ht="34.5" customHeight="1" x14ac:dyDescent="0.2">
      <c r="A102" s="150" t="s">
        <v>230</v>
      </c>
      <c r="B102" s="159" t="s">
        <v>225</v>
      </c>
      <c r="C102" s="102" t="s">
        <v>14</v>
      </c>
      <c r="D102" s="152">
        <v>3</v>
      </c>
      <c r="E102" s="105" t="s">
        <v>346</v>
      </c>
      <c r="F102" s="105" t="s">
        <v>346</v>
      </c>
    </row>
    <row r="103" spans="1:6" ht="39" customHeight="1" x14ac:dyDescent="0.2">
      <c r="A103" s="150" t="s">
        <v>231</v>
      </c>
      <c r="B103" s="159" t="s">
        <v>95</v>
      </c>
      <c r="C103" s="102" t="s">
        <v>14</v>
      </c>
      <c r="D103" s="152">
        <v>2</v>
      </c>
      <c r="E103" s="105" t="s">
        <v>346</v>
      </c>
      <c r="F103" s="105" t="s">
        <v>346</v>
      </c>
    </row>
    <row r="104" spans="1:6" ht="40.5" customHeight="1" x14ac:dyDescent="0.2">
      <c r="A104" s="150" t="s">
        <v>232</v>
      </c>
      <c r="B104" s="160" t="s">
        <v>94</v>
      </c>
      <c r="C104" s="102" t="s">
        <v>14</v>
      </c>
      <c r="D104" s="152">
        <v>2</v>
      </c>
      <c r="E104" s="105" t="s">
        <v>346</v>
      </c>
      <c r="F104" s="105" t="s">
        <v>346</v>
      </c>
    </row>
    <row r="105" spans="1:6" ht="30.75" customHeight="1" x14ac:dyDescent="0.2">
      <c r="A105" s="109"/>
      <c r="B105" s="254" t="s">
        <v>145</v>
      </c>
      <c r="C105" s="255"/>
      <c r="D105" s="255"/>
      <c r="E105" s="255"/>
      <c r="F105" s="256"/>
    </row>
    <row r="106" spans="1:6" ht="30" customHeight="1" x14ac:dyDescent="0.2">
      <c r="A106" s="161"/>
      <c r="B106" s="254" t="s">
        <v>234</v>
      </c>
      <c r="C106" s="255"/>
      <c r="D106" s="255"/>
      <c r="E106" s="255"/>
      <c r="F106" s="256"/>
    </row>
    <row r="107" spans="1:6" ht="45.95" customHeight="1" x14ac:dyDescent="0.2">
      <c r="A107" s="150" t="s">
        <v>233</v>
      </c>
      <c r="B107" s="160" t="s">
        <v>235</v>
      </c>
      <c r="C107" s="102" t="s">
        <v>14</v>
      </c>
      <c r="D107" s="152">
        <v>18</v>
      </c>
      <c r="E107" s="105" t="s">
        <v>346</v>
      </c>
      <c r="F107" s="105" t="s">
        <v>346</v>
      </c>
    </row>
    <row r="108" spans="1:6" ht="37.5" customHeight="1" thickBot="1" x14ac:dyDescent="0.25">
      <c r="A108" s="220" t="s">
        <v>61</v>
      </c>
      <c r="B108" s="221"/>
      <c r="C108" s="65"/>
      <c r="D108" s="66"/>
      <c r="E108" s="67"/>
      <c r="F108" s="68" t="s">
        <v>346</v>
      </c>
    </row>
    <row r="109" spans="1:6" ht="11.25" customHeight="1" thickTop="1" x14ac:dyDescent="0.2">
      <c r="A109" s="51"/>
      <c r="B109" s="153"/>
      <c r="C109" s="153"/>
      <c r="D109" s="153"/>
      <c r="E109" s="154"/>
      <c r="F109" s="154"/>
    </row>
    <row r="110" spans="1:6" ht="28.5" customHeight="1" x14ac:dyDescent="0.2">
      <c r="A110" s="162" t="s">
        <v>236</v>
      </c>
      <c r="B110" s="247" t="s">
        <v>96</v>
      </c>
      <c r="C110" s="248"/>
      <c r="D110" s="248"/>
      <c r="E110" s="248"/>
      <c r="F110" s="228"/>
    </row>
    <row r="111" spans="1:6" ht="28.5" customHeight="1" x14ac:dyDescent="0.2">
      <c r="A111" s="257" t="s">
        <v>243</v>
      </c>
      <c r="B111" s="226"/>
      <c r="C111" s="226"/>
      <c r="D111" s="226"/>
      <c r="E111" s="226"/>
      <c r="F111" s="226"/>
    </row>
    <row r="112" spans="1:6" ht="28.5" hidden="1" customHeight="1" x14ac:dyDescent="0.2">
      <c r="A112" s="163"/>
      <c r="B112" s="258" t="s">
        <v>105</v>
      </c>
      <c r="C112" s="259"/>
      <c r="D112" s="259"/>
      <c r="E112" s="259"/>
      <c r="F112" s="260"/>
    </row>
    <row r="113" spans="1:6" ht="189.6" customHeight="1" x14ac:dyDescent="0.2">
      <c r="A113" s="164" t="s">
        <v>238</v>
      </c>
      <c r="B113" s="165" t="s">
        <v>244</v>
      </c>
      <c r="C113" s="102" t="s">
        <v>14</v>
      </c>
      <c r="D113" s="103">
        <v>9</v>
      </c>
      <c r="E113" s="105" t="s">
        <v>346</v>
      </c>
      <c r="F113" s="105" t="s">
        <v>346</v>
      </c>
    </row>
    <row r="114" spans="1:6" ht="28.5" hidden="1" customHeight="1" x14ac:dyDescent="0.2">
      <c r="A114" s="166">
        <v>10.199999999999999</v>
      </c>
      <c r="B114" s="102"/>
      <c r="C114" s="102"/>
      <c r="D114" s="103"/>
      <c r="E114" s="105"/>
      <c r="F114" s="105"/>
    </row>
    <row r="115" spans="1:6" ht="28.5" hidden="1" customHeight="1" x14ac:dyDescent="0.2">
      <c r="A115" s="166">
        <v>10.3</v>
      </c>
      <c r="B115" s="102" t="s">
        <v>106</v>
      </c>
      <c r="C115" s="102" t="s">
        <v>78</v>
      </c>
      <c r="D115" s="103">
        <v>7</v>
      </c>
      <c r="E115" s="105">
        <v>50</v>
      </c>
      <c r="F115" s="105">
        <f>E115*D115</f>
        <v>350</v>
      </c>
    </row>
    <row r="116" spans="1:6" ht="15.75" hidden="1" x14ac:dyDescent="0.2">
      <c r="A116" s="167">
        <v>10.1</v>
      </c>
      <c r="B116" s="168"/>
      <c r="C116" s="168"/>
      <c r="D116" s="118"/>
      <c r="E116" s="118"/>
      <c r="F116" s="118"/>
    </row>
    <row r="117" spans="1:6" ht="28.5" hidden="1" customHeight="1" x14ac:dyDescent="0.2">
      <c r="A117" s="167">
        <v>10.199999999999999</v>
      </c>
      <c r="B117" s="142" t="s">
        <v>107</v>
      </c>
      <c r="C117" s="102" t="s">
        <v>14</v>
      </c>
      <c r="D117" s="103">
        <v>2</v>
      </c>
      <c r="E117" s="105">
        <v>1200</v>
      </c>
      <c r="F117" s="105">
        <f>D117*E117</f>
        <v>2400</v>
      </c>
    </row>
    <row r="118" spans="1:6" ht="28.5" customHeight="1" x14ac:dyDescent="0.2">
      <c r="A118" s="257" t="s">
        <v>304</v>
      </c>
      <c r="B118" s="226"/>
      <c r="C118" s="226"/>
      <c r="D118" s="226"/>
      <c r="E118" s="226"/>
      <c r="F118" s="226"/>
    </row>
    <row r="119" spans="1:6" ht="56.45" customHeight="1" x14ac:dyDescent="0.2">
      <c r="A119" s="150" t="s">
        <v>222</v>
      </c>
      <c r="B119" s="158" t="s">
        <v>305</v>
      </c>
      <c r="C119" s="102" t="s">
        <v>15</v>
      </c>
      <c r="D119" s="103">
        <v>50</v>
      </c>
      <c r="E119" s="105" t="s">
        <v>346</v>
      </c>
      <c r="F119" s="105" t="s">
        <v>346</v>
      </c>
    </row>
    <row r="120" spans="1:6" ht="28.5" customHeight="1" x14ac:dyDescent="0.2">
      <c r="A120" s="257" t="s">
        <v>250</v>
      </c>
      <c r="B120" s="226"/>
      <c r="C120" s="226"/>
      <c r="D120" s="226"/>
      <c r="E120" s="226"/>
      <c r="F120" s="226"/>
    </row>
    <row r="121" spans="1:6" ht="39" customHeight="1" x14ac:dyDescent="0.2">
      <c r="A121" s="164" t="s">
        <v>239</v>
      </c>
      <c r="B121" s="169" t="s">
        <v>251</v>
      </c>
      <c r="C121" s="102" t="s">
        <v>14</v>
      </c>
      <c r="D121" s="103">
        <v>36</v>
      </c>
      <c r="E121" s="105" t="s">
        <v>346</v>
      </c>
      <c r="F121" s="105" t="s">
        <v>346</v>
      </c>
    </row>
    <row r="122" spans="1:6" ht="31.5" customHeight="1" x14ac:dyDescent="0.2">
      <c r="A122" s="268" t="s">
        <v>116</v>
      </c>
      <c r="B122" s="250"/>
      <c r="C122" s="250"/>
      <c r="D122" s="250"/>
      <c r="E122" s="250"/>
      <c r="F122" s="251"/>
    </row>
    <row r="123" spans="1:6" ht="44.45" customHeight="1" x14ac:dyDescent="0.2">
      <c r="A123" s="164" t="s">
        <v>245</v>
      </c>
      <c r="B123" s="170" t="s">
        <v>248</v>
      </c>
      <c r="C123" s="102" t="s">
        <v>14</v>
      </c>
      <c r="D123" s="103">
        <v>1</v>
      </c>
      <c r="E123" s="105" t="s">
        <v>346</v>
      </c>
      <c r="F123" s="105" t="s">
        <v>347</v>
      </c>
    </row>
    <row r="124" spans="1:6" ht="36.75" customHeight="1" x14ac:dyDescent="0.2">
      <c r="A124" s="247" t="s">
        <v>242</v>
      </c>
      <c r="B124" s="250"/>
      <c r="C124" s="250"/>
      <c r="D124" s="250"/>
      <c r="E124" s="250"/>
      <c r="F124" s="251"/>
    </row>
    <row r="125" spans="1:6" ht="36.75" customHeight="1" x14ac:dyDescent="0.2">
      <c r="A125" s="257" t="s">
        <v>237</v>
      </c>
      <c r="B125" s="226"/>
      <c r="C125" s="226"/>
      <c r="D125" s="226"/>
      <c r="E125" s="226"/>
      <c r="F125" s="226"/>
    </row>
    <row r="126" spans="1:6" ht="45" x14ac:dyDescent="0.2">
      <c r="A126" s="164" t="s">
        <v>246</v>
      </c>
      <c r="B126" s="171" t="s">
        <v>249</v>
      </c>
      <c r="C126" s="102" t="s">
        <v>14</v>
      </c>
      <c r="D126" s="103">
        <v>3</v>
      </c>
      <c r="E126" s="105" t="s">
        <v>346</v>
      </c>
      <c r="F126" s="105" t="s">
        <v>346</v>
      </c>
    </row>
    <row r="127" spans="1:6" ht="46.5" customHeight="1" x14ac:dyDescent="0.2">
      <c r="A127" s="150" t="s">
        <v>247</v>
      </c>
      <c r="B127" s="142" t="s">
        <v>240</v>
      </c>
      <c r="C127" s="102" t="s">
        <v>14</v>
      </c>
      <c r="D127" s="103">
        <v>3</v>
      </c>
      <c r="E127" s="105" t="s">
        <v>346</v>
      </c>
      <c r="F127" s="105" t="s">
        <v>346</v>
      </c>
    </row>
    <row r="128" spans="1:6" ht="46.5" customHeight="1" x14ac:dyDescent="0.2">
      <c r="A128" s="164" t="s">
        <v>252</v>
      </c>
      <c r="B128" s="172" t="s">
        <v>241</v>
      </c>
      <c r="C128" s="102" t="s">
        <v>14</v>
      </c>
      <c r="D128" s="103">
        <v>9</v>
      </c>
      <c r="E128" s="105" t="s">
        <v>346</v>
      </c>
      <c r="F128" s="105" t="s">
        <v>346</v>
      </c>
    </row>
    <row r="129" spans="1:6" ht="32.450000000000003" customHeight="1" x14ac:dyDescent="0.2">
      <c r="A129" s="247" t="s">
        <v>117</v>
      </c>
      <c r="B129" s="248"/>
      <c r="C129" s="248"/>
      <c r="D129" s="248"/>
      <c r="E129" s="248"/>
      <c r="F129" s="228"/>
    </row>
    <row r="130" spans="1:6" ht="45.95" customHeight="1" x14ac:dyDescent="0.2">
      <c r="A130" s="150" t="s">
        <v>306</v>
      </c>
      <c r="B130" s="142" t="s">
        <v>253</v>
      </c>
      <c r="C130" s="102" t="s">
        <v>86</v>
      </c>
      <c r="D130" s="152">
        <v>42</v>
      </c>
      <c r="E130" s="105" t="s">
        <v>346</v>
      </c>
      <c r="F130" s="105" t="s">
        <v>346</v>
      </c>
    </row>
    <row r="131" spans="1:6" ht="35.25" customHeight="1" thickBot="1" x14ac:dyDescent="0.25">
      <c r="A131" s="220" t="s">
        <v>61</v>
      </c>
      <c r="B131" s="221"/>
      <c r="C131" s="65"/>
      <c r="D131" s="66"/>
      <c r="E131" s="67"/>
      <c r="F131" s="68" t="s">
        <v>346</v>
      </c>
    </row>
    <row r="132" spans="1:6" ht="15.75" thickTop="1" x14ac:dyDescent="0.2">
      <c r="A132" s="51"/>
      <c r="B132" s="153"/>
      <c r="C132" s="153"/>
      <c r="D132" s="153"/>
      <c r="E132" s="154"/>
      <c r="F132" s="154"/>
    </row>
    <row r="133" spans="1:6" ht="30.6" customHeight="1" x14ac:dyDescent="0.2">
      <c r="A133" s="162" t="s">
        <v>255</v>
      </c>
      <c r="B133" s="247" t="s">
        <v>97</v>
      </c>
      <c r="C133" s="261"/>
      <c r="D133" s="261"/>
      <c r="E133" s="261"/>
      <c r="F133" s="262"/>
    </row>
    <row r="134" spans="1:6" ht="36" customHeight="1" x14ac:dyDescent="0.2">
      <c r="A134" s="150" t="s">
        <v>256</v>
      </c>
      <c r="B134" s="173" t="s">
        <v>98</v>
      </c>
      <c r="C134" s="102" t="s">
        <v>356</v>
      </c>
      <c r="D134" s="103">
        <v>30</v>
      </c>
      <c r="E134" s="105" t="s">
        <v>346</v>
      </c>
      <c r="F134" s="105" t="s">
        <v>346</v>
      </c>
    </row>
    <row r="135" spans="1:6" ht="38.1" customHeight="1" x14ac:dyDescent="0.2">
      <c r="A135" s="150" t="s">
        <v>257</v>
      </c>
      <c r="B135" s="174" t="s">
        <v>358</v>
      </c>
      <c r="C135" s="102" t="s">
        <v>356</v>
      </c>
      <c r="D135" s="103">
        <v>72</v>
      </c>
      <c r="E135" s="105" t="s">
        <v>346</v>
      </c>
      <c r="F135" s="105" t="s">
        <v>346</v>
      </c>
    </row>
    <row r="136" spans="1:6" ht="36" customHeight="1" thickBot="1" x14ac:dyDescent="0.25">
      <c r="A136" s="220" t="s">
        <v>61</v>
      </c>
      <c r="B136" s="221"/>
      <c r="C136" s="65"/>
      <c r="D136" s="66"/>
      <c r="E136" s="67"/>
      <c r="F136" s="68" t="s">
        <v>346</v>
      </c>
    </row>
    <row r="137" spans="1:6" ht="12" customHeight="1" thickTop="1" x14ac:dyDescent="0.2">
      <c r="A137" s="175"/>
      <c r="B137" s="153"/>
      <c r="C137" s="118"/>
      <c r="D137" s="176"/>
      <c r="E137" s="177"/>
      <c r="F137" s="177"/>
    </row>
    <row r="138" spans="1:6" ht="35.450000000000003" customHeight="1" x14ac:dyDescent="0.2">
      <c r="A138" s="162" t="s">
        <v>258</v>
      </c>
      <c r="B138" s="247" t="s">
        <v>99</v>
      </c>
      <c r="C138" s="261"/>
      <c r="D138" s="261"/>
      <c r="E138" s="261"/>
      <c r="F138" s="262"/>
    </row>
    <row r="139" spans="1:6" ht="29.45" customHeight="1" x14ac:dyDescent="0.2">
      <c r="A139" s="178"/>
      <c r="B139" s="247" t="s">
        <v>100</v>
      </c>
      <c r="C139" s="261"/>
      <c r="D139" s="261"/>
      <c r="E139" s="261"/>
      <c r="F139" s="262"/>
    </row>
    <row r="140" spans="1:6" ht="45.6" customHeight="1" x14ac:dyDescent="0.2">
      <c r="A140" s="150" t="s">
        <v>39</v>
      </c>
      <c r="B140" s="174" t="s">
        <v>261</v>
      </c>
      <c r="C140" s="102" t="s">
        <v>356</v>
      </c>
      <c r="D140" s="103">
        <v>72</v>
      </c>
      <c r="E140" s="105" t="s">
        <v>346</v>
      </c>
      <c r="F140" s="105" t="s">
        <v>346</v>
      </c>
    </row>
    <row r="141" spans="1:6" ht="57.6" customHeight="1" x14ac:dyDescent="0.2">
      <c r="A141" s="150" t="s">
        <v>40</v>
      </c>
      <c r="B141" s="102" t="s">
        <v>260</v>
      </c>
      <c r="C141" s="102" t="s">
        <v>356</v>
      </c>
      <c r="D141" s="103">
        <v>2</v>
      </c>
      <c r="E141" s="105" t="s">
        <v>346</v>
      </c>
      <c r="F141" s="105" t="s">
        <v>346</v>
      </c>
    </row>
    <row r="142" spans="1:6" ht="32.25" customHeight="1" thickBot="1" x14ac:dyDescent="0.25">
      <c r="A142" s="220" t="s">
        <v>61</v>
      </c>
      <c r="B142" s="221"/>
      <c r="C142" s="65"/>
      <c r="D142" s="66"/>
      <c r="E142" s="67"/>
      <c r="F142" s="68" t="s">
        <v>346</v>
      </c>
    </row>
    <row r="143" spans="1:6" ht="15.75" thickTop="1" x14ac:dyDescent="0.2">
      <c r="A143" s="51"/>
      <c r="B143" s="153"/>
      <c r="C143" s="153"/>
      <c r="D143" s="153"/>
      <c r="E143" s="154"/>
      <c r="F143" s="154"/>
    </row>
    <row r="144" spans="1:6" ht="35.1" customHeight="1" x14ac:dyDescent="0.2">
      <c r="A144" s="265" t="s">
        <v>259</v>
      </c>
      <c r="B144" s="266"/>
      <c r="C144" s="266"/>
      <c r="D144" s="266"/>
      <c r="E144" s="266"/>
      <c r="F144" s="267"/>
    </row>
    <row r="145" spans="1:6" ht="38.1" customHeight="1" x14ac:dyDescent="0.2">
      <c r="A145" s="179"/>
      <c r="B145" s="180" t="s">
        <v>268</v>
      </c>
      <c r="C145" s="181"/>
      <c r="D145" s="181"/>
      <c r="E145" s="181"/>
      <c r="F145" s="182"/>
    </row>
    <row r="146" spans="1:6" ht="39.950000000000003" customHeight="1" x14ac:dyDescent="0.2">
      <c r="A146" s="183" t="s">
        <v>262</v>
      </c>
      <c r="B146" s="159" t="s">
        <v>275</v>
      </c>
      <c r="C146" s="102" t="s">
        <v>15</v>
      </c>
      <c r="D146" s="103">
        <v>4</v>
      </c>
      <c r="E146" s="105" t="s">
        <v>346</v>
      </c>
      <c r="F146" s="105" t="s">
        <v>346</v>
      </c>
    </row>
    <row r="147" spans="1:6" ht="58.5" customHeight="1" x14ac:dyDescent="0.2">
      <c r="A147" s="183" t="s">
        <v>263</v>
      </c>
      <c r="B147" s="184" t="s">
        <v>272</v>
      </c>
      <c r="C147" s="102" t="s">
        <v>15</v>
      </c>
      <c r="D147" s="103">
        <v>56</v>
      </c>
      <c r="E147" s="105" t="s">
        <v>346</v>
      </c>
      <c r="F147" s="105" t="s">
        <v>346</v>
      </c>
    </row>
    <row r="148" spans="1:6" ht="39.950000000000003" customHeight="1" x14ac:dyDescent="0.2">
      <c r="A148" s="183" t="s">
        <v>264</v>
      </c>
      <c r="B148" s="185" t="s">
        <v>269</v>
      </c>
      <c r="C148" s="102" t="s">
        <v>15</v>
      </c>
      <c r="D148" s="103">
        <v>6</v>
      </c>
      <c r="E148" s="105" t="s">
        <v>346</v>
      </c>
      <c r="F148" s="105" t="s">
        <v>346</v>
      </c>
    </row>
    <row r="149" spans="1:6" ht="83.45" customHeight="1" x14ac:dyDescent="0.2">
      <c r="A149" s="183" t="s">
        <v>265</v>
      </c>
      <c r="B149" s="186" t="s">
        <v>270</v>
      </c>
      <c r="C149" s="102" t="s">
        <v>15</v>
      </c>
      <c r="D149" s="103">
        <v>30</v>
      </c>
      <c r="E149" s="105" t="s">
        <v>346</v>
      </c>
      <c r="F149" s="105" t="s">
        <v>346</v>
      </c>
    </row>
    <row r="150" spans="1:6" ht="60.6" customHeight="1" x14ac:dyDescent="0.2">
      <c r="A150" s="183" t="s">
        <v>266</v>
      </c>
      <c r="B150" s="159" t="s">
        <v>271</v>
      </c>
      <c r="C150" s="102" t="s">
        <v>15</v>
      </c>
      <c r="D150" s="103">
        <v>6</v>
      </c>
      <c r="E150" s="105" t="s">
        <v>346</v>
      </c>
      <c r="F150" s="105" t="s">
        <v>346</v>
      </c>
    </row>
    <row r="151" spans="1:6" ht="42.6" customHeight="1" x14ac:dyDescent="0.2">
      <c r="A151" s="183" t="s">
        <v>267</v>
      </c>
      <c r="B151" s="159" t="s">
        <v>273</v>
      </c>
      <c r="C151" s="102" t="s">
        <v>15</v>
      </c>
      <c r="D151" s="103">
        <v>3</v>
      </c>
      <c r="E151" s="105" t="s">
        <v>346</v>
      </c>
      <c r="F151" s="105" t="s">
        <v>346</v>
      </c>
    </row>
    <row r="152" spans="1:6" ht="37.5" customHeight="1" x14ac:dyDescent="0.2">
      <c r="A152" s="274" t="s">
        <v>110</v>
      </c>
      <c r="B152" s="275"/>
      <c r="C152" s="275"/>
      <c r="D152" s="275"/>
      <c r="E152" s="275"/>
      <c r="F152" s="276"/>
    </row>
    <row r="153" spans="1:6" ht="37.5" customHeight="1" x14ac:dyDescent="0.2">
      <c r="A153" s="179"/>
      <c r="B153" s="180" t="s">
        <v>313</v>
      </c>
      <c r="C153" s="181"/>
      <c r="D153" s="181"/>
      <c r="E153" s="181"/>
      <c r="F153" s="182"/>
    </row>
    <row r="154" spans="1:6" ht="43.5" customHeight="1" x14ac:dyDescent="0.2">
      <c r="A154" s="183" t="s">
        <v>276</v>
      </c>
      <c r="B154" s="159" t="s">
        <v>314</v>
      </c>
      <c r="C154" s="102" t="s">
        <v>15</v>
      </c>
      <c r="D154" s="103">
        <v>3</v>
      </c>
      <c r="E154" s="105" t="s">
        <v>346</v>
      </c>
      <c r="F154" s="105" t="s">
        <v>346</v>
      </c>
    </row>
    <row r="155" spans="1:6" ht="44.45" customHeight="1" x14ac:dyDescent="0.2">
      <c r="A155" s="265" t="s">
        <v>111</v>
      </c>
      <c r="B155" s="277"/>
      <c r="C155" s="277"/>
      <c r="D155" s="277"/>
      <c r="E155" s="277"/>
      <c r="F155" s="278"/>
    </row>
    <row r="156" spans="1:6" ht="121.5" customHeight="1" x14ac:dyDescent="0.2">
      <c r="A156" s="104" t="s">
        <v>277</v>
      </c>
      <c r="B156" s="187" t="s">
        <v>274</v>
      </c>
      <c r="C156" s="102" t="s">
        <v>78</v>
      </c>
      <c r="D156" s="103">
        <v>1</v>
      </c>
      <c r="E156" s="105" t="s">
        <v>346</v>
      </c>
      <c r="F156" s="105" t="s">
        <v>346</v>
      </c>
    </row>
    <row r="157" spans="1:6" ht="48.75" hidden="1" customHeight="1" x14ac:dyDescent="0.2">
      <c r="A157" s="188"/>
      <c r="B157" s="189"/>
      <c r="C157" s="189"/>
      <c r="D157" s="189"/>
      <c r="E157" s="189"/>
      <c r="F157" s="190"/>
    </row>
    <row r="158" spans="1:6" ht="48.75" hidden="1" customHeight="1" x14ac:dyDescent="0.2">
      <c r="A158" s="188"/>
      <c r="B158" s="189"/>
      <c r="C158" s="189"/>
      <c r="D158" s="189"/>
      <c r="E158" s="189"/>
      <c r="F158" s="190"/>
    </row>
    <row r="159" spans="1:6" ht="39" customHeight="1" x14ac:dyDescent="0.2">
      <c r="A159" s="279" t="s">
        <v>109</v>
      </c>
      <c r="B159" s="280"/>
      <c r="C159" s="280"/>
      <c r="D159" s="280"/>
      <c r="E159" s="280"/>
      <c r="F159" s="280"/>
    </row>
    <row r="160" spans="1:6" ht="62.25" customHeight="1" x14ac:dyDescent="0.2">
      <c r="A160" s="281" t="s">
        <v>359</v>
      </c>
      <c r="B160" s="282"/>
      <c r="C160" s="282"/>
      <c r="D160" s="282"/>
      <c r="E160" s="282"/>
      <c r="F160" s="282"/>
    </row>
    <row r="161" spans="1:6" ht="36" customHeight="1" x14ac:dyDescent="0.2">
      <c r="A161" s="279" t="s">
        <v>282</v>
      </c>
      <c r="B161" s="280"/>
      <c r="C161" s="280"/>
      <c r="D161" s="280"/>
      <c r="E161" s="280"/>
      <c r="F161" s="280"/>
    </row>
    <row r="162" spans="1:6" ht="41.1" customHeight="1" x14ac:dyDescent="0.2">
      <c r="A162" s="183" t="s">
        <v>278</v>
      </c>
      <c r="B162" s="159" t="s">
        <v>283</v>
      </c>
      <c r="C162" s="102" t="s">
        <v>14</v>
      </c>
      <c r="D162" s="103">
        <v>6</v>
      </c>
      <c r="E162" s="105" t="s">
        <v>346</v>
      </c>
      <c r="F162" s="105" t="s">
        <v>346</v>
      </c>
    </row>
    <row r="163" spans="1:6" ht="36.950000000000003" customHeight="1" x14ac:dyDescent="0.2">
      <c r="A163" s="183" t="s">
        <v>279</v>
      </c>
      <c r="B163" s="191" t="s">
        <v>284</v>
      </c>
      <c r="C163" s="102" t="s">
        <v>14</v>
      </c>
      <c r="D163" s="103">
        <v>4</v>
      </c>
      <c r="E163" s="105" t="s">
        <v>346</v>
      </c>
      <c r="F163" s="105" t="s">
        <v>346</v>
      </c>
    </row>
    <row r="164" spans="1:6" ht="36.950000000000003" customHeight="1" x14ac:dyDescent="0.2">
      <c r="A164" s="183" t="s">
        <v>286</v>
      </c>
      <c r="B164" s="191" t="s">
        <v>285</v>
      </c>
      <c r="C164" s="102" t="s">
        <v>14</v>
      </c>
      <c r="D164" s="103">
        <v>3</v>
      </c>
      <c r="E164" s="105" t="s">
        <v>346</v>
      </c>
      <c r="F164" s="105" t="s">
        <v>346</v>
      </c>
    </row>
    <row r="165" spans="1:6" ht="34.5" customHeight="1" x14ac:dyDescent="0.2">
      <c r="A165" s="269" t="s">
        <v>148</v>
      </c>
      <c r="B165" s="270"/>
      <c r="C165" s="270"/>
      <c r="D165" s="270"/>
      <c r="E165" s="270"/>
      <c r="F165" s="270"/>
    </row>
    <row r="166" spans="1:6" ht="168" customHeight="1" x14ac:dyDescent="0.2">
      <c r="A166" s="150" t="s">
        <v>287</v>
      </c>
      <c r="B166" s="192" t="s">
        <v>360</v>
      </c>
      <c r="C166" s="102" t="s">
        <v>14</v>
      </c>
      <c r="D166" s="103">
        <v>4</v>
      </c>
      <c r="E166" s="105" t="s">
        <v>346</v>
      </c>
      <c r="F166" s="105" t="s">
        <v>346</v>
      </c>
    </row>
    <row r="167" spans="1:6" ht="39.950000000000003" customHeight="1" x14ac:dyDescent="0.2">
      <c r="A167" s="269" t="s">
        <v>135</v>
      </c>
      <c r="B167" s="270"/>
      <c r="C167" s="270"/>
      <c r="D167" s="270"/>
      <c r="E167" s="270"/>
      <c r="F167" s="270"/>
    </row>
    <row r="168" spans="1:6" ht="74.099999999999994" customHeight="1" x14ac:dyDescent="0.2">
      <c r="A168" s="150" t="s">
        <v>288</v>
      </c>
      <c r="B168" s="193" t="s">
        <v>281</v>
      </c>
      <c r="C168" s="102" t="s">
        <v>14</v>
      </c>
      <c r="D168" s="103">
        <v>4</v>
      </c>
      <c r="E168" s="105" t="s">
        <v>346</v>
      </c>
      <c r="F168" s="105" t="s">
        <v>346</v>
      </c>
    </row>
    <row r="169" spans="1:6" ht="15.75" hidden="1" x14ac:dyDescent="0.25">
      <c r="A169" s="271" t="s">
        <v>112</v>
      </c>
      <c r="B169" s="272"/>
      <c r="C169" s="272"/>
      <c r="D169" s="272"/>
      <c r="E169" s="272"/>
      <c r="F169" s="272"/>
    </row>
    <row r="170" spans="1:6" ht="15.75" hidden="1" x14ac:dyDescent="0.25">
      <c r="A170" s="194"/>
      <c r="B170" s="195"/>
      <c r="C170" s="195"/>
      <c r="D170" s="195"/>
      <c r="E170" s="195"/>
      <c r="F170" s="195"/>
    </row>
    <row r="171" spans="1:6" ht="15.75" hidden="1" x14ac:dyDescent="0.25">
      <c r="A171" s="194"/>
      <c r="B171" s="195"/>
      <c r="C171" s="195"/>
      <c r="D171" s="195"/>
      <c r="E171" s="195"/>
      <c r="F171" s="195"/>
    </row>
    <row r="172" spans="1:6" ht="40.5" customHeight="1" x14ac:dyDescent="0.2">
      <c r="A172" s="273" t="s">
        <v>149</v>
      </c>
      <c r="B172" s="226"/>
      <c r="C172" s="226"/>
      <c r="D172" s="226"/>
      <c r="E172" s="226"/>
      <c r="F172" s="226"/>
    </row>
    <row r="173" spans="1:6" ht="142.5" customHeight="1" x14ac:dyDescent="0.2">
      <c r="A173" s="196" t="s">
        <v>290</v>
      </c>
      <c r="B173" s="193" t="s">
        <v>280</v>
      </c>
      <c r="C173" s="102" t="s">
        <v>14</v>
      </c>
      <c r="D173" s="103">
        <v>6</v>
      </c>
      <c r="E173" s="105" t="s">
        <v>346</v>
      </c>
      <c r="F173" s="105" t="s">
        <v>346</v>
      </c>
    </row>
    <row r="174" spans="1:6" ht="45.95" customHeight="1" x14ac:dyDescent="0.2">
      <c r="A174" s="273" t="s">
        <v>294</v>
      </c>
      <c r="B174" s="226"/>
      <c r="C174" s="226"/>
      <c r="D174" s="226"/>
      <c r="E174" s="226"/>
      <c r="F174" s="226"/>
    </row>
    <row r="175" spans="1:6" ht="51.6" customHeight="1" x14ac:dyDescent="0.2">
      <c r="A175" s="196" t="s">
        <v>298</v>
      </c>
      <c r="B175" s="174" t="s">
        <v>295</v>
      </c>
      <c r="C175" s="102" t="s">
        <v>14</v>
      </c>
      <c r="D175" s="103">
        <v>3</v>
      </c>
      <c r="E175" s="105" t="s">
        <v>346</v>
      </c>
      <c r="F175" s="105" t="s">
        <v>346</v>
      </c>
    </row>
    <row r="176" spans="1:6" ht="43.5" customHeight="1" x14ac:dyDescent="0.2">
      <c r="A176" s="273" t="s">
        <v>289</v>
      </c>
      <c r="B176" s="226"/>
      <c r="C176" s="226"/>
      <c r="D176" s="226"/>
      <c r="E176" s="226"/>
      <c r="F176" s="226"/>
    </row>
    <row r="177" spans="1:6" ht="129.94999999999999" customHeight="1" x14ac:dyDescent="0.2">
      <c r="A177" s="196" t="s">
        <v>300</v>
      </c>
      <c r="B177" s="197" t="s">
        <v>291</v>
      </c>
      <c r="C177" s="102" t="s">
        <v>14</v>
      </c>
      <c r="D177" s="103">
        <v>1</v>
      </c>
      <c r="E177" s="105" t="s">
        <v>346</v>
      </c>
      <c r="F177" s="105" t="s">
        <v>346</v>
      </c>
    </row>
    <row r="178" spans="1:6" ht="47.1" customHeight="1" x14ac:dyDescent="0.2">
      <c r="A178" s="273" t="s">
        <v>292</v>
      </c>
      <c r="B178" s="226"/>
      <c r="C178" s="226"/>
      <c r="D178" s="226"/>
      <c r="E178" s="226"/>
      <c r="F178" s="226"/>
    </row>
    <row r="179" spans="1:6" ht="100.5" customHeight="1" x14ac:dyDescent="0.2">
      <c r="A179" s="196" t="s">
        <v>301</v>
      </c>
      <c r="B179" s="46" t="s">
        <v>293</v>
      </c>
      <c r="C179" s="102" t="s">
        <v>14</v>
      </c>
      <c r="D179" s="103">
        <v>2</v>
      </c>
      <c r="E179" s="105" t="s">
        <v>346</v>
      </c>
      <c r="F179" s="105" t="s">
        <v>346</v>
      </c>
    </row>
    <row r="180" spans="1:6" ht="50.1" customHeight="1" x14ac:dyDescent="0.2">
      <c r="A180" s="198" t="s">
        <v>297</v>
      </c>
      <c r="B180" s="199"/>
      <c r="C180" s="199"/>
      <c r="D180" s="199"/>
      <c r="E180" s="199"/>
      <c r="F180" s="199"/>
    </row>
    <row r="181" spans="1:6" ht="48.6" customHeight="1" x14ac:dyDescent="0.2">
      <c r="A181" s="196" t="s">
        <v>315</v>
      </c>
      <c r="B181" s="48" t="s">
        <v>299</v>
      </c>
      <c r="C181" s="102" t="s">
        <v>78</v>
      </c>
      <c r="D181" s="103">
        <v>1</v>
      </c>
      <c r="E181" s="105" t="s">
        <v>346</v>
      </c>
      <c r="F181" s="105" t="s">
        <v>346</v>
      </c>
    </row>
    <row r="182" spans="1:6" ht="110.1" customHeight="1" x14ac:dyDescent="0.2">
      <c r="A182" s="200" t="s">
        <v>316</v>
      </c>
      <c r="B182" s="49" t="s">
        <v>302</v>
      </c>
      <c r="C182" s="102" t="s">
        <v>15</v>
      </c>
      <c r="D182" s="103">
        <v>50</v>
      </c>
      <c r="E182" s="105" t="s">
        <v>346</v>
      </c>
      <c r="F182" s="105" t="s">
        <v>346</v>
      </c>
    </row>
    <row r="183" spans="1:6" ht="83.45" customHeight="1" x14ac:dyDescent="0.2">
      <c r="A183" s="196" t="s">
        <v>317</v>
      </c>
      <c r="B183" s="50" t="s">
        <v>303</v>
      </c>
      <c r="C183" s="102" t="s">
        <v>14</v>
      </c>
      <c r="D183" s="103">
        <v>6</v>
      </c>
      <c r="E183" s="105" t="s">
        <v>346</v>
      </c>
      <c r="F183" s="105" t="s">
        <v>346</v>
      </c>
    </row>
    <row r="184" spans="1:6" ht="39" customHeight="1" thickBot="1" x14ac:dyDescent="0.25">
      <c r="A184" s="220" t="s">
        <v>61</v>
      </c>
      <c r="B184" s="226"/>
      <c r="C184" s="226"/>
      <c r="D184" s="226"/>
      <c r="E184" s="227"/>
      <c r="F184" s="68" t="s">
        <v>346</v>
      </c>
    </row>
    <row r="185" spans="1:6" ht="15.75" thickTop="1" x14ac:dyDescent="0.2">
      <c r="A185" s="287"/>
      <c r="B185" s="286"/>
      <c r="C185" s="286"/>
      <c r="D185" s="286"/>
      <c r="E185" s="286"/>
      <c r="F185" s="288"/>
    </row>
    <row r="186" spans="1:6" ht="36.6" customHeight="1" x14ac:dyDescent="0.2">
      <c r="A186" s="273" t="s">
        <v>296</v>
      </c>
      <c r="B186" s="226"/>
      <c r="C186" s="226"/>
      <c r="D186" s="226"/>
      <c r="E186" s="226"/>
      <c r="F186" s="226"/>
    </row>
    <row r="187" spans="1:6" ht="36.950000000000003" customHeight="1" x14ac:dyDescent="0.2">
      <c r="A187" s="150" t="s">
        <v>307</v>
      </c>
      <c r="B187" s="201" t="s">
        <v>150</v>
      </c>
      <c r="C187" s="201" t="s">
        <v>146</v>
      </c>
      <c r="D187" s="202">
        <v>1</v>
      </c>
      <c r="E187" s="203" t="s">
        <v>346</v>
      </c>
      <c r="F187" s="203" t="s">
        <v>346</v>
      </c>
    </row>
    <row r="188" spans="1:6" ht="36.950000000000003" customHeight="1" thickBot="1" x14ac:dyDescent="0.25">
      <c r="A188" s="220" t="s">
        <v>61</v>
      </c>
      <c r="B188" s="221"/>
      <c r="C188" s="65"/>
      <c r="D188" s="66"/>
      <c r="E188" s="67"/>
      <c r="F188" s="68" t="s">
        <v>346</v>
      </c>
    </row>
    <row r="189" spans="1:6" ht="15.75" thickTop="1" x14ac:dyDescent="0.2">
      <c r="A189" s="204"/>
      <c r="B189" s="205"/>
      <c r="C189" s="205"/>
      <c r="D189" s="205"/>
      <c r="E189" s="205"/>
      <c r="F189" s="205"/>
    </row>
    <row r="190" spans="1:6" ht="33.6" customHeight="1" x14ac:dyDescent="0.2">
      <c r="A190" s="273" t="s">
        <v>308</v>
      </c>
      <c r="B190" s="226"/>
      <c r="C190" s="226"/>
      <c r="D190" s="226"/>
      <c r="E190" s="226"/>
      <c r="F190" s="226"/>
    </row>
    <row r="191" spans="1:6" ht="57.95" customHeight="1" x14ac:dyDescent="0.2">
      <c r="A191" s="196" t="s">
        <v>309</v>
      </c>
      <c r="B191" s="47" t="s">
        <v>345</v>
      </c>
      <c r="C191" s="102" t="s">
        <v>14</v>
      </c>
      <c r="D191" s="103">
        <v>1</v>
      </c>
      <c r="E191" s="105" t="s">
        <v>346</v>
      </c>
      <c r="F191" s="105" t="s">
        <v>346</v>
      </c>
    </row>
    <row r="192" spans="1:6" ht="33.6" customHeight="1" thickBot="1" x14ac:dyDescent="0.25">
      <c r="A192" s="220" t="s">
        <v>61</v>
      </c>
      <c r="B192" s="221"/>
      <c r="C192" s="65"/>
      <c r="D192" s="66"/>
      <c r="E192" s="67"/>
      <c r="F192" s="68" t="s">
        <v>346</v>
      </c>
    </row>
    <row r="193" spans="1:6" ht="15.75" thickTop="1" x14ac:dyDescent="0.2">
      <c r="A193" s="204"/>
      <c r="B193" s="205"/>
      <c r="C193" s="205"/>
      <c r="D193" s="205"/>
      <c r="E193" s="205"/>
      <c r="F193" s="205"/>
    </row>
    <row r="194" spans="1:6" ht="33.6" customHeight="1" x14ac:dyDescent="0.2">
      <c r="A194" s="273" t="s">
        <v>343</v>
      </c>
      <c r="B194" s="226"/>
      <c r="C194" s="226"/>
      <c r="D194" s="226"/>
      <c r="E194" s="226"/>
      <c r="F194" s="226"/>
    </row>
    <row r="195" spans="1:6" ht="27.75" customHeight="1" x14ac:dyDescent="0.2">
      <c r="A195" s="283" t="s">
        <v>310</v>
      </c>
      <c r="B195" s="250"/>
      <c r="C195" s="250"/>
      <c r="D195" s="250"/>
      <c r="E195" s="250"/>
      <c r="F195" s="251"/>
    </row>
    <row r="196" spans="1:6" ht="32.1" customHeight="1" x14ac:dyDescent="0.2">
      <c r="A196" s="167"/>
      <c r="B196" s="284" t="s">
        <v>311</v>
      </c>
      <c r="C196" s="226"/>
      <c r="D196" s="226"/>
      <c r="E196" s="226"/>
      <c r="F196" s="227"/>
    </row>
    <row r="197" spans="1:6" ht="39.950000000000003" customHeight="1" x14ac:dyDescent="0.2">
      <c r="A197" s="150">
        <v>16.100000000000001</v>
      </c>
      <c r="B197" s="206" t="s">
        <v>312</v>
      </c>
      <c r="C197" s="102" t="s">
        <v>14</v>
      </c>
      <c r="D197" s="103">
        <v>1</v>
      </c>
      <c r="E197" s="105" t="s">
        <v>346</v>
      </c>
      <c r="F197" s="105" t="s">
        <v>346</v>
      </c>
    </row>
    <row r="198" spans="1:6" ht="31.5" customHeight="1" x14ac:dyDescent="0.2">
      <c r="A198" s="283" t="s">
        <v>113</v>
      </c>
      <c r="B198" s="250"/>
      <c r="C198" s="250"/>
      <c r="D198" s="250"/>
      <c r="E198" s="250"/>
      <c r="F198" s="251"/>
    </row>
    <row r="199" spans="1:6" ht="90.75" customHeight="1" x14ac:dyDescent="0.2">
      <c r="A199" s="150">
        <v>16.2</v>
      </c>
      <c r="B199" s="193" t="s">
        <v>115</v>
      </c>
      <c r="C199" s="207" t="s">
        <v>14</v>
      </c>
      <c r="D199" s="208">
        <v>1</v>
      </c>
      <c r="E199" s="209" t="s">
        <v>346</v>
      </c>
      <c r="F199" s="209" t="s">
        <v>346</v>
      </c>
    </row>
    <row r="200" spans="1:6" ht="37.5" customHeight="1" x14ac:dyDescent="0.2">
      <c r="A200" s="150">
        <v>16.3</v>
      </c>
      <c r="B200" s="193" t="s">
        <v>114</v>
      </c>
      <c r="C200" s="102" t="s">
        <v>14</v>
      </c>
      <c r="D200" s="103">
        <v>1</v>
      </c>
      <c r="E200" s="105" t="s">
        <v>346</v>
      </c>
      <c r="F200" s="105" t="s">
        <v>346</v>
      </c>
    </row>
    <row r="201" spans="1:6" ht="37.5" customHeight="1" thickBot="1" x14ac:dyDescent="0.25">
      <c r="A201" s="220" t="s">
        <v>61</v>
      </c>
      <c r="B201" s="221"/>
      <c r="C201" s="65"/>
      <c r="D201" s="66"/>
      <c r="E201" s="67"/>
      <c r="F201" s="68" t="s">
        <v>346</v>
      </c>
    </row>
    <row r="202" spans="1:6" ht="16.5" thickTop="1" x14ac:dyDescent="0.25">
      <c r="A202" s="285"/>
      <c r="B202" s="286"/>
      <c r="C202" s="286"/>
      <c r="D202" s="286"/>
      <c r="E202" s="286"/>
      <c r="F202" s="286"/>
    </row>
    <row r="203" spans="1:6" ht="39.6" customHeight="1" x14ac:dyDescent="0.2">
      <c r="A203" s="283" t="s">
        <v>151</v>
      </c>
      <c r="B203" s="250"/>
      <c r="C203" s="250"/>
      <c r="D203" s="250"/>
      <c r="E203" s="250"/>
      <c r="F203" s="251"/>
    </row>
    <row r="204" spans="1:6" ht="39" customHeight="1" x14ac:dyDescent="0.2">
      <c r="A204" s="283" t="s">
        <v>333</v>
      </c>
      <c r="B204" s="250"/>
      <c r="C204" s="250"/>
      <c r="D204" s="250"/>
      <c r="E204" s="250"/>
      <c r="F204" s="251"/>
    </row>
    <row r="205" spans="1:6" ht="40.5" customHeight="1" x14ac:dyDescent="0.2">
      <c r="A205" s="283" t="s">
        <v>118</v>
      </c>
      <c r="B205" s="250"/>
      <c r="C205" s="250"/>
      <c r="D205" s="250"/>
      <c r="E205" s="250"/>
      <c r="F205" s="251"/>
    </row>
    <row r="206" spans="1:6" ht="56.1" customHeight="1" x14ac:dyDescent="0.2">
      <c r="A206" s="150">
        <v>17.100000000000001</v>
      </c>
      <c r="B206" s="174" t="s">
        <v>318</v>
      </c>
      <c r="C206" s="102" t="s">
        <v>356</v>
      </c>
      <c r="D206" s="103">
        <v>58</v>
      </c>
      <c r="E206" s="105" t="s">
        <v>346</v>
      </c>
      <c r="F206" s="105" t="s">
        <v>346</v>
      </c>
    </row>
    <row r="207" spans="1:6" ht="41.1" customHeight="1" x14ac:dyDescent="0.2">
      <c r="A207" s="283" t="s">
        <v>119</v>
      </c>
      <c r="B207" s="250"/>
      <c r="C207" s="250"/>
      <c r="D207" s="250"/>
      <c r="E207" s="250"/>
      <c r="F207" s="251"/>
    </row>
    <row r="208" spans="1:6" ht="45" customHeight="1" x14ac:dyDescent="0.2">
      <c r="A208" s="150">
        <v>17.2</v>
      </c>
      <c r="B208" s="174" t="s">
        <v>120</v>
      </c>
      <c r="C208" s="102" t="s">
        <v>356</v>
      </c>
      <c r="D208" s="103">
        <v>223</v>
      </c>
      <c r="E208" s="105" t="s">
        <v>346</v>
      </c>
      <c r="F208" s="105" t="s">
        <v>346</v>
      </c>
    </row>
    <row r="209" spans="1:6" ht="42" customHeight="1" x14ac:dyDescent="0.2">
      <c r="A209" s="283" t="s">
        <v>121</v>
      </c>
      <c r="B209" s="250"/>
      <c r="C209" s="250"/>
      <c r="D209" s="250"/>
      <c r="E209" s="250"/>
      <c r="F209" s="251"/>
    </row>
    <row r="210" spans="1:6" ht="105.6" customHeight="1" x14ac:dyDescent="0.2">
      <c r="A210" s="150" t="s">
        <v>319</v>
      </c>
      <c r="B210" s="193" t="s">
        <v>361</v>
      </c>
      <c r="C210" s="102" t="s">
        <v>356</v>
      </c>
      <c r="D210" s="103">
        <v>486</v>
      </c>
      <c r="E210" s="105" t="s">
        <v>346</v>
      </c>
      <c r="F210" s="105" t="s">
        <v>346</v>
      </c>
    </row>
    <row r="211" spans="1:6" ht="45.6" customHeight="1" x14ac:dyDescent="0.2">
      <c r="A211" s="283" t="s">
        <v>122</v>
      </c>
      <c r="B211" s="250"/>
      <c r="C211" s="250"/>
      <c r="D211" s="250"/>
      <c r="E211" s="250"/>
      <c r="F211" s="251"/>
    </row>
    <row r="212" spans="1:6" ht="51" customHeight="1" x14ac:dyDescent="0.25">
      <c r="A212" s="150" t="s">
        <v>320</v>
      </c>
      <c r="B212" s="210" t="s">
        <v>362</v>
      </c>
      <c r="C212" s="102" t="s">
        <v>356</v>
      </c>
      <c r="D212" s="103">
        <v>100</v>
      </c>
      <c r="E212" s="105" t="s">
        <v>346</v>
      </c>
      <c r="F212" s="105" t="s">
        <v>346</v>
      </c>
    </row>
    <row r="213" spans="1:6" ht="39.6" customHeight="1" x14ac:dyDescent="0.2">
      <c r="A213" s="283" t="s">
        <v>337</v>
      </c>
      <c r="B213" s="250"/>
      <c r="C213" s="250"/>
      <c r="D213" s="250"/>
      <c r="E213" s="250"/>
      <c r="F213" s="251"/>
    </row>
    <row r="214" spans="1:6" ht="59.45" customHeight="1" x14ac:dyDescent="0.2">
      <c r="A214" s="150" t="s">
        <v>321</v>
      </c>
      <c r="B214" s="193" t="s">
        <v>338</v>
      </c>
      <c r="C214" s="102" t="s">
        <v>356</v>
      </c>
      <c r="D214" s="103">
        <v>300</v>
      </c>
      <c r="E214" s="105" t="s">
        <v>346</v>
      </c>
      <c r="F214" s="105" t="s">
        <v>346</v>
      </c>
    </row>
    <row r="215" spans="1:6" ht="42" customHeight="1" x14ac:dyDescent="0.2">
      <c r="A215" s="283" t="s">
        <v>123</v>
      </c>
      <c r="B215" s="250"/>
      <c r="C215" s="250"/>
      <c r="D215" s="250"/>
      <c r="E215" s="250"/>
      <c r="F215" s="251"/>
    </row>
    <row r="216" spans="1:6" ht="38.25" customHeight="1" x14ac:dyDescent="0.2">
      <c r="A216" s="150" t="s">
        <v>322</v>
      </c>
      <c r="B216" s="174" t="s">
        <v>124</v>
      </c>
      <c r="C216" s="102" t="s">
        <v>356</v>
      </c>
      <c r="D216" s="103">
        <v>20</v>
      </c>
      <c r="E216" s="105" t="s">
        <v>346</v>
      </c>
      <c r="F216" s="105" t="s">
        <v>346</v>
      </c>
    </row>
    <row r="217" spans="1:6" ht="41.1" customHeight="1" x14ac:dyDescent="0.2">
      <c r="A217" s="283" t="s">
        <v>125</v>
      </c>
      <c r="B217" s="250"/>
      <c r="C217" s="250"/>
      <c r="D217" s="250"/>
      <c r="E217" s="250"/>
      <c r="F217" s="251"/>
    </row>
    <row r="218" spans="1:6" ht="35.25" customHeight="1" x14ac:dyDescent="0.2">
      <c r="A218" s="150" t="s">
        <v>323</v>
      </c>
      <c r="B218" s="174" t="s">
        <v>126</v>
      </c>
      <c r="C218" s="102" t="s">
        <v>15</v>
      </c>
      <c r="D218" s="103">
        <v>120</v>
      </c>
      <c r="E218" s="105" t="s">
        <v>346</v>
      </c>
      <c r="F218" s="105" t="s">
        <v>346</v>
      </c>
    </row>
    <row r="219" spans="1:6" ht="35.25" customHeight="1" x14ac:dyDescent="0.2">
      <c r="A219" s="283" t="s">
        <v>325</v>
      </c>
      <c r="B219" s="250"/>
      <c r="C219" s="250"/>
      <c r="D219" s="250"/>
      <c r="E219" s="250"/>
      <c r="F219" s="251"/>
    </row>
    <row r="220" spans="1:6" ht="35.25" customHeight="1" x14ac:dyDescent="0.2">
      <c r="A220" s="150" t="s">
        <v>326</v>
      </c>
      <c r="B220" s="174" t="s">
        <v>324</v>
      </c>
      <c r="C220" s="102" t="s">
        <v>356</v>
      </c>
      <c r="D220" s="103">
        <v>40</v>
      </c>
      <c r="E220" s="105" t="s">
        <v>346</v>
      </c>
      <c r="F220" s="105" t="s">
        <v>346</v>
      </c>
    </row>
    <row r="221" spans="1:6" ht="35.1" customHeight="1" x14ac:dyDescent="0.2">
      <c r="A221" s="283" t="s">
        <v>132</v>
      </c>
      <c r="B221" s="250"/>
      <c r="C221" s="250"/>
      <c r="D221" s="250"/>
      <c r="E221" s="250"/>
      <c r="F221" s="251"/>
    </row>
    <row r="222" spans="1:6" ht="49.5" customHeight="1" x14ac:dyDescent="0.2">
      <c r="A222" s="150" t="s">
        <v>335</v>
      </c>
      <c r="B222" s="193" t="s">
        <v>127</v>
      </c>
      <c r="C222" s="102" t="s">
        <v>356</v>
      </c>
      <c r="D222" s="103">
        <v>40</v>
      </c>
      <c r="E222" s="105" t="s">
        <v>346</v>
      </c>
      <c r="F222" s="105" t="s">
        <v>346</v>
      </c>
    </row>
    <row r="223" spans="1:6" ht="44.1" customHeight="1" x14ac:dyDescent="0.2">
      <c r="A223" s="283" t="s">
        <v>131</v>
      </c>
      <c r="B223" s="250"/>
      <c r="C223" s="250"/>
      <c r="D223" s="250"/>
      <c r="E223" s="250"/>
      <c r="F223" s="251"/>
    </row>
    <row r="224" spans="1:6" ht="44.1" customHeight="1" x14ac:dyDescent="0.2">
      <c r="A224" s="150" t="s">
        <v>334</v>
      </c>
      <c r="B224" s="174" t="s">
        <v>128</v>
      </c>
      <c r="C224" s="102" t="s">
        <v>356</v>
      </c>
      <c r="D224" s="103">
        <v>50</v>
      </c>
      <c r="E224" s="105" t="s">
        <v>346</v>
      </c>
      <c r="F224" s="105" t="s">
        <v>346</v>
      </c>
    </row>
    <row r="225" spans="1:6" ht="44.1" customHeight="1" x14ac:dyDescent="0.2">
      <c r="A225" s="283" t="s">
        <v>330</v>
      </c>
      <c r="B225" s="250"/>
      <c r="C225" s="250"/>
      <c r="D225" s="250"/>
      <c r="E225" s="250"/>
      <c r="F225" s="251"/>
    </row>
    <row r="226" spans="1:6" ht="44.1" customHeight="1" x14ac:dyDescent="0.2">
      <c r="A226" s="196" t="s">
        <v>328</v>
      </c>
      <c r="B226" s="174" t="s">
        <v>331</v>
      </c>
      <c r="C226" s="102" t="s">
        <v>356</v>
      </c>
      <c r="D226" s="103">
        <v>20</v>
      </c>
      <c r="E226" s="105" t="s">
        <v>346</v>
      </c>
      <c r="F226" s="105" t="s">
        <v>346</v>
      </c>
    </row>
    <row r="227" spans="1:6" ht="37.5" customHeight="1" x14ac:dyDescent="0.2">
      <c r="A227" s="283" t="s">
        <v>332</v>
      </c>
      <c r="B227" s="250"/>
      <c r="C227" s="250"/>
      <c r="D227" s="250"/>
      <c r="E227" s="250"/>
      <c r="F227" s="251"/>
    </row>
    <row r="228" spans="1:6" ht="34.5" customHeight="1" x14ac:dyDescent="0.2">
      <c r="A228" s="283" t="s">
        <v>130</v>
      </c>
      <c r="B228" s="250"/>
      <c r="C228" s="250"/>
      <c r="D228" s="250"/>
      <c r="E228" s="250"/>
      <c r="F228" s="251"/>
    </row>
    <row r="229" spans="1:6" ht="42.6" customHeight="1" x14ac:dyDescent="0.2">
      <c r="A229" s="196" t="s">
        <v>329</v>
      </c>
      <c r="B229" s="174" t="s">
        <v>129</v>
      </c>
      <c r="C229" s="102" t="s">
        <v>356</v>
      </c>
      <c r="D229" s="103">
        <v>50</v>
      </c>
      <c r="E229" s="105" t="s">
        <v>346</v>
      </c>
      <c r="F229" s="105" t="s">
        <v>346</v>
      </c>
    </row>
    <row r="230" spans="1:6" ht="42.6" customHeight="1" x14ac:dyDescent="0.2">
      <c r="A230" s="283" t="s">
        <v>327</v>
      </c>
      <c r="B230" s="250"/>
      <c r="C230" s="250"/>
      <c r="D230" s="250"/>
      <c r="E230" s="250"/>
      <c r="F230" s="251"/>
    </row>
    <row r="231" spans="1:6" ht="42.6" customHeight="1" x14ac:dyDescent="0.2">
      <c r="A231" s="196" t="s">
        <v>336</v>
      </c>
      <c r="B231" s="174" t="s">
        <v>129</v>
      </c>
      <c r="C231" s="102" t="s">
        <v>356</v>
      </c>
      <c r="D231" s="103">
        <v>60</v>
      </c>
      <c r="E231" s="105" t="s">
        <v>346</v>
      </c>
      <c r="F231" s="105" t="s">
        <v>346</v>
      </c>
    </row>
    <row r="232" spans="1:6" ht="35.450000000000003" customHeight="1" thickBot="1" x14ac:dyDescent="0.25">
      <c r="A232" s="268" t="s">
        <v>61</v>
      </c>
      <c r="B232" s="299"/>
      <c r="C232" s="211"/>
      <c r="D232" s="212"/>
      <c r="E232" s="213"/>
      <c r="F232" s="214" t="s">
        <v>346</v>
      </c>
    </row>
    <row r="233" spans="1:6" ht="15.75" customHeight="1" thickTop="1" x14ac:dyDescent="0.2">
      <c r="A233" s="97"/>
      <c r="B233" s="97"/>
      <c r="C233" s="98"/>
      <c r="D233" s="99"/>
      <c r="E233" s="100"/>
      <c r="F233" s="215"/>
    </row>
    <row r="234" spans="1:6" ht="25.5" hidden="1" customHeight="1" x14ac:dyDescent="0.2">
      <c r="A234" s="264" t="s">
        <v>152</v>
      </c>
      <c r="B234" s="300"/>
      <c r="C234" s="300"/>
      <c r="D234" s="300"/>
      <c r="E234" s="300"/>
      <c r="F234" s="300"/>
    </row>
    <row r="235" spans="1:6" ht="78" hidden="1" customHeight="1" x14ac:dyDescent="0.2">
      <c r="A235" s="216">
        <v>18.100000000000001</v>
      </c>
      <c r="B235" s="174" t="s">
        <v>133</v>
      </c>
      <c r="C235" s="102" t="s">
        <v>134</v>
      </c>
      <c r="D235" s="103">
        <v>1</v>
      </c>
      <c r="E235" s="105">
        <v>100000</v>
      </c>
      <c r="F235" s="105">
        <f>E235*D235</f>
        <v>100000</v>
      </c>
    </row>
    <row r="236" spans="1:6" ht="12.75" hidden="1" customHeight="1" x14ac:dyDescent="0.2">
      <c r="A236" s="289"/>
      <c r="B236" s="286"/>
      <c r="C236" s="286"/>
      <c r="D236" s="286"/>
      <c r="E236" s="286"/>
      <c r="F236" s="286"/>
    </row>
    <row r="237" spans="1:6" ht="44.1" customHeight="1" x14ac:dyDescent="0.2">
      <c r="A237" s="290" t="s">
        <v>17</v>
      </c>
      <c r="B237" s="291"/>
      <c r="C237" s="291"/>
      <c r="D237" s="291"/>
      <c r="E237" s="291"/>
      <c r="F237" s="292"/>
    </row>
    <row r="238" spans="1:6" ht="20.25" customHeight="1" x14ac:dyDescent="0.2">
      <c r="A238" s="293"/>
      <c r="B238" s="250"/>
      <c r="C238" s="250"/>
      <c r="D238" s="250"/>
      <c r="E238" s="250"/>
      <c r="F238" s="250"/>
    </row>
    <row r="239" spans="1:6" ht="15.75" x14ac:dyDescent="0.2">
      <c r="A239" s="294" t="s">
        <v>18</v>
      </c>
      <c r="B239" s="295"/>
      <c r="C239" s="295"/>
      <c r="D239" s="295"/>
      <c r="E239" s="295"/>
      <c r="F239" s="296"/>
    </row>
    <row r="240" spans="1:6" ht="20.25" customHeight="1" x14ac:dyDescent="0.2">
      <c r="A240" s="297" t="s">
        <v>4</v>
      </c>
      <c r="B240" s="250"/>
      <c r="C240" s="250"/>
      <c r="D240" s="250"/>
      <c r="E240" s="250"/>
      <c r="F240" s="250"/>
    </row>
    <row r="241" spans="1:6" ht="22.5" customHeight="1" x14ac:dyDescent="0.2">
      <c r="A241" s="217">
        <v>1</v>
      </c>
      <c r="B241" s="298" t="str">
        <f>B8</f>
        <v>PRELIMINARY AND GENERAL</v>
      </c>
      <c r="C241" s="298"/>
      <c r="D241" s="298"/>
      <c r="E241" s="298"/>
      <c r="F241" s="105" t="s">
        <v>346</v>
      </c>
    </row>
    <row r="242" spans="1:6" ht="22.5" customHeight="1" x14ac:dyDescent="0.2">
      <c r="A242" s="217">
        <v>2</v>
      </c>
      <c r="B242" s="298" t="str">
        <f>B14</f>
        <v>EARTHWORKS</v>
      </c>
      <c r="C242" s="298"/>
      <c r="D242" s="298"/>
      <c r="E242" s="298"/>
      <c r="F242" s="105" t="s">
        <v>346</v>
      </c>
    </row>
    <row r="243" spans="1:6" s="37" customFormat="1" ht="22.5" customHeight="1" x14ac:dyDescent="0.2">
      <c r="A243" s="217">
        <v>3</v>
      </c>
      <c r="B243" s="298" t="str">
        <f>B24</f>
        <v>MASONRY</v>
      </c>
      <c r="C243" s="298"/>
      <c r="D243" s="298"/>
      <c r="E243" s="298"/>
      <c r="F243" s="105" t="s">
        <v>346</v>
      </c>
    </row>
    <row r="244" spans="1:6" s="37" customFormat="1" ht="22.5" customHeight="1" x14ac:dyDescent="0.2">
      <c r="A244" s="217">
        <v>4</v>
      </c>
      <c r="B244" s="298" t="s">
        <v>136</v>
      </c>
      <c r="C244" s="298"/>
      <c r="D244" s="298"/>
      <c r="E244" s="298"/>
      <c r="F244" s="105" t="s">
        <v>346</v>
      </c>
    </row>
    <row r="245" spans="1:6" s="37" customFormat="1" ht="22.5" customHeight="1" x14ac:dyDescent="0.2">
      <c r="A245" s="217">
        <v>5</v>
      </c>
      <c r="B245" s="298" t="s">
        <v>137</v>
      </c>
      <c r="C245" s="298"/>
      <c r="D245" s="298"/>
      <c r="E245" s="298"/>
      <c r="F245" s="105" t="s">
        <v>346</v>
      </c>
    </row>
    <row r="246" spans="1:6" s="37" customFormat="1" ht="22.5" customHeight="1" x14ac:dyDescent="0.2">
      <c r="A246" s="217">
        <v>6</v>
      </c>
      <c r="B246" s="298" t="s">
        <v>87</v>
      </c>
      <c r="C246" s="298"/>
      <c r="D246" s="298"/>
      <c r="E246" s="298"/>
      <c r="F246" s="105" t="s">
        <v>346</v>
      </c>
    </row>
    <row r="247" spans="1:6" s="37" customFormat="1" ht="22.5" customHeight="1" x14ac:dyDescent="0.2">
      <c r="A247" s="217">
        <v>7</v>
      </c>
      <c r="B247" s="298" t="s">
        <v>138</v>
      </c>
      <c r="C247" s="298"/>
      <c r="D247" s="298"/>
      <c r="E247" s="298"/>
      <c r="F247" s="105" t="s">
        <v>346</v>
      </c>
    </row>
    <row r="248" spans="1:6" s="37" customFormat="1" ht="22.5" customHeight="1" x14ac:dyDescent="0.2">
      <c r="A248" s="217">
        <v>8</v>
      </c>
      <c r="B248" s="298" t="s">
        <v>139</v>
      </c>
      <c r="C248" s="298"/>
      <c r="D248" s="298"/>
      <c r="E248" s="298"/>
      <c r="F248" s="105" t="s">
        <v>346</v>
      </c>
    </row>
    <row r="249" spans="1:6" s="37" customFormat="1" ht="22.5" customHeight="1" x14ac:dyDescent="0.2">
      <c r="A249" s="217">
        <v>9</v>
      </c>
      <c r="B249" s="301" t="s">
        <v>140</v>
      </c>
      <c r="C249" s="275"/>
      <c r="D249" s="275"/>
      <c r="E249" s="276"/>
      <c r="F249" s="105" t="s">
        <v>346</v>
      </c>
    </row>
    <row r="250" spans="1:6" s="37" customFormat="1" ht="22.5" customHeight="1" x14ac:dyDescent="0.2">
      <c r="A250" s="217">
        <v>10</v>
      </c>
      <c r="B250" s="301" t="s">
        <v>96</v>
      </c>
      <c r="C250" s="275"/>
      <c r="D250" s="275"/>
      <c r="E250" s="276"/>
      <c r="F250" s="105" t="s">
        <v>346</v>
      </c>
    </row>
    <row r="251" spans="1:6" s="37" customFormat="1" ht="22.5" customHeight="1" x14ac:dyDescent="0.2">
      <c r="A251" s="217">
        <v>11</v>
      </c>
      <c r="B251" s="301" t="s">
        <v>97</v>
      </c>
      <c r="C251" s="275"/>
      <c r="D251" s="275"/>
      <c r="E251" s="276"/>
      <c r="F251" s="105" t="s">
        <v>346</v>
      </c>
    </row>
    <row r="252" spans="1:6" s="37" customFormat="1" ht="22.5" customHeight="1" x14ac:dyDescent="0.2">
      <c r="A252" s="217">
        <v>12</v>
      </c>
      <c r="B252" s="301" t="s">
        <v>99</v>
      </c>
      <c r="C252" s="275"/>
      <c r="D252" s="275"/>
      <c r="E252" s="276"/>
      <c r="F252" s="105" t="s">
        <v>346</v>
      </c>
    </row>
    <row r="253" spans="1:6" s="37" customFormat="1" ht="22.5" customHeight="1" x14ac:dyDescent="0.2">
      <c r="A253" s="217">
        <v>13</v>
      </c>
      <c r="B253" s="301" t="s">
        <v>141</v>
      </c>
      <c r="C253" s="275"/>
      <c r="D253" s="275"/>
      <c r="E253" s="276"/>
      <c r="F253" s="105" t="s">
        <v>346</v>
      </c>
    </row>
    <row r="254" spans="1:6" s="37" customFormat="1" ht="22.5" customHeight="1" x14ac:dyDescent="0.2">
      <c r="A254" s="217">
        <v>14</v>
      </c>
      <c r="B254" s="301" t="s">
        <v>142</v>
      </c>
      <c r="C254" s="275"/>
      <c r="D254" s="275"/>
      <c r="E254" s="276"/>
      <c r="F254" s="105" t="s">
        <v>346</v>
      </c>
    </row>
    <row r="255" spans="1:6" s="37" customFormat="1" ht="22.5" customHeight="1" x14ac:dyDescent="0.2">
      <c r="A255" s="217">
        <v>15</v>
      </c>
      <c r="B255" s="301" t="s">
        <v>339</v>
      </c>
      <c r="C255" s="275"/>
      <c r="D255" s="275"/>
      <c r="E255" s="276"/>
      <c r="F255" s="105" t="s">
        <v>346</v>
      </c>
    </row>
    <row r="256" spans="1:6" s="37" customFormat="1" ht="22.5" customHeight="1" x14ac:dyDescent="0.2">
      <c r="A256" s="217">
        <v>16</v>
      </c>
      <c r="B256" s="301" t="s">
        <v>143</v>
      </c>
      <c r="C256" s="275"/>
      <c r="D256" s="275"/>
      <c r="E256" s="276"/>
      <c r="F256" s="105" t="s">
        <v>346</v>
      </c>
    </row>
    <row r="257" spans="1:6" s="37" customFormat="1" ht="22.5" customHeight="1" x14ac:dyDescent="0.2">
      <c r="A257" s="217">
        <v>17</v>
      </c>
      <c r="B257" s="301" t="s">
        <v>154</v>
      </c>
      <c r="C257" s="275"/>
      <c r="D257" s="275"/>
      <c r="E257" s="276"/>
      <c r="F257" s="105" t="s">
        <v>346</v>
      </c>
    </row>
    <row r="258" spans="1:6" s="37" customFormat="1" ht="22.5" hidden="1" customHeight="1" x14ac:dyDescent="0.2">
      <c r="A258" s="217">
        <v>17</v>
      </c>
      <c r="B258" s="301" t="s">
        <v>144</v>
      </c>
      <c r="C258" s="275"/>
      <c r="D258" s="275"/>
      <c r="E258" s="276"/>
      <c r="F258" s="218">
        <v>100000</v>
      </c>
    </row>
    <row r="259" spans="1:6" ht="22.5" customHeight="1" x14ac:dyDescent="0.2">
      <c r="A259" s="317" t="s">
        <v>16</v>
      </c>
      <c r="B259" s="317"/>
      <c r="C259" s="317"/>
      <c r="D259" s="317"/>
      <c r="E259" s="317"/>
      <c r="F259" s="219" t="s">
        <v>346</v>
      </c>
    </row>
    <row r="260" spans="1:6" s="39" customFormat="1" ht="22.5" customHeight="1" x14ac:dyDescent="0.25">
      <c r="A260" s="302" t="s">
        <v>19</v>
      </c>
      <c r="B260" s="302"/>
      <c r="C260" s="302"/>
      <c r="D260" s="302"/>
      <c r="E260" s="302"/>
      <c r="F260" s="105" t="s">
        <v>346</v>
      </c>
    </row>
    <row r="261" spans="1:6" ht="27.75" customHeight="1" x14ac:dyDescent="0.2">
      <c r="A261" s="303" t="s">
        <v>20</v>
      </c>
      <c r="B261" s="303"/>
      <c r="C261" s="303"/>
      <c r="D261" s="303"/>
      <c r="E261" s="303"/>
      <c r="F261" s="219" t="s">
        <v>346</v>
      </c>
    </row>
    <row r="262" spans="1:6" ht="22.5" customHeight="1" x14ac:dyDescent="0.2">
      <c r="A262" s="293"/>
      <c r="B262" s="250"/>
      <c r="C262" s="250"/>
      <c r="D262" s="250"/>
      <c r="E262" s="250"/>
      <c r="F262" s="250"/>
    </row>
    <row r="263" spans="1:6" ht="20.25" customHeight="1" x14ac:dyDescent="0.2">
      <c r="A263" s="304" t="s">
        <v>340</v>
      </c>
      <c r="B263" s="305"/>
      <c r="C263" s="305"/>
      <c r="D263" s="305"/>
      <c r="E263" s="305"/>
      <c r="F263" s="306"/>
    </row>
    <row r="264" spans="1:6" ht="20.25" customHeight="1" x14ac:dyDescent="0.2">
      <c r="A264" s="307"/>
      <c r="B264" s="308"/>
      <c r="C264" s="308"/>
      <c r="D264" s="308"/>
      <c r="E264" s="308"/>
      <c r="F264" s="309"/>
    </row>
    <row r="265" spans="1:6" ht="15.6" customHeight="1" x14ac:dyDescent="0.2">
      <c r="A265" s="310"/>
      <c r="B265" s="311"/>
      <c r="C265" s="311"/>
      <c r="D265" s="311"/>
      <c r="E265" s="311"/>
      <c r="F265" s="312"/>
    </row>
    <row r="266" spans="1:6" ht="38.1" customHeight="1" x14ac:dyDescent="0.2">
      <c r="A266" s="315" t="s">
        <v>341</v>
      </c>
      <c r="B266" s="316"/>
      <c r="C266" s="316"/>
      <c r="D266" s="316"/>
      <c r="E266" s="316"/>
      <c r="F266" s="316"/>
    </row>
    <row r="267" spans="1:6" ht="30.6" customHeight="1" x14ac:dyDescent="0.2">
      <c r="A267" s="313" t="s">
        <v>342</v>
      </c>
      <c r="B267" s="313"/>
      <c r="C267" s="314"/>
      <c r="D267" s="314"/>
      <c r="E267" s="314"/>
      <c r="F267" s="314"/>
    </row>
    <row r="269" spans="1:6" x14ac:dyDescent="0.2">
      <c r="B269" s="32"/>
      <c r="C269" s="32"/>
      <c r="D269" s="30"/>
      <c r="E269" s="31"/>
      <c r="F269" s="31"/>
    </row>
  </sheetData>
  <mergeCells count="121">
    <mergeCell ref="A260:E260"/>
    <mergeCell ref="A261:E261"/>
    <mergeCell ref="A262:F262"/>
    <mergeCell ref="A263:F263"/>
    <mergeCell ref="A264:F265"/>
    <mergeCell ref="A267:F267"/>
    <mergeCell ref="A266:F266"/>
    <mergeCell ref="B254:E254"/>
    <mergeCell ref="B255:E255"/>
    <mergeCell ref="B256:E256"/>
    <mergeCell ref="B257:E257"/>
    <mergeCell ref="B258:E258"/>
    <mergeCell ref="A259:E259"/>
    <mergeCell ref="B248:E248"/>
    <mergeCell ref="B249:E249"/>
    <mergeCell ref="B250:E250"/>
    <mergeCell ref="B251:E251"/>
    <mergeCell ref="B252:E252"/>
    <mergeCell ref="B253:E253"/>
    <mergeCell ref="B242:E242"/>
    <mergeCell ref="B243:E243"/>
    <mergeCell ref="B244:E244"/>
    <mergeCell ref="B245:E245"/>
    <mergeCell ref="B246:E246"/>
    <mergeCell ref="B247:E247"/>
    <mergeCell ref="A236:F236"/>
    <mergeCell ref="A237:F237"/>
    <mergeCell ref="A238:F238"/>
    <mergeCell ref="A239:F239"/>
    <mergeCell ref="A240:F240"/>
    <mergeCell ref="B241:E241"/>
    <mergeCell ref="A225:F225"/>
    <mergeCell ref="A227:F227"/>
    <mergeCell ref="A228:F228"/>
    <mergeCell ref="A230:F230"/>
    <mergeCell ref="A232:B232"/>
    <mergeCell ref="A234:F234"/>
    <mergeCell ref="A213:F213"/>
    <mergeCell ref="A215:F215"/>
    <mergeCell ref="A217:F217"/>
    <mergeCell ref="A219:F219"/>
    <mergeCell ref="A221:F221"/>
    <mergeCell ref="A223:F223"/>
    <mergeCell ref="A203:F203"/>
    <mergeCell ref="A204:F204"/>
    <mergeCell ref="A205:F205"/>
    <mergeCell ref="A207:F207"/>
    <mergeCell ref="A209:F209"/>
    <mergeCell ref="A211:F211"/>
    <mergeCell ref="A194:F194"/>
    <mergeCell ref="A195:F195"/>
    <mergeCell ref="B196:F196"/>
    <mergeCell ref="A198:F198"/>
    <mergeCell ref="A201:B201"/>
    <mergeCell ref="A202:F202"/>
    <mergeCell ref="A184:E184"/>
    <mergeCell ref="A185:F185"/>
    <mergeCell ref="A186:F186"/>
    <mergeCell ref="A188:B188"/>
    <mergeCell ref="A190:F190"/>
    <mergeCell ref="A192:B192"/>
    <mergeCell ref="A167:F167"/>
    <mergeCell ref="A169:F169"/>
    <mergeCell ref="A172:F172"/>
    <mergeCell ref="A174:F174"/>
    <mergeCell ref="A176:F176"/>
    <mergeCell ref="A178:F178"/>
    <mergeCell ref="A152:F152"/>
    <mergeCell ref="A155:F155"/>
    <mergeCell ref="A159:F159"/>
    <mergeCell ref="A160:F160"/>
    <mergeCell ref="A161:F161"/>
    <mergeCell ref="A165:F165"/>
    <mergeCell ref="B133:F133"/>
    <mergeCell ref="A136:B136"/>
    <mergeCell ref="B138:F138"/>
    <mergeCell ref="B139:F139"/>
    <mergeCell ref="A142:B142"/>
    <mergeCell ref="A144:F144"/>
    <mergeCell ref="A120:F120"/>
    <mergeCell ref="A122:F122"/>
    <mergeCell ref="A124:F124"/>
    <mergeCell ref="A125:F125"/>
    <mergeCell ref="A129:F129"/>
    <mergeCell ref="A131:B131"/>
    <mergeCell ref="B106:F106"/>
    <mergeCell ref="A108:B108"/>
    <mergeCell ref="B110:F110"/>
    <mergeCell ref="A111:F111"/>
    <mergeCell ref="B112:F112"/>
    <mergeCell ref="A118:F118"/>
    <mergeCell ref="B88:F88"/>
    <mergeCell ref="B92:F92"/>
    <mergeCell ref="A94:B94"/>
    <mergeCell ref="A96:F96"/>
    <mergeCell ref="B97:F97"/>
    <mergeCell ref="B105:F105"/>
    <mergeCell ref="A76:F76"/>
    <mergeCell ref="A78:F78"/>
    <mergeCell ref="A81:F81"/>
    <mergeCell ref="A83:F83"/>
    <mergeCell ref="A85:B85"/>
    <mergeCell ref="B87:F87"/>
    <mergeCell ref="A46:B46"/>
    <mergeCell ref="B48:F48"/>
    <mergeCell ref="A68:B68"/>
    <mergeCell ref="A70:F70"/>
    <mergeCell ref="A71:F71"/>
    <mergeCell ref="A74:F74"/>
    <mergeCell ref="A19:B19"/>
    <mergeCell ref="A37:B37"/>
    <mergeCell ref="A39:F39"/>
    <mergeCell ref="A41:B41"/>
    <mergeCell ref="A43:F43"/>
    <mergeCell ref="B44:F44"/>
    <mergeCell ref="A1:F1"/>
    <mergeCell ref="A2:F2"/>
    <mergeCell ref="A3:F3"/>
    <mergeCell ref="A4:F4"/>
    <mergeCell ref="A7:F7"/>
    <mergeCell ref="A11:B11"/>
  </mergeCells>
  <pageMargins left="0.23622047244094491" right="0.23622047244094491" top="0.31496062992125984" bottom="0.55000000000000004" header="0.31496062992125984" footer="0.3"/>
  <pageSetup paperSize="9" scale="69" fitToHeight="0" orientation="portrait" r:id="rId1"/>
  <headerFooter alignWithMargins="0">
    <oddFooter>&amp;R&amp;P OF &amp;N</oddFooter>
  </headerFooter>
  <rowBreaks count="8" manualBreakCount="8">
    <brk id="42" max="16383" man="1"/>
    <brk id="59" max="16383" man="1"/>
    <brk id="91" max="16383" man="1"/>
    <brk id="109" max="16383" man="1"/>
    <brk id="137" max="16383" man="1"/>
    <brk id="160" max="16383" man="1"/>
    <brk id="202" max="16383" man="1"/>
    <brk id="22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G53"/>
  <sheetViews>
    <sheetView view="pageBreakPreview" topLeftCell="A36" zoomScale="85" zoomScaleNormal="100" zoomScaleSheetLayoutView="85" workbookViewId="0">
      <selection activeCell="D19" sqref="D19"/>
    </sheetView>
  </sheetViews>
  <sheetFormatPr defaultColWidth="9.140625" defaultRowHeight="14.25" x14ac:dyDescent="0.2"/>
  <cols>
    <col min="1" max="1" width="9.42578125" style="11" customWidth="1"/>
    <col min="2" max="2" width="80.140625" style="12" customWidth="1"/>
    <col min="3" max="3" width="9.42578125" style="12" customWidth="1"/>
    <col min="4" max="4" width="10" style="12" customWidth="1"/>
    <col min="5" max="5" width="16.5703125" style="13" customWidth="1"/>
    <col min="6" max="6" width="18.140625" style="13" customWidth="1"/>
    <col min="7" max="7" width="9.85546875" style="12" bestFit="1" customWidth="1"/>
    <col min="8" max="16384" width="9.140625" style="12"/>
  </cols>
  <sheetData>
    <row r="1" spans="1:6" s="9" customFormat="1" ht="33" customHeight="1" x14ac:dyDescent="0.2">
      <c r="A1" s="339" t="s">
        <v>9</v>
      </c>
      <c r="B1" s="339"/>
      <c r="C1" s="339"/>
      <c r="D1" s="339"/>
      <c r="E1" s="339"/>
      <c r="F1" s="339"/>
    </row>
    <row r="2" spans="1:6" s="10" customFormat="1" ht="19.5" customHeight="1" x14ac:dyDescent="0.2">
      <c r="A2" s="340" t="str">
        <f>'[2]COVER PAGE'!D7</f>
        <v>HOMEVALE SECONDARY SCHOOL</v>
      </c>
      <c r="B2" s="340"/>
      <c r="C2" s="340"/>
      <c r="D2" s="340"/>
      <c r="E2" s="340"/>
      <c r="F2" s="340"/>
    </row>
    <row r="3" spans="1:6" s="10" customFormat="1" ht="19.5" customHeight="1" x14ac:dyDescent="0.2">
      <c r="A3" s="341" t="str">
        <f>'[2]COVER PAGE'!D9</f>
        <v>FENCING</v>
      </c>
      <c r="B3" s="341"/>
      <c r="C3" s="341"/>
      <c r="D3" s="341"/>
      <c r="E3" s="341"/>
      <c r="F3" s="341"/>
    </row>
    <row r="4" spans="1:6" s="10" customFormat="1" ht="19.5" customHeight="1" x14ac:dyDescent="0.2">
      <c r="A4" s="341" t="str">
        <f>'[2]COVER PAGE'!D10</f>
        <v xml:space="preserve">SUPPLY AND INSTALL OF A HIGH SECURITY PERIMETER FENCE </v>
      </c>
      <c r="B4" s="341"/>
      <c r="C4" s="341"/>
      <c r="D4" s="341"/>
      <c r="E4" s="341"/>
      <c r="F4" s="341"/>
    </row>
    <row r="5" spans="1:6" ht="5.45" customHeight="1" x14ac:dyDescent="0.2"/>
    <row r="6" spans="1:6" ht="23.25" customHeight="1" x14ac:dyDescent="0.2">
      <c r="A6" s="41" t="s">
        <v>7</v>
      </c>
      <c r="B6" s="42" t="s">
        <v>9</v>
      </c>
      <c r="C6" s="42" t="s">
        <v>10</v>
      </c>
      <c r="D6" s="43" t="s">
        <v>11</v>
      </c>
      <c r="E6" s="44" t="s">
        <v>12</v>
      </c>
      <c r="F6" s="44" t="s">
        <v>13</v>
      </c>
    </row>
    <row r="7" spans="1:6" s="14" customFormat="1" ht="23.25" customHeight="1" x14ac:dyDescent="0.2">
      <c r="A7" s="342" t="s">
        <v>44</v>
      </c>
      <c r="B7" s="343"/>
      <c r="C7" s="344"/>
      <c r="D7" s="344"/>
      <c r="E7" s="344"/>
      <c r="F7" s="345"/>
    </row>
    <row r="8" spans="1:6" ht="30.75" customHeight="1" x14ac:dyDescent="0.2">
      <c r="A8" s="15" t="s">
        <v>41</v>
      </c>
      <c r="B8" s="16" t="s">
        <v>58</v>
      </c>
      <c r="C8" s="16"/>
      <c r="D8" s="16"/>
      <c r="E8" s="16"/>
      <c r="F8" s="17"/>
    </row>
    <row r="9" spans="1:6" s="24" customFormat="1" ht="27" customHeight="1" x14ac:dyDescent="0.2">
      <c r="A9" s="18" t="s">
        <v>45</v>
      </c>
      <c r="B9" s="19" t="s">
        <v>59</v>
      </c>
      <c r="C9" s="20" t="s">
        <v>6</v>
      </c>
      <c r="D9" s="21">
        <v>1</v>
      </c>
      <c r="E9" s="22"/>
      <c r="F9" s="23"/>
    </row>
    <row r="10" spans="1:6" s="24" customFormat="1" ht="90" customHeight="1" x14ac:dyDescent="0.2">
      <c r="A10" s="18" t="s">
        <v>46</v>
      </c>
      <c r="B10" s="19" t="s">
        <v>60</v>
      </c>
      <c r="C10" s="20" t="s">
        <v>6</v>
      </c>
      <c r="D10" s="21">
        <v>1</v>
      </c>
      <c r="E10" s="22"/>
      <c r="F10" s="23"/>
    </row>
    <row r="11" spans="1:6" s="24" customFormat="1" ht="25.9" customHeight="1" thickBot="1" x14ac:dyDescent="0.25">
      <c r="A11" s="330" t="s">
        <v>61</v>
      </c>
      <c r="B11" s="331"/>
      <c r="C11" s="25"/>
      <c r="D11" s="26"/>
      <c r="E11" s="27"/>
      <c r="F11" s="28"/>
    </row>
    <row r="12" spans="1:6" ht="5.45" customHeight="1" thickTop="1" x14ac:dyDescent="0.2"/>
    <row r="13" spans="1:6" ht="30.75" customHeight="1" x14ac:dyDescent="0.2">
      <c r="A13" s="15">
        <v>2</v>
      </c>
      <c r="B13" s="16" t="s">
        <v>62</v>
      </c>
      <c r="C13" s="16"/>
      <c r="D13" s="16"/>
      <c r="E13" s="16"/>
      <c r="F13" s="17"/>
    </row>
    <row r="14" spans="1:6" s="24" customFormat="1" ht="42.6" customHeight="1" x14ac:dyDescent="0.2">
      <c r="A14" s="18" t="s">
        <v>47</v>
      </c>
      <c r="B14" s="19" t="s">
        <v>63</v>
      </c>
      <c r="C14" s="20" t="s">
        <v>64</v>
      </c>
      <c r="D14" s="21">
        <f>780*3</f>
        <v>2340</v>
      </c>
      <c r="E14" s="22"/>
      <c r="F14" s="23"/>
    </row>
    <row r="15" spans="1:6" s="24" customFormat="1" ht="25.9" customHeight="1" thickBot="1" x14ac:dyDescent="0.25">
      <c r="A15" s="330" t="s">
        <v>61</v>
      </c>
      <c r="B15" s="331"/>
      <c r="C15" s="25"/>
      <c r="D15" s="26"/>
      <c r="E15" s="27"/>
      <c r="F15" s="28"/>
    </row>
    <row r="16" spans="1:6" ht="5.45" customHeight="1" thickTop="1" x14ac:dyDescent="0.2"/>
    <row r="17" spans="1:6" ht="30.75" customHeight="1" x14ac:dyDescent="0.2">
      <c r="A17" s="15" t="s">
        <v>42</v>
      </c>
      <c r="B17" s="16" t="s">
        <v>65</v>
      </c>
      <c r="C17" s="16"/>
      <c r="D17" s="16"/>
      <c r="E17" s="16"/>
      <c r="F17" s="17"/>
    </row>
    <row r="18" spans="1:6" s="24" customFormat="1" ht="145.9" customHeight="1" x14ac:dyDescent="0.2">
      <c r="A18" s="18" t="s">
        <v>48</v>
      </c>
      <c r="B18" s="19" t="s">
        <v>66</v>
      </c>
      <c r="C18" s="20" t="s">
        <v>67</v>
      </c>
      <c r="D18" s="21">
        <v>86</v>
      </c>
      <c r="E18" s="22"/>
      <c r="F18" s="23"/>
    </row>
    <row r="19" spans="1:6" s="24" customFormat="1" ht="51.6" customHeight="1" x14ac:dyDescent="0.2">
      <c r="A19" s="18" t="s">
        <v>49</v>
      </c>
      <c r="B19" s="19" t="s">
        <v>68</v>
      </c>
      <c r="C19" s="20" t="s">
        <v>64</v>
      </c>
      <c r="D19" s="21">
        <f>780*2</f>
        <v>1560</v>
      </c>
      <c r="E19" s="22"/>
      <c r="F19" s="23"/>
    </row>
    <row r="20" spans="1:6" s="24" customFormat="1" ht="25.15" customHeight="1" thickBot="1" x14ac:dyDescent="0.25">
      <c r="A20" s="330" t="s">
        <v>61</v>
      </c>
      <c r="B20" s="331"/>
      <c r="C20" s="25"/>
      <c r="D20" s="26"/>
      <c r="E20" s="27"/>
      <c r="F20" s="28"/>
    </row>
    <row r="21" spans="1:6" ht="5.45" customHeight="1" thickTop="1" x14ac:dyDescent="0.2"/>
    <row r="22" spans="1:6" ht="30.75" customHeight="1" x14ac:dyDescent="0.2">
      <c r="A22" s="15" t="s">
        <v>43</v>
      </c>
      <c r="B22" s="16" t="s">
        <v>69</v>
      </c>
      <c r="C22" s="16"/>
      <c r="D22" s="16"/>
      <c r="E22" s="16"/>
      <c r="F22" s="17"/>
    </row>
    <row r="23" spans="1:6" s="24" customFormat="1" ht="47.45" customHeight="1" x14ac:dyDescent="0.2">
      <c r="A23" s="18" t="s">
        <v>50</v>
      </c>
      <c r="B23" s="19" t="s">
        <v>70</v>
      </c>
      <c r="C23" s="20" t="s">
        <v>15</v>
      </c>
      <c r="D23" s="21">
        <v>780</v>
      </c>
      <c r="E23" s="22"/>
      <c r="F23" s="23"/>
    </row>
    <row r="24" spans="1:6" s="24" customFormat="1" ht="47.45" customHeight="1" x14ac:dyDescent="0.2">
      <c r="A24" s="18" t="s">
        <v>52</v>
      </c>
      <c r="B24" s="19" t="s">
        <v>71</v>
      </c>
      <c r="C24" s="20" t="s">
        <v>15</v>
      </c>
      <c r="D24" s="21">
        <v>2</v>
      </c>
      <c r="E24" s="22"/>
      <c r="F24" s="23"/>
    </row>
    <row r="25" spans="1:6" s="24" customFormat="1" ht="201.6" customHeight="1" x14ac:dyDescent="0.2">
      <c r="A25" s="18" t="s">
        <v>54</v>
      </c>
      <c r="B25" s="19" t="s">
        <v>72</v>
      </c>
      <c r="C25" s="20" t="s">
        <v>15</v>
      </c>
      <c r="D25" s="21">
        <v>780</v>
      </c>
      <c r="E25" s="22"/>
      <c r="F25" s="23"/>
    </row>
    <row r="26" spans="1:6" s="24" customFormat="1" ht="47.45" customHeight="1" x14ac:dyDescent="0.2">
      <c r="A26" s="18" t="s">
        <v>55</v>
      </c>
      <c r="B26" s="19" t="s">
        <v>73</v>
      </c>
      <c r="C26" s="20" t="s">
        <v>15</v>
      </c>
      <c r="D26" s="21">
        <v>78</v>
      </c>
      <c r="E26" s="22"/>
      <c r="F26" s="23"/>
    </row>
    <row r="27" spans="1:6" s="24" customFormat="1" ht="128.44999999999999" customHeight="1" x14ac:dyDescent="0.2">
      <c r="A27" s="18" t="s">
        <v>56</v>
      </c>
      <c r="B27" s="19" t="s">
        <v>74</v>
      </c>
      <c r="C27" s="20" t="s">
        <v>14</v>
      </c>
      <c r="D27" s="29">
        <v>1</v>
      </c>
      <c r="E27" s="22"/>
      <c r="F27" s="23"/>
    </row>
    <row r="28" spans="1:6" s="24" customFormat="1" ht="138" customHeight="1" x14ac:dyDescent="0.2">
      <c r="A28" s="18" t="s">
        <v>57</v>
      </c>
      <c r="B28" s="19" t="s">
        <v>75</v>
      </c>
      <c r="C28" s="20" t="s">
        <v>14</v>
      </c>
      <c r="D28" s="29">
        <v>1</v>
      </c>
      <c r="E28" s="22"/>
      <c r="F28" s="23"/>
    </row>
    <row r="29" spans="1:6" s="24" customFormat="1" ht="123.6" customHeight="1" x14ac:dyDescent="0.2">
      <c r="A29" s="18" t="s">
        <v>51</v>
      </c>
      <c r="B29" s="19" t="s">
        <v>76</v>
      </c>
      <c r="C29" s="20" t="s">
        <v>14</v>
      </c>
      <c r="D29" s="29">
        <v>1</v>
      </c>
      <c r="E29" s="22"/>
      <c r="F29" s="23"/>
    </row>
    <row r="30" spans="1:6" s="24" customFormat="1" ht="144" x14ac:dyDescent="0.2">
      <c r="A30" s="18" t="s">
        <v>53</v>
      </c>
      <c r="B30" s="19" t="s">
        <v>77</v>
      </c>
      <c r="C30" s="20" t="s">
        <v>14</v>
      </c>
      <c r="D30" s="29">
        <v>1</v>
      </c>
      <c r="E30" s="22"/>
      <c r="F30" s="23"/>
    </row>
    <row r="31" spans="1:6" s="24" customFormat="1" ht="25.9" customHeight="1" thickBot="1" x14ac:dyDescent="0.25">
      <c r="A31" s="330" t="s">
        <v>61</v>
      </c>
      <c r="B31" s="331"/>
      <c r="C31" s="25"/>
      <c r="D31" s="26"/>
      <c r="E31" s="27"/>
      <c r="F31" s="28"/>
    </row>
    <row r="32" spans="1:6" ht="5.45" customHeight="1" thickTop="1" x14ac:dyDescent="0.2"/>
    <row r="33" spans="1:7" x14ac:dyDescent="0.2">
      <c r="B33" s="30"/>
      <c r="C33" s="30"/>
      <c r="D33" s="30"/>
      <c r="E33" s="31"/>
      <c r="F33" s="31"/>
    </row>
    <row r="34" spans="1:7" ht="30" customHeight="1" x14ac:dyDescent="0.2">
      <c r="A34" s="332" t="s">
        <v>17</v>
      </c>
      <c r="B34" s="332"/>
      <c r="C34" s="332"/>
      <c r="D34" s="332"/>
      <c r="E34" s="332"/>
      <c r="F34" s="333"/>
    </row>
    <row r="35" spans="1:7" x14ac:dyDescent="0.2">
      <c r="B35" s="32"/>
      <c r="C35" s="32"/>
      <c r="D35" s="30"/>
      <c r="E35" s="31"/>
      <c r="F35" s="31"/>
    </row>
    <row r="36" spans="1:7" ht="27.75" customHeight="1" x14ac:dyDescent="0.2">
      <c r="A36" s="334" t="s">
        <v>18</v>
      </c>
      <c r="B36" s="334"/>
      <c r="C36" s="334"/>
      <c r="D36" s="334"/>
      <c r="E36" s="334"/>
      <c r="F36" s="335"/>
    </row>
    <row r="37" spans="1:7" x14ac:dyDescent="0.2">
      <c r="B37" s="33" t="s">
        <v>4</v>
      </c>
      <c r="C37" s="33"/>
      <c r="D37" s="30"/>
      <c r="E37" s="31"/>
      <c r="F37" s="31"/>
    </row>
    <row r="38" spans="1:7" ht="22.5" customHeight="1" x14ac:dyDescent="0.2">
      <c r="A38" s="34">
        <v>1</v>
      </c>
      <c r="B38" s="336" t="str">
        <f>B8</f>
        <v>PRELIMINARY AND GENERAL</v>
      </c>
      <c r="C38" s="336"/>
      <c r="D38" s="336"/>
      <c r="E38" s="336"/>
      <c r="F38" s="35"/>
    </row>
    <row r="39" spans="1:7" ht="22.5" customHeight="1" x14ac:dyDescent="0.2">
      <c r="A39" s="34">
        <v>2</v>
      </c>
      <c r="B39" s="336" t="str">
        <f>B13</f>
        <v>SITE CLEARANCE</v>
      </c>
      <c r="C39" s="336"/>
      <c r="D39" s="336"/>
      <c r="E39" s="336"/>
      <c r="F39" s="35"/>
    </row>
    <row r="40" spans="1:7" ht="22.5" customHeight="1" x14ac:dyDescent="0.2">
      <c r="A40" s="34">
        <v>3</v>
      </c>
      <c r="B40" s="336" t="str">
        <f>B17</f>
        <v>EARTHWORKS</v>
      </c>
      <c r="C40" s="336"/>
      <c r="D40" s="336"/>
      <c r="E40" s="336"/>
      <c r="F40" s="35"/>
    </row>
    <row r="41" spans="1:7" ht="22.5" customHeight="1" x14ac:dyDescent="0.2">
      <c r="A41" s="34">
        <v>4</v>
      </c>
      <c r="B41" s="336" t="str">
        <f>B22</f>
        <v>HIGH SECURITY FENCE</v>
      </c>
      <c r="C41" s="336"/>
      <c r="D41" s="336"/>
      <c r="E41" s="336"/>
      <c r="F41" s="35"/>
    </row>
    <row r="42" spans="1:7" s="37" customFormat="1" ht="22.5" customHeight="1" x14ac:dyDescent="0.2">
      <c r="A42" s="337" t="s">
        <v>16</v>
      </c>
      <c r="B42" s="337"/>
      <c r="C42" s="337"/>
      <c r="D42" s="337"/>
      <c r="E42" s="337"/>
      <c r="F42" s="36"/>
    </row>
    <row r="43" spans="1:7" ht="22.5" customHeight="1" x14ac:dyDescent="0.2">
      <c r="A43" s="338" t="s">
        <v>19</v>
      </c>
      <c r="B43" s="338"/>
      <c r="C43" s="338"/>
      <c r="D43" s="338"/>
      <c r="E43" s="338"/>
      <c r="F43" s="35"/>
    </row>
    <row r="44" spans="1:7" s="39" customFormat="1" ht="22.5" customHeight="1" x14ac:dyDescent="0.25">
      <c r="A44" s="329" t="s">
        <v>20</v>
      </c>
      <c r="B44" s="329"/>
      <c r="C44" s="329"/>
      <c r="D44" s="329"/>
      <c r="E44" s="329"/>
      <c r="F44" s="38"/>
    </row>
    <row r="45" spans="1:7" ht="7.9" customHeight="1" x14ac:dyDescent="0.2"/>
    <row r="46" spans="1:7" ht="22.5" customHeight="1" x14ac:dyDescent="0.2">
      <c r="A46" s="318" t="s">
        <v>21</v>
      </c>
      <c r="B46" s="318"/>
      <c r="C46" s="318"/>
      <c r="D46" s="318"/>
      <c r="E46" s="318"/>
      <c r="F46" s="319"/>
    </row>
    <row r="47" spans="1:7" ht="20.25" customHeight="1" x14ac:dyDescent="0.2">
      <c r="A47" s="320" t="str">
        <f>CHOOSE(LEFT(TEXT(F44*100,"000000000.00"))+1,,"One","Two","Three","Four","Five","Six","Seven","Eight","Nine")
&amp;IF(--LEFT(TEXT(F44*100,"000000000.00"))=0,,IF(AND(--MID(TEXT(F44*100,"000000000.00"),2,1)=0,--MID(TEXT(F44*100,"000000000.00"),3,1)=0)," Hundred"," Hundred and "))
&amp;CHOOSE(MID(TEXT(F44*100,"000000000.00"),2,1)+1,,,"Twenty ","Thirty ","Forty ","Fifty ","Sixty ","Seventy ","Eighty ","Ninety ")
&amp;IF(--MID(TEXT(F44*100,"000000000.00"),2,1)&lt;&gt;1,CHOOSE(MID(TEXT(F44*100,"000000000.00"),3,1)+1,,"One","Two","Three","Four","Five","Six","Seven","Eight","Nine"),
CHOOSE(MID(TEXT(F44*100,"000000000.00"),3,1)+1,"Ten","Eleven","Twelve","Thirteen","Fourteen","Fifteen","Sixteen","Seventeen","Eighteen","Nineteen"))
&amp;IF((--LEFT(TEXT(F44*100,"000000000.00"))+MID(TEXT(F44*100,"000000000.00"),2,1)+MID(TEXT(F44*100,"000000000.00"),3,1))=0,,IF(AND((--MID(TEXT(F44*100,"000000000.00"),4,1)+MID(TEXT(F44*100,"000000000.00"),5,1)+MID(TEXT(F44*100,"000000000.00"),6,1)+MID(TEXT(F44*100,"000000000.00"),7,1))=0,(--MID(TEXT(F44*100,"000000000.00"),8,1)+RIGHT(TEXT(F44*100,"000000000.00")))&gt;0)," Million and "," Million "))
&amp;CHOOSE(MID(TEXT(F44*100,"000000000.00"),4,1)+1,,"One","Two","Three","Four","Five","Six","Seven","Eight","Nine")
&amp;IF(--MID(TEXT(F44*100,"000000000.00"),4,1)=0,,IF(AND(--MID(TEXT(F44*100,"000000000.00"),5,1)=0,--MID(TEXT(F44*100,"000000000.00"),6,1)=0)," Hundred"," Hundred and"))
&amp;CHOOSE(MID(TEXT(F44*100,"000000000.00"),5,1)+1,,," Twenty"," Thirty"," Forty"," Fifty"," Sixty"," Seventy"," Eighty"," Ninety")
&amp;IF(--MID(TEXT(F44*100,"000000000.00"),5,1)&lt;&gt;1,CHOOSE(MID(TEXT(F44*100,"000000000.00"),6,1)+1,," One"," Two"," Three"," Four"," Five"," Six"," Seven"," Eight"," Nine"),CHOOSE(MID(TEXT(F44*100,"000000000.00"),6,1)+1," Ten"," Eleven"," Twelve"," Thirteen"," Fourteen"," Fifteen"," Sixteen"," Seventeen"," Eighteen"," Nineteen"))
&amp;IF((--MID(TEXT(F44*100,"000000000.00"),4,1)+MID(TEXT(F44*100,"000000000.00"),5,1)+MID(TEXT(F44*100,"000000000.00"),6,1))=0,,IF(OR((--MID(TEXT(F44*100,"000000000.00"),7,1)+MID(TEXT(F44*100,"000000000.00"),8,1)+MID(TEXT(F44*100,"000000000.00"),9,1))=0,--MID(TEXT(C3*100,"000000000.00"),7,1)&lt;&gt;0)," Thousand "," Thousand and "))
&amp;CHOOSE(MID(TEXT(F44*100,"000000000.00"),7,1)+1,,"One","Two","Three","Four","Five","Six","Seven","Eight","Nine")
&amp;IF(--MID(TEXT(F44*100,"000000000.00"),7,1)=0,,IF(AND(--MID(TEXT(F44*100,"000000000.00"),8,1)=0,--MID(TEXT(F44*100,"000000000.00"),9,1)=0)," Hundred "," Hundred and "))&amp;
CHOOSE(MID(TEXT(F44*100,"000000000.00"),8,1)+1,,,"Twenty ","Thirty ","Forty ","Fifty ","Sixty ","Seventy ","Eighty ","Ninety ")
&amp;IF(--MID(TEXT(F44*100,"000000000.00"),8,1)&lt;&gt;1,CHOOSE(MID(TEXT(F44*100,"000000000.00"),9,1)+1,,"One","Two","Three","Four","Five","Six","Seven","Eight","Nine"),CHOOSE(MID(TEXT(C3*100,"000000000.00"),9,1)+1,"Ten","Eleven","Twelve","Thirteen","Fourteen","Fifteen","Sixteen","Seventeen","Eighteen","Nineteen"))
&amp;" Rand"
&amp;IF(_xlfn.NUMBERVALUE(MID(TEXT(F44*100,"000000000.00"),11,2),","," ")=0,," &amp; ")
&amp;CHOOSE(MID(TEXT(F44*100,"000000000.00"),11,1)+1,,," Twenty"," Thirty"," Forty"," Fifty"," Sixty"," Seventy"," Eighty"," Ninety")
&amp;IF(--MID(TEXT(F44*100,"000000000.00"),11,1)&lt;&gt;1,CHOOSE(MID(TEXT(F44*100,"000000000.00"),12,1)+1,," One"," Two"," Three"," Four"," Five"," Six"," Seven"," Eight"," Nine"),CHOOSE(MID(TEXT(F44*100,"000000000.00"),12,1)+1," Ten"," Eleven"," Twelve"," Thirteen"," Fourteen"," Fifteen"," Sixteen"," Seventeen"," Eighteen"," Nineteen"))
&amp;IF(_xlfn.NUMBERVALUE(MID(TEXT(F44*100,"000000000.00"),11,2),","," ")=0,," cent")</f>
        <v xml:space="preserve"> Rand</v>
      </c>
      <c r="B47" s="321"/>
      <c r="C47" s="321"/>
      <c r="D47" s="321"/>
      <c r="E47" s="321"/>
      <c r="F47" s="322"/>
    </row>
    <row r="48" spans="1:7" ht="20.25" customHeight="1" x14ac:dyDescent="0.2">
      <c r="A48" s="323"/>
      <c r="B48" s="324"/>
      <c r="C48" s="324"/>
      <c r="D48" s="324"/>
      <c r="E48" s="324"/>
      <c r="F48" s="325"/>
      <c r="G48" s="40"/>
    </row>
    <row r="49" spans="1:7" ht="5.45" customHeight="1" x14ac:dyDescent="0.2">
      <c r="G49" s="40"/>
    </row>
    <row r="50" spans="1:7" ht="21.6" customHeight="1" x14ac:dyDescent="0.2">
      <c r="A50" s="326" t="s">
        <v>22</v>
      </c>
      <c r="B50" s="326"/>
      <c r="C50" s="9"/>
      <c r="D50" s="327"/>
      <c r="E50" s="327"/>
      <c r="F50" s="327"/>
    </row>
    <row r="51" spans="1:7" ht="32.25" customHeight="1" x14ac:dyDescent="0.2">
      <c r="A51" s="326" t="s">
        <v>3</v>
      </c>
      <c r="B51" s="326"/>
      <c r="C51" s="9"/>
      <c r="D51" s="328" t="s">
        <v>23</v>
      </c>
      <c r="E51" s="328"/>
    </row>
    <row r="53" spans="1:7" x14ac:dyDescent="0.2">
      <c r="B53" s="32"/>
      <c r="C53" s="32"/>
      <c r="D53" s="30"/>
      <c r="E53" s="31"/>
      <c r="F53" s="31"/>
    </row>
  </sheetData>
  <mergeCells count="24">
    <mergeCell ref="A11:B11"/>
    <mergeCell ref="A1:F1"/>
    <mergeCell ref="A2:F2"/>
    <mergeCell ref="A3:F3"/>
    <mergeCell ref="A4:F4"/>
    <mergeCell ref="A7:F7"/>
    <mergeCell ref="A44:E44"/>
    <mergeCell ref="A15:B15"/>
    <mergeCell ref="A20:B20"/>
    <mergeCell ref="A31:B31"/>
    <mergeCell ref="A34:F34"/>
    <mergeCell ref="A36:F36"/>
    <mergeCell ref="B38:E38"/>
    <mergeCell ref="B39:E39"/>
    <mergeCell ref="B40:E40"/>
    <mergeCell ref="B41:E41"/>
    <mergeCell ref="A42:E42"/>
    <mergeCell ref="A43:E43"/>
    <mergeCell ref="A46:F46"/>
    <mergeCell ref="A47:F48"/>
    <mergeCell ref="A50:B50"/>
    <mergeCell ref="D50:F50"/>
    <mergeCell ref="A51:B51"/>
    <mergeCell ref="D51:E51"/>
  </mergeCells>
  <pageMargins left="0.23622047244094491" right="0.23622047244094491" top="0.31496062992125984" bottom="0.52" header="0.31496062992125984" footer="0.25"/>
  <pageSetup paperSize="9" scale="70" fitToHeight="0" orientation="portrait" r:id="rId1"/>
  <headerFooter alignWithMargins="0">
    <oddFooter>&amp;R&amp;P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J50"/>
  <sheetViews>
    <sheetView view="pageBreakPreview" topLeftCell="A7" zoomScaleNormal="100" zoomScaleSheetLayoutView="100" workbookViewId="0">
      <selection activeCell="C14" sqref="C14:H14"/>
    </sheetView>
  </sheetViews>
  <sheetFormatPr defaultColWidth="9.140625" defaultRowHeight="14.25" x14ac:dyDescent="0.2"/>
  <cols>
    <col min="1" max="1" width="9.140625" style="1"/>
    <col min="2" max="2" width="17.85546875" style="1" customWidth="1"/>
    <col min="3" max="8" width="9.140625" style="1"/>
    <col min="9" max="9" width="16.42578125" style="1" customWidth="1"/>
    <col min="10" max="16384" width="9.140625" style="1"/>
  </cols>
  <sheetData>
    <row r="1" spans="1:10" ht="51.75" customHeight="1" x14ac:dyDescent="0.2">
      <c r="A1" s="348" t="s">
        <v>24</v>
      </c>
      <c r="B1" s="349"/>
      <c r="C1" s="349"/>
      <c r="D1" s="349"/>
      <c r="E1" s="349"/>
      <c r="F1" s="349"/>
      <c r="G1" s="349"/>
      <c r="H1" s="349"/>
      <c r="I1" s="349"/>
    </row>
    <row r="2" spans="1:10" ht="20.25" customHeight="1" x14ac:dyDescent="0.2"/>
    <row r="3" spans="1:10" ht="20.25" customHeight="1" x14ac:dyDescent="0.2">
      <c r="A3" s="350" t="s">
        <v>0</v>
      </c>
      <c r="B3" s="351"/>
      <c r="C3" s="347" t="e">
        <f>#REF!</f>
        <v>#REF!</v>
      </c>
      <c r="D3" s="347"/>
      <c r="E3" s="347"/>
      <c r="F3" s="347"/>
      <c r="G3" s="347"/>
      <c r="H3" s="347"/>
      <c r="I3" s="347"/>
    </row>
    <row r="4" spans="1:10" ht="20.25" customHeight="1" x14ac:dyDescent="0.2">
      <c r="A4" s="350" t="s">
        <v>2</v>
      </c>
      <c r="B4" s="351"/>
      <c r="C4" s="352" t="e">
        <f>#REF!</f>
        <v>#REF!</v>
      </c>
      <c r="D4" s="347"/>
      <c r="E4" s="347"/>
      <c r="F4" s="347"/>
      <c r="G4" s="347"/>
      <c r="H4" s="347"/>
      <c r="I4" s="347"/>
    </row>
    <row r="5" spans="1:10" ht="22.5" customHeight="1" x14ac:dyDescent="0.2">
      <c r="A5" s="346" t="s">
        <v>5</v>
      </c>
      <c r="B5" s="346"/>
      <c r="C5" s="347" t="e">
        <f>#REF!</f>
        <v>#REF!</v>
      </c>
      <c r="D5" s="347"/>
      <c r="E5" s="347"/>
      <c r="F5" s="347"/>
      <c r="G5" s="347"/>
      <c r="H5" s="347"/>
      <c r="I5" s="347"/>
    </row>
    <row r="6" spans="1:10" ht="15" customHeight="1" x14ac:dyDescent="0.2">
      <c r="A6" s="346" t="s">
        <v>1</v>
      </c>
      <c r="B6" s="346"/>
      <c r="C6" s="347" t="e">
        <f>#REF!</f>
        <v>#REF!</v>
      </c>
      <c r="D6" s="347"/>
      <c r="E6" s="347"/>
      <c r="F6" s="347"/>
      <c r="G6" s="347"/>
      <c r="H6" s="347"/>
      <c r="I6" s="347"/>
    </row>
    <row r="7" spans="1:10" ht="15" customHeight="1" x14ac:dyDescent="0.2">
      <c r="A7" s="346"/>
      <c r="B7" s="346"/>
      <c r="C7" s="347"/>
      <c r="D7" s="347"/>
      <c r="E7" s="347"/>
      <c r="F7" s="347"/>
      <c r="G7" s="347"/>
      <c r="H7" s="347"/>
      <c r="I7" s="347"/>
    </row>
    <row r="8" spans="1:10" ht="15" customHeight="1" x14ac:dyDescent="0.2">
      <c r="A8" s="346"/>
      <c r="B8" s="346"/>
      <c r="C8" s="347"/>
      <c r="D8" s="347"/>
      <c r="E8" s="347"/>
      <c r="F8" s="347"/>
      <c r="G8" s="347"/>
      <c r="H8" s="347"/>
      <c r="I8" s="347"/>
    </row>
    <row r="10" spans="1:10" ht="15" customHeight="1" x14ac:dyDescent="0.2">
      <c r="A10" s="1" t="s">
        <v>25</v>
      </c>
      <c r="B10" s="2"/>
      <c r="C10" s="2"/>
      <c r="D10" s="2"/>
      <c r="E10" s="2"/>
      <c r="F10" s="2"/>
      <c r="G10" s="2"/>
      <c r="H10" s="2"/>
      <c r="I10" s="2"/>
    </row>
    <row r="11" spans="1:10" ht="15" x14ac:dyDescent="0.2">
      <c r="A11" s="2"/>
      <c r="B11" s="2"/>
      <c r="C11" s="2"/>
      <c r="D11" s="2"/>
      <c r="E11" s="2"/>
      <c r="F11" s="2"/>
      <c r="G11" s="2"/>
      <c r="H11" s="2"/>
      <c r="I11" s="2"/>
    </row>
    <row r="12" spans="1:10" ht="15" x14ac:dyDescent="0.2">
      <c r="A12" s="2"/>
      <c r="B12" s="2"/>
      <c r="C12" s="2"/>
      <c r="D12" s="2"/>
      <c r="E12" s="2"/>
      <c r="F12" s="2"/>
      <c r="G12" s="2"/>
      <c r="H12" s="2"/>
      <c r="I12" s="2"/>
    </row>
    <row r="13" spans="1:10" ht="15" x14ac:dyDescent="0.25">
      <c r="A13" s="3"/>
      <c r="B13" s="3"/>
      <c r="G13" s="4"/>
      <c r="H13" s="5"/>
      <c r="I13" s="5"/>
      <c r="J13" s="6"/>
    </row>
    <row r="14" spans="1:10" ht="15" x14ac:dyDescent="0.25">
      <c r="A14" s="7" t="e">
        <f>#REF!</f>
        <v>#REF!</v>
      </c>
      <c r="G14" s="4"/>
      <c r="H14" s="4"/>
      <c r="I14" s="4"/>
    </row>
    <row r="15" spans="1:10" ht="15" x14ac:dyDescent="0.25">
      <c r="A15" s="7" t="s">
        <v>26</v>
      </c>
    </row>
    <row r="16" spans="1:10" ht="15.75" x14ac:dyDescent="0.25">
      <c r="A16" s="4" t="s">
        <v>27</v>
      </c>
      <c r="B16" s="8" t="s">
        <v>28</v>
      </c>
      <c r="C16" s="5"/>
      <c r="D16" s="2"/>
      <c r="E16" s="2"/>
      <c r="F16" s="2"/>
      <c r="G16" s="2"/>
      <c r="H16" s="2"/>
      <c r="I16" s="2"/>
    </row>
    <row r="17" spans="1:9" ht="15" x14ac:dyDescent="0.25">
      <c r="A17" s="4"/>
      <c r="B17" s="5"/>
      <c r="C17" s="5"/>
      <c r="D17" s="2"/>
      <c r="E17" s="2"/>
      <c r="F17" s="2"/>
      <c r="G17" s="2"/>
      <c r="H17" s="2"/>
      <c r="I17" s="2"/>
    </row>
    <row r="18" spans="1:9" ht="15" hidden="1" customHeight="1" x14ac:dyDescent="0.2">
      <c r="A18" s="1" t="s">
        <v>29</v>
      </c>
      <c r="B18" s="2"/>
      <c r="C18" s="2"/>
      <c r="D18" s="2"/>
      <c r="E18" s="2"/>
      <c r="F18" s="2"/>
      <c r="G18" s="2"/>
      <c r="H18" s="2"/>
      <c r="I18" s="2"/>
    </row>
    <row r="19" spans="1:9" ht="15" hidden="1" x14ac:dyDescent="0.2">
      <c r="A19" s="2"/>
      <c r="B19" s="2"/>
      <c r="C19" s="2"/>
      <c r="D19" s="2"/>
      <c r="E19" s="2"/>
      <c r="F19" s="2"/>
      <c r="G19" s="2"/>
      <c r="H19" s="2"/>
      <c r="I19" s="2"/>
    </row>
    <row r="20" spans="1:9" ht="11.45" hidden="1" customHeight="1" x14ac:dyDescent="0.2">
      <c r="A20" s="2"/>
      <c r="B20" s="2"/>
      <c r="C20" s="2"/>
      <c r="D20" s="2"/>
      <c r="E20" s="2"/>
      <c r="F20" s="2"/>
      <c r="G20" s="2"/>
      <c r="H20" s="2"/>
      <c r="I20" s="2"/>
    </row>
    <row r="21" spans="1:9" ht="15" hidden="1" x14ac:dyDescent="0.2">
      <c r="A21" s="2"/>
      <c r="B21" s="2"/>
      <c r="C21" s="2"/>
      <c r="D21" s="2"/>
      <c r="E21" s="2"/>
      <c r="F21" s="2"/>
      <c r="G21" s="2"/>
      <c r="H21" s="2"/>
      <c r="I21" s="2"/>
    </row>
    <row r="22" spans="1:9" ht="15" hidden="1" x14ac:dyDescent="0.25">
      <c r="A22" s="3"/>
      <c r="B22" s="3"/>
      <c r="G22" s="4"/>
      <c r="H22" s="5"/>
      <c r="I22" s="5"/>
    </row>
    <row r="23" spans="1:9" ht="15" hidden="1" x14ac:dyDescent="0.25">
      <c r="A23" s="7" t="s">
        <v>30</v>
      </c>
      <c r="G23" s="4"/>
      <c r="H23" s="4"/>
      <c r="I23" s="4"/>
    </row>
    <row r="24" spans="1:9" ht="15" hidden="1" x14ac:dyDescent="0.25">
      <c r="A24" s="7" t="s">
        <v>31</v>
      </c>
    </row>
    <row r="25" spans="1:9" ht="15.75" hidden="1" x14ac:dyDescent="0.25">
      <c r="A25" s="4" t="s">
        <v>27</v>
      </c>
      <c r="B25" s="8" t="s">
        <v>28</v>
      </c>
    </row>
    <row r="26" spans="1:9" ht="9" customHeight="1" x14ac:dyDescent="0.25">
      <c r="A26" s="4"/>
      <c r="B26" s="8"/>
    </row>
    <row r="27" spans="1:9" x14ac:dyDescent="0.2">
      <c r="A27" s="1" t="s">
        <v>32</v>
      </c>
    </row>
    <row r="28" spans="1:9" ht="15" x14ac:dyDescent="0.2">
      <c r="A28" s="2"/>
      <c r="B28" s="2"/>
      <c r="C28" s="2"/>
      <c r="D28" s="2"/>
      <c r="E28" s="2"/>
      <c r="F28" s="2"/>
      <c r="G28" s="2"/>
      <c r="H28" s="2"/>
      <c r="I28" s="2"/>
    </row>
    <row r="29" spans="1:9" ht="15" x14ac:dyDescent="0.2">
      <c r="A29" s="2"/>
      <c r="B29" s="2"/>
      <c r="C29" s="2"/>
      <c r="D29" s="2"/>
      <c r="E29" s="2"/>
      <c r="F29" s="2"/>
      <c r="G29" s="2"/>
      <c r="H29" s="2"/>
      <c r="I29" s="2"/>
    </row>
    <row r="30" spans="1:9" ht="15" x14ac:dyDescent="0.25">
      <c r="A30" s="3"/>
      <c r="B30" s="3"/>
      <c r="G30" s="4"/>
      <c r="H30" s="5"/>
      <c r="I30" s="5"/>
    </row>
    <row r="31" spans="1:9" ht="15" x14ac:dyDescent="0.25">
      <c r="A31" s="7" t="s">
        <v>33</v>
      </c>
      <c r="G31" s="4"/>
      <c r="H31" s="4"/>
      <c r="I31" s="4"/>
    </row>
    <row r="32" spans="1:9" ht="15" x14ac:dyDescent="0.25">
      <c r="A32" s="7" t="s">
        <v>34</v>
      </c>
    </row>
    <row r="33" spans="1:9" ht="15.75" x14ac:dyDescent="0.25">
      <c r="A33" s="4" t="s">
        <v>27</v>
      </c>
      <c r="B33" s="8" t="s">
        <v>28</v>
      </c>
    </row>
    <row r="34" spans="1:9" ht="15" x14ac:dyDescent="0.25">
      <c r="A34" s="7"/>
    </row>
    <row r="35" spans="1:9" x14ac:dyDescent="0.2">
      <c r="A35" s="1" t="s">
        <v>32</v>
      </c>
    </row>
    <row r="36" spans="1:9" ht="15" x14ac:dyDescent="0.25">
      <c r="A36" s="7"/>
    </row>
    <row r="37" spans="1:9" ht="15" x14ac:dyDescent="0.25">
      <c r="A37" s="7"/>
    </row>
    <row r="39" spans="1:9" ht="15" x14ac:dyDescent="0.25">
      <c r="A39" s="3"/>
      <c r="B39" s="3"/>
      <c r="G39" s="4"/>
      <c r="H39" s="5"/>
      <c r="I39" s="5"/>
    </row>
    <row r="40" spans="1:9" ht="15" x14ac:dyDescent="0.25">
      <c r="A40" s="7" t="s">
        <v>35</v>
      </c>
      <c r="G40" s="4"/>
      <c r="H40" s="4"/>
      <c r="I40" s="4"/>
    </row>
    <row r="41" spans="1:9" ht="15" x14ac:dyDescent="0.25">
      <c r="A41" s="7" t="s">
        <v>36</v>
      </c>
    </row>
    <row r="42" spans="1:9" ht="15.75" x14ac:dyDescent="0.25">
      <c r="A42" s="4" t="s">
        <v>27</v>
      </c>
      <c r="B42" s="8" t="s">
        <v>28</v>
      </c>
    </row>
    <row r="43" spans="1:9" ht="15" x14ac:dyDescent="0.25">
      <c r="A43" s="4"/>
      <c r="B43" s="5"/>
    </row>
    <row r="44" spans="1:9" x14ac:dyDescent="0.2">
      <c r="A44" s="1" t="s">
        <v>37</v>
      </c>
    </row>
    <row r="47" spans="1:9" ht="15" x14ac:dyDescent="0.25">
      <c r="A47" s="3"/>
      <c r="B47" s="3"/>
      <c r="G47" s="4"/>
      <c r="H47" s="5"/>
      <c r="I47" s="5"/>
    </row>
    <row r="48" spans="1:9" ht="15" x14ac:dyDescent="0.25">
      <c r="A48" s="7" t="s">
        <v>8</v>
      </c>
      <c r="G48" s="4"/>
      <c r="H48" s="4"/>
      <c r="I48" s="4"/>
    </row>
    <row r="49" spans="1:2" ht="15" x14ac:dyDescent="0.25">
      <c r="A49" s="7" t="s">
        <v>38</v>
      </c>
    </row>
    <row r="50" spans="1:2" ht="15.75" x14ac:dyDescent="0.25">
      <c r="A50" s="4" t="s">
        <v>27</v>
      </c>
      <c r="B50" s="8" t="s">
        <v>28</v>
      </c>
    </row>
  </sheetData>
  <mergeCells count="9">
    <mergeCell ref="A6:B8"/>
    <mergeCell ref="C6:I8"/>
    <mergeCell ref="A1:I1"/>
    <mergeCell ref="A3:B3"/>
    <mergeCell ref="C3:I3"/>
    <mergeCell ref="A4:B4"/>
    <mergeCell ref="C4:I4"/>
    <mergeCell ref="A5:B5"/>
    <mergeCell ref="C5:I5"/>
  </mergeCells>
  <pageMargins left="0.25" right="0.25" top="0.31" bottom="0.38" header="0.3" footer="0.3"/>
  <pageSetup paperSize="9"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SPECIFICATION_UNPRICED </vt:lpstr>
      <vt:lpstr>SPECIFICATION_UNPRICED</vt:lpstr>
      <vt:lpstr>SIGN OFF PAGE</vt:lpstr>
      <vt:lpstr>'SIGN OFF PAGE'!Print_Area</vt:lpstr>
      <vt:lpstr>SPECIFICATION_UNPRICED!Print_Area</vt:lpstr>
      <vt:lpstr>SPECIFICATION_UNPRICED!Print_Titles</vt:lpstr>
      <vt:lpstr>'SPECIFICATION_UNPRICED '!Print_Titles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Horatius H. Dladla</cp:lastModifiedBy>
  <cp:lastPrinted>2022-07-18T13:35:53Z</cp:lastPrinted>
  <dcterms:created xsi:type="dcterms:W3CDTF">2002-11-12T08:03:15Z</dcterms:created>
  <dcterms:modified xsi:type="dcterms:W3CDTF">2023-02-13T09:11:50Z</dcterms:modified>
</cp:coreProperties>
</file>