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425" windowHeight="7530" tabRatio="653"/>
  </bookViews>
  <sheets>
    <sheet name="COVER SHEET" sheetId="33" r:id="rId1"/>
    <sheet name="2. TRANSACTION FEE OFFSITE E.G."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E.G.'!$A$1:$J$71</definedName>
    <definedName name="_xlnm.Print_Area" localSheetId="0">'COVER SHEET'!$A$1:$M$47</definedName>
    <definedName name="_xlnm.Print_Area" localSheetId="2">'Price Declaration '!$A$1:$I$43</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24519"/>
</workbook>
</file>

<file path=xl/calcChain.xml><?xml version="1.0" encoding="utf-8"?>
<calcChain xmlns="http://schemas.openxmlformats.org/spreadsheetml/2006/main">
  <c r="E38" i="35"/>
  <c r="F38"/>
  <c r="H38" s="1"/>
  <c r="I38" s="1"/>
  <c r="G38"/>
  <c r="E37"/>
  <c r="F37"/>
  <c r="H37" s="1"/>
  <c r="I37" s="1"/>
  <c r="E36"/>
  <c r="F36"/>
  <c r="H36" s="1"/>
  <c r="I36" s="1"/>
  <c r="F58"/>
  <c r="H58" s="1"/>
  <c r="F57"/>
  <c r="H57" s="1"/>
  <c r="F56"/>
  <c r="H56" s="1"/>
  <c r="F55"/>
  <c r="H55" s="1"/>
  <c r="F54"/>
  <c r="H54" s="1"/>
  <c r="F53"/>
  <c r="H53" s="1"/>
  <c r="F52"/>
  <c r="H52" s="1"/>
  <c r="F51"/>
  <c r="H51" s="1"/>
  <c r="F50"/>
  <c r="H50" s="1"/>
  <c r="F49"/>
  <c r="H49" s="1"/>
  <c r="F48"/>
  <c r="H48" s="1"/>
  <c r="F47"/>
  <c r="H47" s="1"/>
  <c r="F46"/>
  <c r="H46" s="1"/>
  <c r="F45"/>
  <c r="H45" s="1"/>
  <c r="F44"/>
  <c r="H44" s="1"/>
  <c r="F43"/>
  <c r="H43" s="1"/>
  <c r="F42"/>
  <c r="H42" s="1"/>
  <c r="F41"/>
  <c r="H41" s="1"/>
  <c r="F40"/>
  <c r="H40" s="1"/>
  <c r="F39"/>
  <c r="H39" s="1"/>
  <c r="F35"/>
  <c r="H35" s="1"/>
  <c r="F34"/>
  <c r="H34" s="1"/>
  <c r="F33"/>
  <c r="H33" s="1"/>
  <c r="F32"/>
  <c r="H32" s="1"/>
  <c r="F31"/>
  <c r="H31" s="1"/>
  <c r="F30"/>
  <c r="H30" s="1"/>
  <c r="F29"/>
  <c r="H29" s="1"/>
  <c r="F28"/>
  <c r="H28" s="1"/>
  <c r="F27"/>
  <c r="H27" s="1"/>
  <c r="F26"/>
  <c r="H26" s="1"/>
  <c r="F25"/>
  <c r="H25" s="1"/>
  <c r="F24"/>
  <c r="H24" s="1"/>
  <c r="F23"/>
  <c r="H23" s="1"/>
  <c r="F22"/>
  <c r="H22" s="1"/>
  <c r="F21"/>
  <c r="H21" s="1"/>
  <c r="F20"/>
  <c r="H20" s="1"/>
  <c r="F19"/>
  <c r="H19" s="1"/>
  <c r="F18"/>
  <c r="H18" s="1"/>
  <c r="J38" l="1"/>
  <c r="G37"/>
  <c r="J37" s="1"/>
  <c r="G36"/>
  <c r="J36" s="1"/>
  <c r="G57"/>
  <c r="E57"/>
  <c r="I56"/>
  <c r="G56"/>
  <c r="E56"/>
  <c r="G55"/>
  <c r="E55"/>
  <c r="I54"/>
  <c r="E54"/>
  <c r="G53"/>
  <c r="E53"/>
  <c r="G52"/>
  <c r="E52"/>
  <c r="G51"/>
  <c r="E51"/>
  <c r="G50"/>
  <c r="I50"/>
  <c r="E50"/>
  <c r="G49"/>
  <c r="E49"/>
  <c r="G48"/>
  <c r="E48"/>
  <c r="G47"/>
  <c r="E47"/>
  <c r="I46"/>
  <c r="E46"/>
  <c r="G45"/>
  <c r="E45"/>
  <c r="I44"/>
  <c r="G44"/>
  <c r="E44"/>
  <c r="G43"/>
  <c r="E43"/>
  <c r="I42"/>
  <c r="E42"/>
  <c r="G41"/>
  <c r="E41"/>
  <c r="G40"/>
  <c r="E40"/>
  <c r="G39"/>
  <c r="E39"/>
  <c r="I35"/>
  <c r="E35"/>
  <c r="G34"/>
  <c r="E34"/>
  <c r="G33"/>
  <c r="I33"/>
  <c r="E33"/>
  <c r="G32"/>
  <c r="E32"/>
  <c r="G31"/>
  <c r="I31"/>
  <c r="E31"/>
  <c r="G30"/>
  <c r="E30"/>
  <c r="I29"/>
  <c r="E29"/>
  <c r="G28"/>
  <c r="E28"/>
  <c r="I27"/>
  <c r="E27"/>
  <c r="G26"/>
  <c r="E26"/>
  <c r="G25"/>
  <c r="E25"/>
  <c r="G24"/>
  <c r="E24"/>
  <c r="I23"/>
  <c r="E23"/>
  <c r="G22"/>
  <c r="E22"/>
  <c r="G21"/>
  <c r="E21"/>
  <c r="G20"/>
  <c r="E20"/>
  <c r="I58"/>
  <c r="E58"/>
  <c r="C59"/>
  <c r="J56" l="1"/>
  <c r="I52"/>
  <c r="J52" s="1"/>
  <c r="G46"/>
  <c r="J46" s="1"/>
  <c r="I40"/>
  <c r="J40" s="1"/>
  <c r="G27"/>
  <c r="J27" s="1"/>
  <c r="G23"/>
  <c r="J23" s="1"/>
  <c r="G54"/>
  <c r="J54" s="1"/>
  <c r="I48"/>
  <c r="J48" s="1"/>
  <c r="J44"/>
  <c r="J33"/>
  <c r="G35"/>
  <c r="J35" s="1"/>
  <c r="G42"/>
  <c r="J42" s="1"/>
  <c r="G29"/>
  <c r="J29" s="1"/>
  <c r="I25"/>
  <c r="J25" s="1"/>
  <c r="I21"/>
  <c r="J21" s="1"/>
  <c r="J31"/>
  <c r="J50"/>
  <c r="I20"/>
  <c r="J20" s="1"/>
  <c r="I22"/>
  <c r="J22" s="1"/>
  <c r="I24"/>
  <c r="J24" s="1"/>
  <c r="I26"/>
  <c r="J26" s="1"/>
  <c r="I28"/>
  <c r="J28" s="1"/>
  <c r="I30"/>
  <c r="J30" s="1"/>
  <c r="I32"/>
  <c r="J32" s="1"/>
  <c r="I34"/>
  <c r="J34" s="1"/>
  <c r="I39"/>
  <c r="J39" s="1"/>
  <c r="I41"/>
  <c r="J41" s="1"/>
  <c r="I43"/>
  <c r="J43" s="1"/>
  <c r="I45"/>
  <c r="J45" s="1"/>
  <c r="I47"/>
  <c r="J47" s="1"/>
  <c r="I49"/>
  <c r="J49" s="1"/>
  <c r="I51"/>
  <c r="J51" s="1"/>
  <c r="I53"/>
  <c r="J53" s="1"/>
  <c r="I55"/>
  <c r="J55" s="1"/>
  <c r="I57"/>
  <c r="J57" s="1"/>
  <c r="G58"/>
  <c r="J58" s="1"/>
  <c r="G18"/>
  <c r="E19"/>
  <c r="G19" l="1"/>
  <c r="I18"/>
  <c r="I19"/>
  <c r="C12" i="26"/>
  <c r="C11"/>
  <c r="G59" i="35" l="1"/>
  <c r="J19"/>
  <c r="I59"/>
  <c r="E18" l="1"/>
  <c r="J18" s="1"/>
  <c r="C9"/>
  <c r="C13" i="26" s="1"/>
  <c r="C8" i="35"/>
  <c r="C7"/>
  <c r="J59" l="1"/>
  <c r="E59"/>
  <c r="D60" l="1"/>
  <c r="A22" i="26"/>
</calcChain>
</file>

<file path=xl/sharedStrings.xml><?xml version="1.0" encoding="utf-8"?>
<sst xmlns="http://schemas.openxmlformats.org/spreadsheetml/2006/main" count="121" uniqueCount="109">
  <si>
    <t>PRICING SUBMISSION</t>
  </si>
  <si>
    <t>BIDDER NAME</t>
  </si>
  <si>
    <t>Tel No: ……………………………………….</t>
  </si>
  <si>
    <t>Fax No: ……………………………………….</t>
  </si>
  <si>
    <t>Cell No: ……………………………………….</t>
  </si>
  <si>
    <t>Dear Sir/Madam,</t>
  </si>
  <si>
    <t>Price Declaration</t>
  </si>
  <si>
    <t>Total</t>
  </si>
  <si>
    <t>RFP NO:</t>
  </si>
  <si>
    <t>RFP NAME:</t>
  </si>
  <si>
    <t>PRICE INSTRUCTIONS</t>
  </si>
  <si>
    <t>2.1.2 Bidders must sign all paper copies of their Pricing Schedule.</t>
  </si>
  <si>
    <t>ITEM</t>
  </si>
  <si>
    <t xml:space="preserve">Air Travel – Domestic </t>
  </si>
  <si>
    <t>Accommodation – Domestic</t>
  </si>
  <si>
    <t>Train bookings – International</t>
  </si>
  <si>
    <t>After Hours Services</t>
  </si>
  <si>
    <t>Transaction Type</t>
  </si>
  <si>
    <t>Unit Price
(incl VAT)</t>
  </si>
  <si>
    <t>TOTAL Price
(incl VAT)</t>
  </si>
  <si>
    <t>OFF-SITE SERVICES</t>
  </si>
  <si>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</si>
  <si>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</si>
  <si>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</si>
  <si>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</si>
  <si>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</si>
  <si>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</si>
  <si>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</si>
  <si>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</si>
  <si>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</si>
  <si>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</si>
  <si>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</si>
  <si>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</si>
  <si>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</si>
  <si>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</si>
  <si>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</si>
  <si>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</si>
  <si>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</si>
  <si>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</si>
  <si>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</si>
  <si>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</si>
  <si>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ANNEXURE A2</t>
  </si>
  <si>
    <t>DEPARTMENT OF SPORT, ARTS AND CULTURE</t>
  </si>
  <si>
    <t>Estimated Number of Transactions Per Year</t>
  </si>
  <si>
    <t>Air Travel – International</t>
  </si>
  <si>
    <t>Air Travel – Regional</t>
  </si>
  <si>
    <t>Air Travel – International (Re-issue)</t>
  </si>
  <si>
    <t>Air Travel – Regional (Re-issue)</t>
  </si>
  <si>
    <t>Air Travel – Domestic (Re-issue)</t>
  </si>
  <si>
    <t>Accommodation – International</t>
  </si>
  <si>
    <t>Accommodation – Regional</t>
  </si>
  <si>
    <t>Train bookings – Regional</t>
  </si>
  <si>
    <t>Train bookings – Domestic</t>
  </si>
  <si>
    <t>Ad-hoc Reports (per report)</t>
  </si>
  <si>
    <t>Air Travel – International (Refund)</t>
  </si>
  <si>
    <t>Air Travel – Regional (Refund)</t>
  </si>
  <si>
    <t>Air Travel – Domestic (Refund)</t>
  </si>
  <si>
    <t>Total Price for Three (3) Years (Including VAT)</t>
  </si>
  <si>
    <t>…………………………………………………………………………………………………………………………………...</t>
  </si>
  <si>
    <t>………………………………………..</t>
  </si>
  <si>
    <t>…………………………..</t>
  </si>
  <si>
    <t xml:space="preserve">I, the undersigned (Full name and surname) </t>
  </si>
  <si>
    <t>ANNEXURE A3: TRANSACTION FEE MODEL</t>
  </si>
  <si>
    <r>
      <t xml:space="preserve">2.1.3 Bidders must complete and submit the template attached ,which is </t>
    </r>
    <r>
      <rPr>
        <sz val="11"/>
        <color rgb="FF00B0F0"/>
        <rFont val="Arial"/>
        <family val="2"/>
      </rPr>
      <t>transactional fee model offsite.</t>
    </r>
  </si>
  <si>
    <t>2.1.4 Bidders must reference RFP/BID main document section 14.(b) for current travel volumes.</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</si>
  <si>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including VAT</t>
    </r>
    <r>
      <rPr>
        <sz val="11"/>
        <rFont val="Arial"/>
        <family val="2"/>
      </rPr>
      <t>.</t>
    </r>
  </si>
  <si>
    <t>Certify that the information as provided in the table above is true and correct (recalculated), and understood the above document in full.</t>
  </si>
  <si>
    <t>We understand that Department of Sport, Arts and Culture are not bound to accept the lowest or any offer and that we must bear all costs which we have incurred in connection with preparing and submitting this bid.</t>
  </si>
  <si>
    <t>Template 1: Transaction Fee (Off-Site)</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</si>
  <si>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rFont val="Arial"/>
        <family val="2"/>
      </rPr>
      <t xml:space="preserve">OFF-SITE </t>
    </r>
    <r>
      <rPr>
        <sz val="10"/>
        <rFont val="Arial"/>
        <family val="2"/>
      </rPr>
      <t>travel management service to the Department of Sport, Arts and Culture at the following total amounts (including VAT)</t>
    </r>
  </si>
  <si>
    <t>ANNEXURE A4</t>
  </si>
  <si>
    <t>Transfers (Point 2 Point) and Shuttle – International</t>
  </si>
  <si>
    <t>Transfers (Point 2 Point) and Shuttle – Regional</t>
  </si>
  <si>
    <t>Transfers (Point 2 Point) and Shuttle – Domestic</t>
  </si>
  <si>
    <t>En-route catering / take aways (Full Service)</t>
  </si>
  <si>
    <t>Conferences/Events/Workshops Bookings (Full Service)</t>
  </si>
  <si>
    <t>Bus/Coach bookings (Government Officials &amp; Non Employees)</t>
  </si>
  <si>
    <t>Visa and Passports Assistance (Provision of documents and advice)</t>
  </si>
  <si>
    <t>Arranging air travel insurance (Domestic &amp; International)</t>
  </si>
  <si>
    <t>Parking</t>
  </si>
  <si>
    <t>Cancellations (flights, accommodation, car hire, transfers and shuttle etc.)</t>
  </si>
  <si>
    <t>Changes to bookings (flights, accommodation, car hire, transfers and shuttle etc.)</t>
  </si>
  <si>
    <t>Monthly Management Reports</t>
  </si>
  <si>
    <t>Car Rental (With petrol card) All Types – International</t>
  </si>
  <si>
    <t>Car Rental (With petrol card) All Types – Regional</t>
  </si>
  <si>
    <t>Car Rental (With petrol card) All Types – Domestic</t>
  </si>
  <si>
    <t>Taxis - From 15 Seater upwards</t>
  </si>
  <si>
    <t>Busses - Semi Luxury 60 Seater upwards</t>
  </si>
  <si>
    <t>Busses - Luxury 70 Seater upwards</t>
  </si>
  <si>
    <t>Mini Busses - Semi Luxury 30 Seater upwards</t>
  </si>
  <si>
    <t>Mini Busses - Luxury 30 Seater upwards</t>
  </si>
  <si>
    <t>2.1.1 Bidders must submit a paper copy of the Pricing Schedule.  It is advisable that the bidder completes the pricing schedule</t>
  </si>
  <si>
    <t>electronically and print it out once completed, and submit as part of the bid proposal.</t>
  </si>
  <si>
    <t>The bidders will be evaluated according to pricing and specific goals.</t>
  </si>
  <si>
    <t>Transaction fee 2023/2024                (Year 1) (Incl. VAT)</t>
  </si>
  <si>
    <t>Transaction fee  2024/2025                Year 2 (Incl. VAT)</t>
  </si>
  <si>
    <t>Transaction fee 2025/2026                 Year 3 (Incl. VAT)</t>
  </si>
  <si>
    <t>The Department of Sport, Arts and Culture will not take responsibility for incorrect calculations and only provided the template to make it easier for the bidders to calculate their final price.</t>
  </si>
  <si>
    <t>Bidders must indicate the pricing for Year One (1).  The excel spreadsheet has been developed for automatically calculate Year 2, Year 3 and the Total Pricing for the Three (3) Years.</t>
  </si>
  <si>
    <t>APPOINTMENT OF FIVE (5) TRAVEL MANAGEMENT COMPANIES TO PROVIDE TRAVEL, ACCOMMODATION AND RELATED SERVICES TO THE DEPARTMENT FOR A PERIOD OF 36 MONTHS</t>
  </si>
  <si>
    <t>Accommodation Group Bookings – Domestic        (101 - 200)</t>
  </si>
  <si>
    <t>Accommodation Group Bookings – Domestic        (201 - 400)</t>
  </si>
  <si>
    <t>Accommodation Group Bookings – Domestic        (401 and above)</t>
  </si>
  <si>
    <t>It remains the responsibility of the bidder to ensure that the calculations are correct when making use of this template.</t>
  </si>
  <si>
    <t>Travel vaccines and advice</t>
  </si>
  <si>
    <t>We undertake to hold this offer open for acceptance for a period of 120 days from the date of submission of offers. We further undertake that upon final acceptance of our offer, we will commence with the provision of service when required to do so by the Department of Sport, Arts and Culture.  The Department reserves the right to enter into negotiations with the preferred bidders.</t>
  </si>
  <si>
    <r>
      <t xml:space="preserve">Consumer Price Index (CPI) for Year Two (2) is calculated at 4.45% and 4.48% for Year Three (3).  It must be noted that if the </t>
    </r>
    <r>
      <rPr>
        <b/>
        <u/>
        <sz val="11"/>
        <color rgb="FFFF0000"/>
        <rFont val="Arial"/>
        <family val="2"/>
      </rPr>
      <t>Current CPI</t>
    </r>
    <r>
      <rPr>
        <b/>
        <sz val="11"/>
        <color rgb="FFFF0000"/>
        <rFont val="Arial"/>
        <family val="2"/>
      </rPr>
      <t xml:space="preserve"> for Year 2 and Year 3 is less/lower than the percentages</t>
    </r>
  </si>
  <si>
    <t>used as part of the bidding process, the lowest CPI for that specific year will be the determining factor.</t>
  </si>
  <si>
    <r>
      <t xml:space="preserve">This spreadsheet for </t>
    </r>
    <r>
      <rPr>
        <b/>
        <sz val="11"/>
        <color rgb="FF00B0F0"/>
        <rFont val="Arial"/>
        <family val="2"/>
      </rPr>
      <t xml:space="preserve">BID: DSAC-001-2023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</si>
</sst>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numFmts count="3">
    <numFmt numFmtId="164" formatCode="_-* #,##0.00_-;\-* #,##0.00_-;_-* &quot;-&quot;??_-;_-@_-"/>
    <numFmt numFmtId="165" formatCode="_ &quot;R&quot;\ * #,##0.00_ ;_ &quot;R&quot;\ * \-#,##0.00_ ;_ &quot;R&quot;\ * &quot;-&quot;??_ ;_ @_ "/>
    <numFmt numFmtId="166" formatCode="_-* #,##0_-;\-* #,##0_-;_-* &quot;-&quot;??_-;_-@_-"/>
  </numFmts>
  <fonts count="24">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
      <sz val="10"/>
      <name val="Arial"/>
    </font>
    <font>
      <b/>
      <sz val="11"/>
      <color rgb="FFFF0000"/>
      <name val="Arial"/>
      <family val="2"/>
    </font>
    <font>
      <b/>
      <u/>
      <sz val="11"/>
      <color rgb="FFFF000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CCFF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auto="1"/>
      </left>
      <right/>
      <top/>
      <bottom style="medium">
        <color indexed="64"/>
      </bottom>
      <diagonal/>
    </border>
    <border>
      <left style="medium">
        <color indexed="64"/>
      </left>
      <right style="thick">
        <color auto="1"/>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4" fontId="21" fillId="0" borderId="0" applyFont="0" applyFill="0" applyBorder="0" applyAlignment="0" applyProtection="0"/>
  </cellStyleXfs>
  <cellXfs count="188">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8" fillId="3" borderId="0" xfId="0" applyFont="1" applyFill="1" applyBorder="1"/>
    <xf numFmtId="0" fontId="4" fillId="3" borderId="0" xfId="0" applyFont="1" applyFill="1" applyBorder="1"/>
    <xf numFmtId="0" fontId="1"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3" borderId="0" xfId="0" applyFont="1" applyFill="1" applyBorder="1" applyAlignment="1">
      <alignment horizontal="center"/>
    </xf>
    <xf numFmtId="0" fontId="8" fillId="3" borderId="17" xfId="0" applyFont="1" applyFill="1" applyBorder="1"/>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6" fillId="0" borderId="0" xfId="0" applyFont="1" applyFill="1" applyBorder="1" applyAlignment="1">
      <alignment horizontal="center"/>
    </xf>
    <xf numFmtId="0" fontId="2" fillId="3" borderId="0" xfId="0" applyFont="1" applyFill="1" applyBorder="1" applyAlignment="1"/>
    <xf numFmtId="0" fontId="6" fillId="3" borderId="20" xfId="0" applyFont="1" applyFill="1" applyBorder="1" applyAlignment="1">
      <alignment horizontal="left"/>
    </xf>
    <xf numFmtId="0" fontId="6" fillId="3" borderId="0" xfId="0" applyFont="1" applyFill="1" applyBorder="1" applyAlignment="1">
      <alignment horizontal="left" wrapText="1"/>
    </xf>
    <xf numFmtId="10" fontId="6" fillId="3" borderId="0" xfId="2" applyNumberFormat="1" applyFont="1" applyFill="1" applyBorder="1" applyAlignment="1">
      <alignment horizontal="center" vertical="center"/>
    </xf>
    <xf numFmtId="0" fontId="8" fillId="0" borderId="0" xfId="0" applyFont="1" applyFill="1"/>
    <xf numFmtId="0" fontId="8" fillId="0" borderId="0" xfId="0" applyFont="1"/>
    <xf numFmtId="0" fontId="8" fillId="3" borderId="0" xfId="0" applyFont="1" applyFill="1" applyBorder="1"/>
    <xf numFmtId="0" fontId="6" fillId="3" borderId="0" xfId="0" applyFont="1" applyFill="1" applyBorder="1" applyAlignment="1">
      <alignment horizontal="center"/>
    </xf>
    <xf numFmtId="0" fontId="11" fillId="3" borderId="0" xfId="0" applyFont="1" applyFill="1" applyBorder="1" applyAlignment="1">
      <alignment horizontal="center"/>
    </xf>
    <xf numFmtId="0" fontId="8" fillId="0" borderId="0" xfId="0" applyFont="1" applyFill="1" applyBorder="1" applyAlignment="1">
      <alignment wrapText="1"/>
    </xf>
    <xf numFmtId="0" fontId="8" fillId="0" borderId="0" xfId="0" applyFont="1" applyFill="1" applyBorder="1"/>
    <xf numFmtId="0" fontId="8" fillId="0" borderId="0" xfId="0" applyFont="1" applyFill="1" applyBorder="1" applyAlignment="1">
      <alignment horizontal="left"/>
    </xf>
    <xf numFmtId="0" fontId="8" fillId="0" borderId="0" xfId="0" applyFont="1"/>
    <xf numFmtId="0" fontId="8" fillId="0" borderId="0" xfId="0" applyFont="1"/>
    <xf numFmtId="0" fontId="0" fillId="3" borderId="3" xfId="0" applyFill="1" applyBorder="1"/>
    <xf numFmtId="0" fontId="0" fillId="3" borderId="0" xfId="0" applyFill="1" applyBorder="1"/>
    <xf numFmtId="0" fontId="0" fillId="3" borderId="8" xfId="0" applyFill="1" applyBorder="1"/>
    <xf numFmtId="0" fontId="0" fillId="3" borderId="9" xfId="0" applyFill="1" applyBorder="1"/>
    <xf numFmtId="0" fontId="0" fillId="3" borderId="15" xfId="0" applyFill="1" applyBorder="1"/>
    <xf numFmtId="0" fontId="0" fillId="3" borderId="10" xfId="0" applyFill="1" applyBorder="1"/>
    <xf numFmtId="0" fontId="8" fillId="0" borderId="0" xfId="0" applyFont="1"/>
    <xf numFmtId="0" fontId="8" fillId="0" borderId="0" xfId="0" applyFont="1"/>
    <xf numFmtId="0" fontId="8" fillId="3" borderId="0" xfId="0" applyFont="1" applyFill="1" applyBorder="1" applyAlignment="1">
      <alignment wrapText="1"/>
    </xf>
    <xf numFmtId="0" fontId="8" fillId="3" borderId="8" xfId="0" applyFont="1" applyFill="1" applyBorder="1" applyAlignment="1">
      <alignment wrapText="1"/>
    </xf>
    <xf numFmtId="0" fontId="8" fillId="0" borderId="0" xfId="0" applyFont="1"/>
    <xf numFmtId="0" fontId="6" fillId="4" borderId="28" xfId="0" applyFont="1" applyFill="1" applyBorder="1" applyAlignment="1">
      <alignment wrapText="1"/>
    </xf>
    <xf numFmtId="0" fontId="6" fillId="4" borderId="28" xfId="0" applyFont="1" applyFill="1" applyBorder="1" applyAlignment="1">
      <alignment horizontal="center" wrapText="1"/>
    </xf>
    <xf numFmtId="0" fontId="8" fillId="0" borderId="2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3"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22" xfId="0" applyFont="1" applyBorder="1" applyAlignment="1">
      <alignment horizontal="center" vertical="center"/>
    </xf>
    <xf numFmtId="0" fontId="8" fillId="0" borderId="13" xfId="0" applyFont="1" applyBorder="1" applyAlignment="1">
      <alignment horizontal="center" vertical="center"/>
    </xf>
    <xf numFmtId="0" fontId="8" fillId="0" borderId="32" xfId="0" applyFont="1" applyBorder="1" applyAlignment="1">
      <alignment horizontal="center" vertical="center"/>
    </xf>
    <xf numFmtId="0" fontId="6" fillId="0" borderId="30" xfId="0" applyFont="1" applyBorder="1" applyAlignment="1">
      <alignment horizontal="center" vertical="center"/>
    </xf>
    <xf numFmtId="0" fontId="8" fillId="3" borderId="3" xfId="0" applyFont="1" applyFill="1" applyBorder="1" applyAlignment="1"/>
    <xf numFmtId="165" fontId="8" fillId="8" borderId="23" xfId="1" applyFont="1" applyFill="1" applyBorder="1" applyAlignment="1">
      <alignment horizontal="center" vertical="center"/>
    </xf>
    <xf numFmtId="165" fontId="8" fillId="8" borderId="24" xfId="1" applyFont="1" applyFill="1" applyBorder="1" applyAlignment="1">
      <alignment horizontal="center" vertical="center"/>
    </xf>
    <xf numFmtId="165" fontId="8" fillId="8" borderId="1" xfId="1" applyFont="1" applyFill="1" applyBorder="1" applyAlignment="1">
      <alignment horizontal="center" vertical="center"/>
    </xf>
    <xf numFmtId="165" fontId="8" fillId="8" borderId="12" xfId="1" applyFont="1" applyFill="1" applyBorder="1" applyAlignment="1">
      <alignment horizontal="center" vertical="center"/>
    </xf>
    <xf numFmtId="165" fontId="8" fillId="8" borderId="33" xfId="1" applyFont="1" applyFill="1" applyBorder="1" applyAlignment="1">
      <alignment horizontal="center" vertical="center"/>
    </xf>
    <xf numFmtId="165" fontId="8" fillId="8" borderId="34" xfId="1" applyFont="1" applyFill="1" applyBorder="1" applyAlignment="1">
      <alignment horizontal="center" vertical="center"/>
    </xf>
    <xf numFmtId="165" fontId="6" fillId="0" borderId="14" xfId="1" applyFont="1" applyBorder="1" applyAlignment="1">
      <alignment horizontal="center" vertical="center"/>
    </xf>
    <xf numFmtId="165" fontId="6" fillId="0" borderId="29" xfId="1" applyFont="1" applyBorder="1" applyAlignment="1">
      <alignment horizontal="center" vertical="center"/>
    </xf>
    <xf numFmtId="165" fontId="6" fillId="0" borderId="31" xfId="1" applyFont="1" applyBorder="1" applyAlignment="1">
      <alignment horizontal="center" vertical="center"/>
    </xf>
    <xf numFmtId="0" fontId="6" fillId="3" borderId="0" xfId="0" applyFont="1" applyFill="1" applyBorder="1" applyAlignment="1">
      <alignment wrapText="1"/>
    </xf>
    <xf numFmtId="0" fontId="6" fillId="3" borderId="0" xfId="0" applyFont="1" applyFill="1" applyBorder="1" applyAlignment="1"/>
    <xf numFmtId="0" fontId="8" fillId="3" borderId="0" xfId="0" applyFont="1" applyFill="1" applyBorder="1" applyAlignment="1"/>
    <xf numFmtId="166" fontId="6" fillId="7" borderId="23" xfId="3" applyNumberFormat="1" applyFont="1" applyFill="1" applyBorder="1" applyAlignment="1">
      <alignment vertical="center"/>
    </xf>
    <xf numFmtId="166" fontId="6" fillId="7" borderId="1" xfId="3" applyNumberFormat="1" applyFont="1" applyFill="1" applyBorder="1" applyAlignment="1">
      <alignment vertical="center"/>
    </xf>
    <xf numFmtId="166" fontId="6" fillId="7" borderId="33" xfId="3" applyNumberFormat="1" applyFont="1" applyFill="1" applyBorder="1" applyAlignment="1">
      <alignment vertical="center"/>
    </xf>
    <xf numFmtId="0" fontId="6" fillId="0" borderId="0" xfId="0" applyFont="1" applyFill="1" applyBorder="1" applyAlignment="1">
      <alignment wrapText="1"/>
    </xf>
    <xf numFmtId="0" fontId="8" fillId="0" borderId="0" xfId="0" applyFont="1" applyFill="1" applyBorder="1" applyAlignment="1"/>
    <xf numFmtId="0" fontId="8" fillId="0" borderId="0" xfId="0" applyFont="1" applyAlignment="1"/>
    <xf numFmtId="0" fontId="6" fillId="0" borderId="20" xfId="0" applyFont="1" applyFill="1" applyBorder="1" applyAlignment="1">
      <alignment horizontal="left"/>
    </xf>
    <xf numFmtId="0" fontId="6" fillId="0" borderId="0" xfId="0" applyFont="1" applyFill="1" applyBorder="1"/>
    <xf numFmtId="0" fontId="8" fillId="0" borderId="0" xfId="0" applyFont="1" applyFill="1" applyBorder="1" applyAlignment="1">
      <alignment horizontal="center"/>
    </xf>
    <xf numFmtId="0" fontId="8" fillId="0" borderId="0" xfId="0" applyFont="1"/>
    <xf numFmtId="0" fontId="8" fillId="0" borderId="0" xfId="0" applyFont="1"/>
    <xf numFmtId="0" fontId="8" fillId="3" borderId="0" xfId="0" applyFont="1" applyFill="1" applyBorder="1"/>
    <xf numFmtId="0" fontId="11" fillId="3" borderId="0" xfId="0" applyFont="1" applyFill="1" applyBorder="1" applyAlignment="1">
      <alignment horizontal="center"/>
    </xf>
    <xf numFmtId="166" fontId="6" fillId="0" borderId="29" xfId="0" applyNumberFormat="1" applyFont="1" applyBorder="1" applyAlignment="1">
      <alignment horizontal="center" vertical="center"/>
    </xf>
    <xf numFmtId="0" fontId="22" fillId="0" borderId="20" xfId="0" applyFont="1" applyFill="1" applyBorder="1" applyAlignment="1">
      <alignment horizontal="left"/>
    </xf>
    <xf numFmtId="0" fontId="22" fillId="0" borderId="0" xfId="0" applyFont="1" applyFill="1" applyBorder="1" applyAlignment="1">
      <alignment horizontal="left"/>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applyBorder="1"/>
    <xf numFmtId="0" fontId="10"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Border="1" applyAlignment="1">
      <alignment wrapText="1"/>
    </xf>
    <xf numFmtId="0" fontId="10" fillId="3" borderId="8" xfId="0" applyFont="1" applyFill="1" applyBorder="1" applyAlignment="1">
      <alignment wrapText="1"/>
    </xf>
    <xf numFmtId="0" fontId="17" fillId="3" borderId="0" xfId="0" applyFont="1" applyFill="1" applyBorder="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3" fillId="7" borderId="9" xfId="0" applyFont="1" applyFill="1" applyBorder="1" applyAlignment="1">
      <alignment horizontal="center"/>
    </xf>
    <xf numFmtId="0" fontId="3" fillId="7" borderId="15" xfId="0" applyFont="1" applyFill="1" applyBorder="1" applyAlignment="1">
      <alignment horizontal="center"/>
    </xf>
    <xf numFmtId="0" fontId="3" fillId="7" borderId="10" xfId="0" applyFont="1" applyFill="1" applyBorder="1" applyAlignment="1">
      <alignment horizontal="center"/>
    </xf>
    <xf numFmtId="0" fontId="3" fillId="7" borderId="9" xfId="0" applyFont="1" applyFill="1" applyBorder="1" applyAlignment="1">
      <alignment horizontal="center" wrapText="1"/>
    </xf>
    <xf numFmtId="0" fontId="3" fillId="7" borderId="15" xfId="0" applyFont="1" applyFill="1" applyBorder="1" applyAlignment="1">
      <alignment horizontal="center" wrapText="1"/>
    </xf>
    <xf numFmtId="0" fontId="3"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7" fillId="3" borderId="18" xfId="0" applyFont="1" applyFill="1" applyBorder="1" applyAlignment="1">
      <alignment horizontal="center"/>
    </xf>
    <xf numFmtId="0" fontId="7" fillId="3" borderId="0" xfId="0" applyFont="1" applyFill="1" applyBorder="1" applyAlignment="1">
      <alignment horizontal="center"/>
    </xf>
    <xf numFmtId="0" fontId="11" fillId="3" borderId="0" xfId="0" applyFont="1" applyFill="1" applyBorder="1" applyAlignment="1">
      <alignment horizontal="center"/>
    </xf>
    <xf numFmtId="0" fontId="6" fillId="0" borderId="0" xfId="0" applyFont="1" applyFill="1" applyBorder="1" applyAlignment="1">
      <alignment horizontal="center"/>
    </xf>
    <xf numFmtId="0" fontId="8" fillId="0" borderId="0" xfId="0" applyFont="1" applyFill="1" applyBorder="1" applyAlignment="1">
      <alignment horizontal="left" wrapText="1"/>
    </xf>
    <xf numFmtId="0" fontId="6" fillId="4" borderId="9" xfId="0" applyFont="1" applyFill="1" applyBorder="1" applyAlignment="1">
      <alignment horizontal="center" wrapText="1"/>
    </xf>
    <xf numFmtId="0" fontId="6" fillId="4" borderId="10" xfId="0" applyFont="1" applyFill="1" applyBorder="1" applyAlignment="1">
      <alignment horizontal="center" wrapText="1"/>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9"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8" fillId="3" borderId="0" xfId="0" applyFont="1" applyFill="1" applyBorder="1" applyAlignment="1">
      <alignment horizontal="left"/>
    </xf>
    <xf numFmtId="165" fontId="19" fillId="3" borderId="9" xfId="1" applyFont="1" applyFill="1" applyBorder="1" applyAlignment="1">
      <alignment horizontal="center" vertical="center"/>
    </xf>
    <xf numFmtId="165" fontId="19" fillId="3" borderId="15" xfId="1" applyFont="1" applyFill="1" applyBorder="1" applyAlignment="1">
      <alignment horizontal="center" vertical="center"/>
    </xf>
    <xf numFmtId="165" fontId="19" fillId="3" borderId="10" xfId="1" applyFont="1" applyFill="1" applyBorder="1" applyAlignment="1">
      <alignment horizontal="center" vertical="center"/>
    </xf>
    <xf numFmtId="0" fontId="18" fillId="3" borderId="9"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0" fillId="0" borderId="16" xfId="0" applyBorder="1" applyAlignment="1">
      <alignment horizontal="center" vertical="center" wrapText="1"/>
    </xf>
    <xf numFmtId="0" fontId="14" fillId="3" borderId="9" xfId="0" applyFont="1" applyFill="1" applyBorder="1" applyAlignment="1">
      <alignment horizontal="left"/>
    </xf>
    <xf numFmtId="0" fontId="14" fillId="3" borderId="15" xfId="0" applyFont="1" applyFill="1" applyBorder="1" applyAlignment="1">
      <alignment horizontal="left"/>
    </xf>
    <xf numFmtId="0" fontId="14" fillId="3" borderId="10" xfId="0" applyFont="1" applyFill="1" applyBorder="1" applyAlignment="1">
      <alignment horizontal="left"/>
    </xf>
    <xf numFmtId="0" fontId="1" fillId="3" borderId="3" xfId="0" applyFont="1" applyFill="1" applyBorder="1" applyAlignment="1"/>
    <xf numFmtId="0" fontId="0" fillId="3" borderId="0" xfId="0" applyFill="1" applyBorder="1" applyAlignment="1"/>
    <xf numFmtId="0" fontId="0" fillId="3" borderId="8" xfId="0" applyFill="1" applyBorder="1" applyAlignment="1"/>
    <xf numFmtId="0" fontId="1" fillId="3" borderId="3" xfId="0" applyFont="1" applyFill="1" applyBorder="1" applyAlignment="1">
      <alignment vertical="top" wrapText="1"/>
    </xf>
    <xf numFmtId="0" fontId="0" fillId="3" borderId="0" xfId="0" applyFill="1" applyBorder="1" applyAlignment="1">
      <alignment vertical="top" wrapText="1"/>
    </xf>
    <xf numFmtId="0" fontId="0" fillId="3" borderId="8" xfId="0" applyFill="1" applyBorder="1" applyAlignment="1">
      <alignment vertical="top" wrapText="1"/>
    </xf>
    <xf numFmtId="0" fontId="0" fillId="3" borderId="3" xfId="0" applyFill="1" applyBorder="1"/>
    <xf numFmtId="0" fontId="0" fillId="3" borderId="0" xfId="0" applyFill="1" applyBorder="1"/>
    <xf numFmtId="0" fontId="0" fillId="3" borderId="8" xfId="0" applyFill="1" applyBorder="1"/>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0" xfId="0" applyFont="1" applyFill="1" applyBorder="1" applyAlignment="1"/>
    <xf numFmtId="0" fontId="1" fillId="3" borderId="8" xfId="0" applyFont="1" applyFill="1" applyBorder="1" applyAlignment="1"/>
    <xf numFmtId="0" fontId="2" fillId="4" borderId="22" xfId="0" applyFont="1" applyFill="1" applyBorder="1" applyAlignment="1">
      <alignment horizontal="center"/>
    </xf>
    <xf numFmtId="0" fontId="2" fillId="4" borderId="23" xfId="0" applyFont="1" applyFill="1" applyBorder="1" applyAlignment="1">
      <alignment horizontal="center"/>
    </xf>
    <xf numFmtId="0" fontId="2" fillId="4" borderId="24" xfId="0" applyFont="1" applyFill="1" applyBorder="1" applyAlignment="1">
      <alignment horizontal="center"/>
    </xf>
    <xf numFmtId="165" fontId="3" fillId="0" borderId="13" xfId="0" applyNumberFormat="1" applyFont="1" applyBorder="1" applyAlignment="1">
      <alignment horizontal="left"/>
    </xf>
    <xf numFmtId="165" fontId="3" fillId="0" borderId="1" xfId="0" applyNumberFormat="1" applyFont="1" applyBorder="1" applyAlignment="1">
      <alignment horizontal="left"/>
    </xf>
    <xf numFmtId="0" fontId="2" fillId="0" borderId="1" xfId="0" applyFont="1" applyBorder="1" applyAlignment="1">
      <alignment horizontal="center"/>
    </xf>
    <xf numFmtId="165"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8" fillId="3" borderId="2" xfId="0" applyFont="1" applyFill="1" applyBorder="1" applyAlignment="1">
      <alignment horizontal="center" wrapText="1"/>
    </xf>
    <xf numFmtId="0" fontId="8" fillId="3" borderId="35" xfId="0" applyFont="1" applyFill="1" applyBorder="1" applyAlignment="1">
      <alignment horizontal="center"/>
    </xf>
    <xf numFmtId="0" fontId="8" fillId="3" borderId="36" xfId="0" applyFont="1" applyFill="1" applyBorder="1" applyAlignment="1">
      <alignment horizontal="center"/>
    </xf>
    <xf numFmtId="0" fontId="8" fillId="3" borderId="37" xfId="0" applyFont="1" applyFill="1" applyBorder="1" applyAlignment="1">
      <alignment horizontal="center"/>
    </xf>
    <xf numFmtId="0" fontId="17" fillId="3" borderId="15" xfId="0"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31749</xdr:rowOff>
    </xdr:from>
    <xdr:to>
      <xdr:col>4</xdr:col>
      <xdr:colOff>349249</xdr:colOff>
      <xdr:row>10</xdr:row>
      <xdr:rowOff>105834</xdr:rowOff>
    </xdr:to>
    <xdr:pic>
      <xdr:nvPicPr>
        <xdr:cNvPr id="3" name="Picture 2" descr="NC Coat of Arms"/>
        <xdr:cNvPicPr/>
      </xdr:nvPicPr>
      <xdr:blipFill>
        <a:blip xmlns:r="http://schemas.openxmlformats.org/officeDocument/2006/relationships" r:embed="rId1"/>
        <a:srcRect/>
        <a:stretch>
          <a:fillRect/>
        </a:stretch>
      </xdr:blipFill>
      <xdr:spPr bwMode="auto">
        <a:xfrm>
          <a:off x="0" y="31749"/>
          <a:ext cx="2804582" cy="173566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190500</xdr:colOff>
      <xdr:row>6</xdr:row>
      <xdr:rowOff>250031</xdr:rowOff>
    </xdr:from>
    <xdr:to>
      <xdr:col>16</xdr:col>
      <xdr:colOff>26194</xdr:colOff>
      <xdr:row>7</xdr:row>
      <xdr:rowOff>429419</xdr:rowOff>
    </xdr:to>
    <xdr:sp macro="" textlink="">
      <xdr:nvSpPr>
        <xdr:cNvPr id="5" name="Text Box 2">
          <a:extLst>
            <a:ext uri="{FF2B5EF4-FFF2-40B4-BE49-F238E27FC236}">
              <a16:creationId xmlns="" xmlns:a16="http://schemas.microsoft.com/office/drawing/2014/main" id="{00000000-0008-0000-02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228600</xdr:colOff>
      <xdr:row>7</xdr:row>
      <xdr:rowOff>5554</xdr:rowOff>
    </xdr:from>
    <xdr:to>
      <xdr:col>10</xdr:col>
      <xdr:colOff>570230</xdr:colOff>
      <xdr:row>7</xdr:row>
      <xdr:rowOff>328134</xdr:rowOff>
    </xdr:to>
    <xdr:pic>
      <xdr:nvPicPr>
        <xdr:cNvPr id="6" name="Picture 5">
          <a:extLst>
            <a:ext uri="{FF2B5EF4-FFF2-40B4-BE49-F238E27FC236}">
              <a16:creationId xmlns="" xmlns:a16="http://schemas.microsoft.com/office/drawing/2014/main" id="{00000000-0008-0000-0200-000006000000}"/>
            </a:ext>
          </a:extLst>
        </xdr:cNvPr>
        <xdr:cNvPicPr/>
      </xdr:nvPicPr>
      <xdr:blipFill>
        <a:blip xmlns:r="http://schemas.openxmlformats.org/officeDocument/2006/relationships" r:embed="rId1" cstate="print"/>
        <a:stretch>
          <a:fillRect/>
        </a:stretch>
      </xdr:blipFill>
      <xdr:spPr>
        <a:xfrm>
          <a:off x="10646569" y="1470023"/>
          <a:ext cx="341630" cy="322580"/>
        </a:xfrm>
        <a:prstGeom prst="rect">
          <a:avLst/>
        </a:prstGeom>
      </xdr:spPr>
    </xdr:pic>
    <xdr:clientData/>
  </xdr:twoCellAnchor>
  <xdr:twoCellAnchor editAs="oneCell">
    <xdr:from>
      <xdr:col>0</xdr:col>
      <xdr:colOff>21171</xdr:colOff>
      <xdr:row>0</xdr:row>
      <xdr:rowOff>42333</xdr:rowOff>
    </xdr:from>
    <xdr:to>
      <xdr:col>1</xdr:col>
      <xdr:colOff>2360086</xdr:colOff>
      <xdr:row>5</xdr:row>
      <xdr:rowOff>169334</xdr:rowOff>
    </xdr:to>
    <xdr:pic>
      <xdr:nvPicPr>
        <xdr:cNvPr id="7" name="Picture 6" descr="NC Coat of Arms"/>
        <xdr:cNvPicPr/>
      </xdr:nvPicPr>
      <xdr:blipFill>
        <a:blip xmlns:r="http://schemas.openxmlformats.org/officeDocument/2006/relationships" r:embed="rId2"/>
        <a:srcRect/>
        <a:stretch>
          <a:fillRect/>
        </a:stretch>
      </xdr:blipFill>
      <xdr:spPr bwMode="auto">
        <a:xfrm>
          <a:off x="21171" y="42333"/>
          <a:ext cx="2804582" cy="113241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285749</xdr:colOff>
      <xdr:row>0</xdr:row>
      <xdr:rowOff>0</xdr:rowOff>
    </xdr:from>
    <xdr:to>
      <xdr:col>5</xdr:col>
      <xdr:colOff>31748</xdr:colOff>
      <xdr:row>8</xdr:row>
      <xdr:rowOff>148166</xdr:rowOff>
    </xdr:to>
    <xdr:pic>
      <xdr:nvPicPr>
        <xdr:cNvPr id="3" name="Picture 2" descr="NC Coat of Arms"/>
        <xdr:cNvPicPr/>
      </xdr:nvPicPr>
      <xdr:blipFill>
        <a:blip xmlns:r="http://schemas.openxmlformats.org/officeDocument/2006/relationships" r:embed="rId1"/>
        <a:srcRect/>
        <a:stretch>
          <a:fillRect/>
        </a:stretch>
      </xdr:blipFill>
      <xdr:spPr bwMode="auto">
        <a:xfrm>
          <a:off x="1957916" y="0"/>
          <a:ext cx="2804582" cy="141816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48"/>
  <sheetViews>
    <sheetView tabSelected="1" view="pageBreakPreview" topLeftCell="A13" zoomScale="90" zoomScaleNormal="90" zoomScaleSheetLayoutView="90" workbookViewId="0">
      <selection activeCell="A27" sqref="A27:M27"/>
    </sheetView>
  </sheetViews>
  <sheetFormatPr defaultRowHeight="12.75"/>
  <cols>
    <col min="14" max="14" width="55.42578125" customWidth="1"/>
  </cols>
  <sheetData>
    <row r="1" spans="1:13">
      <c r="A1" s="4"/>
      <c r="B1" s="5"/>
      <c r="C1" s="5"/>
      <c r="D1" s="5"/>
      <c r="E1" s="5"/>
      <c r="F1" s="5"/>
      <c r="G1" s="5"/>
      <c r="H1" s="5"/>
      <c r="I1" s="5"/>
      <c r="J1" s="5"/>
      <c r="K1" s="5"/>
      <c r="L1" s="5"/>
      <c r="M1" s="6"/>
    </row>
    <row r="2" spans="1:13" ht="18">
      <c r="A2" s="7"/>
      <c r="B2" s="8"/>
      <c r="C2" s="8"/>
      <c r="D2" s="8"/>
      <c r="E2" s="8"/>
      <c r="F2" s="8"/>
      <c r="G2" s="8"/>
      <c r="H2" s="8"/>
      <c r="I2" s="8"/>
      <c r="J2" s="107" t="s">
        <v>41</v>
      </c>
      <c r="K2" s="107"/>
      <c r="L2" s="107"/>
      <c r="M2" s="9"/>
    </row>
    <row r="3" spans="1:13">
      <c r="A3" s="7"/>
      <c r="B3" s="8"/>
      <c r="C3" s="8"/>
      <c r="D3" s="8"/>
      <c r="E3" s="8"/>
      <c r="F3" s="8"/>
      <c r="G3" s="8"/>
      <c r="H3" s="8"/>
      <c r="I3" s="8"/>
      <c r="J3" s="8"/>
      <c r="K3" s="8"/>
      <c r="L3" s="8"/>
      <c r="M3" s="9"/>
    </row>
    <row r="4" spans="1:13">
      <c r="A4" s="7"/>
      <c r="B4" s="8"/>
      <c r="C4" s="8"/>
      <c r="D4" s="8"/>
      <c r="E4" s="8"/>
      <c r="F4" s="8"/>
      <c r="G4" s="8"/>
      <c r="H4" s="8"/>
      <c r="I4" s="8"/>
      <c r="J4" s="8"/>
      <c r="K4" s="8"/>
      <c r="L4" s="8"/>
      <c r="M4" s="9"/>
    </row>
    <row r="5" spans="1:13">
      <c r="A5" s="7"/>
      <c r="B5" s="8"/>
      <c r="C5" s="8"/>
      <c r="D5" s="8"/>
      <c r="E5" s="8"/>
      <c r="F5" s="8"/>
      <c r="G5" s="8"/>
      <c r="H5" s="8"/>
      <c r="I5" s="8"/>
      <c r="J5" s="8"/>
      <c r="K5" s="8"/>
      <c r="L5" s="8"/>
      <c r="M5" s="9"/>
    </row>
    <row r="6" spans="1:13">
      <c r="A6" s="7"/>
      <c r="B6" s="8"/>
      <c r="C6" s="8"/>
      <c r="D6" s="8"/>
      <c r="E6" s="8"/>
      <c r="F6" s="8"/>
      <c r="G6" s="8"/>
      <c r="H6" s="8"/>
      <c r="I6" s="8"/>
      <c r="J6" s="8"/>
      <c r="K6" s="8"/>
      <c r="L6" s="8"/>
      <c r="M6" s="9"/>
    </row>
    <row r="7" spans="1:13">
      <c r="A7" s="7"/>
      <c r="B7" s="8"/>
      <c r="C7" s="8"/>
      <c r="D7" s="8"/>
      <c r="E7" s="8"/>
      <c r="F7" s="8"/>
      <c r="G7" s="8"/>
      <c r="H7" s="8"/>
      <c r="I7" s="8"/>
      <c r="J7" s="8"/>
      <c r="K7" s="8"/>
      <c r="L7" s="8"/>
      <c r="M7" s="9"/>
    </row>
    <row r="8" spans="1:13">
      <c r="A8" s="7"/>
      <c r="B8" s="8"/>
      <c r="C8" s="8"/>
      <c r="D8" s="8"/>
      <c r="E8" s="8"/>
      <c r="F8" s="8"/>
      <c r="G8" s="8"/>
      <c r="H8" s="8"/>
      <c r="I8" s="8"/>
      <c r="J8" s="8"/>
      <c r="K8" s="8"/>
      <c r="L8" s="8"/>
      <c r="M8" s="9"/>
    </row>
    <row r="9" spans="1:13">
      <c r="A9" s="7"/>
      <c r="B9" s="8"/>
      <c r="C9" s="8"/>
      <c r="D9" s="8"/>
      <c r="E9" s="8"/>
      <c r="F9" s="8"/>
      <c r="G9" s="8"/>
      <c r="H9" s="8"/>
      <c r="I9" s="8"/>
      <c r="J9" s="8"/>
      <c r="K9" s="8"/>
      <c r="L9" s="8"/>
      <c r="M9" s="9"/>
    </row>
    <row r="10" spans="1:13">
      <c r="A10" s="7"/>
      <c r="B10" s="8"/>
      <c r="C10" s="8"/>
      <c r="D10" s="8"/>
      <c r="E10" s="8"/>
      <c r="F10" s="8"/>
      <c r="G10" s="8"/>
      <c r="H10" s="8"/>
      <c r="I10" s="8"/>
      <c r="J10" s="8"/>
      <c r="K10" s="8"/>
      <c r="L10" s="8"/>
      <c r="M10" s="9"/>
    </row>
    <row r="11" spans="1:13">
      <c r="A11" s="7"/>
      <c r="B11" s="8"/>
      <c r="C11" s="8"/>
      <c r="D11" s="8"/>
      <c r="E11" s="8"/>
      <c r="F11" s="8"/>
      <c r="G11" s="8"/>
      <c r="H11" s="8"/>
      <c r="I11" s="8"/>
      <c r="J11" s="8"/>
      <c r="K11" s="8"/>
      <c r="L11" s="8"/>
      <c r="M11" s="9"/>
    </row>
    <row r="12" spans="1:13">
      <c r="A12" s="7"/>
      <c r="B12" s="8"/>
      <c r="C12" s="8"/>
      <c r="D12" s="8"/>
      <c r="E12" s="8"/>
      <c r="F12" s="8"/>
      <c r="G12" s="8"/>
      <c r="H12" s="8"/>
      <c r="I12" s="8"/>
      <c r="J12" s="8"/>
      <c r="K12" s="8"/>
      <c r="L12" s="8"/>
      <c r="M12" s="9"/>
    </row>
    <row r="13" spans="1:13" ht="13.5" thickBot="1">
      <c r="A13" s="7"/>
      <c r="B13" s="8"/>
      <c r="C13" s="8"/>
      <c r="D13" s="8"/>
      <c r="E13" s="8"/>
      <c r="F13" s="8"/>
      <c r="G13" s="8"/>
      <c r="H13" s="8"/>
      <c r="I13" s="8"/>
      <c r="J13" s="8"/>
      <c r="K13" s="8"/>
      <c r="L13" s="8"/>
      <c r="M13" s="9"/>
    </row>
    <row r="14" spans="1:13" ht="21" thickBot="1">
      <c r="A14" s="108" t="s">
        <v>0</v>
      </c>
      <c r="B14" s="109"/>
      <c r="C14" s="109"/>
      <c r="D14" s="109"/>
      <c r="E14" s="109"/>
      <c r="F14" s="109"/>
      <c r="G14" s="109"/>
      <c r="H14" s="109"/>
      <c r="I14" s="109"/>
      <c r="J14" s="109"/>
      <c r="K14" s="109"/>
      <c r="L14" s="109"/>
      <c r="M14" s="110"/>
    </row>
    <row r="15" spans="1:13">
      <c r="A15" s="7"/>
      <c r="B15" s="8"/>
      <c r="C15" s="8"/>
      <c r="D15" s="8"/>
      <c r="E15" s="8"/>
      <c r="F15" s="8"/>
      <c r="G15" s="8"/>
      <c r="H15" s="8"/>
      <c r="I15" s="8"/>
      <c r="J15" s="8"/>
      <c r="K15" s="8"/>
      <c r="L15" s="8"/>
      <c r="M15" s="9"/>
    </row>
    <row r="16" spans="1:13" ht="13.5" thickBot="1">
      <c r="A16" s="7"/>
      <c r="B16" s="8"/>
      <c r="C16" s="8"/>
      <c r="D16" s="8"/>
      <c r="E16" s="8"/>
      <c r="F16" s="8"/>
      <c r="G16" s="8"/>
      <c r="H16" s="8"/>
      <c r="I16" s="8"/>
      <c r="J16" s="8"/>
      <c r="K16" s="8"/>
      <c r="L16" s="8"/>
      <c r="M16" s="9"/>
    </row>
    <row r="17" spans="1:13" ht="33" customHeight="1" thickBot="1">
      <c r="A17" s="10" t="s">
        <v>8</v>
      </c>
      <c r="B17" s="8"/>
      <c r="C17" s="8"/>
      <c r="D17" s="8"/>
      <c r="E17" s="111" t="s">
        <v>42</v>
      </c>
      <c r="F17" s="112"/>
      <c r="G17" s="112"/>
      <c r="H17" s="112"/>
      <c r="I17" s="112"/>
      <c r="J17" s="112"/>
      <c r="K17" s="112"/>
      <c r="L17" s="113"/>
      <c r="M17" s="9"/>
    </row>
    <row r="18" spans="1:13" ht="15.75" thickBot="1">
      <c r="A18" s="7"/>
      <c r="B18" s="8"/>
      <c r="C18" s="8"/>
      <c r="D18" s="8"/>
      <c r="E18" s="12"/>
      <c r="F18" s="12"/>
      <c r="G18" s="12"/>
      <c r="H18" s="12"/>
      <c r="I18" s="12"/>
      <c r="J18" s="12"/>
      <c r="K18" s="12"/>
      <c r="L18" s="12"/>
      <c r="M18" s="9"/>
    </row>
    <row r="19" spans="1:13" ht="66.75" customHeight="1" thickBot="1">
      <c r="A19" s="10" t="s">
        <v>9</v>
      </c>
      <c r="B19" s="8"/>
      <c r="C19" s="8"/>
      <c r="D19" s="8"/>
      <c r="E19" s="114" t="s">
        <v>99</v>
      </c>
      <c r="F19" s="115"/>
      <c r="G19" s="115"/>
      <c r="H19" s="115"/>
      <c r="I19" s="115"/>
      <c r="J19" s="115"/>
      <c r="K19" s="115"/>
      <c r="L19" s="116"/>
      <c r="M19" s="9"/>
    </row>
    <row r="20" spans="1:13" ht="15.75" thickBot="1">
      <c r="A20" s="7"/>
      <c r="B20" s="8"/>
      <c r="C20" s="8"/>
      <c r="D20" s="8"/>
      <c r="E20" s="12"/>
      <c r="F20" s="12"/>
      <c r="G20" s="12"/>
      <c r="H20" s="12"/>
      <c r="I20" s="12"/>
      <c r="J20" s="12"/>
      <c r="K20" s="12"/>
      <c r="L20" s="12"/>
      <c r="M20" s="9"/>
    </row>
    <row r="21" spans="1:13" ht="45.75" customHeight="1" thickBot="1">
      <c r="A21" s="10" t="s">
        <v>1</v>
      </c>
      <c r="B21" s="8"/>
      <c r="C21" s="8"/>
      <c r="D21" s="8"/>
      <c r="E21" s="117"/>
      <c r="F21" s="118"/>
      <c r="G21" s="118"/>
      <c r="H21" s="118"/>
      <c r="I21" s="118"/>
      <c r="J21" s="118"/>
      <c r="K21" s="118"/>
      <c r="L21" s="119"/>
      <c r="M21" s="9"/>
    </row>
    <row r="22" spans="1:13">
      <c r="A22" s="7"/>
      <c r="B22" s="8"/>
      <c r="C22" s="8"/>
      <c r="D22" s="8"/>
      <c r="E22" s="8"/>
      <c r="F22" s="8"/>
      <c r="G22" s="8"/>
      <c r="H22" s="8"/>
      <c r="I22" s="8"/>
      <c r="J22" s="8"/>
      <c r="K22" s="8"/>
      <c r="L22" s="8"/>
      <c r="M22" s="9"/>
    </row>
    <row r="23" spans="1:13" ht="13.5" thickBot="1">
      <c r="A23" s="7"/>
      <c r="B23" s="8"/>
      <c r="C23" s="8"/>
      <c r="D23" s="8"/>
      <c r="E23" s="8"/>
      <c r="F23" s="8"/>
      <c r="G23" s="8"/>
      <c r="H23" s="8"/>
      <c r="I23" s="8"/>
      <c r="J23" s="8"/>
      <c r="K23" s="8"/>
      <c r="L23" s="8"/>
      <c r="M23" s="9"/>
    </row>
    <row r="24" spans="1:13" ht="21" thickBot="1">
      <c r="A24" s="108" t="s">
        <v>10</v>
      </c>
      <c r="B24" s="109"/>
      <c r="C24" s="109"/>
      <c r="D24" s="109"/>
      <c r="E24" s="109"/>
      <c r="F24" s="109"/>
      <c r="G24" s="109"/>
      <c r="H24" s="109"/>
      <c r="I24" s="109"/>
      <c r="J24" s="109"/>
      <c r="K24" s="109"/>
      <c r="L24" s="109"/>
      <c r="M24" s="110"/>
    </row>
    <row r="25" spans="1:13">
      <c r="A25" s="7"/>
      <c r="B25" s="8"/>
      <c r="C25" s="8"/>
      <c r="D25" s="8"/>
      <c r="E25" s="8"/>
      <c r="F25" s="8"/>
      <c r="G25" s="8"/>
      <c r="H25" s="8"/>
      <c r="I25" s="8"/>
      <c r="J25" s="8"/>
      <c r="K25" s="8"/>
      <c r="L25" s="8"/>
      <c r="M25" s="9"/>
    </row>
    <row r="26" spans="1:13" s="2" customFormat="1" ht="15">
      <c r="A26" s="101" t="s">
        <v>21</v>
      </c>
      <c r="B26" s="102"/>
      <c r="C26" s="102"/>
      <c r="D26" s="102"/>
      <c r="E26" s="102"/>
      <c r="F26" s="102"/>
      <c r="G26" s="102"/>
      <c r="H26" s="102"/>
      <c r="I26" s="102"/>
      <c r="J26" s="102"/>
      <c r="K26" s="102"/>
      <c r="L26" s="102"/>
      <c r="M26" s="103"/>
    </row>
    <row r="27" spans="1:13" s="2" customFormat="1" ht="45" customHeight="1">
      <c r="A27" s="92" t="s">
        <v>108</v>
      </c>
      <c r="B27" s="93"/>
      <c r="C27" s="93"/>
      <c r="D27" s="93"/>
      <c r="E27" s="93"/>
      <c r="F27" s="93"/>
      <c r="G27" s="93"/>
      <c r="H27" s="93"/>
      <c r="I27" s="93"/>
      <c r="J27" s="93"/>
      <c r="K27" s="93"/>
      <c r="L27" s="93"/>
      <c r="M27" s="94"/>
    </row>
    <row r="28" spans="1:13" s="2" customFormat="1" ht="14.25">
      <c r="A28" s="92"/>
      <c r="B28" s="93"/>
      <c r="C28" s="93"/>
      <c r="D28" s="93"/>
      <c r="E28" s="93"/>
      <c r="F28" s="93"/>
      <c r="G28" s="93"/>
      <c r="H28" s="93"/>
      <c r="I28" s="93"/>
      <c r="J28" s="93"/>
      <c r="K28" s="93"/>
      <c r="L28" s="93"/>
      <c r="M28" s="94"/>
    </row>
    <row r="29" spans="1:13" s="2" customFormat="1" ht="15">
      <c r="A29" s="101" t="s">
        <v>22</v>
      </c>
      <c r="B29" s="102"/>
      <c r="C29" s="102"/>
      <c r="D29" s="102"/>
      <c r="E29" s="102"/>
      <c r="F29" s="102"/>
      <c r="G29" s="102"/>
      <c r="H29" s="102"/>
      <c r="I29" s="102"/>
      <c r="J29" s="102"/>
      <c r="K29" s="102"/>
      <c r="L29" s="102"/>
      <c r="M29" s="103"/>
    </row>
    <row r="30" spans="1:13" s="2" customFormat="1" ht="14.25">
      <c r="A30" s="104" t="s">
        <v>23</v>
      </c>
      <c r="B30" s="105"/>
      <c r="C30" s="105"/>
      <c r="D30" s="105"/>
      <c r="E30" s="105"/>
      <c r="F30" s="105"/>
      <c r="G30" s="105"/>
      <c r="H30" s="105"/>
      <c r="I30" s="105"/>
      <c r="J30" s="105"/>
      <c r="K30" s="105"/>
      <c r="L30" s="105"/>
      <c r="M30" s="106"/>
    </row>
    <row r="31" spans="1:13" s="2" customFormat="1" ht="38.25" customHeight="1">
      <c r="A31" s="92" t="s">
        <v>91</v>
      </c>
      <c r="B31" s="93"/>
      <c r="C31" s="93"/>
      <c r="D31" s="93"/>
      <c r="E31" s="93"/>
      <c r="F31" s="93"/>
      <c r="G31" s="93"/>
      <c r="H31" s="93"/>
      <c r="I31" s="93"/>
      <c r="J31" s="93"/>
      <c r="K31" s="93"/>
      <c r="L31" s="93"/>
      <c r="M31" s="94"/>
    </row>
    <row r="32" spans="1:13" s="47" customFormat="1" ht="20.25" customHeight="1">
      <c r="A32" s="59" t="s">
        <v>92</v>
      </c>
      <c r="B32" s="45"/>
      <c r="C32" s="45"/>
      <c r="D32" s="45"/>
      <c r="E32" s="45"/>
      <c r="F32" s="45"/>
      <c r="G32" s="45"/>
      <c r="H32" s="45"/>
      <c r="I32" s="45"/>
      <c r="J32" s="45"/>
      <c r="K32" s="45"/>
      <c r="L32" s="45"/>
      <c r="M32" s="46"/>
    </row>
    <row r="33" spans="1:13" s="2" customFormat="1" ht="19.5" customHeight="1">
      <c r="A33" s="92" t="s">
        <v>11</v>
      </c>
      <c r="B33" s="93"/>
      <c r="C33" s="93"/>
      <c r="D33" s="93"/>
      <c r="E33" s="93"/>
      <c r="F33" s="93"/>
      <c r="G33" s="93"/>
      <c r="H33" s="93"/>
      <c r="I33" s="93"/>
      <c r="J33" s="93"/>
      <c r="K33" s="93"/>
      <c r="L33" s="93"/>
      <c r="M33" s="94"/>
    </row>
    <row r="34" spans="1:13" s="2" customFormat="1" ht="35.25" customHeight="1">
      <c r="A34" s="92" t="s">
        <v>63</v>
      </c>
      <c r="B34" s="93"/>
      <c r="C34" s="93"/>
      <c r="D34" s="93"/>
      <c r="E34" s="93"/>
      <c r="F34" s="93"/>
      <c r="G34" s="93"/>
      <c r="H34" s="93"/>
      <c r="I34" s="93"/>
      <c r="J34" s="93"/>
      <c r="K34" s="93"/>
      <c r="L34" s="93"/>
      <c r="M34" s="94"/>
    </row>
    <row r="35" spans="1:13" s="2" customFormat="1" ht="27.75" customHeight="1">
      <c r="A35" s="101" t="s">
        <v>64</v>
      </c>
      <c r="B35" s="102"/>
      <c r="C35" s="102"/>
      <c r="D35" s="102"/>
      <c r="E35" s="102"/>
      <c r="F35" s="102"/>
      <c r="G35" s="102"/>
      <c r="H35" s="102"/>
      <c r="I35" s="102"/>
      <c r="J35" s="102"/>
      <c r="K35" s="102"/>
      <c r="L35" s="102"/>
      <c r="M35" s="103"/>
    </row>
    <row r="36" spans="1:13" s="2" customFormat="1" ht="30.75" customHeight="1">
      <c r="A36" s="104" t="s">
        <v>24</v>
      </c>
      <c r="B36" s="105"/>
      <c r="C36" s="105"/>
      <c r="D36" s="105"/>
      <c r="E36" s="105"/>
      <c r="F36" s="105"/>
      <c r="G36" s="105"/>
      <c r="H36" s="105"/>
      <c r="I36" s="105"/>
      <c r="J36" s="105"/>
      <c r="K36" s="105"/>
      <c r="L36" s="105"/>
      <c r="M36" s="106"/>
    </row>
    <row r="37" spans="1:13" s="2" customFormat="1" ht="21.75" customHeight="1">
      <c r="A37" s="92" t="s">
        <v>34</v>
      </c>
      <c r="B37" s="93"/>
      <c r="C37" s="93"/>
      <c r="D37" s="93"/>
      <c r="E37" s="93"/>
      <c r="F37" s="93"/>
      <c r="G37" s="93"/>
      <c r="H37" s="93"/>
      <c r="I37" s="93"/>
      <c r="J37" s="93"/>
      <c r="K37" s="93"/>
      <c r="L37" s="93"/>
      <c r="M37" s="94"/>
    </row>
    <row r="38" spans="1:13" s="2" customFormat="1" ht="24" customHeight="1">
      <c r="A38" s="92" t="s">
        <v>35</v>
      </c>
      <c r="B38" s="93"/>
      <c r="C38" s="93"/>
      <c r="D38" s="93"/>
      <c r="E38" s="93"/>
      <c r="F38" s="93"/>
      <c r="G38" s="93"/>
      <c r="H38" s="93"/>
      <c r="I38" s="93"/>
      <c r="J38" s="93"/>
      <c r="K38" s="93"/>
      <c r="L38" s="93"/>
      <c r="M38" s="94"/>
    </row>
    <row r="39" spans="1:13" s="2" customFormat="1" ht="36" customHeight="1">
      <c r="A39" s="92" t="s">
        <v>36</v>
      </c>
      <c r="B39" s="93"/>
      <c r="C39" s="93"/>
      <c r="D39" s="93"/>
      <c r="E39" s="93"/>
      <c r="F39" s="93"/>
      <c r="G39" s="93"/>
      <c r="H39" s="93"/>
      <c r="I39" s="93"/>
      <c r="J39" s="93"/>
      <c r="K39" s="93"/>
      <c r="L39" s="93"/>
      <c r="M39" s="94"/>
    </row>
    <row r="40" spans="1:13" s="2" customFormat="1" ht="33" customHeight="1">
      <c r="A40" s="92" t="s">
        <v>38</v>
      </c>
      <c r="B40" s="93"/>
      <c r="C40" s="93"/>
      <c r="D40" s="93"/>
      <c r="E40" s="93"/>
      <c r="F40" s="93"/>
      <c r="G40" s="93"/>
      <c r="H40" s="93"/>
      <c r="I40" s="93"/>
      <c r="J40" s="93"/>
      <c r="K40" s="93"/>
      <c r="L40" s="93"/>
      <c r="M40" s="94"/>
    </row>
    <row r="41" spans="1:13" s="2" customFormat="1" ht="46.5" customHeight="1">
      <c r="A41" s="92" t="s">
        <v>37</v>
      </c>
      <c r="B41" s="93"/>
      <c r="C41" s="93"/>
      <c r="D41" s="93"/>
      <c r="E41" s="93"/>
      <c r="F41" s="93"/>
      <c r="G41" s="93"/>
      <c r="H41" s="93"/>
      <c r="I41" s="93"/>
      <c r="J41" s="93"/>
      <c r="K41" s="93"/>
      <c r="L41" s="93"/>
      <c r="M41" s="94"/>
    </row>
    <row r="42" spans="1:13" s="2" customFormat="1" ht="14.25">
      <c r="A42" s="92"/>
      <c r="B42" s="93"/>
      <c r="C42" s="93"/>
      <c r="D42" s="93"/>
      <c r="E42" s="93"/>
      <c r="F42" s="93"/>
      <c r="G42" s="93"/>
      <c r="H42" s="93"/>
      <c r="I42" s="93"/>
      <c r="J42" s="93"/>
      <c r="K42" s="93"/>
      <c r="L42" s="93"/>
      <c r="M42" s="94"/>
    </row>
    <row r="43" spans="1:13" s="2" customFormat="1" ht="14.25">
      <c r="A43" s="92"/>
      <c r="B43" s="93"/>
      <c r="C43" s="93"/>
      <c r="D43" s="93"/>
      <c r="E43" s="93"/>
      <c r="F43" s="93"/>
      <c r="G43" s="93"/>
      <c r="H43" s="93"/>
      <c r="I43" s="93"/>
      <c r="J43" s="93"/>
      <c r="K43" s="93"/>
      <c r="L43" s="93"/>
      <c r="M43" s="94"/>
    </row>
    <row r="44" spans="1:13" s="2" customFormat="1" ht="14.25">
      <c r="A44" s="95" t="s">
        <v>25</v>
      </c>
      <c r="B44" s="96"/>
      <c r="C44" s="96"/>
      <c r="D44" s="96"/>
      <c r="E44" s="96"/>
      <c r="F44" s="96"/>
      <c r="G44" s="96"/>
      <c r="H44" s="96"/>
      <c r="I44" s="96"/>
      <c r="J44" s="96"/>
      <c r="K44" s="96"/>
      <c r="L44" s="96"/>
      <c r="M44" s="97"/>
    </row>
    <row r="45" spans="1:13" s="2" customFormat="1" ht="26.25" customHeight="1">
      <c r="A45" s="98" t="s">
        <v>39</v>
      </c>
      <c r="B45" s="99"/>
      <c r="C45" s="99"/>
      <c r="D45" s="99"/>
      <c r="E45" s="99"/>
      <c r="F45" s="99"/>
      <c r="G45" s="99"/>
      <c r="H45" s="99"/>
      <c r="I45" s="99"/>
      <c r="J45" s="99"/>
      <c r="K45" s="99"/>
      <c r="L45" s="99"/>
      <c r="M45" s="100"/>
    </row>
    <row r="46" spans="1:13" s="2" customFormat="1" ht="43.5" customHeight="1">
      <c r="A46" s="92" t="s">
        <v>65</v>
      </c>
      <c r="B46" s="93"/>
      <c r="C46" s="93"/>
      <c r="D46" s="93"/>
      <c r="E46" s="93"/>
      <c r="F46" s="93"/>
      <c r="G46" s="93"/>
      <c r="H46" s="93"/>
      <c r="I46" s="93"/>
      <c r="J46" s="93"/>
      <c r="K46" s="93"/>
      <c r="L46" s="93"/>
      <c r="M46" s="94"/>
    </row>
    <row r="47" spans="1:13" s="2" customFormat="1" ht="9" customHeight="1" thickBot="1">
      <c r="A47" s="88"/>
      <c r="B47" s="89"/>
      <c r="C47" s="89"/>
      <c r="D47" s="89"/>
      <c r="E47" s="89"/>
      <c r="F47" s="89"/>
      <c r="G47" s="89"/>
      <c r="H47" s="89"/>
      <c r="I47" s="89"/>
      <c r="J47" s="89"/>
      <c r="K47" s="89"/>
      <c r="L47" s="89"/>
      <c r="M47" s="90"/>
    </row>
    <row r="48" spans="1:13" s="2" customFormat="1" ht="14.25">
      <c r="A48" s="91"/>
      <c r="B48" s="91"/>
      <c r="C48" s="91"/>
      <c r="D48" s="91"/>
      <c r="E48" s="91"/>
      <c r="F48" s="91"/>
      <c r="G48" s="91"/>
      <c r="H48" s="91"/>
      <c r="I48" s="91"/>
      <c r="J48" s="91"/>
      <c r="K48" s="91"/>
      <c r="L48" s="91"/>
      <c r="M48" s="91"/>
    </row>
  </sheetData>
  <mergeCells count="28">
    <mergeCell ref="J2:L2"/>
    <mergeCell ref="A37:M37"/>
    <mergeCell ref="A38:M38"/>
    <mergeCell ref="A33:M33"/>
    <mergeCell ref="A14:M14"/>
    <mergeCell ref="E17:L17"/>
    <mergeCell ref="E19:L19"/>
    <mergeCell ref="E21:L21"/>
    <mergeCell ref="A24:M24"/>
    <mergeCell ref="A26:M26"/>
    <mergeCell ref="A27:M27"/>
    <mergeCell ref="A28:M28"/>
    <mergeCell ref="A29:M29"/>
    <mergeCell ref="A30:M30"/>
    <mergeCell ref="A31:M31"/>
    <mergeCell ref="A39:M39"/>
    <mergeCell ref="A40:M40"/>
    <mergeCell ref="A34:M34"/>
    <mergeCell ref="A35:M35"/>
    <mergeCell ref="A36:M36"/>
    <mergeCell ref="A47:M47"/>
    <mergeCell ref="A48:M48"/>
    <mergeCell ref="A41:M41"/>
    <mergeCell ref="A42:M42"/>
    <mergeCell ref="A43:M43"/>
    <mergeCell ref="A44:M44"/>
    <mergeCell ref="A45:M45"/>
    <mergeCell ref="A46:M46"/>
  </mergeCells>
  <printOptions horizontalCentered="1"/>
  <pageMargins left="0.51181102362204722" right="0.11811023622047245" top="0.74803149606299213" bottom="0.74803149606299213" header="0.31496062992125984" footer="0.31496062992125984"/>
  <pageSetup paperSize="9" scale="72"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dimension ref="A1:J71"/>
  <sheetViews>
    <sheetView view="pageBreakPreview" topLeftCell="A56" zoomScale="90" zoomScaleNormal="75" zoomScaleSheetLayoutView="90" workbookViewId="0">
      <selection activeCell="G13" sqref="G13"/>
    </sheetView>
  </sheetViews>
  <sheetFormatPr defaultColWidth="9.140625" defaultRowHeight="14.25"/>
  <cols>
    <col min="1" max="1" width="7" style="2" customWidth="1"/>
    <col min="2" max="2" width="48" style="2" customWidth="1"/>
    <col min="3" max="3" width="14.7109375" style="77" customWidth="1"/>
    <col min="4" max="4" width="17.140625" style="2" customWidth="1"/>
    <col min="5" max="5" width="20.7109375" style="2" customWidth="1"/>
    <col min="6" max="9" width="18.5703125" style="28" customWidth="1"/>
    <col min="10" max="10" width="24.28515625" style="2" customWidth="1"/>
    <col min="11" max="16384" width="9.140625" style="2"/>
  </cols>
  <sheetData>
    <row r="1" spans="1:10" ht="15" thickTop="1">
      <c r="A1" s="17"/>
      <c r="B1" s="18"/>
      <c r="C1" s="120" t="s">
        <v>62</v>
      </c>
      <c r="D1" s="120"/>
      <c r="E1" s="120"/>
      <c r="F1" s="120"/>
      <c r="G1" s="120"/>
      <c r="H1" s="120"/>
      <c r="I1" s="120"/>
      <c r="J1" s="19"/>
    </row>
    <row r="2" spans="1:10">
      <c r="A2" s="20"/>
      <c r="B2" s="11"/>
      <c r="C2" s="121"/>
      <c r="D2" s="121"/>
      <c r="E2" s="121"/>
      <c r="F2" s="121"/>
      <c r="G2" s="121"/>
      <c r="H2" s="121"/>
      <c r="I2" s="121"/>
      <c r="J2" s="21"/>
    </row>
    <row r="3" spans="1:10">
      <c r="A3" s="20"/>
      <c r="B3" s="11"/>
      <c r="C3" s="121"/>
      <c r="D3" s="121"/>
      <c r="E3" s="121"/>
      <c r="F3" s="121"/>
      <c r="G3" s="121"/>
      <c r="H3" s="121"/>
      <c r="I3" s="121"/>
      <c r="J3" s="21"/>
    </row>
    <row r="4" spans="1:10" ht="21.75" customHeight="1">
      <c r="A4" s="20"/>
      <c r="B4" s="11"/>
      <c r="C4" s="122" t="s">
        <v>20</v>
      </c>
      <c r="D4" s="122"/>
      <c r="E4" s="122"/>
      <c r="F4" s="122"/>
      <c r="G4" s="122"/>
      <c r="H4" s="122"/>
      <c r="I4" s="122"/>
      <c r="J4" s="21"/>
    </row>
    <row r="5" spans="1:10" ht="14.25" customHeight="1">
      <c r="A5" s="20"/>
      <c r="B5" s="11"/>
      <c r="C5" s="70"/>
      <c r="D5" s="16"/>
      <c r="E5" s="16"/>
      <c r="F5" s="30"/>
      <c r="G5" s="30"/>
      <c r="H5" s="30"/>
      <c r="I5" s="30"/>
      <c r="J5" s="21"/>
    </row>
    <row r="6" spans="1:10" ht="14.25" customHeight="1">
      <c r="A6" s="20"/>
      <c r="B6" s="11"/>
      <c r="C6" s="70"/>
      <c r="D6" s="16"/>
      <c r="E6" s="16"/>
      <c r="F6" s="30"/>
      <c r="G6" s="30"/>
      <c r="H6" s="30"/>
      <c r="I6" s="30"/>
      <c r="J6" s="21"/>
    </row>
    <row r="7" spans="1:10" ht="22.5" customHeight="1">
      <c r="A7" s="24" t="s">
        <v>8</v>
      </c>
      <c r="B7" s="14"/>
      <c r="C7" s="127" t="str">
        <f>'COVER SHEET'!$E17</f>
        <v>DEPARTMENT OF SPORT, ARTS AND CULTURE</v>
      </c>
      <c r="D7" s="127"/>
      <c r="E7" s="127"/>
      <c r="F7" s="127"/>
      <c r="G7" s="127"/>
      <c r="H7" s="127"/>
      <c r="I7" s="127"/>
      <c r="J7" s="21"/>
    </row>
    <row r="8" spans="1:10" ht="36.75" customHeight="1">
      <c r="A8" s="24" t="s">
        <v>9</v>
      </c>
      <c r="B8" s="14"/>
      <c r="C8" s="128" t="str">
        <f>'COVER SHEET'!$E19</f>
        <v>APPOINTMENT OF FIVE (5) TRAVEL MANAGEMENT COMPANIES TO PROVIDE TRAVEL, ACCOMMODATION AND RELATED SERVICES TO THE DEPARTMENT FOR A PERIOD OF 36 MONTHS</v>
      </c>
      <c r="D8" s="128"/>
      <c r="E8" s="128"/>
      <c r="F8" s="128"/>
      <c r="G8" s="128"/>
      <c r="H8" s="128"/>
      <c r="I8" s="128"/>
      <c r="J8" s="21"/>
    </row>
    <row r="9" spans="1:10" ht="29.25" customHeight="1">
      <c r="A9" s="24" t="s">
        <v>1</v>
      </c>
      <c r="B9" s="14"/>
      <c r="C9" s="127">
        <f>'COVER SHEET'!$E21</f>
        <v>0</v>
      </c>
      <c r="D9" s="127"/>
      <c r="E9" s="127"/>
      <c r="F9" s="127"/>
      <c r="G9" s="127"/>
      <c r="H9" s="127"/>
      <c r="I9" s="127"/>
      <c r="J9" s="21"/>
    </row>
    <row r="10" spans="1:10" ht="29.25" customHeight="1">
      <c r="A10" s="78" t="s">
        <v>93</v>
      </c>
      <c r="B10" s="79"/>
      <c r="C10" s="76"/>
      <c r="D10" s="80"/>
      <c r="E10" s="15"/>
      <c r="F10" s="15"/>
      <c r="G10" s="15"/>
      <c r="H10" s="15"/>
      <c r="I10" s="15"/>
      <c r="J10" s="21"/>
    </row>
    <row r="11" spans="1:10" s="35" customFormat="1" ht="29.25" customHeight="1">
      <c r="A11" s="24" t="s">
        <v>98</v>
      </c>
      <c r="B11" s="14"/>
      <c r="C11" s="71"/>
      <c r="D11" s="15"/>
      <c r="E11" s="15"/>
      <c r="F11" s="15"/>
      <c r="G11" s="15"/>
      <c r="H11" s="15"/>
      <c r="I11" s="15"/>
      <c r="J11" s="21"/>
    </row>
    <row r="12" spans="1:10" s="35" customFormat="1" ht="29.25" customHeight="1">
      <c r="A12" s="86" t="s">
        <v>106</v>
      </c>
      <c r="B12" s="79"/>
      <c r="C12" s="76"/>
      <c r="D12" s="80"/>
      <c r="E12" s="80"/>
      <c r="F12" s="80"/>
      <c r="G12" s="80"/>
      <c r="H12" s="80"/>
      <c r="I12" s="80"/>
      <c r="J12" s="21"/>
    </row>
    <row r="13" spans="1:10" s="82" customFormat="1" ht="29.25" customHeight="1">
      <c r="A13" s="87" t="s">
        <v>107</v>
      </c>
      <c r="B13" s="79"/>
      <c r="C13" s="76"/>
      <c r="D13" s="80"/>
      <c r="E13" s="80"/>
      <c r="F13" s="80"/>
      <c r="G13" s="80"/>
      <c r="H13" s="80"/>
      <c r="I13" s="80"/>
      <c r="J13" s="21"/>
    </row>
    <row r="14" spans="1:10" ht="29.25" customHeight="1">
      <c r="A14" s="1" t="s">
        <v>103</v>
      </c>
      <c r="B14" s="14"/>
      <c r="C14" s="71"/>
      <c r="D14" s="31"/>
      <c r="E14" s="15"/>
      <c r="F14" s="15"/>
      <c r="G14" s="15"/>
      <c r="H14" s="15"/>
      <c r="I14" s="15"/>
      <c r="J14" s="21"/>
    </row>
    <row r="15" spans="1:10" s="82" customFormat="1" ht="29.25" customHeight="1" thickBot="1">
      <c r="A15" s="24" t="s">
        <v>97</v>
      </c>
      <c r="B15" s="14"/>
      <c r="C15" s="71"/>
      <c r="D15" s="84"/>
      <c r="E15" s="15"/>
      <c r="F15" s="15"/>
      <c r="G15" s="15"/>
      <c r="H15" s="15"/>
      <c r="I15" s="15"/>
      <c r="J15" s="83"/>
    </row>
    <row r="16" spans="1:10" ht="41.25" customHeight="1" thickBot="1">
      <c r="A16" s="129"/>
      <c r="B16" s="130"/>
      <c r="C16" s="131"/>
      <c r="D16" s="125" t="s">
        <v>94</v>
      </c>
      <c r="E16" s="126"/>
      <c r="F16" s="125" t="s">
        <v>95</v>
      </c>
      <c r="G16" s="126"/>
      <c r="H16" s="125" t="s">
        <v>96</v>
      </c>
      <c r="I16" s="126"/>
      <c r="J16" s="139" t="s">
        <v>57</v>
      </c>
    </row>
    <row r="17" spans="1:10" s="3" customFormat="1" ht="60.75" thickBot="1">
      <c r="A17" s="48" t="s">
        <v>12</v>
      </c>
      <c r="B17" s="48" t="s">
        <v>17</v>
      </c>
      <c r="C17" s="48" t="s">
        <v>43</v>
      </c>
      <c r="D17" s="49" t="s">
        <v>18</v>
      </c>
      <c r="E17" s="49" t="s">
        <v>19</v>
      </c>
      <c r="F17" s="49" t="s">
        <v>18</v>
      </c>
      <c r="G17" s="49" t="s">
        <v>19</v>
      </c>
      <c r="H17" s="49" t="s">
        <v>18</v>
      </c>
      <c r="I17" s="49" t="s">
        <v>19</v>
      </c>
      <c r="J17" s="140"/>
    </row>
    <row r="18" spans="1:10" ht="52.5" customHeight="1">
      <c r="A18" s="55">
        <v>1</v>
      </c>
      <c r="B18" s="50" t="s">
        <v>44</v>
      </c>
      <c r="C18" s="72">
        <v>15</v>
      </c>
      <c r="D18" s="60">
        <v>0</v>
      </c>
      <c r="E18" s="60">
        <f>D18*C18</f>
        <v>0</v>
      </c>
      <c r="F18" s="60">
        <f>(D18*4.45%)+D18</f>
        <v>0</v>
      </c>
      <c r="G18" s="60">
        <f>F18*C18</f>
        <v>0</v>
      </c>
      <c r="H18" s="60">
        <f>(F18*4.48%)+F18</f>
        <v>0</v>
      </c>
      <c r="I18" s="60">
        <f>H18*C18</f>
        <v>0</v>
      </c>
      <c r="J18" s="61">
        <f>(E18+G18+I18)</f>
        <v>0</v>
      </c>
    </row>
    <row r="19" spans="1:10" s="28" customFormat="1" ht="52.5" customHeight="1">
      <c r="A19" s="56">
        <v>2</v>
      </c>
      <c r="B19" s="51" t="s">
        <v>45</v>
      </c>
      <c r="C19" s="73">
        <v>20</v>
      </c>
      <c r="D19" s="62">
        <v>0</v>
      </c>
      <c r="E19" s="62">
        <f>D19*C19</f>
        <v>0</v>
      </c>
      <c r="F19" s="62">
        <f>(D19*4.45%)+D19</f>
        <v>0</v>
      </c>
      <c r="G19" s="62">
        <f t="shared" ref="G19" si="0">F19*C19</f>
        <v>0</v>
      </c>
      <c r="H19" s="62">
        <f>(F19*4.48%)+F19</f>
        <v>0</v>
      </c>
      <c r="I19" s="62">
        <f t="shared" ref="I19" si="1">H19*C19</f>
        <v>0</v>
      </c>
      <c r="J19" s="63">
        <f t="shared" ref="J19" si="2">(E19+G19+I19)</f>
        <v>0</v>
      </c>
    </row>
    <row r="20" spans="1:10" ht="52.5" customHeight="1">
      <c r="A20" s="56">
        <v>3</v>
      </c>
      <c r="B20" s="51" t="s">
        <v>13</v>
      </c>
      <c r="C20" s="73">
        <v>295</v>
      </c>
      <c r="D20" s="62">
        <v>0</v>
      </c>
      <c r="E20" s="62">
        <f t="shared" ref="E20:E57" si="3">D20*C20</f>
        <v>0</v>
      </c>
      <c r="F20" s="62">
        <f t="shared" ref="F20:F58" si="4">(D20*4.45%)+D20</f>
        <v>0</v>
      </c>
      <c r="G20" s="62">
        <f t="shared" ref="G20:G57" si="5">F20*C20</f>
        <v>0</v>
      </c>
      <c r="H20" s="62">
        <f t="shared" ref="H20:H58" si="6">(F20*4.48%)+F20</f>
        <v>0</v>
      </c>
      <c r="I20" s="62">
        <f t="shared" ref="I20:I57" si="7">H20*C20</f>
        <v>0</v>
      </c>
      <c r="J20" s="63">
        <f t="shared" ref="J20:J57" si="8">(E20+G20+I20)</f>
        <v>0</v>
      </c>
    </row>
    <row r="21" spans="1:10" s="28" customFormat="1" ht="52.5" customHeight="1">
      <c r="A21" s="56">
        <v>4</v>
      </c>
      <c r="B21" s="51" t="s">
        <v>46</v>
      </c>
      <c r="C21" s="73">
        <v>5</v>
      </c>
      <c r="D21" s="62">
        <v>0</v>
      </c>
      <c r="E21" s="62">
        <f t="shared" si="3"/>
        <v>0</v>
      </c>
      <c r="F21" s="62">
        <f t="shared" si="4"/>
        <v>0</v>
      </c>
      <c r="G21" s="62">
        <f t="shared" si="5"/>
        <v>0</v>
      </c>
      <c r="H21" s="62">
        <f t="shared" si="6"/>
        <v>0</v>
      </c>
      <c r="I21" s="62">
        <f t="shared" si="7"/>
        <v>0</v>
      </c>
      <c r="J21" s="63">
        <f t="shared" si="8"/>
        <v>0</v>
      </c>
    </row>
    <row r="22" spans="1:10" s="28" customFormat="1" ht="52.5" customHeight="1">
      <c r="A22" s="56">
        <v>5</v>
      </c>
      <c r="B22" s="51" t="s">
        <v>47</v>
      </c>
      <c r="C22" s="73">
        <v>5</v>
      </c>
      <c r="D22" s="62">
        <v>0</v>
      </c>
      <c r="E22" s="62">
        <f t="shared" si="3"/>
        <v>0</v>
      </c>
      <c r="F22" s="62">
        <f t="shared" si="4"/>
        <v>0</v>
      </c>
      <c r="G22" s="62">
        <f t="shared" si="5"/>
        <v>0</v>
      </c>
      <c r="H22" s="62">
        <f t="shared" si="6"/>
        <v>0</v>
      </c>
      <c r="I22" s="62">
        <f t="shared" si="7"/>
        <v>0</v>
      </c>
      <c r="J22" s="63">
        <f t="shared" si="8"/>
        <v>0</v>
      </c>
    </row>
    <row r="23" spans="1:10" s="28" customFormat="1" ht="52.5" customHeight="1">
      <c r="A23" s="56">
        <v>6</v>
      </c>
      <c r="B23" s="51" t="s">
        <v>48</v>
      </c>
      <c r="C23" s="73">
        <v>5</v>
      </c>
      <c r="D23" s="62">
        <v>0</v>
      </c>
      <c r="E23" s="62">
        <f t="shared" si="3"/>
        <v>0</v>
      </c>
      <c r="F23" s="62">
        <f t="shared" si="4"/>
        <v>0</v>
      </c>
      <c r="G23" s="62">
        <f t="shared" si="5"/>
        <v>0</v>
      </c>
      <c r="H23" s="62">
        <f t="shared" si="6"/>
        <v>0</v>
      </c>
      <c r="I23" s="62">
        <f t="shared" si="7"/>
        <v>0</v>
      </c>
      <c r="J23" s="63">
        <f t="shared" si="8"/>
        <v>0</v>
      </c>
    </row>
    <row r="24" spans="1:10" s="28" customFormat="1" ht="52.5" customHeight="1">
      <c r="A24" s="56">
        <v>7</v>
      </c>
      <c r="B24" s="51" t="s">
        <v>54</v>
      </c>
      <c r="C24" s="73">
        <v>5</v>
      </c>
      <c r="D24" s="62">
        <v>0</v>
      </c>
      <c r="E24" s="62">
        <f t="shared" si="3"/>
        <v>0</v>
      </c>
      <c r="F24" s="62">
        <f t="shared" si="4"/>
        <v>0</v>
      </c>
      <c r="G24" s="62">
        <f t="shared" si="5"/>
        <v>0</v>
      </c>
      <c r="H24" s="62">
        <f t="shared" si="6"/>
        <v>0</v>
      </c>
      <c r="I24" s="62">
        <f t="shared" si="7"/>
        <v>0</v>
      </c>
      <c r="J24" s="63">
        <f t="shared" si="8"/>
        <v>0</v>
      </c>
    </row>
    <row r="25" spans="1:10" s="28" customFormat="1" ht="52.5" customHeight="1">
      <c r="A25" s="56">
        <v>8</v>
      </c>
      <c r="B25" s="51" t="s">
        <v>55</v>
      </c>
      <c r="C25" s="73">
        <v>5</v>
      </c>
      <c r="D25" s="62">
        <v>0</v>
      </c>
      <c r="E25" s="62">
        <f t="shared" si="3"/>
        <v>0</v>
      </c>
      <c r="F25" s="62">
        <f t="shared" si="4"/>
        <v>0</v>
      </c>
      <c r="G25" s="62">
        <f t="shared" si="5"/>
        <v>0</v>
      </c>
      <c r="H25" s="62">
        <f t="shared" si="6"/>
        <v>0</v>
      </c>
      <c r="I25" s="62">
        <f t="shared" si="7"/>
        <v>0</v>
      </c>
      <c r="J25" s="63">
        <f t="shared" si="8"/>
        <v>0</v>
      </c>
    </row>
    <row r="26" spans="1:10" s="28" customFormat="1" ht="52.5" customHeight="1">
      <c r="A26" s="56">
        <v>9</v>
      </c>
      <c r="B26" s="51" t="s">
        <v>56</v>
      </c>
      <c r="C26" s="73">
        <v>5</v>
      </c>
      <c r="D26" s="62">
        <v>0</v>
      </c>
      <c r="E26" s="62">
        <f t="shared" si="3"/>
        <v>0</v>
      </c>
      <c r="F26" s="62">
        <f t="shared" si="4"/>
        <v>0</v>
      </c>
      <c r="G26" s="62">
        <f t="shared" si="5"/>
        <v>0</v>
      </c>
      <c r="H26" s="62">
        <f t="shared" si="6"/>
        <v>0</v>
      </c>
      <c r="I26" s="62">
        <f t="shared" si="7"/>
        <v>0</v>
      </c>
      <c r="J26" s="63">
        <f t="shared" si="8"/>
        <v>0</v>
      </c>
    </row>
    <row r="27" spans="1:10" ht="52.5" customHeight="1">
      <c r="A27" s="56">
        <v>10</v>
      </c>
      <c r="B27" s="51" t="s">
        <v>83</v>
      </c>
      <c r="C27" s="73">
        <v>5</v>
      </c>
      <c r="D27" s="62">
        <v>0</v>
      </c>
      <c r="E27" s="62">
        <f t="shared" si="3"/>
        <v>0</v>
      </c>
      <c r="F27" s="62">
        <f t="shared" si="4"/>
        <v>0</v>
      </c>
      <c r="G27" s="62">
        <f t="shared" si="5"/>
        <v>0</v>
      </c>
      <c r="H27" s="62">
        <f t="shared" si="6"/>
        <v>0</v>
      </c>
      <c r="I27" s="62">
        <f t="shared" si="7"/>
        <v>0</v>
      </c>
      <c r="J27" s="63">
        <f t="shared" si="8"/>
        <v>0</v>
      </c>
    </row>
    <row r="28" spans="1:10" s="28" customFormat="1" ht="52.5" customHeight="1">
      <c r="A28" s="56">
        <v>11</v>
      </c>
      <c r="B28" s="52" t="s">
        <v>84</v>
      </c>
      <c r="C28" s="73">
        <v>5</v>
      </c>
      <c r="D28" s="62">
        <v>0</v>
      </c>
      <c r="E28" s="62">
        <f t="shared" si="3"/>
        <v>0</v>
      </c>
      <c r="F28" s="62">
        <f t="shared" si="4"/>
        <v>0</v>
      </c>
      <c r="G28" s="62">
        <f t="shared" si="5"/>
        <v>0</v>
      </c>
      <c r="H28" s="62">
        <f t="shared" si="6"/>
        <v>0</v>
      </c>
      <c r="I28" s="62">
        <f t="shared" si="7"/>
        <v>0</v>
      </c>
      <c r="J28" s="63">
        <f t="shared" si="8"/>
        <v>0</v>
      </c>
    </row>
    <row r="29" spans="1:10" ht="52.5" customHeight="1">
      <c r="A29" s="56">
        <v>12</v>
      </c>
      <c r="B29" s="52" t="s">
        <v>85</v>
      </c>
      <c r="C29" s="73">
        <v>500</v>
      </c>
      <c r="D29" s="62">
        <v>0</v>
      </c>
      <c r="E29" s="62">
        <f t="shared" si="3"/>
        <v>0</v>
      </c>
      <c r="F29" s="62">
        <f t="shared" si="4"/>
        <v>0</v>
      </c>
      <c r="G29" s="62">
        <f t="shared" si="5"/>
        <v>0</v>
      </c>
      <c r="H29" s="62">
        <f t="shared" si="6"/>
        <v>0</v>
      </c>
      <c r="I29" s="62">
        <f t="shared" si="7"/>
        <v>0</v>
      </c>
      <c r="J29" s="63">
        <f t="shared" si="8"/>
        <v>0</v>
      </c>
    </row>
    <row r="30" spans="1:10" s="28" customFormat="1" ht="52.5" customHeight="1">
      <c r="A30" s="56">
        <v>13</v>
      </c>
      <c r="B30" s="52" t="s">
        <v>71</v>
      </c>
      <c r="C30" s="73">
        <v>5</v>
      </c>
      <c r="D30" s="62">
        <v>0</v>
      </c>
      <c r="E30" s="62">
        <f t="shared" si="3"/>
        <v>0</v>
      </c>
      <c r="F30" s="62">
        <f t="shared" si="4"/>
        <v>0</v>
      </c>
      <c r="G30" s="62">
        <f t="shared" si="5"/>
        <v>0</v>
      </c>
      <c r="H30" s="62">
        <f t="shared" si="6"/>
        <v>0</v>
      </c>
      <c r="I30" s="62">
        <f t="shared" si="7"/>
        <v>0</v>
      </c>
      <c r="J30" s="63">
        <f t="shared" si="8"/>
        <v>0</v>
      </c>
    </row>
    <row r="31" spans="1:10" ht="52.5" customHeight="1">
      <c r="A31" s="56">
        <v>14</v>
      </c>
      <c r="B31" s="52" t="s">
        <v>72</v>
      </c>
      <c r="C31" s="73">
        <v>5</v>
      </c>
      <c r="D31" s="62">
        <v>0</v>
      </c>
      <c r="E31" s="62">
        <f t="shared" si="3"/>
        <v>0</v>
      </c>
      <c r="F31" s="62">
        <f t="shared" si="4"/>
        <v>0</v>
      </c>
      <c r="G31" s="62">
        <f t="shared" si="5"/>
        <v>0</v>
      </c>
      <c r="H31" s="62">
        <f t="shared" si="6"/>
        <v>0</v>
      </c>
      <c r="I31" s="62">
        <f t="shared" si="7"/>
        <v>0</v>
      </c>
      <c r="J31" s="63">
        <f t="shared" si="8"/>
        <v>0</v>
      </c>
    </row>
    <row r="32" spans="1:10" ht="52.5" customHeight="1">
      <c r="A32" s="56">
        <v>15</v>
      </c>
      <c r="B32" s="52" t="s">
        <v>73</v>
      </c>
      <c r="C32" s="73">
        <v>100</v>
      </c>
      <c r="D32" s="62">
        <v>0</v>
      </c>
      <c r="E32" s="62">
        <f t="shared" si="3"/>
        <v>0</v>
      </c>
      <c r="F32" s="62">
        <f t="shared" si="4"/>
        <v>0</v>
      </c>
      <c r="G32" s="62">
        <f t="shared" si="5"/>
        <v>0</v>
      </c>
      <c r="H32" s="62">
        <f t="shared" si="6"/>
        <v>0</v>
      </c>
      <c r="I32" s="62">
        <f t="shared" si="7"/>
        <v>0</v>
      </c>
      <c r="J32" s="63">
        <f t="shared" si="8"/>
        <v>0</v>
      </c>
    </row>
    <row r="33" spans="1:10" s="28" customFormat="1" ht="52.5" customHeight="1">
      <c r="A33" s="56">
        <v>16</v>
      </c>
      <c r="B33" s="51" t="s">
        <v>49</v>
      </c>
      <c r="C33" s="73">
        <v>10</v>
      </c>
      <c r="D33" s="62">
        <v>0</v>
      </c>
      <c r="E33" s="62">
        <f t="shared" si="3"/>
        <v>0</v>
      </c>
      <c r="F33" s="62">
        <f t="shared" si="4"/>
        <v>0</v>
      </c>
      <c r="G33" s="62">
        <f t="shared" si="5"/>
        <v>0</v>
      </c>
      <c r="H33" s="62">
        <f t="shared" si="6"/>
        <v>0</v>
      </c>
      <c r="I33" s="62">
        <f t="shared" si="7"/>
        <v>0</v>
      </c>
      <c r="J33" s="63">
        <f t="shared" si="8"/>
        <v>0</v>
      </c>
    </row>
    <row r="34" spans="1:10" ht="52.5" customHeight="1">
      <c r="A34" s="56">
        <v>17</v>
      </c>
      <c r="B34" s="51" t="s">
        <v>50</v>
      </c>
      <c r="C34" s="73">
        <v>15</v>
      </c>
      <c r="D34" s="62">
        <v>0</v>
      </c>
      <c r="E34" s="62">
        <f t="shared" si="3"/>
        <v>0</v>
      </c>
      <c r="F34" s="62">
        <f t="shared" si="4"/>
        <v>0</v>
      </c>
      <c r="G34" s="62">
        <f t="shared" si="5"/>
        <v>0</v>
      </c>
      <c r="H34" s="62">
        <f t="shared" si="6"/>
        <v>0</v>
      </c>
      <c r="I34" s="62">
        <f t="shared" si="7"/>
        <v>0</v>
      </c>
      <c r="J34" s="63">
        <f t="shared" si="8"/>
        <v>0</v>
      </c>
    </row>
    <row r="35" spans="1:10" ht="52.5" customHeight="1">
      <c r="A35" s="56">
        <v>18</v>
      </c>
      <c r="B35" s="51" t="s">
        <v>14</v>
      </c>
      <c r="C35" s="73">
        <v>5000</v>
      </c>
      <c r="D35" s="62">
        <v>0</v>
      </c>
      <c r="E35" s="62">
        <f t="shared" si="3"/>
        <v>0</v>
      </c>
      <c r="F35" s="62">
        <f t="shared" si="4"/>
        <v>0</v>
      </c>
      <c r="G35" s="62">
        <f t="shared" si="5"/>
        <v>0</v>
      </c>
      <c r="H35" s="62">
        <f t="shared" si="6"/>
        <v>0</v>
      </c>
      <c r="I35" s="62">
        <f t="shared" si="7"/>
        <v>0</v>
      </c>
      <c r="J35" s="63">
        <f t="shared" si="8"/>
        <v>0</v>
      </c>
    </row>
    <row r="36" spans="1:10" s="81" customFormat="1" ht="52.5" customHeight="1">
      <c r="A36" s="56"/>
      <c r="B36" s="51" t="s">
        <v>100</v>
      </c>
      <c r="C36" s="73">
        <v>101</v>
      </c>
      <c r="D36" s="62">
        <v>0</v>
      </c>
      <c r="E36" s="62">
        <f t="shared" si="3"/>
        <v>0</v>
      </c>
      <c r="F36" s="62">
        <f t="shared" si="4"/>
        <v>0</v>
      </c>
      <c r="G36" s="62">
        <f t="shared" si="5"/>
        <v>0</v>
      </c>
      <c r="H36" s="62">
        <f t="shared" si="6"/>
        <v>0</v>
      </c>
      <c r="I36" s="62">
        <f t="shared" si="7"/>
        <v>0</v>
      </c>
      <c r="J36" s="63">
        <f t="shared" si="8"/>
        <v>0</v>
      </c>
    </row>
    <row r="37" spans="1:10" s="81" customFormat="1" ht="52.5" customHeight="1">
      <c r="A37" s="56"/>
      <c r="B37" s="51" t="s">
        <v>101</v>
      </c>
      <c r="C37" s="73">
        <v>201</v>
      </c>
      <c r="D37" s="62">
        <v>0</v>
      </c>
      <c r="E37" s="62">
        <f t="shared" si="3"/>
        <v>0</v>
      </c>
      <c r="F37" s="62">
        <f t="shared" si="4"/>
        <v>0</v>
      </c>
      <c r="G37" s="62">
        <f t="shared" si="5"/>
        <v>0</v>
      </c>
      <c r="H37" s="62">
        <f t="shared" si="6"/>
        <v>0</v>
      </c>
      <c r="I37" s="62">
        <f t="shared" si="7"/>
        <v>0</v>
      </c>
      <c r="J37" s="63">
        <f t="shared" si="8"/>
        <v>0</v>
      </c>
    </row>
    <row r="38" spans="1:10" s="81" customFormat="1" ht="52.5" customHeight="1">
      <c r="A38" s="56"/>
      <c r="B38" s="51" t="s">
        <v>102</v>
      </c>
      <c r="C38" s="73">
        <v>401</v>
      </c>
      <c r="D38" s="62">
        <v>0</v>
      </c>
      <c r="E38" s="62">
        <f t="shared" si="3"/>
        <v>0</v>
      </c>
      <c r="F38" s="62">
        <f t="shared" si="4"/>
        <v>0</v>
      </c>
      <c r="G38" s="62">
        <f t="shared" si="5"/>
        <v>0</v>
      </c>
      <c r="H38" s="62">
        <f t="shared" si="6"/>
        <v>0</v>
      </c>
      <c r="I38" s="62">
        <f t="shared" si="7"/>
        <v>0</v>
      </c>
      <c r="J38" s="63">
        <f t="shared" si="8"/>
        <v>0</v>
      </c>
    </row>
    <row r="39" spans="1:10" ht="52.5" customHeight="1">
      <c r="A39" s="56">
        <v>19</v>
      </c>
      <c r="B39" s="51" t="s">
        <v>15</v>
      </c>
      <c r="C39" s="73">
        <v>10</v>
      </c>
      <c r="D39" s="62">
        <v>0</v>
      </c>
      <c r="E39" s="62">
        <f t="shared" si="3"/>
        <v>0</v>
      </c>
      <c r="F39" s="62">
        <f t="shared" si="4"/>
        <v>0</v>
      </c>
      <c r="G39" s="62">
        <f t="shared" si="5"/>
        <v>0</v>
      </c>
      <c r="H39" s="62">
        <f t="shared" si="6"/>
        <v>0</v>
      </c>
      <c r="I39" s="62">
        <f t="shared" si="7"/>
        <v>0</v>
      </c>
      <c r="J39" s="63">
        <f t="shared" si="8"/>
        <v>0</v>
      </c>
    </row>
    <row r="40" spans="1:10" s="28" customFormat="1" ht="52.5" customHeight="1">
      <c r="A40" s="56">
        <v>20</v>
      </c>
      <c r="B40" s="51" t="s">
        <v>51</v>
      </c>
      <c r="C40" s="73">
        <v>15</v>
      </c>
      <c r="D40" s="62">
        <v>0</v>
      </c>
      <c r="E40" s="62">
        <f t="shared" si="3"/>
        <v>0</v>
      </c>
      <c r="F40" s="62">
        <f t="shared" si="4"/>
        <v>0</v>
      </c>
      <c r="G40" s="62">
        <f t="shared" si="5"/>
        <v>0</v>
      </c>
      <c r="H40" s="62">
        <f t="shared" si="6"/>
        <v>0</v>
      </c>
      <c r="I40" s="62">
        <f t="shared" si="7"/>
        <v>0</v>
      </c>
      <c r="J40" s="63">
        <f t="shared" si="8"/>
        <v>0</v>
      </c>
    </row>
    <row r="41" spans="1:10" s="28" customFormat="1" ht="52.5" customHeight="1">
      <c r="A41" s="56">
        <v>21</v>
      </c>
      <c r="B41" s="51" t="s">
        <v>52</v>
      </c>
      <c r="C41" s="73">
        <v>75</v>
      </c>
      <c r="D41" s="62">
        <v>0</v>
      </c>
      <c r="E41" s="62">
        <f t="shared" si="3"/>
        <v>0</v>
      </c>
      <c r="F41" s="62">
        <f t="shared" si="4"/>
        <v>0</v>
      </c>
      <c r="G41" s="62">
        <f t="shared" si="5"/>
        <v>0</v>
      </c>
      <c r="H41" s="62">
        <f t="shared" si="6"/>
        <v>0</v>
      </c>
      <c r="I41" s="62">
        <f t="shared" si="7"/>
        <v>0</v>
      </c>
      <c r="J41" s="63">
        <f t="shared" si="8"/>
        <v>0</v>
      </c>
    </row>
    <row r="42" spans="1:10" s="36" customFormat="1" ht="52.5" customHeight="1">
      <c r="A42" s="56">
        <v>22</v>
      </c>
      <c r="B42" s="51" t="s">
        <v>74</v>
      </c>
      <c r="C42" s="73">
        <v>150</v>
      </c>
      <c r="D42" s="62">
        <v>0</v>
      </c>
      <c r="E42" s="62">
        <f t="shared" si="3"/>
        <v>0</v>
      </c>
      <c r="F42" s="62">
        <f t="shared" si="4"/>
        <v>0</v>
      </c>
      <c r="G42" s="62">
        <f t="shared" si="5"/>
        <v>0</v>
      </c>
      <c r="H42" s="62">
        <f t="shared" si="6"/>
        <v>0</v>
      </c>
      <c r="I42" s="62">
        <f t="shared" si="7"/>
        <v>0</v>
      </c>
      <c r="J42" s="63">
        <f t="shared" si="8"/>
        <v>0</v>
      </c>
    </row>
    <row r="43" spans="1:10" s="28" customFormat="1" ht="52.5" customHeight="1">
      <c r="A43" s="56">
        <v>23</v>
      </c>
      <c r="B43" s="51" t="s">
        <v>75</v>
      </c>
      <c r="C43" s="73">
        <v>20</v>
      </c>
      <c r="D43" s="62">
        <v>0</v>
      </c>
      <c r="E43" s="62">
        <f t="shared" si="3"/>
        <v>0</v>
      </c>
      <c r="F43" s="62">
        <f t="shared" si="4"/>
        <v>0</v>
      </c>
      <c r="G43" s="62">
        <f t="shared" si="5"/>
        <v>0</v>
      </c>
      <c r="H43" s="62">
        <f t="shared" si="6"/>
        <v>0</v>
      </c>
      <c r="I43" s="62">
        <f t="shared" si="7"/>
        <v>0</v>
      </c>
      <c r="J43" s="63">
        <f t="shared" si="8"/>
        <v>0</v>
      </c>
    </row>
    <row r="44" spans="1:10" ht="52.5" customHeight="1">
      <c r="A44" s="56">
        <v>24</v>
      </c>
      <c r="B44" s="51" t="s">
        <v>76</v>
      </c>
      <c r="C44" s="73">
        <v>15</v>
      </c>
      <c r="D44" s="62">
        <v>0</v>
      </c>
      <c r="E44" s="62">
        <f t="shared" si="3"/>
        <v>0</v>
      </c>
      <c r="F44" s="62">
        <f t="shared" si="4"/>
        <v>0</v>
      </c>
      <c r="G44" s="62">
        <f t="shared" si="5"/>
        <v>0</v>
      </c>
      <c r="H44" s="62">
        <f t="shared" si="6"/>
        <v>0</v>
      </c>
      <c r="I44" s="62">
        <f t="shared" si="7"/>
        <v>0</v>
      </c>
      <c r="J44" s="63">
        <f t="shared" si="8"/>
        <v>0</v>
      </c>
    </row>
    <row r="45" spans="1:10" s="44" customFormat="1" ht="52.5" customHeight="1">
      <c r="A45" s="56">
        <v>25</v>
      </c>
      <c r="B45" s="51" t="s">
        <v>86</v>
      </c>
      <c r="C45" s="73">
        <v>150</v>
      </c>
      <c r="D45" s="62">
        <v>0</v>
      </c>
      <c r="E45" s="62">
        <f t="shared" si="3"/>
        <v>0</v>
      </c>
      <c r="F45" s="62">
        <f t="shared" si="4"/>
        <v>0</v>
      </c>
      <c r="G45" s="62">
        <f t="shared" si="5"/>
        <v>0</v>
      </c>
      <c r="H45" s="62">
        <f t="shared" si="6"/>
        <v>0</v>
      </c>
      <c r="I45" s="62">
        <f t="shared" si="7"/>
        <v>0</v>
      </c>
      <c r="J45" s="63">
        <f t="shared" si="8"/>
        <v>0</v>
      </c>
    </row>
    <row r="46" spans="1:10" s="44" customFormat="1" ht="52.5" customHeight="1">
      <c r="A46" s="56">
        <v>26</v>
      </c>
      <c r="B46" s="51" t="s">
        <v>89</v>
      </c>
      <c r="C46" s="73">
        <v>50</v>
      </c>
      <c r="D46" s="62">
        <v>0</v>
      </c>
      <c r="E46" s="62">
        <f t="shared" si="3"/>
        <v>0</v>
      </c>
      <c r="F46" s="62">
        <f t="shared" si="4"/>
        <v>0</v>
      </c>
      <c r="G46" s="62">
        <f t="shared" si="5"/>
        <v>0</v>
      </c>
      <c r="H46" s="62">
        <f t="shared" si="6"/>
        <v>0</v>
      </c>
      <c r="I46" s="62">
        <f t="shared" si="7"/>
        <v>0</v>
      </c>
      <c r="J46" s="63">
        <f t="shared" si="8"/>
        <v>0</v>
      </c>
    </row>
    <row r="47" spans="1:10" s="44" customFormat="1" ht="52.5" customHeight="1">
      <c r="A47" s="56">
        <v>27</v>
      </c>
      <c r="B47" s="51" t="s">
        <v>90</v>
      </c>
      <c r="C47" s="73">
        <v>50</v>
      </c>
      <c r="D47" s="62">
        <v>0</v>
      </c>
      <c r="E47" s="62">
        <f t="shared" si="3"/>
        <v>0</v>
      </c>
      <c r="F47" s="62">
        <f t="shared" si="4"/>
        <v>0</v>
      </c>
      <c r="G47" s="62">
        <f t="shared" si="5"/>
        <v>0</v>
      </c>
      <c r="H47" s="62">
        <f t="shared" si="6"/>
        <v>0</v>
      </c>
      <c r="I47" s="62">
        <f t="shared" si="7"/>
        <v>0</v>
      </c>
      <c r="J47" s="63">
        <f t="shared" si="8"/>
        <v>0</v>
      </c>
    </row>
    <row r="48" spans="1:10" s="44" customFormat="1" ht="52.5" customHeight="1">
      <c r="A48" s="56">
        <v>28</v>
      </c>
      <c r="B48" s="51" t="s">
        <v>87</v>
      </c>
      <c r="C48" s="73">
        <v>15</v>
      </c>
      <c r="D48" s="62">
        <v>0</v>
      </c>
      <c r="E48" s="62">
        <f t="shared" si="3"/>
        <v>0</v>
      </c>
      <c r="F48" s="62">
        <f t="shared" si="4"/>
        <v>0</v>
      </c>
      <c r="G48" s="62">
        <f t="shared" si="5"/>
        <v>0</v>
      </c>
      <c r="H48" s="62">
        <f t="shared" si="6"/>
        <v>0</v>
      </c>
      <c r="I48" s="62">
        <f t="shared" si="7"/>
        <v>0</v>
      </c>
      <c r="J48" s="63">
        <f t="shared" si="8"/>
        <v>0</v>
      </c>
    </row>
    <row r="49" spans="1:10" s="44" customFormat="1" ht="52.5" customHeight="1">
      <c r="A49" s="56">
        <v>29</v>
      </c>
      <c r="B49" s="51" t="s">
        <v>88</v>
      </c>
      <c r="C49" s="73">
        <v>15</v>
      </c>
      <c r="D49" s="62">
        <v>0</v>
      </c>
      <c r="E49" s="62">
        <f t="shared" si="3"/>
        <v>0</v>
      </c>
      <c r="F49" s="62">
        <f t="shared" si="4"/>
        <v>0</v>
      </c>
      <c r="G49" s="62">
        <f t="shared" si="5"/>
        <v>0</v>
      </c>
      <c r="H49" s="62">
        <f t="shared" si="6"/>
        <v>0</v>
      </c>
      <c r="I49" s="62">
        <f t="shared" si="7"/>
        <v>0</v>
      </c>
      <c r="J49" s="63">
        <f t="shared" si="8"/>
        <v>0</v>
      </c>
    </row>
    <row r="50" spans="1:10" s="28" customFormat="1" ht="52.5" customHeight="1">
      <c r="A50" s="56">
        <v>30</v>
      </c>
      <c r="B50" s="51" t="s">
        <v>77</v>
      </c>
      <c r="C50" s="73">
        <v>25</v>
      </c>
      <c r="D50" s="62">
        <v>0</v>
      </c>
      <c r="E50" s="62">
        <f t="shared" si="3"/>
        <v>0</v>
      </c>
      <c r="F50" s="62">
        <f t="shared" si="4"/>
        <v>0</v>
      </c>
      <c r="G50" s="62">
        <f t="shared" si="5"/>
        <v>0</v>
      </c>
      <c r="H50" s="62">
        <f t="shared" si="6"/>
        <v>0</v>
      </c>
      <c r="I50" s="62">
        <f t="shared" si="7"/>
        <v>0</v>
      </c>
      <c r="J50" s="63">
        <f t="shared" si="8"/>
        <v>0</v>
      </c>
    </row>
    <row r="51" spans="1:10" s="28" customFormat="1" ht="52.5" customHeight="1">
      <c r="A51" s="56">
        <v>31</v>
      </c>
      <c r="B51" s="51" t="s">
        <v>78</v>
      </c>
      <c r="C51" s="73">
        <v>25</v>
      </c>
      <c r="D51" s="62">
        <v>0</v>
      </c>
      <c r="E51" s="62">
        <f t="shared" si="3"/>
        <v>0</v>
      </c>
      <c r="F51" s="62">
        <f t="shared" si="4"/>
        <v>0</v>
      </c>
      <c r="G51" s="62">
        <f t="shared" si="5"/>
        <v>0</v>
      </c>
      <c r="H51" s="62">
        <f t="shared" si="6"/>
        <v>0</v>
      </c>
      <c r="I51" s="62">
        <f t="shared" si="7"/>
        <v>0</v>
      </c>
      <c r="J51" s="63">
        <f t="shared" si="8"/>
        <v>0</v>
      </c>
    </row>
    <row r="52" spans="1:10" ht="52.5" customHeight="1">
      <c r="A52" s="56">
        <v>32</v>
      </c>
      <c r="B52" s="51" t="s">
        <v>79</v>
      </c>
      <c r="C52" s="73">
        <v>50</v>
      </c>
      <c r="D52" s="62">
        <v>0</v>
      </c>
      <c r="E52" s="62">
        <f t="shared" si="3"/>
        <v>0</v>
      </c>
      <c r="F52" s="62">
        <f t="shared" si="4"/>
        <v>0</v>
      </c>
      <c r="G52" s="62">
        <f t="shared" si="5"/>
        <v>0</v>
      </c>
      <c r="H52" s="62">
        <f t="shared" si="6"/>
        <v>0</v>
      </c>
      <c r="I52" s="62">
        <f t="shared" si="7"/>
        <v>0</v>
      </c>
      <c r="J52" s="63">
        <f t="shared" si="8"/>
        <v>0</v>
      </c>
    </row>
    <row r="53" spans="1:10" ht="52.5" customHeight="1">
      <c r="A53" s="56">
        <v>33</v>
      </c>
      <c r="B53" s="51" t="s">
        <v>104</v>
      </c>
      <c r="C53" s="73">
        <v>25</v>
      </c>
      <c r="D53" s="62">
        <v>0</v>
      </c>
      <c r="E53" s="62">
        <f t="shared" si="3"/>
        <v>0</v>
      </c>
      <c r="F53" s="62">
        <f t="shared" si="4"/>
        <v>0</v>
      </c>
      <c r="G53" s="62">
        <f t="shared" si="5"/>
        <v>0</v>
      </c>
      <c r="H53" s="62">
        <f t="shared" si="6"/>
        <v>0</v>
      </c>
      <c r="I53" s="62">
        <f t="shared" si="7"/>
        <v>0</v>
      </c>
      <c r="J53" s="63">
        <f t="shared" si="8"/>
        <v>0</v>
      </c>
    </row>
    <row r="54" spans="1:10" s="43" customFormat="1" ht="52.5" customHeight="1">
      <c r="A54" s="56">
        <v>34</v>
      </c>
      <c r="B54" s="51" t="s">
        <v>80</v>
      </c>
      <c r="C54" s="73">
        <v>105</v>
      </c>
      <c r="D54" s="62">
        <v>0</v>
      </c>
      <c r="E54" s="62">
        <f t="shared" si="3"/>
        <v>0</v>
      </c>
      <c r="F54" s="62">
        <f t="shared" si="4"/>
        <v>0</v>
      </c>
      <c r="G54" s="62">
        <f t="shared" si="5"/>
        <v>0</v>
      </c>
      <c r="H54" s="62">
        <f t="shared" si="6"/>
        <v>0</v>
      </c>
      <c r="I54" s="62">
        <f t="shared" si="7"/>
        <v>0</v>
      </c>
      <c r="J54" s="63">
        <f t="shared" si="8"/>
        <v>0</v>
      </c>
    </row>
    <row r="55" spans="1:10" s="43" customFormat="1" ht="52.5" customHeight="1">
      <c r="A55" s="56">
        <v>35</v>
      </c>
      <c r="B55" s="51" t="s">
        <v>81</v>
      </c>
      <c r="C55" s="73">
        <v>100</v>
      </c>
      <c r="D55" s="62">
        <v>0</v>
      </c>
      <c r="E55" s="62">
        <f t="shared" si="3"/>
        <v>0</v>
      </c>
      <c r="F55" s="62">
        <f t="shared" si="4"/>
        <v>0</v>
      </c>
      <c r="G55" s="62">
        <f t="shared" si="5"/>
        <v>0</v>
      </c>
      <c r="H55" s="62">
        <f t="shared" si="6"/>
        <v>0</v>
      </c>
      <c r="I55" s="62">
        <f t="shared" si="7"/>
        <v>0</v>
      </c>
      <c r="J55" s="63">
        <f t="shared" si="8"/>
        <v>0</v>
      </c>
    </row>
    <row r="56" spans="1:10" s="43" customFormat="1" ht="52.5" customHeight="1">
      <c r="A56" s="56">
        <v>36</v>
      </c>
      <c r="B56" s="51" t="s">
        <v>16</v>
      </c>
      <c r="C56" s="73">
        <v>250</v>
      </c>
      <c r="D56" s="62">
        <v>0</v>
      </c>
      <c r="E56" s="62">
        <f t="shared" si="3"/>
        <v>0</v>
      </c>
      <c r="F56" s="62">
        <f t="shared" si="4"/>
        <v>0</v>
      </c>
      <c r="G56" s="62">
        <f t="shared" si="5"/>
        <v>0</v>
      </c>
      <c r="H56" s="62">
        <f t="shared" si="6"/>
        <v>0</v>
      </c>
      <c r="I56" s="62">
        <f t="shared" si="7"/>
        <v>0</v>
      </c>
      <c r="J56" s="63">
        <f t="shared" si="8"/>
        <v>0</v>
      </c>
    </row>
    <row r="57" spans="1:10" ht="52.5" customHeight="1">
      <c r="A57" s="56">
        <v>37</v>
      </c>
      <c r="B57" s="51" t="s">
        <v>53</v>
      </c>
      <c r="C57" s="73">
        <v>12</v>
      </c>
      <c r="D57" s="62">
        <v>0</v>
      </c>
      <c r="E57" s="62">
        <f t="shared" si="3"/>
        <v>0</v>
      </c>
      <c r="F57" s="62">
        <f t="shared" si="4"/>
        <v>0</v>
      </c>
      <c r="G57" s="62">
        <f t="shared" si="5"/>
        <v>0</v>
      </c>
      <c r="H57" s="62">
        <f t="shared" si="6"/>
        <v>0</v>
      </c>
      <c r="I57" s="62">
        <f t="shared" si="7"/>
        <v>0</v>
      </c>
      <c r="J57" s="63">
        <f t="shared" si="8"/>
        <v>0</v>
      </c>
    </row>
    <row r="58" spans="1:10" ht="52.5" customHeight="1" thickBot="1">
      <c r="A58" s="57">
        <v>38</v>
      </c>
      <c r="B58" s="53" t="s">
        <v>82</v>
      </c>
      <c r="C58" s="74">
        <v>36</v>
      </c>
      <c r="D58" s="64">
        <v>0</v>
      </c>
      <c r="E58" s="64">
        <f t="shared" ref="E58" si="9">D58*C58</f>
        <v>0</v>
      </c>
      <c r="F58" s="64">
        <f t="shared" si="4"/>
        <v>0</v>
      </c>
      <c r="G58" s="64">
        <f t="shared" ref="G58" si="10">F58*C58</f>
        <v>0</v>
      </c>
      <c r="H58" s="64">
        <f t="shared" si="6"/>
        <v>0</v>
      </c>
      <c r="I58" s="64">
        <f t="shared" ref="I58" si="11">H58*C58</f>
        <v>0</v>
      </c>
      <c r="J58" s="65">
        <f t="shared" ref="J58" si="12">(E58+G58+I58)</f>
        <v>0</v>
      </c>
    </row>
    <row r="59" spans="1:10" s="1" customFormat="1" ht="44.25" customHeight="1" thickBot="1">
      <c r="A59" s="58"/>
      <c r="B59" s="54" t="s">
        <v>7</v>
      </c>
      <c r="C59" s="85">
        <f>SUM(C18:C58)</f>
        <v>7901</v>
      </c>
      <c r="D59" s="66"/>
      <c r="E59" s="67">
        <f>SUM(E18:E58)</f>
        <v>0</v>
      </c>
      <c r="F59" s="66"/>
      <c r="G59" s="67">
        <f>SUM(G18:G58)</f>
        <v>0</v>
      </c>
      <c r="H59" s="66"/>
      <c r="I59" s="67">
        <f>SUM(I18:I58)</f>
        <v>0</v>
      </c>
      <c r="J59" s="68">
        <f>SUM(J18:J58)</f>
        <v>0</v>
      </c>
    </row>
    <row r="60" spans="1:10" s="27" customFormat="1" ht="48" customHeight="1" thickBot="1">
      <c r="A60" s="136" t="s">
        <v>40</v>
      </c>
      <c r="B60" s="137"/>
      <c r="C60" s="138"/>
      <c r="D60" s="133">
        <f>J59</f>
        <v>0</v>
      </c>
      <c r="E60" s="134"/>
      <c r="F60" s="134"/>
      <c r="G60" s="134"/>
      <c r="H60" s="134"/>
      <c r="I60" s="134"/>
      <c r="J60" s="135"/>
    </row>
    <row r="61" spans="1:10" s="27" customFormat="1" ht="36" customHeight="1">
      <c r="A61" s="25"/>
      <c r="B61" s="25"/>
      <c r="C61" s="69"/>
      <c r="D61" s="26"/>
      <c r="E61" s="29"/>
      <c r="F61" s="29"/>
      <c r="G61" s="29"/>
      <c r="H61" s="29"/>
      <c r="I61" s="29"/>
      <c r="J61" s="29"/>
    </row>
    <row r="62" spans="1:10" ht="29.25" customHeight="1">
      <c r="A62" s="132" t="s">
        <v>61</v>
      </c>
      <c r="B62" s="132"/>
      <c r="C62" s="71"/>
      <c r="D62" s="31"/>
      <c r="E62" s="15"/>
      <c r="F62" s="15"/>
      <c r="G62" s="15"/>
      <c r="H62" s="15"/>
      <c r="I62" s="15"/>
      <c r="J62" s="29"/>
    </row>
    <row r="63" spans="1:10" ht="15">
      <c r="A63" s="22"/>
      <c r="B63" s="22"/>
      <c r="C63" s="75"/>
      <c r="D63" s="123"/>
      <c r="E63" s="123"/>
      <c r="F63" s="123"/>
      <c r="G63" s="123"/>
      <c r="H63" s="123"/>
      <c r="I63" s="123"/>
      <c r="J63" s="123"/>
    </row>
    <row r="64" spans="1:10" ht="43.5" customHeight="1">
      <c r="A64" s="34" t="s">
        <v>58</v>
      </c>
      <c r="B64" s="32"/>
      <c r="C64" s="76"/>
      <c r="D64" s="124"/>
      <c r="E64" s="124"/>
      <c r="F64" s="124"/>
      <c r="G64" s="124"/>
      <c r="H64" s="124"/>
      <c r="I64" s="124"/>
      <c r="J64" s="124"/>
    </row>
    <row r="65" spans="1:10">
      <c r="A65" s="33"/>
      <c r="B65" s="33"/>
      <c r="C65" s="76"/>
      <c r="D65" s="33"/>
      <c r="E65" s="33"/>
      <c r="F65" s="33"/>
      <c r="G65" s="33"/>
      <c r="H65" s="33"/>
      <c r="I65" s="33"/>
      <c r="J65" s="33"/>
    </row>
    <row r="66" spans="1:10">
      <c r="A66" s="33" t="s">
        <v>66</v>
      </c>
      <c r="B66" s="33"/>
      <c r="C66" s="76"/>
      <c r="D66" s="33"/>
      <c r="E66" s="33"/>
      <c r="F66" s="33"/>
      <c r="G66" s="33"/>
      <c r="H66" s="33"/>
      <c r="I66" s="33"/>
      <c r="J66" s="33"/>
    </row>
    <row r="68" spans="1:10" s="47" customFormat="1">
      <c r="C68" s="77"/>
    </row>
    <row r="70" spans="1:10">
      <c r="A70" s="28" t="s">
        <v>59</v>
      </c>
      <c r="D70" s="28" t="s">
        <v>60</v>
      </c>
    </row>
    <row r="71" spans="1:10">
      <c r="A71" s="28" t="s">
        <v>29</v>
      </c>
      <c r="D71" s="28" t="s">
        <v>30</v>
      </c>
    </row>
  </sheetData>
  <mergeCells count="15">
    <mergeCell ref="C1:I3"/>
    <mergeCell ref="C4:I4"/>
    <mergeCell ref="D63:J63"/>
    <mergeCell ref="D64:J64"/>
    <mergeCell ref="D16:E16"/>
    <mergeCell ref="C7:I7"/>
    <mergeCell ref="C8:I8"/>
    <mergeCell ref="C9:I9"/>
    <mergeCell ref="A16:C16"/>
    <mergeCell ref="A62:B62"/>
    <mergeCell ref="D60:J60"/>
    <mergeCell ref="A60:C60"/>
    <mergeCell ref="F16:G16"/>
    <mergeCell ref="H16:I16"/>
    <mergeCell ref="J16:J17"/>
  </mergeCells>
  <printOptions horizontalCentered="1"/>
  <pageMargins left="0.51181102362204722" right="0.11811023622047245" top="0.74803149606299213" bottom="0.74803149606299213" header="0.31496062992125984" footer="0.31496062992125984"/>
  <pageSetup paperSize="9" scale="46" fitToHeight="18" orientation="portrait" r:id="rId1"/>
  <headerFooter>
    <oddFooter>&amp;L&amp;D&amp;C&amp;P of &amp;N&amp;R&amp;A</oddFooter>
  </headerFooter>
  <ignoredErrors>
    <ignoredError sqref="G18:G19" formula="1"/>
  </ignoredErrors>
  <drawing r:id="rId2"/>
</worksheet>
</file>

<file path=xl/worksheets/sheet3.xml><?xml version="1.0" encoding="utf-8"?>
<worksheet xmlns="http://schemas.openxmlformats.org/spreadsheetml/2006/main" xmlns:r="http://schemas.openxmlformats.org/officeDocument/2006/relationships">
  <sheetPr codeName="Sheet6">
    <tabColor rgb="FF00B050"/>
  </sheetPr>
  <dimension ref="A1:I43"/>
  <sheetViews>
    <sheetView view="pageBreakPreview" topLeftCell="A32" zoomScaleSheetLayoutView="100" workbookViewId="0">
      <selection activeCell="G50" sqref="G50"/>
    </sheetView>
  </sheetViews>
  <sheetFormatPr defaultRowHeight="12.75"/>
  <cols>
    <col min="1" max="1" width="25" customWidth="1"/>
    <col min="2" max="2" width="13.5703125" customWidth="1"/>
    <col min="5" max="5" width="13.85546875" customWidth="1"/>
    <col min="7" max="7" width="11.140625" customWidth="1"/>
    <col min="10" max="10" width="39.28515625" customWidth="1"/>
  </cols>
  <sheetData>
    <row r="1" spans="1:9">
      <c r="A1" s="4"/>
      <c r="B1" s="5"/>
      <c r="C1" s="5"/>
      <c r="D1" s="5"/>
      <c r="E1" s="5"/>
      <c r="F1" s="5"/>
      <c r="G1" s="5"/>
      <c r="H1" s="5"/>
      <c r="I1" s="6"/>
    </row>
    <row r="2" spans="1:9">
      <c r="A2" s="7"/>
      <c r="B2" s="8"/>
      <c r="C2" s="8"/>
      <c r="D2" s="8"/>
      <c r="E2" s="8"/>
      <c r="F2" s="8"/>
      <c r="G2" s="8"/>
      <c r="H2" s="8"/>
      <c r="I2" s="9"/>
    </row>
    <row r="3" spans="1:9">
      <c r="A3" s="7"/>
      <c r="B3" s="8"/>
      <c r="C3" s="8"/>
      <c r="D3" s="8"/>
      <c r="E3" s="8"/>
      <c r="F3" s="8"/>
      <c r="G3" s="8"/>
      <c r="H3" s="8"/>
      <c r="I3" s="9"/>
    </row>
    <row r="4" spans="1:9">
      <c r="A4" s="7"/>
      <c r="B4" s="8"/>
      <c r="C4" s="8"/>
      <c r="D4" s="8"/>
      <c r="E4" s="8"/>
      <c r="F4" s="8"/>
      <c r="G4" s="8"/>
      <c r="H4" s="8"/>
      <c r="I4" s="9"/>
    </row>
    <row r="5" spans="1:9">
      <c r="A5" s="7"/>
      <c r="B5" s="8"/>
      <c r="C5" s="8"/>
      <c r="D5" s="8"/>
      <c r="E5" s="8"/>
      <c r="F5" s="8"/>
      <c r="G5" s="8"/>
      <c r="H5" s="8"/>
      <c r="I5" s="9"/>
    </row>
    <row r="6" spans="1:9">
      <c r="A6" s="7"/>
      <c r="B6" s="8"/>
      <c r="C6" s="8"/>
      <c r="D6" s="8"/>
      <c r="E6" s="8"/>
      <c r="F6" s="8"/>
      <c r="G6" s="8"/>
      <c r="H6" s="8"/>
      <c r="I6" s="9"/>
    </row>
    <row r="7" spans="1:9">
      <c r="A7" s="7"/>
      <c r="B7" s="8"/>
      <c r="C7" s="8"/>
      <c r="D7" s="8"/>
      <c r="E7" s="8"/>
      <c r="F7" s="8"/>
      <c r="G7" s="8"/>
      <c r="H7" s="8"/>
      <c r="I7" s="9"/>
    </row>
    <row r="8" spans="1:9">
      <c r="A8" s="37"/>
      <c r="B8" s="38"/>
      <c r="C8" s="38"/>
      <c r="D8" s="38"/>
      <c r="E8" s="38"/>
      <c r="F8" s="38"/>
      <c r="G8" s="38"/>
      <c r="H8" s="38"/>
      <c r="I8" s="39"/>
    </row>
    <row r="9" spans="1:9" ht="13.5" thickBot="1">
      <c r="A9" s="37"/>
      <c r="B9" s="38"/>
      <c r="C9" s="38"/>
      <c r="D9" s="38"/>
      <c r="E9" s="38"/>
      <c r="F9" s="38"/>
      <c r="G9" s="38"/>
      <c r="H9" s="38"/>
      <c r="I9" s="39"/>
    </row>
    <row r="10" spans="1:9" ht="18.75" customHeight="1" thickBot="1">
      <c r="A10" s="40"/>
      <c r="B10" s="41"/>
      <c r="C10" s="183" t="s">
        <v>70</v>
      </c>
      <c r="D10" s="183"/>
      <c r="E10" s="183"/>
      <c r="F10" s="41"/>
      <c r="G10" s="41"/>
      <c r="H10" s="41"/>
      <c r="I10" s="42"/>
    </row>
    <row r="11" spans="1:9" ht="24.75" customHeight="1" thickBot="1">
      <c r="A11" s="184" t="s">
        <v>8</v>
      </c>
      <c r="B11" s="184"/>
      <c r="C11" s="179" t="str">
        <f>'COVER SHEET'!$E$17</f>
        <v>DEPARTMENT OF SPORT, ARTS AND CULTURE</v>
      </c>
      <c r="D11" s="179"/>
      <c r="E11" s="179"/>
      <c r="F11" s="179"/>
      <c r="G11" s="179"/>
      <c r="H11" s="179"/>
      <c r="I11" s="179"/>
    </row>
    <row r="12" spans="1:9" ht="52.5" customHeight="1" thickBot="1">
      <c r="A12" s="184" t="s">
        <v>9</v>
      </c>
      <c r="B12" s="184"/>
      <c r="C12" s="179" t="str">
        <f>'COVER SHEET'!$E$19</f>
        <v>APPOINTMENT OF FIVE (5) TRAVEL MANAGEMENT COMPANIES TO PROVIDE TRAVEL, ACCOMMODATION AND RELATED SERVICES TO THE DEPARTMENT FOR A PERIOD OF 36 MONTHS</v>
      </c>
      <c r="D12" s="179"/>
      <c r="E12" s="179"/>
      <c r="F12" s="179"/>
      <c r="G12" s="179"/>
      <c r="H12" s="179"/>
      <c r="I12" s="179"/>
    </row>
    <row r="13" spans="1:9" ht="33" customHeight="1" thickBot="1">
      <c r="A13" s="184" t="s">
        <v>1</v>
      </c>
      <c r="B13" s="184"/>
      <c r="C13" s="180">
        <f>'2. TRANSACTION FEE OFFSITE E.G.'!C9:I9</f>
        <v>0</v>
      </c>
      <c r="D13" s="181"/>
      <c r="E13" s="181"/>
      <c r="F13" s="181"/>
      <c r="G13" s="181"/>
      <c r="H13" s="181"/>
      <c r="I13" s="182"/>
    </row>
    <row r="14" spans="1:9">
      <c r="A14" s="7"/>
      <c r="B14" s="8"/>
      <c r="C14" s="8"/>
      <c r="D14" s="8"/>
      <c r="E14" s="8"/>
      <c r="F14" s="8"/>
      <c r="G14" s="8"/>
      <c r="H14" s="8"/>
      <c r="I14" s="9"/>
    </row>
    <row r="15" spans="1:9">
      <c r="A15" s="7"/>
      <c r="B15" s="8"/>
      <c r="C15" s="8"/>
      <c r="D15" s="8"/>
      <c r="E15" s="8"/>
      <c r="F15" s="8"/>
      <c r="G15" s="8"/>
      <c r="H15" s="8"/>
      <c r="I15" s="9"/>
    </row>
    <row r="16" spans="1:9" ht="15">
      <c r="A16" s="185" t="s">
        <v>6</v>
      </c>
      <c r="B16" s="186"/>
      <c r="C16" s="186"/>
      <c r="D16" s="186"/>
      <c r="E16" s="186"/>
      <c r="F16" s="186"/>
      <c r="G16" s="186"/>
      <c r="H16" s="186"/>
      <c r="I16" s="187"/>
    </row>
    <row r="17" spans="1:9" ht="23.25" customHeight="1">
      <c r="A17" s="13" t="s">
        <v>5</v>
      </c>
      <c r="B17" s="8"/>
      <c r="C17" s="8"/>
      <c r="D17" s="8"/>
      <c r="E17" s="8"/>
      <c r="F17" s="8"/>
      <c r="G17" s="8"/>
      <c r="H17" s="8"/>
      <c r="I17" s="9"/>
    </row>
    <row r="18" spans="1:9">
      <c r="A18" s="13"/>
      <c r="B18" s="8"/>
      <c r="C18" s="8"/>
      <c r="D18" s="8"/>
      <c r="E18" s="8"/>
      <c r="F18" s="8"/>
      <c r="G18" s="8"/>
      <c r="H18" s="8"/>
      <c r="I18" s="9"/>
    </row>
    <row r="19" spans="1:9" ht="54.75" customHeight="1">
      <c r="A19" s="147" t="s">
        <v>69</v>
      </c>
      <c r="B19" s="171"/>
      <c r="C19" s="171"/>
      <c r="D19" s="171"/>
      <c r="E19" s="171"/>
      <c r="F19" s="171"/>
      <c r="G19" s="171"/>
      <c r="H19" s="171"/>
      <c r="I19" s="172"/>
    </row>
    <row r="20" spans="1:9" ht="13.5" thickBot="1">
      <c r="A20" s="150"/>
      <c r="B20" s="151"/>
      <c r="C20" s="151"/>
      <c r="D20" s="151"/>
      <c r="E20" s="151"/>
      <c r="F20" s="151"/>
      <c r="G20" s="151"/>
      <c r="H20" s="151"/>
      <c r="I20" s="152"/>
    </row>
    <row r="21" spans="1:9">
      <c r="A21" s="162" t="s">
        <v>68</v>
      </c>
      <c r="B21" s="163"/>
      <c r="C21" s="163"/>
      <c r="D21" s="163"/>
      <c r="E21" s="163"/>
      <c r="F21" s="163"/>
      <c r="G21" s="163"/>
      <c r="H21" s="163"/>
      <c r="I21" s="164"/>
    </row>
    <row r="22" spans="1:9" ht="42.75" customHeight="1">
      <c r="A22" s="165">
        <f>'2. TRANSACTION FEE OFFSITE E.G.'!J59</f>
        <v>0</v>
      </c>
      <c r="B22" s="166"/>
      <c r="C22" s="167" t="s">
        <v>27</v>
      </c>
      <c r="D22" s="167"/>
      <c r="E22" s="168"/>
      <c r="F22" s="168"/>
      <c r="G22" s="168"/>
      <c r="H22" s="169"/>
      <c r="I22" s="170"/>
    </row>
    <row r="23" spans="1:9" ht="33" customHeight="1">
      <c r="A23" s="176" t="s">
        <v>26</v>
      </c>
      <c r="B23" s="177"/>
      <c r="C23" s="177"/>
      <c r="D23" s="177"/>
      <c r="E23" s="177"/>
      <c r="F23" s="177"/>
      <c r="G23" s="177"/>
      <c r="H23" s="177"/>
      <c r="I23" s="178"/>
    </row>
    <row r="24" spans="1:9" ht="34.5" customHeight="1" thickBot="1">
      <c r="A24" s="173"/>
      <c r="B24" s="174"/>
      <c r="C24" s="174"/>
      <c r="D24" s="174"/>
      <c r="E24" s="174"/>
      <c r="F24" s="174"/>
      <c r="G24" s="174"/>
      <c r="H24" s="174"/>
      <c r="I24" s="175"/>
    </row>
    <row r="25" spans="1:9" ht="29.25" customHeight="1" thickBot="1">
      <c r="A25" s="173"/>
      <c r="B25" s="174"/>
      <c r="C25" s="174"/>
      <c r="D25" s="174"/>
      <c r="E25" s="174"/>
      <c r="F25" s="174"/>
      <c r="G25" s="174"/>
      <c r="H25" s="174"/>
      <c r="I25" s="175"/>
    </row>
    <row r="26" spans="1:9">
      <c r="A26" s="150"/>
      <c r="B26" s="151"/>
      <c r="C26" s="151"/>
      <c r="D26" s="151"/>
      <c r="E26" s="151"/>
      <c r="F26" s="151"/>
      <c r="G26" s="151"/>
      <c r="H26" s="151"/>
      <c r="I26" s="152"/>
    </row>
    <row r="27" spans="1:9" ht="39" customHeight="1">
      <c r="A27" s="147" t="s">
        <v>105</v>
      </c>
      <c r="B27" s="171"/>
      <c r="C27" s="171"/>
      <c r="D27" s="171"/>
      <c r="E27" s="171"/>
      <c r="F27" s="171"/>
      <c r="G27" s="171"/>
      <c r="H27" s="171"/>
      <c r="I27" s="172"/>
    </row>
    <row r="28" spans="1:9">
      <c r="A28" s="150"/>
      <c r="B28" s="151"/>
      <c r="C28" s="151"/>
      <c r="D28" s="151"/>
      <c r="E28" s="151"/>
      <c r="F28" s="151"/>
      <c r="G28" s="151"/>
      <c r="H28" s="151"/>
      <c r="I28" s="152"/>
    </row>
    <row r="29" spans="1:9" ht="27.75" customHeight="1">
      <c r="A29" s="147" t="s">
        <v>67</v>
      </c>
      <c r="B29" s="148"/>
      <c r="C29" s="148"/>
      <c r="D29" s="148"/>
      <c r="E29" s="148"/>
      <c r="F29" s="148"/>
      <c r="G29" s="148"/>
      <c r="H29" s="148"/>
      <c r="I29" s="149"/>
    </row>
    <row r="30" spans="1:9" ht="10.5" customHeight="1">
      <c r="A30" s="144"/>
      <c r="B30" s="145"/>
      <c r="C30" s="145"/>
      <c r="D30" s="145"/>
      <c r="E30" s="145"/>
      <c r="F30" s="145"/>
      <c r="G30" s="145"/>
      <c r="H30" s="145"/>
      <c r="I30" s="146"/>
    </row>
    <row r="31" spans="1:9" ht="38.25" customHeight="1">
      <c r="A31" s="147" t="s">
        <v>28</v>
      </c>
      <c r="B31" s="148"/>
      <c r="C31" s="148"/>
      <c r="D31" s="148"/>
      <c r="E31" s="148"/>
      <c r="F31" s="148"/>
      <c r="G31" s="148"/>
      <c r="H31" s="148"/>
      <c r="I31" s="149"/>
    </row>
    <row r="32" spans="1:9" ht="13.5" thickBot="1">
      <c r="A32" s="150"/>
      <c r="B32" s="151"/>
      <c r="C32" s="151"/>
      <c r="D32" s="151"/>
      <c r="E32" s="151"/>
      <c r="F32" s="151"/>
      <c r="G32" s="151"/>
      <c r="H32" s="151"/>
      <c r="I32" s="152"/>
    </row>
    <row r="33" spans="1:9" ht="41.25" customHeight="1" thickBot="1">
      <c r="A33" s="141" t="s">
        <v>29</v>
      </c>
      <c r="B33" s="142"/>
      <c r="C33" s="143"/>
      <c r="D33" s="23"/>
      <c r="E33" s="141" t="s">
        <v>30</v>
      </c>
      <c r="F33" s="142"/>
      <c r="G33" s="142"/>
      <c r="H33" s="142"/>
      <c r="I33" s="143"/>
    </row>
    <row r="34" spans="1:9" ht="36.75" customHeight="1">
      <c r="A34" s="156" t="s">
        <v>31</v>
      </c>
      <c r="B34" s="151"/>
      <c r="C34" s="151"/>
      <c r="D34" s="151"/>
      <c r="E34" s="151"/>
      <c r="F34" s="151"/>
      <c r="G34" s="151"/>
      <c r="H34" s="151"/>
      <c r="I34" s="152"/>
    </row>
    <row r="35" spans="1:9" ht="29.25" customHeight="1">
      <c r="A35" s="156" t="s">
        <v>32</v>
      </c>
      <c r="B35" s="151"/>
      <c r="C35" s="151"/>
      <c r="D35" s="151"/>
      <c r="E35" s="151"/>
      <c r="F35" s="151"/>
      <c r="G35" s="151"/>
      <c r="H35" s="151"/>
      <c r="I35" s="152"/>
    </row>
    <row r="36" spans="1:9">
      <c r="A36" s="150"/>
      <c r="B36" s="151"/>
      <c r="C36" s="151"/>
      <c r="D36" s="151"/>
      <c r="E36" s="151"/>
      <c r="F36" s="151"/>
      <c r="G36" s="151"/>
      <c r="H36" s="151"/>
      <c r="I36" s="152"/>
    </row>
    <row r="37" spans="1:9">
      <c r="A37" s="157" t="s">
        <v>33</v>
      </c>
      <c r="B37" s="158"/>
      <c r="C37" s="158"/>
      <c r="D37" s="158"/>
      <c r="E37" s="158"/>
      <c r="F37" s="158"/>
      <c r="G37" s="158"/>
      <c r="H37" s="158"/>
      <c r="I37" s="159"/>
    </row>
    <row r="38" spans="1:9">
      <c r="A38" s="150"/>
      <c r="B38" s="151"/>
      <c r="C38" s="151"/>
      <c r="D38" s="151"/>
      <c r="E38" s="151"/>
      <c r="F38" s="151"/>
      <c r="G38" s="151"/>
      <c r="H38" s="151"/>
      <c r="I38" s="152"/>
    </row>
    <row r="39" spans="1:9" ht="22.5" customHeight="1">
      <c r="A39" s="144" t="s">
        <v>2</v>
      </c>
      <c r="B39" s="160"/>
      <c r="C39" s="160"/>
      <c r="D39" s="160"/>
      <c r="E39" s="160"/>
      <c r="F39" s="160"/>
      <c r="G39" s="160"/>
      <c r="H39" s="160"/>
      <c r="I39" s="161"/>
    </row>
    <row r="40" spans="1:9" ht="28.5" customHeight="1">
      <c r="A40" s="144" t="s">
        <v>3</v>
      </c>
      <c r="B40" s="160"/>
      <c r="C40" s="160"/>
      <c r="D40" s="160"/>
      <c r="E40" s="160"/>
      <c r="F40" s="160"/>
      <c r="G40" s="160"/>
      <c r="H40" s="160"/>
      <c r="I40" s="161"/>
    </row>
    <row r="41" spans="1:9" ht="27" customHeight="1"/>
    <row r="42" spans="1:9" ht="28.5" customHeight="1">
      <c r="A42" s="144" t="s">
        <v>4</v>
      </c>
      <c r="B42" s="160"/>
      <c r="C42" s="160"/>
      <c r="D42" s="160"/>
      <c r="E42" s="160"/>
      <c r="F42" s="160"/>
      <c r="G42" s="160"/>
      <c r="H42" s="160"/>
      <c r="I42" s="161"/>
    </row>
    <row r="43" spans="1:9" ht="3.75" customHeight="1" thickBot="1">
      <c r="A43" s="153"/>
      <c r="B43" s="154"/>
      <c r="C43" s="154"/>
      <c r="D43" s="154"/>
      <c r="E43" s="154"/>
      <c r="F43" s="154"/>
      <c r="G43" s="154"/>
      <c r="H43" s="154"/>
      <c r="I43" s="155"/>
    </row>
  </sheetData>
  <mergeCells count="36">
    <mergeCell ref="C10:E10"/>
    <mergeCell ref="A11:B11"/>
    <mergeCell ref="A12:B12"/>
    <mergeCell ref="A13:B13"/>
    <mergeCell ref="A16:I16"/>
    <mergeCell ref="A19:I19"/>
    <mergeCell ref="C11:I11"/>
    <mergeCell ref="C12:I12"/>
    <mergeCell ref="C13:I13"/>
    <mergeCell ref="A20:I20"/>
    <mergeCell ref="A21:I21"/>
    <mergeCell ref="A28:I28"/>
    <mergeCell ref="A29:I29"/>
    <mergeCell ref="A22:B22"/>
    <mergeCell ref="C22:D22"/>
    <mergeCell ref="E22:G22"/>
    <mergeCell ref="H22:I22"/>
    <mergeCell ref="A26:I26"/>
    <mergeCell ref="A27:I27"/>
    <mergeCell ref="A24:I24"/>
    <mergeCell ref="A25:I25"/>
    <mergeCell ref="A23:I23"/>
    <mergeCell ref="A43:I43"/>
    <mergeCell ref="A34:I34"/>
    <mergeCell ref="A35:I35"/>
    <mergeCell ref="A36:I36"/>
    <mergeCell ref="A37:I37"/>
    <mergeCell ref="A38:I38"/>
    <mergeCell ref="A39:I39"/>
    <mergeCell ref="A40:I40"/>
    <mergeCell ref="A42:I42"/>
    <mergeCell ref="A33:C33"/>
    <mergeCell ref="E33:I33"/>
    <mergeCell ref="A30:I30"/>
    <mergeCell ref="A31:I31"/>
    <mergeCell ref="A32:I32"/>
  </mergeCells>
  <printOptions horizontalCentered="1"/>
  <pageMargins left="0.511811023622047" right="0.118110236220472" top="0.74803149606299202" bottom="0.74803149606299202" header="0.31496062992126" footer="0.31496062992126"/>
  <pageSetup paperSize="9" scale="79" fitToHeight="18" orientation="portrait"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E.G.</vt:lpstr>
      <vt:lpstr>Price Declaration </vt:lpstr>
      <vt:lpstr>'2. TRANSACTION FEE OFFSITE E.G.'!Print_Area</vt:lpstr>
      <vt:lpstr>'COVER SHEET'!Print_Area</vt:lpstr>
      <vt:lpstr>'Price Declaration '!Print_Area</vt:lpstr>
    </vt:vector>
  </TitlesOfParts>
  <Company>SARS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hnieuwenhuizen</cp:lastModifiedBy>
  <cp:lastPrinted>2023-09-13T06:43:19Z</cp:lastPrinted>
  <dcterms:created xsi:type="dcterms:W3CDTF">2007-09-21T10:17:54Z</dcterms:created>
  <dcterms:modified xsi:type="dcterms:W3CDTF">2023-09-13T14:44:26Z</dcterms:modified>
</cp:coreProperties>
</file>