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rak\Desktop\"/>
    </mc:Choice>
  </mc:AlternateContent>
  <bookViews>
    <workbookView xWindow="0" yWindow="0" windowWidth="19200" windowHeight="7020"/>
  </bookViews>
  <sheets>
    <sheet name="BOQ - Fencing" sheetId="3" r:id="rId1"/>
  </sheets>
  <definedNames>
    <definedName name="_xlnm.Print_Area" localSheetId="0">'BOQ - Fencing'!$A$1:$O$232</definedName>
    <definedName name="_xlnm.Print_Titles" localSheetId="0">'BOQ - Fencing'!$1:$3</definedName>
  </definedNames>
  <calcPr calcId="162913" calcMode="manual"/>
</workbook>
</file>

<file path=xl/calcChain.xml><?xml version="1.0" encoding="utf-8"?>
<calcChain xmlns="http://schemas.openxmlformats.org/spreadsheetml/2006/main">
  <c r="O107" i="3" l="1"/>
  <c r="O99" i="3" l="1"/>
  <c r="O95" i="3"/>
  <c r="O94" i="3"/>
  <c r="O110" i="3"/>
  <c r="O136" i="3" l="1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5" i="3"/>
  <c r="O114" i="3"/>
  <c r="O113" i="3"/>
  <c r="O112" i="3"/>
  <c r="O111" i="3"/>
  <c r="O109" i="3"/>
  <c r="O108" i="3"/>
  <c r="O105" i="3"/>
  <c r="O104" i="3"/>
  <c r="O103" i="3"/>
  <c r="O102" i="3"/>
  <c r="O101" i="3"/>
  <c r="O100" i="3"/>
  <c r="O98" i="3"/>
  <c r="O97" i="3"/>
  <c r="O96" i="3"/>
  <c r="O93" i="3"/>
  <c r="O92" i="3"/>
  <c r="O91" i="3"/>
  <c r="O90" i="3"/>
  <c r="O89" i="3"/>
  <c r="O88" i="3"/>
  <c r="O87" i="3"/>
  <c r="O86" i="3"/>
  <c r="O85" i="3"/>
  <c r="O84" i="3"/>
  <c r="O78" i="3"/>
  <c r="O77" i="3"/>
  <c r="O76" i="3"/>
  <c r="O75" i="3"/>
  <c r="O74" i="3"/>
  <c r="O73" i="3"/>
  <c r="O72" i="3"/>
  <c r="O71" i="3"/>
  <c r="O70" i="3"/>
  <c r="O106" i="3" l="1"/>
  <c r="O61" i="3"/>
  <c r="O192" i="3"/>
  <c r="O191" i="3"/>
  <c r="O186" i="3"/>
  <c r="O185" i="3"/>
  <c r="O184" i="3"/>
  <c r="O183" i="3"/>
  <c r="O179" i="3"/>
  <c r="O178" i="3"/>
  <c r="O177" i="3"/>
  <c r="O176" i="3"/>
  <c r="O175" i="3"/>
  <c r="O174" i="3"/>
  <c r="O173" i="3"/>
  <c r="O172" i="3"/>
  <c r="O171" i="3"/>
  <c r="O170" i="3"/>
  <c r="O169" i="3"/>
  <c r="O168" i="3"/>
  <c r="O167" i="3"/>
  <c r="O166" i="3"/>
  <c r="O165" i="3"/>
  <c r="O164" i="3"/>
  <c r="O163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66" i="3"/>
  <c r="O65" i="3"/>
  <c r="O64" i="3"/>
  <c r="O63" i="3"/>
  <c r="O62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17" i="3"/>
  <c r="O16" i="3"/>
  <c r="O14" i="3"/>
  <c r="O13" i="3"/>
  <c r="O12" i="3"/>
  <c r="O10" i="3"/>
  <c r="O9" i="3"/>
  <c r="O8" i="3"/>
  <c r="O7" i="3"/>
  <c r="O6" i="3"/>
  <c r="O5" i="3"/>
  <c r="O141" i="3" l="1"/>
  <c r="N41" i="3" l="1"/>
  <c r="B231" i="3" l="1"/>
  <c r="O140" i="3" l="1"/>
  <c r="O228" i="3" l="1"/>
  <c r="O227" i="3"/>
  <c r="O226" i="3"/>
  <c r="O225" i="3"/>
  <c r="O224" i="3"/>
  <c r="O223" i="3"/>
  <c r="O222" i="3"/>
  <c r="O221" i="3"/>
  <c r="O220" i="3"/>
  <c r="O219" i="3"/>
  <c r="O218" i="3"/>
  <c r="O217" i="3"/>
  <c r="O216" i="3"/>
  <c r="O215" i="3"/>
  <c r="O214" i="3"/>
  <c r="O213" i="3"/>
  <c r="O212" i="3"/>
  <c r="O211" i="3"/>
  <c r="O209" i="3"/>
  <c r="O208" i="3"/>
  <c r="O207" i="3"/>
  <c r="O206" i="3"/>
  <c r="O204" i="3"/>
  <c r="O202" i="3"/>
  <c r="O201" i="3"/>
  <c r="O199" i="3"/>
  <c r="O198" i="3"/>
  <c r="O197" i="3"/>
  <c r="O196" i="3"/>
  <c r="O195" i="3"/>
  <c r="O194" i="3"/>
  <c r="O193" i="3"/>
  <c r="N230" i="3" l="1"/>
  <c r="O139" i="3" l="1"/>
  <c r="O138" i="3"/>
  <c r="O137" i="3"/>
  <c r="N180" i="3" l="1"/>
  <c r="N187" i="3"/>
  <c r="N142" i="3"/>
  <c r="N160" i="3"/>
  <c r="N67" i="3" l="1"/>
  <c r="N79" i="3"/>
  <c r="N116" i="3"/>
  <c r="N58" i="3"/>
  <c r="AA40" i="3" l="1"/>
  <c r="AA39" i="3"/>
  <c r="AA38" i="3"/>
  <c r="AA37" i="3"/>
  <c r="AA36" i="3"/>
  <c r="AA35" i="3"/>
  <c r="AA34" i="3"/>
  <c r="AA33" i="3"/>
  <c r="AA30" i="3"/>
  <c r="AA31" i="3"/>
  <c r="AA25" i="3"/>
  <c r="AA26" i="3"/>
  <c r="AA27" i="3"/>
  <c r="AA28" i="3"/>
  <c r="AA29" i="3"/>
  <c r="AA1" i="3" l="1"/>
  <c r="AA23" i="3"/>
  <c r="AA2" i="3"/>
  <c r="AA24" i="3" s="1"/>
  <c r="N18" i="3" l="1"/>
</calcChain>
</file>

<file path=xl/sharedStrings.xml><?xml version="1.0" encoding="utf-8"?>
<sst xmlns="http://schemas.openxmlformats.org/spreadsheetml/2006/main" count="618" uniqueCount="418">
  <si>
    <t>Item</t>
  </si>
  <si>
    <t>Description</t>
  </si>
  <si>
    <t>Unit</t>
  </si>
  <si>
    <t>QTY</t>
  </si>
  <si>
    <t>Rate</t>
  </si>
  <si>
    <t>Price</t>
  </si>
  <si>
    <t>A</t>
  </si>
  <si>
    <t>B</t>
  </si>
  <si>
    <t>A1</t>
  </si>
  <si>
    <t>A2</t>
  </si>
  <si>
    <t>A3</t>
  </si>
  <si>
    <t>B1</t>
  </si>
  <si>
    <t>B2</t>
  </si>
  <si>
    <t>B3</t>
  </si>
  <si>
    <t>B4</t>
  </si>
  <si>
    <t>B6</t>
  </si>
  <si>
    <t>each</t>
  </si>
  <si>
    <t>A0</t>
  </si>
  <si>
    <t>D</t>
  </si>
  <si>
    <t>=IF(B2="",0,VLOOKUP(B2,Index!A1:B12,2,FALSE))</t>
  </si>
  <si>
    <t>PRELIMINARY &amp; GENERAL ITEMS</t>
  </si>
  <si>
    <t>Site Establishment - Time Related</t>
  </si>
  <si>
    <t>sum</t>
  </si>
  <si>
    <t>item</t>
  </si>
  <si>
    <t>Other specific precautions to comply with i.e. H&amp;S Specification</t>
  </si>
  <si>
    <t>TOTAL P&amp;Gs Items =</t>
  </si>
  <si>
    <t>Site Establishment - Fixed Charge (Travelling for establishing Site)</t>
  </si>
  <si>
    <t>0 - 50m</t>
  </si>
  <si>
    <t>201 - 250m</t>
  </si>
  <si>
    <t>51 - 100m</t>
  </si>
  <si>
    <t>101 - 150m</t>
  </si>
  <si>
    <t>151 - 200m</t>
  </si>
  <si>
    <t>251 - 300m</t>
  </si>
  <si>
    <t>300 - 350m</t>
  </si>
  <si>
    <t>350 - 400m</t>
  </si>
  <si>
    <t>&lt; 400m</t>
  </si>
  <si>
    <t>Site De-establishment - Fixed Charge (Dismantle and remove site establishment)</t>
  </si>
  <si>
    <t>0 - 50km</t>
  </si>
  <si>
    <t>51 - 150km</t>
  </si>
  <si>
    <t>151 - 250km</t>
  </si>
  <si>
    <t>250 - 350km</t>
  </si>
  <si>
    <t>&gt; 350km</t>
  </si>
  <si>
    <t>Cost selected per Table matrix per Site</t>
  </si>
  <si>
    <t>Removal of Fence (Razor) 2.4m high</t>
  </si>
  <si>
    <t>Removal of Fence (Razor) 1.8m high</t>
  </si>
  <si>
    <t>m</t>
  </si>
  <si>
    <t>C</t>
  </si>
  <si>
    <t>Earthworks and Civil Works</t>
  </si>
  <si>
    <t>C1</t>
  </si>
  <si>
    <t>C2</t>
  </si>
  <si>
    <t>C3</t>
  </si>
  <si>
    <t>C4</t>
  </si>
  <si>
    <t>Site Clearance</t>
  </si>
  <si>
    <t>Excavation in Soft Soil (for concrete bases or posts)</t>
  </si>
  <si>
    <t>Excavation in Intermediate Soil (for concrete bases or posts)</t>
  </si>
  <si>
    <t>Excavation in Rock (for concrete bases or posts)</t>
  </si>
  <si>
    <r>
      <t>m</t>
    </r>
    <r>
      <rPr>
        <vertAlign val="superscript"/>
        <sz val="11"/>
        <color theme="1"/>
        <rFont val="Arial"/>
        <family val="2"/>
      </rPr>
      <t>2</t>
    </r>
  </si>
  <si>
    <r>
      <t>m</t>
    </r>
    <r>
      <rPr>
        <vertAlign val="superscript"/>
        <sz val="11"/>
        <color theme="1"/>
        <rFont val="Arial"/>
        <family val="2"/>
      </rPr>
      <t>3</t>
    </r>
  </si>
  <si>
    <t>TOTAL Alterations =</t>
  </si>
  <si>
    <t>TOTAL Earthworks &amp; Civil Works =</t>
  </si>
  <si>
    <t>Concrete and Formwork</t>
  </si>
  <si>
    <t>D1</t>
  </si>
  <si>
    <t>D2</t>
  </si>
  <si>
    <t>D3</t>
  </si>
  <si>
    <t>D4</t>
  </si>
  <si>
    <t>TOTAL Concrete &amp; Formwork =</t>
  </si>
  <si>
    <t>Pillar 350x350 including 500x500 base (as per spec)</t>
  </si>
  <si>
    <t>No.</t>
  </si>
  <si>
    <t>Material Supply</t>
  </si>
  <si>
    <t>Labour</t>
  </si>
  <si>
    <t>E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</si>
  <si>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</si>
  <si>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</si>
  <si>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</si>
  <si>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</si>
  <si>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</si>
  <si>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</si>
  <si>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</si>
  <si>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</si>
  <si>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</si>
  <si>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</si>
  <si>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E12</t>
  </si>
  <si>
    <t>E13</t>
  </si>
  <si>
    <t>F</t>
  </si>
  <si>
    <t>Swing Gates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</si>
  <si>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</si>
  <si>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</si>
  <si>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</si>
  <si>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</si>
  <si>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</si>
  <si>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</si>
  <si>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</si>
  <si>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</si>
  <si>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</si>
  <si>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</si>
  <si>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</si>
  <si>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</si>
  <si>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Palisade Double Gate size 2.4m high x 5m wide</t>
  </si>
  <si>
    <t>Palisade Double Gate size 1.8m high x 5m wide</t>
  </si>
  <si>
    <t>Palisade Single Gate size 2.4m high x 1m wide</t>
  </si>
  <si>
    <t>Palisade Single Gate size 1.8m high x 1m wide</t>
  </si>
  <si>
    <t>Diamond Mesh Double Gate size 5m wide</t>
  </si>
  <si>
    <t>Diamond Mesh Single Gate size 1m wide</t>
  </si>
  <si>
    <t>TOTAL Fencing Items =</t>
  </si>
  <si>
    <t>TOTAL Swing Gate Items =</t>
  </si>
  <si>
    <t>G</t>
  </si>
  <si>
    <t>G1</t>
  </si>
  <si>
    <t>G2</t>
  </si>
  <si>
    <t>G3</t>
  </si>
  <si>
    <t>G4</t>
  </si>
  <si>
    <t>G5</t>
  </si>
  <si>
    <t>G6</t>
  </si>
  <si>
    <t>G7</t>
  </si>
  <si>
    <t>TOTAL Sliding Gate Items =</t>
  </si>
  <si>
    <t>Motorised Palisade Sliding Gate size 2.4m high x 6m wide</t>
  </si>
  <si>
    <t>Manual Palisade Sliding Gate size 2.4m high x 6m wide</t>
  </si>
  <si>
    <t>H</t>
  </si>
  <si>
    <t>Earthing</t>
  </si>
  <si>
    <t>TOTAL Earthing Items =</t>
  </si>
  <si>
    <t>H1</t>
  </si>
  <si>
    <t>H2</t>
  </si>
  <si>
    <t>H3</t>
  </si>
  <si>
    <t>H4</t>
  </si>
  <si>
    <t>H5</t>
  </si>
  <si>
    <t>I</t>
  </si>
  <si>
    <t>Signage</t>
  </si>
  <si>
    <t>I1</t>
  </si>
  <si>
    <t>I2</t>
  </si>
  <si>
    <t>D5</t>
  </si>
  <si>
    <t xml:space="preserve">Travelling charge per Kilometer below 3ton trucks </t>
  </si>
  <si>
    <t>R/km</t>
  </si>
  <si>
    <t xml:space="preserve">Travelling charge per Kilometer above 3ton trucks </t>
  </si>
  <si>
    <t>TOTAL Signage Items =</t>
  </si>
  <si>
    <t xml:space="preserve">Foreman </t>
  </si>
  <si>
    <t xml:space="preserve">Fence Erector </t>
  </si>
  <si>
    <t>K</t>
  </si>
  <si>
    <t xml:space="preserve">Compensation Items </t>
  </si>
  <si>
    <t xml:space="preserve">Skilled Labour </t>
  </si>
  <si>
    <t>Carpenter</t>
  </si>
  <si>
    <t xml:space="preserve">Bricklayer </t>
  </si>
  <si>
    <t xml:space="preserve">Painter </t>
  </si>
  <si>
    <t xml:space="preserve">Plasterer </t>
  </si>
  <si>
    <t xml:space="preserve">Welder </t>
  </si>
  <si>
    <t xml:space="preserve">Driver </t>
  </si>
  <si>
    <t xml:space="preserve">Semi-skilled labour </t>
  </si>
  <si>
    <t xml:space="preserve">General Worker </t>
  </si>
  <si>
    <t xml:space="preserve">Leading Hand </t>
  </si>
  <si>
    <t xml:space="preserve">Unskilled Labour </t>
  </si>
  <si>
    <t>Labourer</t>
  </si>
  <si>
    <t xml:space="preserve">Electrical </t>
  </si>
  <si>
    <t xml:space="preserve">Master Electrician </t>
  </si>
  <si>
    <t xml:space="preserve">Installation Electrical </t>
  </si>
  <si>
    <t xml:space="preserve">Semi-skilled Electrical </t>
  </si>
  <si>
    <t xml:space="preserve">Labourer Electrical </t>
  </si>
  <si>
    <t>Plant</t>
  </si>
  <si>
    <t xml:space="preserve">LDV </t>
  </si>
  <si>
    <t xml:space="preserve">Tipper truck </t>
  </si>
  <si>
    <t xml:space="preserve">Compressor </t>
  </si>
  <si>
    <t xml:space="preserve">Digger loader </t>
  </si>
  <si>
    <t xml:space="preserve">Crane 8ton </t>
  </si>
  <si>
    <t>hr</t>
  </si>
  <si>
    <t xml:space="preserve">Crane 15ton </t>
  </si>
  <si>
    <t>Scaffolding</t>
  </si>
  <si>
    <t>Trencher</t>
  </si>
  <si>
    <t xml:space="preserve">Bobcat + Operator </t>
  </si>
  <si>
    <t>Auger</t>
  </si>
  <si>
    <t xml:space="preserve">Generator </t>
  </si>
  <si>
    <t xml:space="preserve">Jack Hammer </t>
  </si>
  <si>
    <t xml:space="preserve">Air Compressor </t>
  </si>
  <si>
    <t xml:space="preserve">Breakers </t>
  </si>
  <si>
    <t xml:space="preserve">Concrete Cutter </t>
  </si>
  <si>
    <t xml:space="preserve">Plate Compactor </t>
  </si>
  <si>
    <t xml:space="preserve">Concrete Mixer  </t>
  </si>
  <si>
    <t>TOTAL Compensation items  =</t>
  </si>
  <si>
    <t>K1</t>
  </si>
  <si>
    <t>K2</t>
  </si>
  <si>
    <t>K3</t>
  </si>
  <si>
    <t>K4</t>
  </si>
  <si>
    <t>K5</t>
  </si>
  <si>
    <t>K6</t>
  </si>
  <si>
    <t>K7</t>
  </si>
  <si>
    <t>K8</t>
  </si>
  <si>
    <t>K9</t>
  </si>
  <si>
    <t>K10</t>
  </si>
  <si>
    <t>K11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</si>
  <si>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</si>
  <si>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</si>
  <si>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</si>
  <si>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</si>
  <si>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</si>
  <si>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</si>
  <si>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</si>
  <si>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</si>
  <si>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</si>
  <si>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</si>
  <si>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</si>
  <si>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</si>
  <si>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K25</t>
  </si>
  <si>
    <t>K26</t>
  </si>
  <si>
    <t>K27</t>
  </si>
  <si>
    <t>K28</t>
  </si>
  <si>
    <t>K29</t>
  </si>
  <si>
    <t>K30</t>
  </si>
  <si>
    <t>K31</t>
  </si>
  <si>
    <t>K32</t>
  </si>
  <si>
    <t>K33</t>
  </si>
  <si>
    <t>K34</t>
  </si>
  <si>
    <t>day</t>
  </si>
  <si>
    <t xml:space="preserve">Site supervisor </t>
  </si>
  <si>
    <t xml:space="preserve">Truck (7ton) </t>
  </si>
  <si>
    <t>Health &amp; Safety Plan</t>
  </si>
  <si>
    <t>Maintain H&amp;S File</t>
  </si>
  <si>
    <t>Training: To be claimed in the event of temporal employment (local labour) and proof need to be provided.</t>
  </si>
  <si>
    <t>A4</t>
  </si>
  <si>
    <t>A5</t>
  </si>
  <si>
    <t>A6</t>
  </si>
  <si>
    <t>A7</t>
  </si>
  <si>
    <t>A8</t>
  </si>
  <si>
    <t>per person</t>
  </si>
  <si>
    <t>A9</t>
  </si>
  <si>
    <t>Accomodation</t>
  </si>
  <si>
    <t>A10</t>
  </si>
  <si>
    <t>Medical Certificates: To be claimed in the event of temporal employment (local labour) and proof need to be provided</t>
  </si>
  <si>
    <t>A11</t>
  </si>
  <si>
    <t>Design layout drwg of the fence to be provided on request</t>
  </si>
  <si>
    <t>A12</t>
  </si>
  <si>
    <t>CLO (Only when required)</t>
  </si>
  <si>
    <t xml:space="preserve">Alterations (Rate to include taking rubble off site to a permitted dumping site) </t>
  </si>
  <si>
    <t>Removal of Diamond Fence 2.4m high</t>
  </si>
  <si>
    <t>month</t>
  </si>
  <si>
    <t>Removal of Diamond Fence 1.8m high</t>
  </si>
  <si>
    <t>B7</t>
  </si>
  <si>
    <t>Removal of double welded mesh Fence 2.4m high</t>
  </si>
  <si>
    <t>B8</t>
  </si>
  <si>
    <t>B9</t>
  </si>
  <si>
    <t>Removal of double welded mesh Fence 1.8m high</t>
  </si>
  <si>
    <t>B10</t>
  </si>
  <si>
    <t>B11</t>
  </si>
  <si>
    <t>B12</t>
  </si>
  <si>
    <t>Demolish vibracrete walls 2.4m</t>
  </si>
  <si>
    <t>Demolish vibracrete walls 1.8m</t>
  </si>
  <si>
    <t>Demolishing of concrete structures</t>
  </si>
  <si>
    <t>B13</t>
  </si>
  <si>
    <t>Demolish kerbing</t>
  </si>
  <si>
    <t>B14</t>
  </si>
  <si>
    <t>Removal of earthing</t>
  </si>
  <si>
    <t>Removal of rubble to an approved dumping site</t>
  </si>
  <si>
    <t>Concrete kerb (E3 type)</t>
  </si>
  <si>
    <t xml:space="preserve">Reinforced concrete for bases </t>
  </si>
  <si>
    <r>
      <rPr>
        <b/>
        <sz val="12"/>
        <color indexed="8"/>
        <rFont val="Arial"/>
        <family val="2"/>
      </rPr>
      <t xml:space="preserve">ECSC3 : </t>
    </r>
    <r>
      <rPr>
        <b/>
        <sz val="16"/>
        <color indexed="8"/>
        <rFont val="Arial"/>
        <family val="2"/>
      </rPr>
      <t xml:space="preserve">The Supply and Installation of </t>
    </r>
    <r>
      <rPr>
        <b/>
        <sz val="16"/>
        <color rgb="FF0000FF"/>
        <rFont val="Arial"/>
        <family val="2"/>
      </rPr>
      <t xml:space="preserve">Palisade, Diamond Mesh,Vibracrete Fencing and High Security Fence </t>
    </r>
    <r>
      <rPr>
        <b/>
        <sz val="16"/>
        <color indexed="8"/>
        <rFont val="Arial"/>
        <family val="2"/>
      </rPr>
      <t xml:space="preserve"> </t>
    </r>
  </si>
  <si>
    <t xml:space="preserve">Reinforced concrete for ramps </t>
  </si>
  <si>
    <t>Formwork to sides of bases</t>
  </si>
  <si>
    <t>D6</t>
  </si>
  <si>
    <t>Formwork for ramps</t>
  </si>
  <si>
    <t>D7</t>
  </si>
  <si>
    <t>Formwork to sides of edges,risers,ends and reveals not exceeding 300mm high or wide</t>
  </si>
  <si>
    <t>D8</t>
  </si>
  <si>
    <t>Mild steel reinforcement to structural concrete work</t>
  </si>
  <si>
    <t>D9</t>
  </si>
  <si>
    <t>High tensile steel reinforcement to structural concrete work</t>
  </si>
  <si>
    <t>Diamond Mesh temporary fence 1.8m high</t>
  </si>
  <si>
    <t>Diamond Mesh permanent fence 1.8m high</t>
  </si>
  <si>
    <t>Single Vibracrete fence 2.4m high</t>
  </si>
  <si>
    <t>Steel palisade Fence 2.4m high</t>
  </si>
  <si>
    <t>Steel palisade Fence 1.8m high</t>
  </si>
  <si>
    <t>Removable Mesh Panels</t>
  </si>
  <si>
    <t xml:space="preserve">Corner Posts with Stays 2.4m high for Diamond Mesh Fence incl.angle iron &amp; all other metalwork </t>
  </si>
  <si>
    <t>E14</t>
  </si>
  <si>
    <t>Intermediate post 2.4m high for Diamond Mesh Fence incl.angle iron and all other metalwork</t>
  </si>
  <si>
    <t>no</t>
  </si>
  <si>
    <t>Gate posts 3m high for Diamond Mesh Fence incl.all related metalwork</t>
  </si>
  <si>
    <t>E15</t>
  </si>
  <si>
    <t>Poles for vibracrete wall 2.4m high</t>
  </si>
  <si>
    <t>E16</t>
  </si>
  <si>
    <t xml:space="preserve">Corner Post for palisade fence 2.4m high </t>
  </si>
  <si>
    <t>E17</t>
  </si>
  <si>
    <t xml:space="preserve">Corner Post for palisade fence 1.8m high </t>
  </si>
  <si>
    <t>E18</t>
  </si>
  <si>
    <t>Barb Wire</t>
  </si>
  <si>
    <t>E19</t>
  </si>
  <si>
    <t>IPE Post 3m long for 2.4m high palisade fence</t>
  </si>
  <si>
    <t>E20</t>
  </si>
  <si>
    <t>IPE Post 3m long for 1.8m high palisade fence</t>
  </si>
  <si>
    <t>E21</t>
  </si>
  <si>
    <t>E22</t>
  </si>
  <si>
    <t xml:space="preserve">Angle iron Post 3m long for 2.4m high Double Welded Fence  </t>
  </si>
  <si>
    <t>Posts 3000 x100 x 3mm round tube with cap for 2.4 meter high palisade fence with adequate brackets for ends, corner &amp; intermediate straining posts not exceeding 45 degrees</t>
  </si>
  <si>
    <t>E24</t>
  </si>
  <si>
    <t>730mm Galv. Concertina Coil</t>
  </si>
  <si>
    <t>E25</t>
  </si>
  <si>
    <t>Flat Wrap 500</t>
  </si>
  <si>
    <t>E26</t>
  </si>
  <si>
    <t>Flat Wrap 700</t>
  </si>
  <si>
    <t>Flat Wrap 900</t>
  </si>
  <si>
    <t>E27</t>
  </si>
  <si>
    <t>V-overhangs</t>
  </si>
  <si>
    <t>E28</t>
  </si>
  <si>
    <t>Single-overhangs</t>
  </si>
  <si>
    <t>Palisade Double Gate size 2.4m high x 6m wide</t>
  </si>
  <si>
    <t>Palisade Double Gate size 1.8m high x 6m wide</t>
  </si>
  <si>
    <t>Palisade Single Gate size 2.4m high x 1.5m wide</t>
  </si>
  <si>
    <t>Double Skin Welded Mesh Double gate size 2.4m high x 6m wide</t>
  </si>
  <si>
    <t>Double Skin Welded Mesh Double gate size 2.4m high x 5m wide</t>
  </si>
  <si>
    <t>F13</t>
  </si>
  <si>
    <t>Double Skin Welded Mesh Double gate size 1.8m high x 6m wide</t>
  </si>
  <si>
    <t>Double Skin Welded Mesh Double gate size 1.8m high x 5m wide</t>
  </si>
  <si>
    <t>F14</t>
  </si>
  <si>
    <t>F15</t>
  </si>
  <si>
    <t>Single Skin Welded Mesh Double gate size 2.4m high x 6m wide</t>
  </si>
  <si>
    <t>Single Skin Welded Mesh Double gate size 1.8m high x 6m wide</t>
  </si>
  <si>
    <t xml:space="preserve">Double Skin Welded Mesh Single gate size 2.4m high x 1.5m wide </t>
  </si>
  <si>
    <t xml:space="preserve">Double Skin Welded Mesh Single gate size 2.4m high x 1m wide </t>
  </si>
  <si>
    <t>F16</t>
  </si>
  <si>
    <t>F17</t>
  </si>
  <si>
    <t xml:space="preserve">Single Skin Welded Mesh Single gate size 2.4m high x 1.5m wide </t>
  </si>
  <si>
    <t xml:space="preserve">Single Skin Welded Mesh Single gate size 2.4m high x 1m wide </t>
  </si>
  <si>
    <t>Diamond Mesh Double Gate size 6m wide</t>
  </si>
  <si>
    <t>F18</t>
  </si>
  <si>
    <t>F19</t>
  </si>
  <si>
    <t xml:space="preserve">Diamond Mesh Single Gate size 1.5m wide </t>
  </si>
  <si>
    <t>F20</t>
  </si>
  <si>
    <t>Motorised Palisade Sliding Gate size 2.4m high x 5m wide</t>
  </si>
  <si>
    <t>Manual Palisade Sliding Gate size 2.4m high x 5m wide</t>
  </si>
  <si>
    <t>Motorised Double skin Welded mesh gate size 2.4m high x 6m wide</t>
  </si>
  <si>
    <t>Manual Double skin Welded mesh gate size 2.4m high x 6m wide</t>
  </si>
  <si>
    <t>Motorised Double skin Welded mesh gate size 2.4m high x 5m wide</t>
  </si>
  <si>
    <t>G8</t>
  </si>
  <si>
    <t>Manual Double skin Welded mesh gate size 2.4m high x 5m wide</t>
  </si>
  <si>
    <t>G9</t>
  </si>
  <si>
    <t>G10</t>
  </si>
  <si>
    <t>Motorised Single Skin Welded mesh gate size 2.4m high x 5m wide</t>
  </si>
  <si>
    <t xml:space="preserve">Manual Single Skin Welded Mesh gate size size 2.4m high x 5m wide </t>
  </si>
  <si>
    <t>G11</t>
  </si>
  <si>
    <t>G12</t>
  </si>
  <si>
    <t>Motorised Single Skin Welded mesh gate size 2.4m high x 6m wide</t>
  </si>
  <si>
    <t xml:space="preserve">Manual Single Skin Welded Mesh gate size size 2.4m high x 6m wide </t>
  </si>
  <si>
    <t>G13</t>
  </si>
  <si>
    <t xml:space="preserve">Manual Palisade Sliding Gate size 1.8m high x 6m wide </t>
  </si>
  <si>
    <t>G14</t>
  </si>
  <si>
    <t>G15</t>
  </si>
  <si>
    <t>Excavations for earthing in hard rock</t>
  </si>
  <si>
    <t>Excavations for earthing in soft rock</t>
  </si>
  <si>
    <t>Excavations for earthing in intermediate soil</t>
  </si>
  <si>
    <t>Trenches 0.75mx 500mm soft soil</t>
  </si>
  <si>
    <t>Trenches 0.75mx 500mm hard soil</t>
  </si>
  <si>
    <t>H6</t>
  </si>
  <si>
    <t>H7</t>
  </si>
  <si>
    <t>H8</t>
  </si>
  <si>
    <t>Trenches 0.75mx 1000mm soft soil</t>
  </si>
  <si>
    <t>Trenches 0.75mx 1000mm hard soil</t>
  </si>
  <si>
    <t>H9</t>
  </si>
  <si>
    <t>H10</t>
  </si>
  <si>
    <t>Connect earthing to fence</t>
  </si>
  <si>
    <t>H11</t>
  </si>
  <si>
    <t>Connect earthing to swing gates</t>
  </si>
  <si>
    <t>H12</t>
  </si>
  <si>
    <t>Connect earthing to sliding gates</t>
  </si>
  <si>
    <t>H13</t>
  </si>
  <si>
    <t>H14</t>
  </si>
  <si>
    <t xml:space="preserve">Backfilling of excavated material including compaction </t>
  </si>
  <si>
    <t>H15</t>
  </si>
  <si>
    <t xml:space="preserve">Backfilling of imported material including compaction </t>
  </si>
  <si>
    <t>H16</t>
  </si>
  <si>
    <t xml:space="preserve">Brazing/Bonding of copper to earthmat </t>
  </si>
  <si>
    <t>H17</t>
  </si>
  <si>
    <t>I3</t>
  </si>
  <si>
    <t>I4</t>
  </si>
  <si>
    <t>ABC signage</t>
  </si>
  <si>
    <t>DE signage</t>
  </si>
  <si>
    <t>Substation Sign board 1165 x 550mm</t>
  </si>
  <si>
    <t>Substation Sign board 600 x 400mm</t>
  </si>
  <si>
    <t>Qty</t>
  </si>
  <si>
    <t>Total Rate</t>
  </si>
  <si>
    <t>PRICE</t>
  </si>
  <si>
    <t xml:space="preserve">Labour </t>
  </si>
  <si>
    <t>K12</t>
  </si>
  <si>
    <t xml:space="preserve">NOTE: Overtime will be paid @1.5 times the normal wage,except Sunday &amp; Public holiday which will be remunerated @ twice the normal wage rate </t>
  </si>
  <si>
    <t>Personal Protective Equipment (Hard hat included): This item only to be claimed in the event of temporal employment (local labour) and proof need to be provided,contractor is responsible for PPE for their permanent employees</t>
  </si>
  <si>
    <t>B5</t>
  </si>
  <si>
    <t>Supply and laying 26mm nominal size yard stone</t>
  </si>
  <si>
    <t>Single Welded Mesh Fence 2.4m high: Single Skin (76x12.5mm aperture),min wire thickness 4mm</t>
  </si>
  <si>
    <t>Single Welded Mesh Fence 2.4m high: Single Skin with double lined vertical wires (76x12.5mm aperture),min wire thickness 4mm</t>
  </si>
  <si>
    <t>Double Welded Mesh Fence 2.4m high:Double Skin (12.7x12.7mm aperture,min wire thickness 4mm)</t>
  </si>
  <si>
    <t>E29</t>
  </si>
  <si>
    <t>Palisade Single Gate size 1.8m high x 1.5m wide</t>
  </si>
  <si>
    <t>F21</t>
  </si>
  <si>
    <t>F22</t>
  </si>
  <si>
    <t>F23</t>
  </si>
  <si>
    <t>kg</t>
  </si>
  <si>
    <t>Supply and install and bolted 50 x 3mm Flat copper strap bolted (rate to include M16 bolts and clam)</t>
  </si>
  <si>
    <t xml:space="preserve"> Supply and install 10mm copper earth</t>
  </si>
  <si>
    <t>C6</t>
  </si>
  <si>
    <t>Actual Cost +%</t>
  </si>
  <si>
    <t>Removal of Steel Palisade Fence 2.4m high</t>
  </si>
  <si>
    <t>Removal of  Steel Palisade Fence 1.8m high</t>
  </si>
  <si>
    <t>C7</t>
  </si>
  <si>
    <t>Supply and laying 36mm/37mm nominal size yard stone</t>
  </si>
  <si>
    <r>
      <t>Double Vibracrete with reinforced concrete in between 2.4m high, above ground and buried 300mm with spikes on top (</t>
    </r>
    <r>
      <rPr>
        <b/>
        <sz val="14"/>
        <rFont val="Calibri"/>
        <family val="2"/>
      </rPr>
      <t>Rate to include concrete</t>
    </r>
    <r>
      <rPr>
        <sz val="14"/>
        <rFont val="Calibri"/>
        <family val="2"/>
      </rPr>
      <t>)</t>
    </r>
  </si>
  <si>
    <t>Braded copper for swing gates.(All gate leaves must bonded to hinged posts using 70mm x 350mm long flexible PVC covered copper conductor (welded cable).Lug each end with tinned copper lugs drilled 16mm diameter and covered with heat shrink.Each lug to be fastened with two M16 x 40mm galvanised bolts,nuts and washers to earth lugs on the gate and earth point on the posts)</t>
  </si>
  <si>
    <t>Supply and install Gate Motor for existing gates and connect to electrical supply</t>
  </si>
  <si>
    <t>Trenches 0.75mx 500mm deep by machine</t>
  </si>
  <si>
    <t>Trenches 0.75mx 1000mm deep by machine</t>
  </si>
  <si>
    <t>cost +%</t>
  </si>
  <si>
    <t>E24a</t>
  </si>
  <si>
    <t>900mm Galv.Concertna Coil</t>
  </si>
  <si>
    <t>E11a</t>
  </si>
  <si>
    <t>E11b</t>
  </si>
  <si>
    <t>E14a</t>
  </si>
  <si>
    <t>Gate posts for High Security fence incl.all related work</t>
  </si>
  <si>
    <t>Corner posts for Single Skin Welded Mesh fence 2.4m high incld all related work</t>
  </si>
  <si>
    <t>Corner posts for Double Skin Welded Mesh fence 2.4m high inlcd all related work</t>
  </si>
  <si>
    <r>
      <t>Fencing (Prices to be according to drawings,specification and eskom standards).For the High Security Fence the tenderer should refer to the Standard Technology number: 240-76368574: Title: High Security mesh fencing. High Security fence should be installed with suitable posts and foundations and at 2.4 height with 600mm Overhang.</t>
    </r>
    <r>
      <rPr>
        <b/>
        <sz val="16"/>
        <color rgb="FFFF0000"/>
        <rFont val="Calibri"/>
        <family val="2"/>
      </rPr>
      <t xml:space="preserve">Tenderer to quote for HDG option  </t>
    </r>
  </si>
  <si>
    <t>E21a</t>
  </si>
  <si>
    <t xml:space="preserve">Angle iron Post 3m long for 2.4m high Single Welded Fence  </t>
  </si>
  <si>
    <t>Solar Power Kit for a Centurion D10 Motor or similar alternative that matches the specification</t>
  </si>
  <si>
    <t>Sliding Gates (Motorised gates to include Tracks,Portals,antitheft brackets and remotes)</t>
  </si>
  <si>
    <t xml:space="preserve">Security </t>
  </si>
  <si>
    <t>per person/12 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</si>
</sst>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R&quot;\ #,##0.00;&quot;R&quot;\ \-#,##0.00"/>
    <numFmt numFmtId="165" formatCode="_ &quot;R&quot;\ * #,##0.00_ ;_ &quot;R&quot;\ * \-#,##0.00_ ;_ &quot;R&quot;\ * &quot;-&quot;??_ ;_ @_ "/>
    <numFmt numFmtId="166" formatCode="&quot;R&quot;\ #,##0.00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24"/>
      <color indexed="12"/>
      <name val="Arial"/>
      <family val="2"/>
    </font>
    <font>
      <b/>
      <sz val="28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sz val="18"/>
      <color indexed="18"/>
      <name val="Arial"/>
      <family val="2"/>
    </font>
    <font>
      <sz val="12"/>
      <color indexed="8"/>
      <name val="Arial"/>
      <family val="2"/>
    </font>
    <font>
      <b/>
      <sz val="12"/>
      <color rgb="FF0000FF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0"/>
      <name val="Calibri"/>
      <family val="2"/>
    </font>
    <font>
      <b/>
      <sz val="14"/>
      <name val="Calibri"/>
      <family val="2"/>
    </font>
    <font>
      <sz val="9"/>
      <name val="Arial"/>
      <family val="2"/>
    </font>
    <font>
      <sz val="10"/>
      <color theme="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</font>
    <font>
      <b/>
      <sz val="16"/>
      <color indexed="8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8"/>
      <color rgb="FF0000FF"/>
      <name val="Calibri"/>
      <family val="2"/>
      <scheme val="minor"/>
    </font>
    <font>
      <b/>
      <sz val="16"/>
      <color rgb="FF0000FF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rgb="FF0000FF"/>
      <name val="Calibri"/>
      <family val="2"/>
      <scheme val="minor"/>
    </font>
    <font>
      <b/>
      <sz val="10"/>
      <color rgb="FF0000FF"/>
      <name val="Calibri"/>
      <family val="2"/>
    </font>
    <font>
      <sz val="12"/>
      <color rgb="FF0000FF"/>
      <name val="Arial"/>
      <family val="2"/>
    </font>
    <font>
      <b/>
      <sz val="11"/>
      <color rgb="FF0000FF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rgb="FF000000"/>
      <name val="Consolas"/>
      <family val="3"/>
    </font>
    <font>
      <sz val="13"/>
      <name val="Calibri"/>
      <family val="2"/>
    </font>
    <font>
      <sz val="11"/>
      <color indexed="8"/>
      <name val="Arial"/>
      <family val="2"/>
    </font>
    <font>
      <vertAlign val="superscript"/>
      <sz val="11"/>
      <color theme="1"/>
      <name val="Arial"/>
      <family val="2"/>
    </font>
    <font>
      <b/>
      <sz val="16"/>
      <name val="Calibri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sz val="11"/>
      <color rgb="FFFF0000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14"/>
      <color rgb="FFFF0000"/>
      <name val="Calibri"/>
      <family val="2"/>
    </font>
    <font>
      <sz val="11"/>
      <color rgb="FFFF000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16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165" fontId="2" fillId="0" borderId="0" applyFont="0" applyFill="0" applyBorder="0" applyAlignment="0" applyProtection="0"/>
  </cellStyleXfs>
  <cellXfs count="314">
    <xf numFmtId="0" fontId="0" fillId="0" borderId="0" xfId="0"/>
    <xf numFmtId="0" fontId="0" fillId="3" borderId="0" xfId="0" applyFill="1" applyBorder="1"/>
    <xf numFmtId="0" fontId="19" fillId="3" borderId="0" xfId="0" applyFont="1" applyFill="1" applyBorder="1"/>
    <xf numFmtId="0" fontId="20" fillId="0" borderId="0" xfId="0" applyFont="1"/>
    <xf numFmtId="0" fontId="18" fillId="3" borderId="12" xfId="0" applyFont="1" applyFill="1" applyBorder="1" applyAlignment="1">
      <alignment vertical="center"/>
    </xf>
    <xf numFmtId="0" fontId="16" fillId="3" borderId="12" xfId="0" applyFont="1" applyFill="1" applyBorder="1" applyAlignment="1">
      <alignment horizontal="right" vertical="center"/>
    </xf>
    <xf numFmtId="0" fontId="22" fillId="3" borderId="12" xfId="0" applyFont="1" applyFill="1" applyBorder="1" applyAlignment="1">
      <alignment vertical="center"/>
    </xf>
    <xf numFmtId="0" fontId="2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/>
    </xf>
    <xf numFmtId="0" fontId="28" fillId="3" borderId="12" xfId="0" applyFont="1" applyFill="1" applyBorder="1" applyAlignment="1">
      <alignment vertical="center"/>
    </xf>
    <xf numFmtId="165" fontId="16" fillId="3" borderId="29" xfId="1" applyFont="1" applyFill="1" applyBorder="1" applyAlignment="1">
      <alignment vertical="center"/>
    </xf>
    <xf numFmtId="0" fontId="22" fillId="3" borderId="0" xfId="0" applyFont="1" applyFill="1" applyBorder="1" applyAlignment="1">
      <alignment vertical="center"/>
    </xf>
    <xf numFmtId="0" fontId="0" fillId="4" borderId="36" xfId="0" applyFill="1" applyBorder="1" applyAlignment="1">
      <alignment horizontal="right"/>
    </xf>
    <xf numFmtId="164" fontId="0" fillId="4" borderId="36" xfId="0" applyNumberFormat="1" applyFill="1" applyBorder="1"/>
    <xf numFmtId="0" fontId="21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/>
    </xf>
    <xf numFmtId="0" fontId="0" fillId="3" borderId="4" xfId="0" applyFill="1" applyBorder="1" applyAlignment="1">
      <alignment horizontal="center"/>
    </xf>
    <xf numFmtId="0" fontId="27" fillId="3" borderId="4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0" fillId="3" borderId="12" xfId="0" applyFill="1" applyBorder="1"/>
    <xf numFmtId="0" fontId="35" fillId="2" borderId="50" xfId="0" applyFont="1" applyFill="1" applyBorder="1" applyAlignment="1">
      <alignment horizontal="center" vertical="center"/>
    </xf>
    <xf numFmtId="0" fontId="22" fillId="2" borderId="53" xfId="0" applyFont="1" applyFill="1" applyBorder="1" applyAlignment="1">
      <alignment horizontal="center" vertical="center"/>
    </xf>
    <xf numFmtId="0" fontId="22" fillId="2" borderId="54" xfId="0" applyFont="1" applyFill="1" applyBorder="1" applyAlignment="1">
      <alignment horizontal="center" vertical="center"/>
    </xf>
    <xf numFmtId="0" fontId="22" fillId="2" borderId="51" xfId="0" applyFont="1" applyFill="1" applyBorder="1" applyAlignment="1">
      <alignment horizontal="center" vertical="center"/>
    </xf>
    <xf numFmtId="0" fontId="16" fillId="2" borderId="5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4" fillId="0" borderId="8" xfId="0" applyFont="1" applyFill="1" applyBorder="1"/>
    <xf numFmtId="0" fontId="5" fillId="0" borderId="8" xfId="0" applyFont="1" applyFill="1" applyBorder="1"/>
    <xf numFmtId="0" fontId="6" fillId="0" borderId="8" xfId="0" applyFont="1" applyFill="1" applyBorder="1" applyAlignment="1"/>
    <xf numFmtId="0" fontId="6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left"/>
    </xf>
    <xf numFmtId="0" fontId="0" fillId="0" borderId="15" xfId="0" applyFill="1" applyBorder="1" applyAlignment="1">
      <alignment horizontal="center"/>
    </xf>
    <xf numFmtId="0" fontId="35" fillId="0" borderId="4" xfId="0" applyFont="1" applyFill="1" applyBorder="1" applyAlignment="1">
      <alignment horizontal="center"/>
    </xf>
    <xf numFmtId="0" fontId="1" fillId="0" borderId="30" xfId="0" applyFont="1" applyFill="1" applyBorder="1" applyAlignment="1">
      <alignment horizontal="center" vertical="center"/>
    </xf>
    <xf numFmtId="166" fontId="38" fillId="0" borderId="30" xfId="0" applyNumberFormat="1" applyFont="1" applyFill="1" applyBorder="1" applyAlignment="1">
      <alignment horizontal="center" vertical="center"/>
    </xf>
    <xf numFmtId="166" fontId="11" fillId="0" borderId="9" xfId="0" applyNumberFormat="1" applyFont="1" applyFill="1" applyBorder="1" applyAlignment="1">
      <alignment horizontal="center" vertical="center"/>
    </xf>
    <xf numFmtId="166" fontId="11" fillId="0" borderId="35" xfId="0" applyNumberFormat="1" applyFont="1" applyFill="1" applyBorder="1" applyAlignment="1">
      <alignment horizontal="center" vertical="center"/>
    </xf>
    <xf numFmtId="0" fontId="8" fillId="0" borderId="24" xfId="0" applyNumberFormat="1" applyFont="1" applyFill="1" applyBorder="1" applyAlignment="1">
      <alignment horizontal="center" vertical="center"/>
    </xf>
    <xf numFmtId="165" fontId="15" fillId="0" borderId="31" xfId="1" applyFont="1" applyFill="1" applyBorder="1" applyAlignment="1">
      <alignment vertical="center"/>
    </xf>
    <xf numFmtId="0" fontId="0" fillId="0" borderId="0" xfId="0" applyFill="1"/>
    <xf numFmtId="0" fontId="1" fillId="0" borderId="44" xfId="0" applyFont="1" applyFill="1" applyBorder="1" applyAlignment="1">
      <alignment horizontal="center" vertical="center"/>
    </xf>
    <xf numFmtId="166" fontId="38" fillId="0" borderId="44" xfId="0" applyNumberFormat="1" applyFont="1" applyFill="1" applyBorder="1" applyAlignment="1">
      <alignment horizontal="center" vertical="center"/>
    </xf>
    <xf numFmtId="0" fontId="8" fillId="0" borderId="33" xfId="0" applyNumberFormat="1" applyFont="1" applyFill="1" applyBorder="1" applyAlignment="1">
      <alignment horizontal="center" vertical="center"/>
    </xf>
    <xf numFmtId="165" fontId="15" fillId="0" borderId="19" xfId="1" applyFont="1" applyFill="1" applyBorder="1" applyAlignment="1">
      <alignment vertical="center"/>
    </xf>
    <xf numFmtId="0" fontId="1" fillId="0" borderId="42" xfId="0" applyFont="1" applyFill="1" applyBorder="1" applyAlignment="1">
      <alignment horizontal="center" vertical="center"/>
    </xf>
    <xf numFmtId="166" fontId="38" fillId="0" borderId="42" xfId="0" applyNumberFormat="1" applyFont="1" applyFill="1" applyBorder="1" applyAlignment="1">
      <alignment horizontal="center" vertical="center"/>
    </xf>
    <xf numFmtId="166" fontId="11" fillId="0" borderId="10" xfId="0" applyNumberFormat="1" applyFont="1" applyFill="1" applyBorder="1" applyAlignment="1">
      <alignment horizontal="center" vertical="center"/>
    </xf>
    <xf numFmtId="166" fontId="11" fillId="0" borderId="18" xfId="0" applyNumberFormat="1" applyFont="1" applyFill="1" applyBorder="1" applyAlignment="1">
      <alignment horizontal="center" vertical="center"/>
    </xf>
    <xf numFmtId="0" fontId="8" fillId="0" borderId="17" xfId="0" applyNumberFormat="1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center" vertical="center"/>
    </xf>
    <xf numFmtId="166" fontId="38" fillId="0" borderId="45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165" fontId="15" fillId="0" borderId="38" xfId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66" fontId="1" fillId="0" borderId="10" xfId="0" applyNumberFormat="1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top"/>
    </xf>
    <xf numFmtId="166" fontId="11" fillId="0" borderId="14" xfId="0" applyNumberFormat="1" applyFont="1" applyFill="1" applyBorder="1" applyAlignment="1">
      <alignment horizontal="center" vertical="center"/>
    </xf>
    <xf numFmtId="166" fontId="11" fillId="0" borderId="39" xfId="0" applyNumberFormat="1" applyFont="1" applyFill="1" applyBorder="1" applyAlignment="1">
      <alignment horizontal="center" vertical="center"/>
    </xf>
    <xf numFmtId="0" fontId="1" fillId="0" borderId="44" xfId="0" applyFont="1" applyFill="1" applyBorder="1" applyAlignment="1">
      <alignment horizontal="center" vertical="top"/>
    </xf>
    <xf numFmtId="0" fontId="0" fillId="0" borderId="4" xfId="0" applyFill="1" applyBorder="1" applyAlignment="1">
      <alignment horizontal="center"/>
    </xf>
    <xf numFmtId="0" fontId="14" fillId="0" borderId="8" xfId="0" applyFont="1" applyFill="1" applyBorder="1" applyAlignment="1">
      <alignment horizontal="right" vertical="center"/>
    </xf>
    <xf numFmtId="0" fontId="0" fillId="0" borderId="0" xfId="0" applyFill="1" applyBorder="1"/>
    <xf numFmtId="0" fontId="12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165" fontId="12" fillId="0" borderId="0" xfId="1" applyFont="1" applyFill="1" applyBorder="1"/>
    <xf numFmtId="0" fontId="27" fillId="0" borderId="4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166" fontId="11" fillId="0" borderId="2" xfId="0" applyNumberFormat="1" applyFont="1" applyFill="1" applyBorder="1" applyAlignment="1">
      <alignment horizontal="center" vertical="center"/>
    </xf>
    <xf numFmtId="166" fontId="11" fillId="0" borderId="3" xfId="0" applyNumberFormat="1" applyFont="1" applyFill="1" applyBorder="1" applyAlignment="1">
      <alignment horizontal="center" vertical="center"/>
    </xf>
    <xf numFmtId="166" fontId="11" fillId="0" borderId="28" xfId="1" applyNumberFormat="1" applyFont="1" applyFill="1" applyBorder="1" applyAlignment="1">
      <alignment horizontal="center" vertical="top"/>
    </xf>
    <xf numFmtId="166" fontId="11" fillId="0" borderId="9" xfId="0" applyNumberFormat="1" applyFont="1" applyFill="1" applyBorder="1" applyAlignment="1">
      <alignment horizontal="center" vertical="top"/>
    </xf>
    <xf numFmtId="0" fontId="25" fillId="0" borderId="0" xfId="0" applyFont="1" applyFill="1" applyBorder="1" applyAlignment="1">
      <alignment horizontal="center" vertical="center"/>
    </xf>
    <xf numFmtId="0" fontId="0" fillId="0" borderId="36" xfId="0" applyFill="1" applyBorder="1"/>
    <xf numFmtId="166" fontId="11" fillId="0" borderId="17" xfId="0" applyNumberFormat="1" applyFont="1" applyFill="1" applyBorder="1" applyAlignment="1">
      <alignment horizontal="center" vertical="center"/>
    </xf>
    <xf numFmtId="166" fontId="11" fillId="0" borderId="42" xfId="0" applyNumberFormat="1" applyFont="1" applyFill="1" applyBorder="1" applyAlignment="1">
      <alignment horizontal="center" vertical="center"/>
    </xf>
    <xf numFmtId="166" fontId="11" fillId="0" borderId="19" xfId="1" applyNumberFormat="1" applyFont="1" applyFill="1" applyBorder="1" applyAlignment="1">
      <alignment horizontal="center" vertical="top"/>
    </xf>
    <xf numFmtId="166" fontId="11" fillId="0" borderId="10" xfId="0" applyNumberFormat="1" applyFont="1" applyFill="1" applyBorder="1" applyAlignment="1">
      <alignment horizontal="center" vertical="top"/>
    </xf>
    <xf numFmtId="166" fontId="25" fillId="0" borderId="10" xfId="0" applyNumberFormat="1" applyFont="1" applyFill="1" applyBorder="1" applyAlignment="1">
      <alignment horizontal="center" vertical="top"/>
    </xf>
    <xf numFmtId="166" fontId="14" fillId="0" borderId="12" xfId="0" applyNumberFormat="1" applyFont="1" applyFill="1" applyBorder="1" applyAlignment="1">
      <alignment horizontal="center" vertical="center"/>
    </xf>
    <xf numFmtId="166" fontId="11" fillId="0" borderId="28" xfId="0" applyNumberFormat="1" applyFont="1" applyFill="1" applyBorder="1" applyAlignment="1">
      <alignment horizontal="center" vertical="center"/>
    </xf>
    <xf numFmtId="166" fontId="11" fillId="0" borderId="19" xfId="0" applyNumberFormat="1" applyFont="1" applyFill="1" applyBorder="1" applyAlignment="1">
      <alignment horizontal="center" vertical="center"/>
    </xf>
    <xf numFmtId="0" fontId="31" fillId="0" borderId="7" xfId="0" applyFont="1" applyFill="1" applyBorder="1" applyAlignment="1">
      <alignment horizontal="center"/>
    </xf>
    <xf numFmtId="0" fontId="32" fillId="0" borderId="11" xfId="0" applyFont="1" applyFill="1" applyBorder="1" applyAlignment="1">
      <alignment vertical="top"/>
    </xf>
    <xf numFmtId="0" fontId="33" fillId="0" borderId="12" xfId="0" applyFont="1" applyFill="1" applyBorder="1"/>
    <xf numFmtId="0" fontId="31" fillId="0" borderId="0" xfId="0" applyFont="1" applyFill="1"/>
    <xf numFmtId="0" fontId="17" fillId="0" borderId="16" xfId="0" applyFont="1" applyFill="1" applyBorder="1" applyAlignment="1">
      <alignment vertical="top"/>
    </xf>
    <xf numFmtId="0" fontId="34" fillId="0" borderId="16" xfId="0" applyFont="1" applyFill="1" applyBorder="1" applyAlignment="1">
      <alignment horizontal="right"/>
    </xf>
    <xf numFmtId="0" fontId="0" fillId="0" borderId="16" xfId="0" applyFill="1" applyBorder="1"/>
    <xf numFmtId="0" fontId="34" fillId="0" borderId="16" xfId="0" applyFont="1" applyFill="1" applyBorder="1" applyAlignment="1">
      <alignment horizontal="left"/>
    </xf>
    <xf numFmtId="0" fontId="34" fillId="0" borderId="16" xfId="0" applyFont="1" applyFill="1" applyBorder="1" applyAlignment="1">
      <alignment horizontal="center"/>
    </xf>
    <xf numFmtId="0" fontId="18" fillId="0" borderId="12" xfId="0" applyFont="1" applyFill="1" applyBorder="1" applyAlignment="1">
      <alignment vertical="center"/>
    </xf>
    <xf numFmtId="0" fontId="16" fillId="0" borderId="12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vertical="center"/>
    </xf>
    <xf numFmtId="0" fontId="22" fillId="0" borderId="12" xfId="0" applyFont="1" applyFill="1" applyBorder="1" applyAlignment="1">
      <alignment vertical="center"/>
    </xf>
    <xf numFmtId="165" fontId="16" fillId="0" borderId="29" xfId="1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4" xfId="0" applyFont="1" applyFill="1" applyBorder="1" applyAlignment="1">
      <alignment horizontal="left" vertical="top"/>
    </xf>
    <xf numFmtId="0" fontId="23" fillId="0" borderId="0" xfId="0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center" vertical="center"/>
    </xf>
    <xf numFmtId="166" fontId="38" fillId="0" borderId="6" xfId="0" applyNumberFormat="1" applyFont="1" applyFill="1" applyBorder="1" applyAlignment="1">
      <alignment horizontal="center" vertical="center"/>
    </xf>
    <xf numFmtId="166" fontId="11" fillId="0" borderId="0" xfId="0" applyNumberFormat="1" applyFont="1" applyFill="1" applyBorder="1" applyAlignment="1">
      <alignment horizontal="center" vertical="center"/>
    </xf>
    <xf numFmtId="166" fontId="11" fillId="0" borderId="5" xfId="0" applyNumberFormat="1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166" fontId="38" fillId="0" borderId="43" xfId="0" applyNumberFormat="1" applyFont="1" applyFill="1" applyBorder="1" applyAlignment="1">
      <alignment horizontal="center" vertical="center"/>
    </xf>
    <xf numFmtId="0" fontId="8" fillId="0" borderId="27" xfId="0" applyNumberFormat="1" applyFont="1" applyFill="1" applyBorder="1" applyAlignment="1">
      <alignment horizontal="center" vertical="center"/>
    </xf>
    <xf numFmtId="165" fontId="15" fillId="0" borderId="34" xfId="1" applyFont="1" applyFill="1" applyBorder="1" applyAlignment="1">
      <alignment vertical="center"/>
    </xf>
    <xf numFmtId="0" fontId="0" fillId="0" borderId="0" xfId="0" applyFill="1" applyAlignment="1">
      <alignment horizontal="center"/>
    </xf>
    <xf numFmtId="166" fontId="11" fillId="0" borderId="21" xfId="0" applyNumberFormat="1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vertical="center"/>
    </xf>
    <xf numFmtId="0" fontId="8" fillId="0" borderId="42" xfId="0" applyNumberFormat="1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left" vertical="top"/>
    </xf>
    <xf numFmtId="0" fontId="23" fillId="0" borderId="14" xfId="0" applyFont="1" applyFill="1" applyBorder="1" applyAlignment="1">
      <alignment horizontal="left" vertical="top"/>
    </xf>
    <xf numFmtId="0" fontId="23" fillId="0" borderId="39" xfId="0" applyFont="1" applyFill="1" applyBorder="1" applyAlignment="1">
      <alignment horizontal="left" vertical="top"/>
    </xf>
    <xf numFmtId="0" fontId="14" fillId="0" borderId="13" xfId="0" applyFont="1" applyFill="1" applyBorder="1" applyAlignment="1">
      <alignment horizontal="center" vertical="center"/>
    </xf>
    <xf numFmtId="166" fontId="38" fillId="0" borderId="27" xfId="0" applyNumberFormat="1" applyFont="1" applyFill="1" applyBorder="1" applyAlignment="1">
      <alignment horizontal="center" vertical="center"/>
    </xf>
    <xf numFmtId="166" fontId="38" fillId="0" borderId="39" xfId="0" applyNumberFormat="1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left" vertical="top"/>
    </xf>
    <xf numFmtId="0" fontId="23" fillId="0" borderId="10" xfId="0" applyFont="1" applyFill="1" applyBorder="1" applyAlignment="1">
      <alignment horizontal="left" vertical="top"/>
    </xf>
    <xf numFmtId="0" fontId="23" fillId="0" borderId="18" xfId="0" applyFont="1" applyFill="1" applyBorder="1" applyAlignment="1">
      <alignment horizontal="left" vertical="top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166" fontId="11" fillId="0" borderId="22" xfId="0" applyNumberFormat="1" applyFont="1" applyFill="1" applyBorder="1" applyAlignment="1">
      <alignment horizontal="center" vertical="center"/>
    </xf>
    <xf numFmtId="166" fontId="11" fillId="0" borderId="20" xfId="0" applyNumberFormat="1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 wrapText="1"/>
    </xf>
    <xf numFmtId="166" fontId="38" fillId="0" borderId="33" xfId="0" applyNumberFormat="1" applyFont="1" applyFill="1" applyBorder="1" applyAlignment="1">
      <alignment horizontal="center" vertical="center"/>
    </xf>
    <xf numFmtId="166" fontId="38" fillId="0" borderId="35" xfId="0" applyNumberFormat="1" applyFont="1" applyFill="1" applyBorder="1" applyAlignment="1">
      <alignment horizontal="center" vertical="center"/>
    </xf>
    <xf numFmtId="0" fontId="23" fillId="0" borderId="33" xfId="0" applyFont="1" applyFill="1" applyBorder="1" applyAlignment="1">
      <alignment horizontal="left" vertical="top"/>
    </xf>
    <xf numFmtId="0" fontId="23" fillId="0" borderId="9" xfId="0" applyFont="1" applyFill="1" applyBorder="1" applyAlignment="1">
      <alignment horizontal="left" vertical="top"/>
    </xf>
    <xf numFmtId="0" fontId="23" fillId="0" borderId="17" xfId="0" applyFont="1" applyFill="1" applyBorder="1" applyAlignment="1">
      <alignment horizontal="left" vertical="top" wrapText="1"/>
    </xf>
    <xf numFmtId="0" fontId="23" fillId="0" borderId="10" xfId="0" applyFont="1" applyFill="1" applyBorder="1" applyAlignment="1">
      <alignment horizontal="left" vertical="top" wrapText="1"/>
    </xf>
    <xf numFmtId="0" fontId="23" fillId="0" borderId="18" xfId="0" applyFont="1" applyFill="1" applyBorder="1" applyAlignment="1">
      <alignment horizontal="left" vertical="top" wrapText="1"/>
    </xf>
    <xf numFmtId="0" fontId="22" fillId="2" borderId="51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166" fontId="11" fillId="0" borderId="22" xfId="0" applyNumberFormat="1" applyFont="1" applyFill="1" applyBorder="1" applyAlignment="1">
      <alignment horizontal="center" vertical="center"/>
    </xf>
    <xf numFmtId="166" fontId="11" fillId="0" borderId="20" xfId="0" applyNumberFormat="1" applyFont="1" applyFill="1" applyBorder="1" applyAlignment="1">
      <alignment horizontal="center" vertical="center"/>
    </xf>
    <xf numFmtId="166" fontId="38" fillId="0" borderId="0" xfId="0" applyNumberFormat="1" applyFont="1" applyFill="1" applyBorder="1" applyAlignment="1">
      <alignment horizontal="center" vertical="center"/>
    </xf>
    <xf numFmtId="0" fontId="22" fillId="3" borderId="60" xfId="0" applyFont="1" applyFill="1" applyBorder="1" applyAlignment="1">
      <alignment vertical="center"/>
    </xf>
    <xf numFmtId="0" fontId="30" fillId="0" borderId="12" xfId="0" applyNumberFormat="1" applyFont="1" applyFill="1" applyBorder="1" applyAlignment="1">
      <alignment horizontal="center" vertical="center"/>
    </xf>
    <xf numFmtId="165" fontId="15" fillId="0" borderId="29" xfId="1" applyFont="1" applyFill="1" applyBorder="1" applyAlignment="1">
      <alignment vertical="center"/>
    </xf>
    <xf numFmtId="0" fontId="8" fillId="0" borderId="22" xfId="0" applyNumberFormat="1" applyFont="1" applyFill="1" applyBorder="1" applyAlignment="1">
      <alignment horizontal="center" vertical="center"/>
    </xf>
    <xf numFmtId="165" fontId="15" fillId="0" borderId="32" xfId="1" applyFont="1" applyFill="1" applyBorder="1" applyAlignment="1">
      <alignment vertical="center"/>
    </xf>
    <xf numFmtId="166" fontId="25" fillId="0" borderId="0" xfId="0" applyNumberFormat="1" applyFont="1" applyFill="1" applyBorder="1" applyAlignment="1">
      <alignment horizontal="center" vertical="center"/>
    </xf>
    <xf numFmtId="166" fontId="11" fillId="0" borderId="24" xfId="0" applyNumberFormat="1" applyFont="1" applyFill="1" applyBorder="1" applyAlignment="1">
      <alignment horizontal="center" vertical="center"/>
    </xf>
    <xf numFmtId="166" fontId="11" fillId="0" borderId="25" xfId="0" applyNumberFormat="1" applyFont="1" applyFill="1" applyBorder="1" applyAlignment="1">
      <alignment horizontal="center" vertical="center"/>
    </xf>
    <xf numFmtId="166" fontId="11" fillId="0" borderId="23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35" fillId="0" borderId="50" xfId="0" applyFont="1" applyFill="1" applyBorder="1" applyAlignment="1">
      <alignment horizontal="center" vertical="center"/>
    </xf>
    <xf numFmtId="0" fontId="22" fillId="0" borderId="51" xfId="0" applyFont="1" applyFill="1" applyBorder="1" applyAlignment="1">
      <alignment horizontal="center" vertical="center" wrapText="1"/>
    </xf>
    <xf numFmtId="0" fontId="22" fillId="0" borderId="53" xfId="0" applyFont="1" applyFill="1" applyBorder="1" applyAlignment="1">
      <alignment horizontal="center" vertical="center" wrapText="1"/>
    </xf>
    <xf numFmtId="0" fontId="22" fillId="0" borderId="61" xfId="0" applyFont="1" applyFill="1" applyBorder="1" applyAlignment="1">
      <alignment horizontal="center" vertical="center" wrapText="1"/>
    </xf>
    <xf numFmtId="0" fontId="29" fillId="0" borderId="52" xfId="0" applyFont="1" applyFill="1" applyBorder="1" applyAlignment="1">
      <alignment horizontal="center" vertical="center" wrapText="1"/>
    </xf>
    <xf numFmtId="0" fontId="22" fillId="0" borderId="53" xfId="0" applyFont="1" applyFill="1" applyBorder="1" applyAlignment="1">
      <alignment horizontal="center" vertical="center"/>
    </xf>
    <xf numFmtId="0" fontId="22" fillId="0" borderId="52" xfId="0" applyFont="1" applyFill="1" applyBorder="1" applyAlignment="1">
      <alignment horizontal="center" vertical="center"/>
    </xf>
    <xf numFmtId="0" fontId="22" fillId="0" borderId="54" xfId="0" applyFont="1" applyFill="1" applyBorder="1" applyAlignment="1">
      <alignment horizontal="center" vertical="center"/>
    </xf>
    <xf numFmtId="0" fontId="22" fillId="0" borderId="51" xfId="0" applyFont="1" applyFill="1" applyBorder="1" applyAlignment="1">
      <alignment horizontal="center" vertical="center"/>
    </xf>
    <xf numFmtId="0" fontId="16" fillId="0" borderId="55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left" vertical="center" wrapText="1"/>
    </xf>
    <xf numFmtId="0" fontId="18" fillId="0" borderId="27" xfId="0" applyFont="1" applyFill="1" applyBorder="1" applyAlignment="1">
      <alignment horizontal="left" vertical="top"/>
    </xf>
    <xf numFmtId="0" fontId="18" fillId="0" borderId="14" xfId="0" applyFont="1" applyFill="1" applyBorder="1" applyAlignment="1">
      <alignment horizontal="left" vertical="top"/>
    </xf>
    <xf numFmtId="0" fontId="18" fillId="0" borderId="39" xfId="0" applyFont="1" applyFill="1" applyBorder="1" applyAlignment="1">
      <alignment horizontal="left" vertical="top"/>
    </xf>
    <xf numFmtId="0" fontId="41" fillId="0" borderId="44" xfId="0" applyFont="1" applyFill="1" applyBorder="1" applyAlignment="1">
      <alignment horizontal="center" vertical="center"/>
    </xf>
    <xf numFmtId="166" fontId="42" fillId="0" borderId="6" xfId="0" applyNumberFormat="1" applyFont="1" applyFill="1" applyBorder="1" applyAlignment="1">
      <alignment horizontal="center" vertical="center"/>
    </xf>
    <xf numFmtId="166" fontId="8" fillId="0" borderId="0" xfId="0" applyNumberFormat="1" applyFont="1" applyFill="1" applyBorder="1" applyAlignment="1">
      <alignment horizontal="center" vertical="center"/>
    </xf>
    <xf numFmtId="166" fontId="8" fillId="0" borderId="5" xfId="0" applyNumberFormat="1" applyFont="1" applyFill="1" applyBorder="1" applyAlignment="1">
      <alignment horizontal="center" vertical="center"/>
    </xf>
    <xf numFmtId="165" fontId="14" fillId="0" borderId="38" xfId="1" applyFont="1" applyFill="1" applyBorder="1" applyAlignment="1">
      <alignment vertical="center"/>
    </xf>
    <xf numFmtId="0" fontId="1" fillId="0" borderId="36" xfId="0" applyFont="1" applyFill="1" applyBorder="1" applyAlignment="1">
      <alignment horizontal="center" vertical="center"/>
    </xf>
    <xf numFmtId="166" fontId="38" fillId="0" borderId="36" xfId="0" applyNumberFormat="1" applyFont="1" applyFill="1" applyBorder="1" applyAlignment="1">
      <alignment horizontal="center" vertical="center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0" fontId="1" fillId="0" borderId="42" xfId="0" applyFont="1" applyFill="1" applyBorder="1" applyAlignment="1">
      <alignment horizontal="center" vertical="top"/>
    </xf>
    <xf numFmtId="165" fontId="15" fillId="0" borderId="64" xfId="1" applyFont="1" applyFill="1" applyBorder="1" applyAlignment="1">
      <alignment vertical="center"/>
    </xf>
    <xf numFmtId="0" fontId="1" fillId="0" borderId="27" xfId="0" applyFont="1" applyFill="1" applyBorder="1" applyAlignment="1">
      <alignment horizontal="center" vertical="center"/>
    </xf>
    <xf numFmtId="166" fontId="38" fillId="0" borderId="66" xfId="0" applyNumberFormat="1" applyFont="1" applyFill="1" applyBorder="1" applyAlignment="1">
      <alignment horizontal="center" vertical="center"/>
    </xf>
    <xf numFmtId="0" fontId="3" fillId="0" borderId="67" xfId="0" applyFont="1" applyFill="1" applyBorder="1" applyAlignment="1">
      <alignment horizontal="left" vertical="center" wrapText="1"/>
    </xf>
    <xf numFmtId="166" fontId="38" fillId="0" borderId="3" xfId="0" applyNumberFormat="1" applyFont="1" applyFill="1" applyBorder="1" applyAlignment="1">
      <alignment horizontal="center" vertical="center"/>
    </xf>
    <xf numFmtId="165" fontId="15" fillId="0" borderId="69" xfId="1" applyFont="1" applyFill="1" applyBorder="1" applyAlignment="1">
      <alignment vertical="center"/>
    </xf>
    <xf numFmtId="0" fontId="8" fillId="0" borderId="68" xfId="0" applyNumberFormat="1" applyFont="1" applyFill="1" applyBorder="1" applyAlignment="1">
      <alignment horizontal="center" vertical="center"/>
    </xf>
    <xf numFmtId="166" fontId="38" fillId="0" borderId="10" xfId="0" applyNumberFormat="1" applyFont="1" applyFill="1" applyBorder="1" applyAlignment="1">
      <alignment horizontal="center" vertical="center"/>
    </xf>
    <xf numFmtId="0" fontId="8" fillId="0" borderId="65" xfId="0" applyNumberFormat="1" applyFont="1" applyFill="1" applyBorder="1" applyAlignment="1">
      <alignment horizontal="center" vertical="center"/>
    </xf>
    <xf numFmtId="166" fontId="38" fillId="0" borderId="65" xfId="0" applyNumberFormat="1" applyFont="1" applyFill="1" applyBorder="1" applyAlignment="1">
      <alignment horizontal="center" vertical="center"/>
    </xf>
    <xf numFmtId="166" fontId="11" fillId="0" borderId="12" xfId="0" applyNumberFormat="1" applyFont="1" applyFill="1" applyBorder="1" applyAlignment="1">
      <alignment horizontal="center" vertical="center"/>
    </xf>
    <xf numFmtId="166" fontId="11" fillId="0" borderId="70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165" fontId="15" fillId="0" borderId="65" xfId="1" applyFont="1" applyFill="1" applyBorder="1" applyAlignment="1">
      <alignment vertical="center"/>
    </xf>
    <xf numFmtId="0" fontId="0" fillId="0" borderId="9" xfId="0" applyFill="1" applyBorder="1"/>
    <xf numFmtId="165" fontId="12" fillId="0" borderId="0" xfId="1" applyFont="1" applyFill="1" applyBorder="1" applyAlignment="1">
      <alignment horizontal="center"/>
    </xf>
    <xf numFmtId="0" fontId="28" fillId="0" borderId="56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6" fillId="0" borderId="11" xfId="0" applyFont="1" applyFill="1" applyBorder="1" applyAlignment="1">
      <alignment horizontal="right" vertical="center"/>
    </xf>
    <xf numFmtId="0" fontId="16" fillId="0" borderId="57" xfId="0" applyFont="1" applyFill="1" applyBorder="1" applyAlignment="1">
      <alignment horizontal="right" vertical="center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0" fontId="44" fillId="0" borderId="4" xfId="0" applyFont="1" applyFill="1" applyBorder="1" applyAlignment="1">
      <alignment horizontal="center"/>
    </xf>
    <xf numFmtId="0" fontId="46" fillId="0" borderId="44" xfId="0" applyFont="1" applyFill="1" applyBorder="1" applyAlignment="1">
      <alignment horizontal="center" vertical="center"/>
    </xf>
    <xf numFmtId="166" fontId="46" fillId="0" borderId="42" xfId="0" applyNumberFormat="1" applyFont="1" applyFill="1" applyBorder="1" applyAlignment="1">
      <alignment horizontal="center" vertical="center"/>
    </xf>
    <xf numFmtId="166" fontId="46" fillId="0" borderId="43" xfId="0" applyNumberFormat="1" applyFont="1" applyFill="1" applyBorder="1" applyAlignment="1">
      <alignment horizontal="center" vertical="center"/>
    </xf>
    <xf numFmtId="166" fontId="46" fillId="0" borderId="17" xfId="0" applyNumberFormat="1" applyFont="1" applyFill="1" applyBorder="1" applyAlignment="1">
      <alignment horizontal="center" vertical="center"/>
    </xf>
    <xf numFmtId="166" fontId="46" fillId="0" borderId="18" xfId="0" applyNumberFormat="1" applyFont="1" applyFill="1" applyBorder="1" applyAlignment="1">
      <alignment horizontal="center" vertical="center"/>
    </xf>
    <xf numFmtId="0" fontId="47" fillId="0" borderId="27" xfId="0" applyNumberFormat="1" applyFont="1" applyFill="1" applyBorder="1" applyAlignment="1">
      <alignment horizontal="center" vertical="center"/>
    </xf>
    <xf numFmtId="165" fontId="48" fillId="0" borderId="65" xfId="1" applyFont="1" applyFill="1" applyBorder="1" applyAlignment="1">
      <alignment vertical="center"/>
    </xf>
    <xf numFmtId="0" fontId="45" fillId="0" borderId="17" xfId="0" applyFont="1" applyFill="1" applyBorder="1" applyAlignment="1">
      <alignment horizontal="left" vertical="top" wrapText="1"/>
    </xf>
    <xf numFmtId="0" fontId="45" fillId="0" borderId="10" xfId="0" applyFont="1" applyFill="1" applyBorder="1" applyAlignment="1">
      <alignment horizontal="left" vertical="top" wrapText="1"/>
    </xf>
    <xf numFmtId="0" fontId="45" fillId="0" borderId="18" xfId="0" applyFont="1" applyFill="1" applyBorder="1" applyAlignment="1">
      <alignment horizontal="left" vertical="top" wrapText="1"/>
    </xf>
    <xf numFmtId="0" fontId="46" fillId="0" borderId="43" xfId="0" applyFont="1" applyFill="1" applyBorder="1" applyAlignment="1">
      <alignment horizontal="center" vertical="center"/>
    </xf>
    <xf numFmtId="165" fontId="48" fillId="0" borderId="38" xfId="1" applyFont="1" applyFill="1" applyBorder="1" applyAlignment="1">
      <alignment vertical="center"/>
    </xf>
    <xf numFmtId="0" fontId="43" fillId="0" borderId="0" xfId="0" applyFont="1" applyFill="1"/>
    <xf numFmtId="166" fontId="46" fillId="0" borderId="10" xfId="0" applyNumberFormat="1" applyFont="1" applyFill="1" applyBorder="1" applyAlignment="1">
      <alignment horizontal="center" vertical="center"/>
    </xf>
    <xf numFmtId="0" fontId="47" fillId="0" borderId="66" xfId="0" applyNumberFormat="1" applyFont="1" applyFill="1" applyBorder="1" applyAlignment="1">
      <alignment horizontal="center" vertical="center"/>
    </xf>
    <xf numFmtId="165" fontId="48" fillId="0" borderId="71" xfId="1" applyFont="1" applyFill="1" applyBorder="1" applyAlignment="1">
      <alignment vertical="center"/>
    </xf>
    <xf numFmtId="0" fontId="40" fillId="0" borderId="17" xfId="0" applyFont="1" applyFill="1" applyBorder="1" applyAlignment="1">
      <alignment horizontal="left" vertical="top"/>
    </xf>
    <xf numFmtId="0" fontId="40" fillId="0" borderId="10" xfId="0" applyFont="1" applyFill="1" applyBorder="1" applyAlignment="1">
      <alignment horizontal="left" vertical="top"/>
    </xf>
    <xf numFmtId="0" fontId="40" fillId="0" borderId="18" xfId="0" applyFont="1" applyFill="1" applyBorder="1" applyAlignment="1">
      <alignment horizontal="left" vertical="top"/>
    </xf>
    <xf numFmtId="0" fontId="23" fillId="0" borderId="17" xfId="0" applyFont="1" applyFill="1" applyBorder="1" applyAlignment="1">
      <alignment horizontal="left" vertical="top"/>
    </xf>
    <xf numFmtId="0" fontId="23" fillId="0" borderId="10" xfId="0" applyFont="1" applyFill="1" applyBorder="1" applyAlignment="1">
      <alignment horizontal="left" vertical="top"/>
    </xf>
    <xf numFmtId="0" fontId="23" fillId="0" borderId="18" xfId="0" applyFont="1" applyFill="1" applyBorder="1" applyAlignment="1">
      <alignment horizontal="left" vertical="top"/>
    </xf>
    <xf numFmtId="166" fontId="38" fillId="0" borderId="17" xfId="0" applyNumberFormat="1" applyFont="1" applyFill="1" applyBorder="1" applyAlignment="1">
      <alignment horizontal="center" vertical="center"/>
    </xf>
    <xf numFmtId="166" fontId="38" fillId="0" borderId="18" xfId="0" applyNumberFormat="1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40" fillId="0" borderId="24" xfId="0" applyFont="1" applyFill="1" applyBorder="1" applyAlignment="1">
      <alignment horizontal="left" vertical="top"/>
    </xf>
    <xf numFmtId="0" fontId="40" fillId="0" borderId="25" xfId="0" applyFont="1" applyFill="1" applyBorder="1" applyAlignment="1">
      <alignment horizontal="left" vertical="top"/>
    </xf>
    <xf numFmtId="0" fontId="40" fillId="0" borderId="23" xfId="0" applyFont="1" applyFill="1" applyBorder="1" applyAlignment="1">
      <alignment horizontal="left" vertical="top"/>
    </xf>
    <xf numFmtId="0" fontId="3" fillId="0" borderId="47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66" fontId="38" fillId="0" borderId="24" xfId="0" applyNumberFormat="1" applyFont="1" applyFill="1" applyBorder="1" applyAlignment="1">
      <alignment horizontal="center" vertical="center"/>
    </xf>
    <xf numFmtId="166" fontId="38" fillId="0" borderId="23" xfId="0" applyNumberFormat="1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left" vertical="top" wrapText="1"/>
    </xf>
    <xf numFmtId="0" fontId="23" fillId="0" borderId="10" xfId="0" applyFont="1" applyFill="1" applyBorder="1" applyAlignment="1">
      <alignment horizontal="left" vertical="top" wrapText="1"/>
    </xf>
    <xf numFmtId="0" fontId="23" fillId="0" borderId="18" xfId="0" applyFont="1" applyFill="1" applyBorder="1" applyAlignment="1">
      <alignment horizontal="left" vertical="top" wrapText="1"/>
    </xf>
    <xf numFmtId="0" fontId="23" fillId="0" borderId="24" xfId="0" applyFont="1" applyFill="1" applyBorder="1" applyAlignment="1">
      <alignment horizontal="left" vertical="top"/>
    </xf>
    <xf numFmtId="0" fontId="23" fillId="0" borderId="25" xfId="0" applyFont="1" applyFill="1" applyBorder="1" applyAlignment="1">
      <alignment horizontal="left" vertical="top"/>
    </xf>
    <xf numFmtId="0" fontId="23" fillId="0" borderId="23" xfId="0" applyFont="1" applyFill="1" applyBorder="1" applyAlignment="1">
      <alignment horizontal="left" vertical="top"/>
    </xf>
    <xf numFmtId="0" fontId="23" fillId="0" borderId="22" xfId="0" applyFont="1" applyFill="1" applyBorder="1" applyAlignment="1">
      <alignment horizontal="left" vertical="top"/>
    </xf>
    <xf numFmtId="0" fontId="23" fillId="0" borderId="21" xfId="0" applyFont="1" applyFill="1" applyBorder="1" applyAlignment="1">
      <alignment horizontal="left" vertical="top"/>
    </xf>
    <xf numFmtId="0" fontId="23" fillId="0" borderId="20" xfId="0" applyFont="1" applyFill="1" applyBorder="1" applyAlignment="1">
      <alignment horizontal="left" vertical="top"/>
    </xf>
    <xf numFmtId="0" fontId="23" fillId="0" borderId="56" xfId="0" applyFont="1" applyFill="1" applyBorder="1" applyAlignment="1">
      <alignment horizontal="left" vertical="top" wrapText="1"/>
    </xf>
    <xf numFmtId="0" fontId="23" fillId="0" borderId="11" xfId="0" applyFont="1" applyFill="1" applyBorder="1" applyAlignment="1">
      <alignment horizontal="left" vertical="top" wrapText="1"/>
    </xf>
    <xf numFmtId="0" fontId="23" fillId="0" borderId="57" xfId="0" applyFont="1" applyFill="1" applyBorder="1" applyAlignment="1">
      <alignment horizontal="left" vertical="top" wrapText="1"/>
    </xf>
    <xf numFmtId="0" fontId="45" fillId="0" borderId="17" xfId="0" applyFont="1" applyFill="1" applyBorder="1" applyAlignment="1">
      <alignment horizontal="left" vertical="top" wrapText="1"/>
    </xf>
    <xf numFmtId="0" fontId="45" fillId="0" borderId="10" xfId="0" applyFont="1" applyFill="1" applyBorder="1" applyAlignment="1">
      <alignment horizontal="left" vertical="top" wrapText="1"/>
    </xf>
    <xf numFmtId="0" fontId="45" fillId="0" borderId="18" xfId="0" applyFont="1" applyFill="1" applyBorder="1" applyAlignment="1">
      <alignment horizontal="left" vertical="top" wrapText="1"/>
    </xf>
    <xf numFmtId="0" fontId="37" fillId="0" borderId="17" xfId="0" applyFont="1" applyFill="1" applyBorder="1" applyAlignment="1">
      <alignment horizontal="left" vertical="top" wrapText="1"/>
    </xf>
    <xf numFmtId="0" fontId="37" fillId="0" borderId="10" xfId="0" applyFont="1" applyFill="1" applyBorder="1" applyAlignment="1">
      <alignment horizontal="left" vertical="top" wrapText="1"/>
    </xf>
    <xf numFmtId="0" fontId="37" fillId="0" borderId="18" xfId="0" applyFont="1" applyFill="1" applyBorder="1" applyAlignment="1">
      <alignment horizontal="left" vertical="top" wrapText="1"/>
    </xf>
    <xf numFmtId="0" fontId="23" fillId="0" borderId="17" xfId="0" applyFont="1" applyFill="1" applyBorder="1" applyAlignment="1">
      <alignment horizontal="center" vertical="top"/>
    </xf>
    <xf numFmtId="0" fontId="23" fillId="0" borderId="10" xfId="0" applyFont="1" applyFill="1" applyBorder="1" applyAlignment="1">
      <alignment horizontal="center" vertical="top"/>
    </xf>
    <xf numFmtId="0" fontId="23" fillId="0" borderId="18" xfId="0" applyFont="1" applyFill="1" applyBorder="1" applyAlignment="1">
      <alignment horizontal="center" vertical="top"/>
    </xf>
    <xf numFmtId="0" fontId="23" fillId="0" borderId="24" xfId="0" applyFont="1" applyFill="1" applyBorder="1" applyAlignment="1">
      <alignment horizontal="center" vertical="top"/>
    </xf>
    <xf numFmtId="0" fontId="23" fillId="0" borderId="25" xfId="0" applyFont="1" applyFill="1" applyBorder="1" applyAlignment="1">
      <alignment horizontal="center" vertical="top"/>
    </xf>
    <xf numFmtId="0" fontId="23" fillId="0" borderId="23" xfId="0" applyFont="1" applyFill="1" applyBorder="1" applyAlignment="1">
      <alignment horizontal="center" vertical="top"/>
    </xf>
    <xf numFmtId="166" fontId="13" fillId="0" borderId="17" xfId="0" applyNumberFormat="1" applyFont="1" applyFill="1" applyBorder="1" applyAlignment="1">
      <alignment horizontal="center" vertical="center"/>
    </xf>
    <xf numFmtId="166" fontId="13" fillId="0" borderId="18" xfId="0" applyNumberFormat="1" applyFont="1" applyFill="1" applyBorder="1" applyAlignment="1">
      <alignment horizontal="center" vertical="center"/>
    </xf>
    <xf numFmtId="0" fontId="22" fillId="0" borderId="51" xfId="0" applyFont="1" applyFill="1" applyBorder="1" applyAlignment="1">
      <alignment horizontal="center" vertical="center"/>
    </xf>
    <xf numFmtId="0" fontId="22" fillId="0" borderId="52" xfId="0" applyFont="1" applyFill="1" applyBorder="1" applyAlignment="1">
      <alignment horizontal="center" vertical="center"/>
    </xf>
    <xf numFmtId="0" fontId="22" fillId="0" borderId="54" xfId="0" applyFont="1" applyFill="1" applyBorder="1" applyAlignment="1">
      <alignment horizontal="center" vertical="center"/>
    </xf>
    <xf numFmtId="166" fontId="13" fillId="0" borderId="24" xfId="0" applyNumberFormat="1" applyFont="1" applyFill="1" applyBorder="1" applyAlignment="1">
      <alignment horizontal="center" vertical="center"/>
    </xf>
    <xf numFmtId="166" fontId="13" fillId="0" borderId="23" xfId="0" applyNumberFormat="1" applyFont="1" applyFill="1" applyBorder="1" applyAlignment="1">
      <alignment horizontal="center" vertical="center"/>
    </xf>
    <xf numFmtId="0" fontId="37" fillId="0" borderId="22" xfId="0" applyFont="1" applyFill="1" applyBorder="1" applyAlignment="1">
      <alignment horizontal="left" vertical="top" wrapText="1"/>
    </xf>
    <xf numFmtId="0" fontId="37" fillId="0" borderId="21" xfId="0" applyFont="1" applyFill="1" applyBorder="1" applyAlignment="1">
      <alignment horizontal="left" vertical="top" wrapText="1"/>
    </xf>
    <xf numFmtId="0" fontId="37" fillId="0" borderId="20" xfId="0" applyFont="1" applyFill="1" applyBorder="1" applyAlignment="1">
      <alignment horizontal="left" vertical="top" wrapText="1"/>
    </xf>
    <xf numFmtId="166" fontId="13" fillId="0" borderId="58" xfId="0" applyNumberFormat="1" applyFont="1" applyFill="1" applyBorder="1" applyAlignment="1">
      <alignment horizontal="center" vertical="center"/>
    </xf>
    <xf numFmtId="165" fontId="12" fillId="0" borderId="16" xfId="1" applyFont="1" applyFill="1" applyBorder="1" applyAlignment="1">
      <alignment horizontal="center"/>
    </xf>
    <xf numFmtId="0" fontId="23" fillId="0" borderId="56" xfId="0" applyFont="1" applyFill="1" applyBorder="1" applyAlignment="1">
      <alignment horizontal="left" vertical="top"/>
    </xf>
    <xf numFmtId="0" fontId="23" fillId="0" borderId="11" xfId="0" applyFont="1" applyFill="1" applyBorder="1" applyAlignment="1">
      <alignment horizontal="left" vertical="top"/>
    </xf>
    <xf numFmtId="0" fontId="23" fillId="0" borderId="57" xfId="0" applyFont="1" applyFill="1" applyBorder="1" applyAlignment="1">
      <alignment horizontal="left" vertical="top"/>
    </xf>
    <xf numFmtId="165" fontId="12" fillId="0" borderId="72" xfId="1" applyFont="1" applyFill="1" applyBorder="1" applyAlignment="1">
      <alignment horizontal="center"/>
    </xf>
    <xf numFmtId="165" fontId="12" fillId="0" borderId="73" xfId="1" applyFont="1" applyFill="1" applyBorder="1" applyAlignment="1">
      <alignment horizontal="center"/>
    </xf>
    <xf numFmtId="0" fontId="23" fillId="0" borderId="24" xfId="0" applyFont="1" applyFill="1" applyBorder="1" applyAlignment="1">
      <alignment horizontal="left" vertical="top" wrapText="1"/>
    </xf>
    <xf numFmtId="0" fontId="23" fillId="0" borderId="25" xfId="0" applyFont="1" applyFill="1" applyBorder="1" applyAlignment="1">
      <alignment horizontal="left" vertical="top" wrapText="1"/>
    </xf>
    <xf numFmtId="0" fontId="23" fillId="0" borderId="23" xfId="0" applyFont="1" applyFill="1" applyBorder="1" applyAlignment="1">
      <alignment horizontal="left" vertical="top" wrapText="1"/>
    </xf>
    <xf numFmtId="0" fontId="28" fillId="0" borderId="0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165" fontId="12" fillId="0" borderId="13" xfId="1" applyFont="1" applyFill="1" applyBorder="1" applyAlignment="1">
      <alignment horizontal="center"/>
    </xf>
    <xf numFmtId="0" fontId="23" fillId="0" borderId="22" xfId="0" applyFont="1" applyFill="1" applyBorder="1" applyAlignment="1">
      <alignment horizontal="left" vertical="top" wrapText="1"/>
    </xf>
    <xf numFmtId="0" fontId="23" fillId="0" borderId="21" xfId="0" applyFont="1" applyFill="1" applyBorder="1" applyAlignment="1">
      <alignment horizontal="left" vertical="top" wrapText="1"/>
    </xf>
    <xf numFmtId="0" fontId="23" fillId="0" borderId="20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right"/>
    </xf>
    <xf numFmtId="0" fontId="36" fillId="0" borderId="0" xfId="0" quotePrefix="1" applyFont="1" applyFill="1" applyAlignment="1">
      <alignment horizontal="left" vertical="center"/>
    </xf>
    <xf numFmtId="0" fontId="36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right"/>
    </xf>
    <xf numFmtId="166" fontId="13" fillId="0" borderId="59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2" fillId="2" borderId="51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2" borderId="54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left" vertical="top"/>
    </xf>
    <xf numFmtId="0" fontId="18" fillId="0" borderId="10" xfId="0" applyFont="1" applyFill="1" applyBorder="1" applyAlignment="1">
      <alignment horizontal="left" vertical="top"/>
    </xf>
    <xf numFmtId="166" fontId="12" fillId="0" borderId="16" xfId="1" applyNumberFormat="1" applyFont="1" applyFill="1" applyBorder="1" applyAlignment="1">
      <alignment horizontal="right"/>
    </xf>
    <xf numFmtId="165" fontId="12" fillId="0" borderId="37" xfId="1" applyFont="1" applyFill="1" applyBorder="1" applyAlignment="1">
      <alignment horizontal="right"/>
    </xf>
    <xf numFmtId="0" fontId="29" fillId="0" borderId="62" xfId="0" applyFont="1" applyFill="1" applyBorder="1" applyAlignment="1">
      <alignment horizontal="center" vertical="center" wrapText="1"/>
    </xf>
    <xf numFmtId="0" fontId="29" fillId="0" borderId="63" xfId="0" applyFont="1" applyFill="1" applyBorder="1" applyAlignment="1">
      <alignment horizontal="center" vertical="center" wrapText="1"/>
    </xf>
    <xf numFmtId="166" fontId="11" fillId="0" borderId="17" xfId="0" applyNumberFormat="1" applyFont="1" applyFill="1" applyBorder="1" applyAlignment="1">
      <alignment horizontal="center" vertical="top"/>
    </xf>
    <xf numFmtId="166" fontId="11" fillId="0" borderId="26" xfId="0" applyNumberFormat="1" applyFont="1" applyFill="1" applyBorder="1" applyAlignment="1">
      <alignment horizontal="center" vertical="top"/>
    </xf>
    <xf numFmtId="166" fontId="11" fillId="0" borderId="2" xfId="0" applyNumberFormat="1" applyFont="1" applyFill="1" applyBorder="1" applyAlignment="1">
      <alignment horizontal="center" vertical="top"/>
    </xf>
    <xf numFmtId="166" fontId="11" fillId="0" borderId="40" xfId="0" applyNumberFormat="1" applyFont="1" applyFill="1" applyBorder="1" applyAlignment="1">
      <alignment horizontal="center" vertical="top"/>
    </xf>
    <xf numFmtId="166" fontId="11" fillId="0" borderId="33" xfId="0" applyNumberFormat="1" applyFont="1" applyFill="1" applyBorder="1" applyAlignment="1">
      <alignment horizontal="center" vertical="top"/>
    </xf>
    <xf numFmtId="166" fontId="11" fillId="0" borderId="41" xfId="0" applyNumberFormat="1" applyFont="1" applyFill="1" applyBorder="1" applyAlignment="1">
      <alignment horizontal="center" vertical="top"/>
    </xf>
    <xf numFmtId="0" fontId="0" fillId="0" borderId="2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28" fillId="0" borderId="48" xfId="0" applyFont="1" applyFill="1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17" fontId="8" fillId="0" borderId="8" xfId="0" applyNumberFormat="1" applyFont="1" applyFill="1" applyBorder="1" applyAlignment="1">
      <alignment horizontal="right"/>
    </xf>
    <xf numFmtId="0" fontId="1" fillId="0" borderId="44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330201</xdr:colOff>
      <xdr:row>0</xdr:row>
      <xdr:rowOff>67944</xdr:rowOff>
    </xdr:from>
    <xdr:to>
      <xdr:col>9</xdr:col>
      <xdr:colOff>264160</xdr:colOff>
      <xdr:row>0</xdr:row>
      <xdr:rowOff>375919</xdr:rowOff>
    </xdr:to>
    <xdr:sp macro="" textlink="">
      <xdr:nvSpPr>
        <xdr:cNvPr id="7" name="Text Box 21"/>
        <xdr:cNvSpPr txBox="1">
          <a:spLocks noChangeArrowheads="1"/>
        </xdr:cNvSpPr>
      </xdr:nvSpPr>
      <xdr:spPr bwMode="auto">
        <a:xfrm>
          <a:off x="4089401" y="67944"/>
          <a:ext cx="4180839" cy="307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3366"/>
              </a:solidFill>
              <a:latin typeface="Arial"/>
              <a:cs typeface="Arial"/>
            </a:rPr>
            <a:t>DISTRIBUTION</a:t>
          </a:r>
        </a:p>
        <a:p>
          <a:pPr algn="ctr" rtl="0">
            <a:defRPr sz="1000"/>
          </a:pPr>
          <a:endParaRPr lang="en-US" sz="1000" b="1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342900</xdr:colOff>
      <xdr:row>0</xdr:row>
      <xdr:rowOff>52705</xdr:rowOff>
    </xdr:from>
    <xdr:to>
      <xdr:col>3</xdr:col>
      <xdr:colOff>629920</xdr:colOff>
      <xdr:row>1</xdr:row>
      <xdr:rowOff>50800</xdr:rowOff>
    </xdr:to>
    <xdr:grpSp>
      <xdr:nvGrpSpPr>
        <xdr:cNvPr id="13" name="Group 36"/>
        <xdr:cNvGrpSpPr>
          <a:grpSpLocks/>
        </xdr:cNvGrpSpPr>
      </xdr:nvGrpSpPr>
      <xdr:grpSpPr bwMode="auto">
        <a:xfrm>
          <a:off x="819150" y="52705"/>
          <a:ext cx="1947091" cy="637631"/>
          <a:chOff x="33" y="15"/>
          <a:chExt cx="268" cy="88"/>
        </a:xfrm>
      </xdr:grpSpPr>
      <xdr:sp macro="" textlink="">
        <xdr:nvSpPr>
          <xdr:cNvPr id="14" name="Oval 16"/>
          <xdr:cNvSpPr>
            <a:spLocks noChangeArrowheads="1"/>
          </xdr:cNvSpPr>
        </xdr:nvSpPr>
        <xdr:spPr bwMode="auto">
          <a:xfrm>
            <a:off x="33" y="15"/>
            <a:ext cx="268" cy="88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grpSp>
        <xdr:nvGrpSpPr>
          <xdr:cNvPr id="15" name="Group 15"/>
          <xdr:cNvGrpSpPr>
            <a:grpSpLocks/>
          </xdr:cNvGrpSpPr>
        </xdr:nvGrpSpPr>
        <xdr:grpSpPr bwMode="auto">
          <a:xfrm>
            <a:off x="49" y="27"/>
            <a:ext cx="242" cy="64"/>
            <a:chOff x="1073" y="607"/>
            <a:chExt cx="308" cy="95"/>
          </a:xfrm>
        </xdr:grpSpPr>
        <xdr:pic>
          <xdr:nvPicPr>
            <xdr:cNvPr id="16" name="Picture 13" descr="Eskomlogo 2002 Black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88" y="623"/>
              <a:ext cx="273" cy="6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sp macro="" textlink="">
          <xdr:nvSpPr>
            <xdr:cNvPr id="17" name="Oval 14"/>
            <xdr:cNvSpPr>
              <a:spLocks noChangeArrowheads="1"/>
            </xdr:cNvSpPr>
          </xdr:nvSpPr>
          <xdr:spPr bwMode="auto">
            <a:xfrm>
              <a:off x="1073" y="607"/>
              <a:ext cx="308" cy="95"/>
            </a:xfrm>
            <a:prstGeom prst="ellipse">
              <a:avLst/>
            </a:prstGeom>
            <a:solidFill>
              <a:srgbClr val="EEECE1">
                <a:alpha val="32941"/>
              </a:srgbClr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</xdr:grpSp>
    </xdr:grpSp>
    <xdr:clientData/>
  </xdr:twoCellAnchor>
  <xdr:oneCellAnchor>
    <xdr:from>
      <xdr:col>0</xdr:col>
      <xdr:colOff>105075</xdr:colOff>
      <xdr:row>21</xdr:row>
      <xdr:rowOff>294639</xdr:rowOff>
    </xdr:from>
    <xdr:ext cx="311496" cy="2346961"/>
    <xdr:sp macro="" textlink="">
      <xdr:nvSpPr>
        <xdr:cNvPr id="3" name="Rectangle 2"/>
        <xdr:cNvSpPr/>
      </xdr:nvSpPr>
      <xdr:spPr>
        <a:xfrm rot="16200000">
          <a:off x="-912658" y="19387012"/>
          <a:ext cx="2346961" cy="31149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Length of Perimeter Fencing</a:t>
          </a:r>
        </a:p>
      </xdr:txBody>
    </xdr:sp>
    <xdr:clientData/>
  </xdr:oneCellAnchor>
  <xdr:oneCellAnchor>
    <xdr:from>
      <xdr:col>0</xdr:col>
      <xdr:colOff>115235</xdr:colOff>
      <xdr:row>31</xdr:row>
      <xdr:rowOff>264159</xdr:rowOff>
    </xdr:from>
    <xdr:ext cx="311496" cy="2275843"/>
    <xdr:sp macro="" textlink="">
      <xdr:nvSpPr>
        <xdr:cNvPr id="26" name="Rectangle 25"/>
        <xdr:cNvSpPr/>
      </xdr:nvSpPr>
      <xdr:spPr>
        <a:xfrm rot="16200000">
          <a:off x="-866939" y="21860973"/>
          <a:ext cx="2275843" cy="31149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Length of Perimeter Fencing</a:t>
          </a:r>
        </a:p>
      </xdr:txBody>
    </xdr:sp>
    <xdr:clientData/>
  </xdr:oneCellAnchor>
  <xdr:oneCellAnchor>
    <xdr:from>
      <xdr:col>5</xdr:col>
      <xdr:colOff>387823</xdr:colOff>
      <xdr:row>17</xdr:row>
      <xdr:rowOff>245574</xdr:rowOff>
    </xdr:from>
    <xdr:ext cx="3930177" cy="311496"/>
    <xdr:sp macro="" textlink="">
      <xdr:nvSpPr>
        <xdr:cNvPr id="27" name="Rectangle 26"/>
        <xdr:cNvSpPr/>
      </xdr:nvSpPr>
      <xdr:spPr>
        <a:xfrm>
          <a:off x="4360383" y="17019734"/>
          <a:ext cx="3930177" cy="31149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Distance</a:t>
          </a:r>
          <a:r>
            <a:rPr lang="en-US" sz="1400" b="1" cap="none" spc="0" baseline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 travelled from Contractor base to Site</a:t>
          </a:r>
          <a:endParaRPr lang="en-US" sz="14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3"/>
  <sheetViews>
    <sheetView showGridLines="0" tabSelected="1" view="pageBreakPreview" topLeftCell="A73" zoomScale="70" zoomScaleNormal="70" zoomScaleSheetLayoutView="70" workbookViewId="0">
      <selection activeCell="B82" sqref="B82:O82"/>
    </sheetView>
  </sheetViews>
  <sheetFormatPr defaultRowHeight="15" outlineLevelRow="1" x14ac:dyDescent="0.25"/>
  <cols>
    <col min="1" max="1" width="7.140625" style="8" customWidth="1"/>
    <col min="2" max="2" width="20.28515625" customWidth="1"/>
    <col min="3" max="3" width="4.7109375" customWidth="1"/>
    <col min="4" max="4" width="19.85546875" customWidth="1"/>
    <col min="5" max="5" width="8.140625" customWidth="1"/>
    <col min="6" max="6" width="9.5703125" customWidth="1"/>
    <col min="7" max="7" width="16.7109375" customWidth="1"/>
    <col min="8" max="8" width="19.7109375" customWidth="1"/>
    <col min="9" max="9" width="11.140625" customWidth="1"/>
    <col min="10" max="10" width="10.5703125" customWidth="1"/>
    <col min="11" max="11" width="14.28515625" customWidth="1"/>
    <col min="12" max="12" width="0.28515625" customWidth="1"/>
    <col min="13" max="13" width="10.7109375" customWidth="1"/>
    <col min="14" max="14" width="12.28515625" customWidth="1"/>
    <col min="15" max="15" width="18" customWidth="1"/>
    <col min="17" max="24" width="8.85546875" customWidth="1"/>
    <col min="25" max="25" width="0" hidden="1" customWidth="1"/>
    <col min="26" max="26" width="10.28515625" hidden="1" customWidth="1"/>
    <col min="27" max="28" width="8.85546875" hidden="1" customWidth="1"/>
    <col min="29" max="29" width="57.140625" hidden="1" customWidth="1"/>
    <col min="268" max="268" width="3" customWidth="1"/>
    <col min="269" max="269" width="22.85546875" customWidth="1"/>
    <col min="270" max="270" width="23.7109375" customWidth="1"/>
    <col min="271" max="271" width="17.85546875" customWidth="1"/>
    <col min="272" max="272" width="30" customWidth="1"/>
    <col min="273" max="273" width="18.5703125" customWidth="1"/>
    <col min="274" max="274" width="22" customWidth="1"/>
    <col min="275" max="275" width="3.42578125" customWidth="1"/>
    <col min="524" max="524" width="3" customWidth="1"/>
    <col min="525" max="525" width="22.85546875" customWidth="1"/>
    <col min="526" max="526" width="23.7109375" customWidth="1"/>
    <col min="527" max="527" width="17.85546875" customWidth="1"/>
    <col min="528" max="528" width="30" customWidth="1"/>
    <col min="529" max="529" width="18.5703125" customWidth="1"/>
    <col min="530" max="530" width="22" customWidth="1"/>
    <col min="531" max="531" width="3.42578125" customWidth="1"/>
    <col min="780" max="780" width="3" customWidth="1"/>
    <col min="781" max="781" width="22.85546875" customWidth="1"/>
    <col min="782" max="782" width="23.7109375" customWidth="1"/>
    <col min="783" max="783" width="17.85546875" customWidth="1"/>
    <col min="784" max="784" width="30" customWidth="1"/>
    <col min="785" max="785" width="18.5703125" customWidth="1"/>
    <col min="786" max="786" width="22" customWidth="1"/>
    <col min="787" max="787" width="3.42578125" customWidth="1"/>
    <col min="1036" max="1036" width="3" customWidth="1"/>
    <col min="1037" max="1037" width="22.85546875" customWidth="1"/>
    <col min="1038" max="1038" width="23.7109375" customWidth="1"/>
    <col min="1039" max="1039" width="17.85546875" customWidth="1"/>
    <col min="1040" max="1040" width="30" customWidth="1"/>
    <col min="1041" max="1041" width="18.5703125" customWidth="1"/>
    <col min="1042" max="1042" width="22" customWidth="1"/>
    <col min="1043" max="1043" width="3.42578125" customWidth="1"/>
    <col min="1292" max="1292" width="3" customWidth="1"/>
    <col min="1293" max="1293" width="22.85546875" customWidth="1"/>
    <col min="1294" max="1294" width="23.7109375" customWidth="1"/>
    <col min="1295" max="1295" width="17.85546875" customWidth="1"/>
    <col min="1296" max="1296" width="30" customWidth="1"/>
    <col min="1297" max="1297" width="18.5703125" customWidth="1"/>
    <col min="1298" max="1298" width="22" customWidth="1"/>
    <col min="1299" max="1299" width="3.42578125" customWidth="1"/>
    <col min="1548" max="1548" width="3" customWidth="1"/>
    <col min="1549" max="1549" width="22.85546875" customWidth="1"/>
    <col min="1550" max="1550" width="23.7109375" customWidth="1"/>
    <col min="1551" max="1551" width="17.85546875" customWidth="1"/>
    <col min="1552" max="1552" width="30" customWidth="1"/>
    <col min="1553" max="1553" width="18.5703125" customWidth="1"/>
    <col min="1554" max="1554" width="22" customWidth="1"/>
    <col min="1555" max="1555" width="3.42578125" customWidth="1"/>
    <col min="1804" max="1804" width="3" customWidth="1"/>
    <col min="1805" max="1805" width="22.85546875" customWidth="1"/>
    <col min="1806" max="1806" width="23.7109375" customWidth="1"/>
    <col min="1807" max="1807" width="17.85546875" customWidth="1"/>
    <col min="1808" max="1808" width="30" customWidth="1"/>
    <col min="1809" max="1809" width="18.5703125" customWidth="1"/>
    <col min="1810" max="1810" width="22" customWidth="1"/>
    <col min="1811" max="1811" width="3.42578125" customWidth="1"/>
    <col min="2060" max="2060" width="3" customWidth="1"/>
    <col min="2061" max="2061" width="22.85546875" customWidth="1"/>
    <col min="2062" max="2062" width="23.7109375" customWidth="1"/>
    <col min="2063" max="2063" width="17.85546875" customWidth="1"/>
    <col min="2064" max="2064" width="30" customWidth="1"/>
    <col min="2065" max="2065" width="18.5703125" customWidth="1"/>
    <col min="2066" max="2066" width="22" customWidth="1"/>
    <col min="2067" max="2067" width="3.42578125" customWidth="1"/>
    <col min="2316" max="2316" width="3" customWidth="1"/>
    <col min="2317" max="2317" width="22.85546875" customWidth="1"/>
    <col min="2318" max="2318" width="23.7109375" customWidth="1"/>
    <col min="2319" max="2319" width="17.85546875" customWidth="1"/>
    <col min="2320" max="2320" width="30" customWidth="1"/>
    <col min="2321" max="2321" width="18.5703125" customWidth="1"/>
    <col min="2322" max="2322" width="22" customWidth="1"/>
    <col min="2323" max="2323" width="3.42578125" customWidth="1"/>
    <col min="2572" max="2572" width="3" customWidth="1"/>
    <col min="2573" max="2573" width="22.85546875" customWidth="1"/>
    <col min="2574" max="2574" width="23.7109375" customWidth="1"/>
    <col min="2575" max="2575" width="17.85546875" customWidth="1"/>
    <col min="2576" max="2576" width="30" customWidth="1"/>
    <col min="2577" max="2577" width="18.5703125" customWidth="1"/>
    <col min="2578" max="2578" width="22" customWidth="1"/>
    <col min="2579" max="2579" width="3.42578125" customWidth="1"/>
    <col min="2828" max="2828" width="3" customWidth="1"/>
    <col min="2829" max="2829" width="22.85546875" customWidth="1"/>
    <col min="2830" max="2830" width="23.7109375" customWidth="1"/>
    <col min="2831" max="2831" width="17.85546875" customWidth="1"/>
    <col min="2832" max="2832" width="30" customWidth="1"/>
    <col min="2833" max="2833" width="18.5703125" customWidth="1"/>
    <col min="2834" max="2834" width="22" customWidth="1"/>
    <col min="2835" max="2835" width="3.42578125" customWidth="1"/>
    <col min="3084" max="3084" width="3" customWidth="1"/>
    <col min="3085" max="3085" width="22.85546875" customWidth="1"/>
    <col min="3086" max="3086" width="23.7109375" customWidth="1"/>
    <col min="3087" max="3087" width="17.85546875" customWidth="1"/>
    <col min="3088" max="3088" width="30" customWidth="1"/>
    <col min="3089" max="3089" width="18.5703125" customWidth="1"/>
    <col min="3090" max="3090" width="22" customWidth="1"/>
    <col min="3091" max="3091" width="3.42578125" customWidth="1"/>
    <col min="3340" max="3340" width="3" customWidth="1"/>
    <col min="3341" max="3341" width="22.85546875" customWidth="1"/>
    <col min="3342" max="3342" width="23.7109375" customWidth="1"/>
    <col min="3343" max="3343" width="17.85546875" customWidth="1"/>
    <col min="3344" max="3344" width="30" customWidth="1"/>
    <col min="3345" max="3345" width="18.5703125" customWidth="1"/>
    <col min="3346" max="3346" width="22" customWidth="1"/>
    <col min="3347" max="3347" width="3.42578125" customWidth="1"/>
    <col min="3596" max="3596" width="3" customWidth="1"/>
    <col min="3597" max="3597" width="22.85546875" customWidth="1"/>
    <col min="3598" max="3598" width="23.7109375" customWidth="1"/>
    <col min="3599" max="3599" width="17.85546875" customWidth="1"/>
    <col min="3600" max="3600" width="30" customWidth="1"/>
    <col min="3601" max="3601" width="18.5703125" customWidth="1"/>
    <col min="3602" max="3602" width="22" customWidth="1"/>
    <col min="3603" max="3603" width="3.42578125" customWidth="1"/>
    <col min="3852" max="3852" width="3" customWidth="1"/>
    <col min="3853" max="3853" width="22.85546875" customWidth="1"/>
    <col min="3854" max="3854" width="23.7109375" customWidth="1"/>
    <col min="3855" max="3855" width="17.85546875" customWidth="1"/>
    <col min="3856" max="3856" width="30" customWidth="1"/>
    <col min="3857" max="3857" width="18.5703125" customWidth="1"/>
    <col min="3858" max="3858" width="22" customWidth="1"/>
    <col min="3859" max="3859" width="3.42578125" customWidth="1"/>
    <col min="4108" max="4108" width="3" customWidth="1"/>
    <col min="4109" max="4109" width="22.85546875" customWidth="1"/>
    <col min="4110" max="4110" width="23.7109375" customWidth="1"/>
    <col min="4111" max="4111" width="17.85546875" customWidth="1"/>
    <col min="4112" max="4112" width="30" customWidth="1"/>
    <col min="4113" max="4113" width="18.5703125" customWidth="1"/>
    <col min="4114" max="4114" width="22" customWidth="1"/>
    <col min="4115" max="4115" width="3.42578125" customWidth="1"/>
    <col min="4364" max="4364" width="3" customWidth="1"/>
    <col min="4365" max="4365" width="22.85546875" customWidth="1"/>
    <col min="4366" max="4366" width="23.7109375" customWidth="1"/>
    <col min="4367" max="4367" width="17.85546875" customWidth="1"/>
    <col min="4368" max="4368" width="30" customWidth="1"/>
    <col min="4369" max="4369" width="18.5703125" customWidth="1"/>
    <col min="4370" max="4370" width="22" customWidth="1"/>
    <col min="4371" max="4371" width="3.42578125" customWidth="1"/>
    <col min="4620" max="4620" width="3" customWidth="1"/>
    <col min="4621" max="4621" width="22.85546875" customWidth="1"/>
    <col min="4622" max="4622" width="23.7109375" customWidth="1"/>
    <col min="4623" max="4623" width="17.85546875" customWidth="1"/>
    <col min="4624" max="4624" width="30" customWidth="1"/>
    <col min="4625" max="4625" width="18.5703125" customWidth="1"/>
    <col min="4626" max="4626" width="22" customWidth="1"/>
    <col min="4627" max="4627" width="3.42578125" customWidth="1"/>
    <col min="4876" max="4876" width="3" customWidth="1"/>
    <col min="4877" max="4877" width="22.85546875" customWidth="1"/>
    <col min="4878" max="4878" width="23.7109375" customWidth="1"/>
    <col min="4879" max="4879" width="17.85546875" customWidth="1"/>
    <col min="4880" max="4880" width="30" customWidth="1"/>
    <col min="4881" max="4881" width="18.5703125" customWidth="1"/>
    <col min="4882" max="4882" width="22" customWidth="1"/>
    <col min="4883" max="4883" width="3.42578125" customWidth="1"/>
    <col min="5132" max="5132" width="3" customWidth="1"/>
    <col min="5133" max="5133" width="22.85546875" customWidth="1"/>
    <col min="5134" max="5134" width="23.7109375" customWidth="1"/>
    <col min="5135" max="5135" width="17.85546875" customWidth="1"/>
    <col min="5136" max="5136" width="30" customWidth="1"/>
    <col min="5137" max="5137" width="18.5703125" customWidth="1"/>
    <col min="5138" max="5138" width="22" customWidth="1"/>
    <col min="5139" max="5139" width="3.42578125" customWidth="1"/>
    <col min="5388" max="5388" width="3" customWidth="1"/>
    <col min="5389" max="5389" width="22.85546875" customWidth="1"/>
    <col min="5390" max="5390" width="23.7109375" customWidth="1"/>
    <col min="5391" max="5391" width="17.85546875" customWidth="1"/>
    <col min="5392" max="5392" width="30" customWidth="1"/>
    <col min="5393" max="5393" width="18.5703125" customWidth="1"/>
    <col min="5394" max="5394" width="22" customWidth="1"/>
    <col min="5395" max="5395" width="3.42578125" customWidth="1"/>
    <col min="5644" max="5644" width="3" customWidth="1"/>
    <col min="5645" max="5645" width="22.85546875" customWidth="1"/>
    <col min="5646" max="5646" width="23.7109375" customWidth="1"/>
    <col min="5647" max="5647" width="17.85546875" customWidth="1"/>
    <col min="5648" max="5648" width="30" customWidth="1"/>
    <col min="5649" max="5649" width="18.5703125" customWidth="1"/>
    <col min="5650" max="5650" width="22" customWidth="1"/>
    <col min="5651" max="5651" width="3.42578125" customWidth="1"/>
    <col min="5900" max="5900" width="3" customWidth="1"/>
    <col min="5901" max="5901" width="22.85546875" customWidth="1"/>
    <col min="5902" max="5902" width="23.7109375" customWidth="1"/>
    <col min="5903" max="5903" width="17.85546875" customWidth="1"/>
    <col min="5904" max="5904" width="30" customWidth="1"/>
    <col min="5905" max="5905" width="18.5703125" customWidth="1"/>
    <col min="5906" max="5906" width="22" customWidth="1"/>
    <col min="5907" max="5907" width="3.42578125" customWidth="1"/>
    <col min="6156" max="6156" width="3" customWidth="1"/>
    <col min="6157" max="6157" width="22.85546875" customWidth="1"/>
    <col min="6158" max="6158" width="23.7109375" customWidth="1"/>
    <col min="6159" max="6159" width="17.85546875" customWidth="1"/>
    <col min="6160" max="6160" width="30" customWidth="1"/>
    <col min="6161" max="6161" width="18.5703125" customWidth="1"/>
    <col min="6162" max="6162" width="22" customWidth="1"/>
    <col min="6163" max="6163" width="3.42578125" customWidth="1"/>
    <col min="6412" max="6412" width="3" customWidth="1"/>
    <col min="6413" max="6413" width="22.85546875" customWidth="1"/>
    <col min="6414" max="6414" width="23.7109375" customWidth="1"/>
    <col min="6415" max="6415" width="17.85546875" customWidth="1"/>
    <col min="6416" max="6416" width="30" customWidth="1"/>
    <col min="6417" max="6417" width="18.5703125" customWidth="1"/>
    <col min="6418" max="6418" width="22" customWidth="1"/>
    <col min="6419" max="6419" width="3.42578125" customWidth="1"/>
    <col min="6668" max="6668" width="3" customWidth="1"/>
    <col min="6669" max="6669" width="22.85546875" customWidth="1"/>
    <col min="6670" max="6670" width="23.7109375" customWidth="1"/>
    <col min="6671" max="6671" width="17.85546875" customWidth="1"/>
    <col min="6672" max="6672" width="30" customWidth="1"/>
    <col min="6673" max="6673" width="18.5703125" customWidth="1"/>
    <col min="6674" max="6674" width="22" customWidth="1"/>
    <col min="6675" max="6675" width="3.42578125" customWidth="1"/>
    <col min="6924" max="6924" width="3" customWidth="1"/>
    <col min="6925" max="6925" width="22.85546875" customWidth="1"/>
    <col min="6926" max="6926" width="23.7109375" customWidth="1"/>
    <col min="6927" max="6927" width="17.85546875" customWidth="1"/>
    <col min="6928" max="6928" width="30" customWidth="1"/>
    <col min="6929" max="6929" width="18.5703125" customWidth="1"/>
    <col min="6930" max="6930" width="22" customWidth="1"/>
    <col min="6931" max="6931" width="3.42578125" customWidth="1"/>
    <col min="7180" max="7180" width="3" customWidth="1"/>
    <col min="7181" max="7181" width="22.85546875" customWidth="1"/>
    <col min="7182" max="7182" width="23.7109375" customWidth="1"/>
    <col min="7183" max="7183" width="17.85546875" customWidth="1"/>
    <col min="7184" max="7184" width="30" customWidth="1"/>
    <col min="7185" max="7185" width="18.5703125" customWidth="1"/>
    <col min="7186" max="7186" width="22" customWidth="1"/>
    <col min="7187" max="7187" width="3.42578125" customWidth="1"/>
    <col min="7436" max="7436" width="3" customWidth="1"/>
    <col min="7437" max="7437" width="22.85546875" customWidth="1"/>
    <col min="7438" max="7438" width="23.7109375" customWidth="1"/>
    <col min="7439" max="7439" width="17.85546875" customWidth="1"/>
    <col min="7440" max="7440" width="30" customWidth="1"/>
    <col min="7441" max="7441" width="18.5703125" customWidth="1"/>
    <col min="7442" max="7442" width="22" customWidth="1"/>
    <col min="7443" max="7443" width="3.42578125" customWidth="1"/>
    <col min="7692" max="7692" width="3" customWidth="1"/>
    <col min="7693" max="7693" width="22.85546875" customWidth="1"/>
    <col min="7694" max="7694" width="23.7109375" customWidth="1"/>
    <col min="7695" max="7695" width="17.85546875" customWidth="1"/>
    <col min="7696" max="7696" width="30" customWidth="1"/>
    <col min="7697" max="7697" width="18.5703125" customWidth="1"/>
    <col min="7698" max="7698" width="22" customWidth="1"/>
    <col min="7699" max="7699" width="3.42578125" customWidth="1"/>
    <col min="7948" max="7948" width="3" customWidth="1"/>
    <col min="7949" max="7949" width="22.85546875" customWidth="1"/>
    <col min="7950" max="7950" width="23.7109375" customWidth="1"/>
    <col min="7951" max="7951" width="17.85546875" customWidth="1"/>
    <col min="7952" max="7952" width="30" customWidth="1"/>
    <col min="7953" max="7953" width="18.5703125" customWidth="1"/>
    <col min="7954" max="7954" width="22" customWidth="1"/>
    <col min="7955" max="7955" width="3.42578125" customWidth="1"/>
    <col min="8204" max="8204" width="3" customWidth="1"/>
    <col min="8205" max="8205" width="22.85546875" customWidth="1"/>
    <col min="8206" max="8206" width="23.7109375" customWidth="1"/>
    <col min="8207" max="8207" width="17.85546875" customWidth="1"/>
    <col min="8208" max="8208" width="30" customWidth="1"/>
    <col min="8209" max="8209" width="18.5703125" customWidth="1"/>
    <col min="8210" max="8210" width="22" customWidth="1"/>
    <col min="8211" max="8211" width="3.42578125" customWidth="1"/>
    <col min="8460" max="8460" width="3" customWidth="1"/>
    <col min="8461" max="8461" width="22.85546875" customWidth="1"/>
    <col min="8462" max="8462" width="23.7109375" customWidth="1"/>
    <col min="8463" max="8463" width="17.85546875" customWidth="1"/>
    <col min="8464" max="8464" width="30" customWidth="1"/>
    <col min="8465" max="8465" width="18.5703125" customWidth="1"/>
    <col min="8466" max="8466" width="22" customWidth="1"/>
    <col min="8467" max="8467" width="3.42578125" customWidth="1"/>
    <col min="8716" max="8716" width="3" customWidth="1"/>
    <col min="8717" max="8717" width="22.85546875" customWidth="1"/>
    <col min="8718" max="8718" width="23.7109375" customWidth="1"/>
    <col min="8719" max="8719" width="17.85546875" customWidth="1"/>
    <col min="8720" max="8720" width="30" customWidth="1"/>
    <col min="8721" max="8721" width="18.5703125" customWidth="1"/>
    <col min="8722" max="8722" width="22" customWidth="1"/>
    <col min="8723" max="8723" width="3.42578125" customWidth="1"/>
    <col min="8972" max="8972" width="3" customWidth="1"/>
    <col min="8973" max="8973" width="22.85546875" customWidth="1"/>
    <col min="8974" max="8974" width="23.7109375" customWidth="1"/>
    <col min="8975" max="8975" width="17.85546875" customWidth="1"/>
    <col min="8976" max="8976" width="30" customWidth="1"/>
    <col min="8977" max="8977" width="18.5703125" customWidth="1"/>
    <col min="8978" max="8978" width="22" customWidth="1"/>
    <col min="8979" max="8979" width="3.42578125" customWidth="1"/>
    <col min="9228" max="9228" width="3" customWidth="1"/>
    <col min="9229" max="9229" width="22.85546875" customWidth="1"/>
    <col min="9230" max="9230" width="23.7109375" customWidth="1"/>
    <col min="9231" max="9231" width="17.85546875" customWidth="1"/>
    <col min="9232" max="9232" width="30" customWidth="1"/>
    <col min="9233" max="9233" width="18.5703125" customWidth="1"/>
    <col min="9234" max="9234" width="22" customWidth="1"/>
    <col min="9235" max="9235" width="3.42578125" customWidth="1"/>
    <col min="9484" max="9484" width="3" customWidth="1"/>
    <col min="9485" max="9485" width="22.85546875" customWidth="1"/>
    <col min="9486" max="9486" width="23.7109375" customWidth="1"/>
    <col min="9487" max="9487" width="17.85546875" customWidth="1"/>
    <col min="9488" max="9488" width="30" customWidth="1"/>
    <col min="9489" max="9489" width="18.5703125" customWidth="1"/>
    <col min="9490" max="9490" width="22" customWidth="1"/>
    <col min="9491" max="9491" width="3.42578125" customWidth="1"/>
    <col min="9740" max="9740" width="3" customWidth="1"/>
    <col min="9741" max="9741" width="22.85546875" customWidth="1"/>
    <col min="9742" max="9742" width="23.7109375" customWidth="1"/>
    <col min="9743" max="9743" width="17.85546875" customWidth="1"/>
    <col min="9744" max="9744" width="30" customWidth="1"/>
    <col min="9745" max="9745" width="18.5703125" customWidth="1"/>
    <col min="9746" max="9746" width="22" customWidth="1"/>
    <col min="9747" max="9747" width="3.42578125" customWidth="1"/>
    <col min="9996" max="9996" width="3" customWidth="1"/>
    <col min="9997" max="9997" width="22.85546875" customWidth="1"/>
    <col min="9998" max="9998" width="23.7109375" customWidth="1"/>
    <col min="9999" max="9999" width="17.85546875" customWidth="1"/>
    <col min="10000" max="10000" width="30" customWidth="1"/>
    <col min="10001" max="10001" width="18.5703125" customWidth="1"/>
    <col min="10002" max="10002" width="22" customWidth="1"/>
    <col min="10003" max="10003" width="3.42578125" customWidth="1"/>
    <col min="10252" max="10252" width="3" customWidth="1"/>
    <col min="10253" max="10253" width="22.85546875" customWidth="1"/>
    <col min="10254" max="10254" width="23.7109375" customWidth="1"/>
    <col min="10255" max="10255" width="17.85546875" customWidth="1"/>
    <col min="10256" max="10256" width="30" customWidth="1"/>
    <col min="10257" max="10257" width="18.5703125" customWidth="1"/>
    <col min="10258" max="10258" width="22" customWidth="1"/>
    <col min="10259" max="10259" width="3.42578125" customWidth="1"/>
    <col min="10508" max="10508" width="3" customWidth="1"/>
    <col min="10509" max="10509" width="22.85546875" customWidth="1"/>
    <col min="10510" max="10510" width="23.7109375" customWidth="1"/>
    <col min="10511" max="10511" width="17.85546875" customWidth="1"/>
    <col min="10512" max="10512" width="30" customWidth="1"/>
    <col min="10513" max="10513" width="18.5703125" customWidth="1"/>
    <col min="10514" max="10514" width="22" customWidth="1"/>
    <col min="10515" max="10515" width="3.42578125" customWidth="1"/>
    <col min="10764" max="10764" width="3" customWidth="1"/>
    <col min="10765" max="10765" width="22.85546875" customWidth="1"/>
    <col min="10766" max="10766" width="23.7109375" customWidth="1"/>
    <col min="10767" max="10767" width="17.85546875" customWidth="1"/>
    <col min="10768" max="10768" width="30" customWidth="1"/>
    <col min="10769" max="10769" width="18.5703125" customWidth="1"/>
    <col min="10770" max="10770" width="22" customWidth="1"/>
    <col min="10771" max="10771" width="3.42578125" customWidth="1"/>
    <col min="11020" max="11020" width="3" customWidth="1"/>
    <col min="11021" max="11021" width="22.85546875" customWidth="1"/>
    <col min="11022" max="11022" width="23.7109375" customWidth="1"/>
    <col min="11023" max="11023" width="17.85546875" customWidth="1"/>
    <col min="11024" max="11024" width="30" customWidth="1"/>
    <col min="11025" max="11025" width="18.5703125" customWidth="1"/>
    <col min="11026" max="11026" width="22" customWidth="1"/>
    <col min="11027" max="11027" width="3.42578125" customWidth="1"/>
    <col min="11276" max="11276" width="3" customWidth="1"/>
    <col min="11277" max="11277" width="22.85546875" customWidth="1"/>
    <col min="11278" max="11278" width="23.7109375" customWidth="1"/>
    <col min="11279" max="11279" width="17.85546875" customWidth="1"/>
    <col min="11280" max="11280" width="30" customWidth="1"/>
    <col min="11281" max="11281" width="18.5703125" customWidth="1"/>
    <col min="11282" max="11282" width="22" customWidth="1"/>
    <col min="11283" max="11283" width="3.42578125" customWidth="1"/>
    <col min="11532" max="11532" width="3" customWidth="1"/>
    <col min="11533" max="11533" width="22.85546875" customWidth="1"/>
    <col min="11534" max="11534" width="23.7109375" customWidth="1"/>
    <col min="11535" max="11535" width="17.85546875" customWidth="1"/>
    <col min="11536" max="11536" width="30" customWidth="1"/>
    <col min="11537" max="11537" width="18.5703125" customWidth="1"/>
    <col min="11538" max="11538" width="22" customWidth="1"/>
    <col min="11539" max="11539" width="3.42578125" customWidth="1"/>
    <col min="11788" max="11788" width="3" customWidth="1"/>
    <col min="11789" max="11789" width="22.85546875" customWidth="1"/>
    <col min="11790" max="11790" width="23.7109375" customWidth="1"/>
    <col min="11791" max="11791" width="17.85546875" customWidth="1"/>
    <col min="11792" max="11792" width="30" customWidth="1"/>
    <col min="11793" max="11793" width="18.5703125" customWidth="1"/>
    <col min="11794" max="11794" width="22" customWidth="1"/>
    <col min="11795" max="11795" width="3.42578125" customWidth="1"/>
    <col min="12044" max="12044" width="3" customWidth="1"/>
    <col min="12045" max="12045" width="22.85546875" customWidth="1"/>
    <col min="12046" max="12046" width="23.7109375" customWidth="1"/>
    <col min="12047" max="12047" width="17.85546875" customWidth="1"/>
    <col min="12048" max="12048" width="30" customWidth="1"/>
    <col min="12049" max="12049" width="18.5703125" customWidth="1"/>
    <col min="12050" max="12050" width="22" customWidth="1"/>
    <col min="12051" max="12051" width="3.42578125" customWidth="1"/>
    <col min="12300" max="12300" width="3" customWidth="1"/>
    <col min="12301" max="12301" width="22.85546875" customWidth="1"/>
    <col min="12302" max="12302" width="23.7109375" customWidth="1"/>
    <col min="12303" max="12303" width="17.85546875" customWidth="1"/>
    <col min="12304" max="12304" width="30" customWidth="1"/>
    <col min="12305" max="12305" width="18.5703125" customWidth="1"/>
    <col min="12306" max="12306" width="22" customWidth="1"/>
    <col min="12307" max="12307" width="3.42578125" customWidth="1"/>
    <col min="12556" max="12556" width="3" customWidth="1"/>
    <col min="12557" max="12557" width="22.85546875" customWidth="1"/>
    <col min="12558" max="12558" width="23.7109375" customWidth="1"/>
    <col min="12559" max="12559" width="17.85546875" customWidth="1"/>
    <col min="12560" max="12560" width="30" customWidth="1"/>
    <col min="12561" max="12561" width="18.5703125" customWidth="1"/>
    <col min="12562" max="12562" width="22" customWidth="1"/>
    <col min="12563" max="12563" width="3.42578125" customWidth="1"/>
    <col min="12812" max="12812" width="3" customWidth="1"/>
    <col min="12813" max="12813" width="22.85546875" customWidth="1"/>
    <col min="12814" max="12814" width="23.7109375" customWidth="1"/>
    <col min="12815" max="12815" width="17.85546875" customWidth="1"/>
    <col min="12816" max="12816" width="30" customWidth="1"/>
    <col min="12817" max="12817" width="18.5703125" customWidth="1"/>
    <col min="12818" max="12818" width="22" customWidth="1"/>
    <col min="12819" max="12819" width="3.42578125" customWidth="1"/>
    <col min="13068" max="13068" width="3" customWidth="1"/>
    <col min="13069" max="13069" width="22.85546875" customWidth="1"/>
    <col min="13070" max="13070" width="23.7109375" customWidth="1"/>
    <col min="13071" max="13071" width="17.85546875" customWidth="1"/>
    <col min="13072" max="13072" width="30" customWidth="1"/>
    <col min="13073" max="13073" width="18.5703125" customWidth="1"/>
    <col min="13074" max="13074" width="22" customWidth="1"/>
    <col min="13075" max="13075" width="3.42578125" customWidth="1"/>
    <col min="13324" max="13324" width="3" customWidth="1"/>
    <col min="13325" max="13325" width="22.85546875" customWidth="1"/>
    <col min="13326" max="13326" width="23.7109375" customWidth="1"/>
    <col min="13327" max="13327" width="17.85546875" customWidth="1"/>
    <col min="13328" max="13328" width="30" customWidth="1"/>
    <col min="13329" max="13329" width="18.5703125" customWidth="1"/>
    <col min="13330" max="13330" width="22" customWidth="1"/>
    <col min="13331" max="13331" width="3.42578125" customWidth="1"/>
    <col min="13580" max="13580" width="3" customWidth="1"/>
    <col min="13581" max="13581" width="22.85546875" customWidth="1"/>
    <col min="13582" max="13582" width="23.7109375" customWidth="1"/>
    <col min="13583" max="13583" width="17.85546875" customWidth="1"/>
    <col min="13584" max="13584" width="30" customWidth="1"/>
    <col min="13585" max="13585" width="18.5703125" customWidth="1"/>
    <col min="13586" max="13586" width="22" customWidth="1"/>
    <col min="13587" max="13587" width="3.42578125" customWidth="1"/>
    <col min="13836" max="13836" width="3" customWidth="1"/>
    <col min="13837" max="13837" width="22.85546875" customWidth="1"/>
    <col min="13838" max="13838" width="23.7109375" customWidth="1"/>
    <col min="13839" max="13839" width="17.85546875" customWidth="1"/>
    <col min="13840" max="13840" width="30" customWidth="1"/>
    <col min="13841" max="13841" width="18.5703125" customWidth="1"/>
    <col min="13842" max="13842" width="22" customWidth="1"/>
    <col min="13843" max="13843" width="3.42578125" customWidth="1"/>
    <col min="14092" max="14092" width="3" customWidth="1"/>
    <col min="14093" max="14093" width="22.85546875" customWidth="1"/>
    <col min="14094" max="14094" width="23.7109375" customWidth="1"/>
    <col min="14095" max="14095" width="17.85546875" customWidth="1"/>
    <col min="14096" max="14096" width="30" customWidth="1"/>
    <col min="14097" max="14097" width="18.5703125" customWidth="1"/>
    <col min="14098" max="14098" width="22" customWidth="1"/>
    <col min="14099" max="14099" width="3.42578125" customWidth="1"/>
    <col min="14348" max="14348" width="3" customWidth="1"/>
    <col min="14349" max="14349" width="22.85546875" customWidth="1"/>
    <col min="14350" max="14350" width="23.7109375" customWidth="1"/>
    <col min="14351" max="14351" width="17.85546875" customWidth="1"/>
    <col min="14352" max="14352" width="30" customWidth="1"/>
    <col min="14353" max="14353" width="18.5703125" customWidth="1"/>
    <col min="14354" max="14354" width="22" customWidth="1"/>
    <col min="14355" max="14355" width="3.42578125" customWidth="1"/>
    <col min="14604" max="14604" width="3" customWidth="1"/>
    <col min="14605" max="14605" width="22.85546875" customWidth="1"/>
    <col min="14606" max="14606" width="23.7109375" customWidth="1"/>
    <col min="14607" max="14607" width="17.85546875" customWidth="1"/>
    <col min="14608" max="14608" width="30" customWidth="1"/>
    <col min="14609" max="14609" width="18.5703125" customWidth="1"/>
    <col min="14610" max="14610" width="22" customWidth="1"/>
    <col min="14611" max="14611" width="3.42578125" customWidth="1"/>
    <col min="14860" max="14860" width="3" customWidth="1"/>
    <col min="14861" max="14861" width="22.85546875" customWidth="1"/>
    <col min="14862" max="14862" width="23.7109375" customWidth="1"/>
    <col min="14863" max="14863" width="17.85546875" customWidth="1"/>
    <col min="14864" max="14864" width="30" customWidth="1"/>
    <col min="14865" max="14865" width="18.5703125" customWidth="1"/>
    <col min="14866" max="14866" width="22" customWidth="1"/>
    <col min="14867" max="14867" width="3.42578125" customWidth="1"/>
    <col min="15116" max="15116" width="3" customWidth="1"/>
    <col min="15117" max="15117" width="22.85546875" customWidth="1"/>
    <col min="15118" max="15118" width="23.7109375" customWidth="1"/>
    <col min="15119" max="15119" width="17.85546875" customWidth="1"/>
    <col min="15120" max="15120" width="30" customWidth="1"/>
    <col min="15121" max="15121" width="18.5703125" customWidth="1"/>
    <col min="15122" max="15122" width="22" customWidth="1"/>
    <col min="15123" max="15123" width="3.42578125" customWidth="1"/>
    <col min="15372" max="15372" width="3" customWidth="1"/>
    <col min="15373" max="15373" width="22.85546875" customWidth="1"/>
    <col min="15374" max="15374" width="23.7109375" customWidth="1"/>
    <col min="15375" max="15375" width="17.85546875" customWidth="1"/>
    <col min="15376" max="15376" width="30" customWidth="1"/>
    <col min="15377" max="15377" width="18.5703125" customWidth="1"/>
    <col min="15378" max="15378" width="22" customWidth="1"/>
    <col min="15379" max="15379" width="3.42578125" customWidth="1"/>
    <col min="15628" max="15628" width="3" customWidth="1"/>
    <col min="15629" max="15629" width="22.85546875" customWidth="1"/>
    <col min="15630" max="15630" width="23.7109375" customWidth="1"/>
    <col min="15631" max="15631" width="17.85546875" customWidth="1"/>
    <col min="15632" max="15632" width="30" customWidth="1"/>
    <col min="15633" max="15633" width="18.5703125" customWidth="1"/>
    <col min="15634" max="15634" width="22" customWidth="1"/>
    <col min="15635" max="15635" width="3.42578125" customWidth="1"/>
    <col min="15884" max="15884" width="3" customWidth="1"/>
    <col min="15885" max="15885" width="22.85546875" customWidth="1"/>
    <col min="15886" max="15886" width="23.7109375" customWidth="1"/>
    <col min="15887" max="15887" width="17.85546875" customWidth="1"/>
    <col min="15888" max="15888" width="30" customWidth="1"/>
    <col min="15889" max="15889" width="18.5703125" customWidth="1"/>
    <col min="15890" max="15890" width="22" customWidth="1"/>
    <col min="15891" max="15891" width="3.42578125" customWidth="1"/>
    <col min="16140" max="16140" width="3" customWidth="1"/>
    <col min="16141" max="16141" width="22.85546875" customWidth="1"/>
    <col min="16142" max="16142" width="23.7109375" customWidth="1"/>
    <col min="16143" max="16143" width="17.85546875" customWidth="1"/>
    <col min="16144" max="16144" width="30" customWidth="1"/>
    <col min="16145" max="16145" width="18.5703125" customWidth="1"/>
    <col min="16146" max="16146" width="22" customWidth="1"/>
    <col min="16147" max="16147" width="3.42578125" customWidth="1"/>
  </cols>
  <sheetData>
    <row r="1" spans="1:27" ht="50.25" customHeight="1" x14ac:dyDescent="0.5">
      <c r="A1" s="26"/>
      <c r="B1" s="27"/>
      <c r="C1" s="27"/>
      <c r="D1" s="28"/>
      <c r="E1" s="28"/>
      <c r="F1" s="28"/>
      <c r="G1" s="29"/>
      <c r="H1" s="29"/>
      <c r="I1" s="30"/>
      <c r="J1" s="31"/>
      <c r="K1" s="31"/>
      <c r="L1" s="31"/>
      <c r="M1" s="31"/>
      <c r="N1" s="312">
        <v>44440</v>
      </c>
      <c r="O1" s="286"/>
      <c r="Z1" s="13" t="s">
        <v>17</v>
      </c>
      <c r="AA1" s="14" t="e">
        <f>#REF!</f>
        <v>#REF!</v>
      </c>
    </row>
    <row r="2" spans="1:27" ht="48.6" customHeight="1" thickBot="1" x14ac:dyDescent="0.4">
      <c r="A2" s="32"/>
      <c r="B2" s="291" t="s">
        <v>249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89"/>
      <c r="O2" s="289"/>
      <c r="Z2" s="13" t="s">
        <v>8</v>
      </c>
      <c r="AA2" s="14" t="e">
        <f>#REF!</f>
        <v>#REF!</v>
      </c>
    </row>
    <row r="3" spans="1:27" s="9" customFormat="1" ht="39.75" customHeight="1" thickBot="1" x14ac:dyDescent="0.3">
      <c r="A3" s="21" t="s">
        <v>0</v>
      </c>
      <c r="B3" s="292" t="s">
        <v>1</v>
      </c>
      <c r="C3" s="293"/>
      <c r="D3" s="293"/>
      <c r="E3" s="293"/>
      <c r="F3" s="293"/>
      <c r="G3" s="293"/>
      <c r="H3" s="294"/>
      <c r="I3" s="22" t="s">
        <v>2</v>
      </c>
      <c r="J3" s="135" t="s">
        <v>3</v>
      </c>
      <c r="K3" s="136"/>
      <c r="L3" s="136"/>
      <c r="M3" s="23"/>
      <c r="N3" s="24" t="s">
        <v>4</v>
      </c>
      <c r="O3" s="25" t="s">
        <v>5</v>
      </c>
      <c r="Z3" s="15"/>
      <c r="AA3" s="15"/>
    </row>
    <row r="4" spans="1:27" s="7" customFormat="1" ht="24" customHeight="1" x14ac:dyDescent="0.25">
      <c r="A4" s="18" t="s">
        <v>6</v>
      </c>
      <c r="B4" s="10" t="s">
        <v>20</v>
      </c>
      <c r="C4" s="4"/>
      <c r="D4" s="4"/>
      <c r="E4" s="4"/>
      <c r="F4" s="4"/>
      <c r="G4" s="4"/>
      <c r="H4" s="5"/>
      <c r="I4" s="5"/>
      <c r="J4" s="12"/>
      <c r="K4" s="142"/>
      <c r="L4" s="142"/>
      <c r="M4" s="142"/>
      <c r="N4" s="6"/>
      <c r="O4" s="11"/>
      <c r="Z4" s="16"/>
      <c r="AA4" s="16"/>
    </row>
    <row r="5" spans="1:27" s="40" customFormat="1" ht="24.6" customHeight="1" x14ac:dyDescent="0.3">
      <c r="A5" s="33" t="s">
        <v>8</v>
      </c>
      <c r="B5" s="239" t="s">
        <v>21</v>
      </c>
      <c r="C5" s="240"/>
      <c r="D5" s="240"/>
      <c r="E5" s="240"/>
      <c r="F5" s="240"/>
      <c r="G5" s="240"/>
      <c r="H5" s="241"/>
      <c r="I5" s="34" t="s">
        <v>207</v>
      </c>
      <c r="J5" s="35"/>
      <c r="K5" s="128"/>
      <c r="L5" s="141"/>
      <c r="M5" s="129"/>
      <c r="N5" s="38"/>
      <c r="O5" s="39">
        <f t="shared" ref="O5:O10" si="0">N5*J5</f>
        <v>0</v>
      </c>
    </row>
    <row r="6" spans="1:27" s="40" customFormat="1" ht="24.6" customHeight="1" x14ac:dyDescent="0.3">
      <c r="A6" s="33" t="s">
        <v>9</v>
      </c>
      <c r="B6" s="130" t="s">
        <v>129</v>
      </c>
      <c r="C6" s="131"/>
      <c r="D6" s="131"/>
      <c r="E6" s="131"/>
      <c r="F6" s="131"/>
      <c r="G6" s="131"/>
      <c r="H6" s="131"/>
      <c r="I6" s="41" t="s">
        <v>130</v>
      </c>
      <c r="J6" s="42"/>
      <c r="K6" s="36"/>
      <c r="L6" s="36"/>
      <c r="M6" s="37"/>
      <c r="N6" s="43"/>
      <c r="O6" s="53">
        <f t="shared" si="0"/>
        <v>0</v>
      </c>
    </row>
    <row r="7" spans="1:27" s="40" customFormat="1" ht="24.6" customHeight="1" x14ac:dyDescent="0.3">
      <c r="A7" s="33" t="s">
        <v>10</v>
      </c>
      <c r="B7" s="130" t="s">
        <v>131</v>
      </c>
      <c r="C7" s="131"/>
      <c r="D7" s="131"/>
      <c r="E7" s="131"/>
      <c r="F7" s="131"/>
      <c r="G7" s="131"/>
      <c r="H7" s="131"/>
      <c r="I7" s="41" t="s">
        <v>130</v>
      </c>
      <c r="J7" s="42"/>
      <c r="K7" s="36"/>
      <c r="L7" s="36"/>
      <c r="M7" s="37"/>
      <c r="N7" s="43"/>
      <c r="O7" s="109">
        <f t="shared" si="0"/>
        <v>0</v>
      </c>
    </row>
    <row r="8" spans="1:27" s="40" customFormat="1" ht="25.5" customHeight="1" x14ac:dyDescent="0.3">
      <c r="A8" s="33" t="s">
        <v>213</v>
      </c>
      <c r="B8" s="130" t="s">
        <v>416</v>
      </c>
      <c r="C8" s="131"/>
      <c r="D8" s="131"/>
      <c r="E8" s="131"/>
      <c r="F8" s="131"/>
      <c r="G8" s="131"/>
      <c r="H8" s="131"/>
      <c r="I8" s="313" t="s">
        <v>417</v>
      </c>
      <c r="J8" s="42"/>
      <c r="K8" s="36"/>
      <c r="L8" s="36"/>
      <c r="M8" s="37"/>
      <c r="N8" s="43"/>
      <c r="O8" s="44">
        <f t="shared" si="0"/>
        <v>0</v>
      </c>
    </row>
    <row r="9" spans="1:27" s="40" customFormat="1" ht="23.45" customHeight="1" outlineLevel="1" x14ac:dyDescent="0.3">
      <c r="A9" s="33" t="s">
        <v>214</v>
      </c>
      <c r="B9" s="220" t="s">
        <v>210</v>
      </c>
      <c r="C9" s="221"/>
      <c r="D9" s="221"/>
      <c r="E9" s="221"/>
      <c r="F9" s="221"/>
      <c r="G9" s="221"/>
      <c r="H9" s="222"/>
      <c r="I9" s="45" t="s">
        <v>23</v>
      </c>
      <c r="J9" s="46"/>
      <c r="K9" s="47"/>
      <c r="L9" s="47"/>
      <c r="M9" s="48"/>
      <c r="N9" s="49"/>
      <c r="O9" s="109">
        <f t="shared" si="0"/>
        <v>0</v>
      </c>
    </row>
    <row r="10" spans="1:27" s="40" customFormat="1" ht="23.45" customHeight="1" outlineLevel="1" x14ac:dyDescent="0.3">
      <c r="A10" s="33" t="s">
        <v>215</v>
      </c>
      <c r="B10" s="220" t="s">
        <v>211</v>
      </c>
      <c r="C10" s="221"/>
      <c r="D10" s="221"/>
      <c r="E10" s="221"/>
      <c r="F10" s="221"/>
      <c r="G10" s="221"/>
      <c r="H10" s="222"/>
      <c r="I10" s="50" t="s">
        <v>23</v>
      </c>
      <c r="J10" s="51"/>
      <c r="K10" s="125"/>
      <c r="L10" s="111"/>
      <c r="M10" s="126"/>
      <c r="N10" s="145"/>
      <c r="O10" s="44">
        <f t="shared" si="0"/>
        <v>0</v>
      </c>
    </row>
    <row r="11" spans="1:27" s="40" customFormat="1" ht="21" customHeight="1" outlineLevel="1" x14ac:dyDescent="0.3">
      <c r="A11" s="33"/>
      <c r="B11" s="295" t="s">
        <v>24</v>
      </c>
      <c r="C11" s="296"/>
      <c r="D11" s="296"/>
      <c r="E11" s="296"/>
      <c r="F11" s="296"/>
      <c r="G11" s="296"/>
      <c r="H11" s="296"/>
      <c r="I11" s="54"/>
      <c r="J11" s="55"/>
      <c r="K11" s="147"/>
      <c r="L11" s="147"/>
      <c r="M11" s="147"/>
      <c r="N11" s="143"/>
      <c r="O11" s="144"/>
    </row>
    <row r="12" spans="1:27" s="40" customFormat="1" ht="54.75" customHeight="1" outlineLevel="1" x14ac:dyDescent="0.25">
      <c r="A12" s="56" t="s">
        <v>216</v>
      </c>
      <c r="B12" s="251" t="s">
        <v>377</v>
      </c>
      <c r="C12" s="252"/>
      <c r="D12" s="252"/>
      <c r="E12" s="252"/>
      <c r="F12" s="252"/>
      <c r="G12" s="252"/>
      <c r="H12" s="253"/>
      <c r="I12" s="171" t="s">
        <v>218</v>
      </c>
      <c r="J12" s="172"/>
      <c r="K12" s="148"/>
      <c r="L12" s="149"/>
      <c r="M12" s="150"/>
      <c r="N12" s="52"/>
      <c r="O12" s="39">
        <f>N12*J12</f>
        <v>0</v>
      </c>
    </row>
    <row r="13" spans="1:27" s="40" customFormat="1" ht="36" customHeight="1" outlineLevel="1" x14ac:dyDescent="0.25">
      <c r="A13" s="56" t="s">
        <v>217</v>
      </c>
      <c r="B13" s="251" t="s">
        <v>212</v>
      </c>
      <c r="C13" s="252"/>
      <c r="D13" s="252"/>
      <c r="E13" s="252"/>
      <c r="F13" s="252"/>
      <c r="G13" s="252"/>
      <c r="H13" s="253"/>
      <c r="I13" s="41" t="s">
        <v>22</v>
      </c>
      <c r="J13" s="42"/>
      <c r="K13" s="47"/>
      <c r="L13" s="47"/>
      <c r="M13" s="48"/>
      <c r="N13" s="49"/>
      <c r="O13" s="44">
        <f>N13*J13</f>
        <v>0</v>
      </c>
    </row>
    <row r="14" spans="1:27" s="40" customFormat="1" ht="39" customHeight="1" outlineLevel="1" x14ac:dyDescent="0.25">
      <c r="A14" s="56" t="s">
        <v>219</v>
      </c>
      <c r="B14" s="251" t="s">
        <v>222</v>
      </c>
      <c r="C14" s="252"/>
      <c r="D14" s="252"/>
      <c r="E14" s="252"/>
      <c r="F14" s="252"/>
      <c r="G14" s="252"/>
      <c r="H14" s="253"/>
      <c r="I14" s="41" t="s">
        <v>16</v>
      </c>
      <c r="J14" s="46"/>
      <c r="K14" s="36"/>
      <c r="L14" s="36"/>
      <c r="M14" s="37"/>
      <c r="N14" s="49"/>
      <c r="O14" s="176">
        <f>N14*J14</f>
        <v>0</v>
      </c>
    </row>
    <row r="15" spans="1:27" s="40" customFormat="1" ht="27.75" customHeight="1" outlineLevel="1" x14ac:dyDescent="0.25">
      <c r="A15" s="56" t="s">
        <v>221</v>
      </c>
      <c r="B15" s="251" t="s">
        <v>220</v>
      </c>
      <c r="C15" s="252"/>
      <c r="D15" s="252"/>
      <c r="E15" s="252"/>
      <c r="F15" s="252"/>
      <c r="G15" s="252"/>
      <c r="H15" s="253"/>
      <c r="I15" s="59" t="s">
        <v>402</v>
      </c>
      <c r="J15" s="46"/>
      <c r="K15" s="57"/>
      <c r="L15" s="57"/>
      <c r="M15" s="58"/>
      <c r="N15" s="49"/>
      <c r="O15" s="44" t="s">
        <v>392</v>
      </c>
    </row>
    <row r="16" spans="1:27" s="40" customFormat="1" ht="30" customHeight="1" outlineLevel="1" x14ac:dyDescent="0.25">
      <c r="A16" s="56" t="s">
        <v>223</v>
      </c>
      <c r="B16" s="251" t="s">
        <v>224</v>
      </c>
      <c r="C16" s="252"/>
      <c r="D16" s="252"/>
      <c r="E16" s="252"/>
      <c r="F16" s="252"/>
      <c r="G16" s="252"/>
      <c r="H16" s="253"/>
      <c r="I16" s="41" t="s">
        <v>23</v>
      </c>
      <c r="J16" s="46"/>
      <c r="K16" s="57"/>
      <c r="L16" s="57"/>
      <c r="M16" s="58"/>
      <c r="N16" s="49"/>
      <c r="O16" s="53">
        <f>N16*J16</f>
        <v>0</v>
      </c>
    </row>
    <row r="17" spans="1:29" s="40" customFormat="1" ht="30" customHeight="1" outlineLevel="1" x14ac:dyDescent="0.25">
      <c r="A17" s="56" t="s">
        <v>225</v>
      </c>
      <c r="B17" s="267" t="s">
        <v>226</v>
      </c>
      <c r="C17" s="268"/>
      <c r="D17" s="268"/>
      <c r="E17" s="268"/>
      <c r="F17" s="268"/>
      <c r="G17" s="268"/>
      <c r="H17" s="269"/>
      <c r="I17" s="50" t="s">
        <v>229</v>
      </c>
      <c r="J17" s="51"/>
      <c r="K17" s="125"/>
      <c r="L17" s="111"/>
      <c r="M17" s="126"/>
      <c r="N17" s="145"/>
      <c r="O17" s="44">
        <f>N17*J17</f>
        <v>0</v>
      </c>
    </row>
    <row r="18" spans="1:29" s="40" customFormat="1" ht="23.25" customHeight="1" thickBot="1" x14ac:dyDescent="0.3">
      <c r="A18" s="60"/>
      <c r="B18" s="227"/>
      <c r="C18" s="227"/>
      <c r="D18" s="227"/>
      <c r="E18" s="227"/>
      <c r="F18" s="227"/>
      <c r="G18" s="227"/>
      <c r="H18" s="227"/>
      <c r="I18" s="61"/>
      <c r="J18" s="62"/>
      <c r="K18" s="62"/>
      <c r="L18" s="62"/>
      <c r="M18" s="63" t="s">
        <v>25</v>
      </c>
      <c r="N18" s="271">
        <f>SUM(O5:O17)</f>
        <v>0</v>
      </c>
      <c r="O18" s="271"/>
    </row>
    <row r="19" spans="1:29" s="40" customFormat="1" ht="10.15" customHeight="1" outlineLevel="1" thickTop="1" x14ac:dyDescent="0.25">
      <c r="A19" s="60"/>
      <c r="B19" s="64"/>
      <c r="C19" s="64"/>
      <c r="D19" s="64"/>
      <c r="E19" s="64"/>
      <c r="F19" s="64"/>
      <c r="G19" s="64"/>
      <c r="H19" s="64"/>
      <c r="I19" s="65"/>
      <c r="J19" s="62"/>
      <c r="K19" s="62"/>
      <c r="L19" s="62"/>
      <c r="M19" s="62"/>
      <c r="N19" s="63"/>
      <c r="O19" s="66"/>
    </row>
    <row r="20" spans="1:29" s="40" customFormat="1" ht="11.45" customHeight="1" outlineLevel="1" thickBot="1" x14ac:dyDescent="0.3">
      <c r="A20" s="67"/>
      <c r="B20" s="151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</row>
    <row r="21" spans="1:29" s="70" customFormat="1" ht="50.45" customHeight="1" outlineLevel="1" thickBot="1" x14ac:dyDescent="0.3">
      <c r="A21" s="152" t="s">
        <v>0</v>
      </c>
      <c r="B21" s="262"/>
      <c r="C21" s="263"/>
      <c r="D21" s="264"/>
      <c r="E21" s="262" t="s">
        <v>37</v>
      </c>
      <c r="F21" s="264"/>
      <c r="G21" s="153" t="s">
        <v>38</v>
      </c>
      <c r="H21" s="154" t="s">
        <v>39</v>
      </c>
      <c r="I21" s="262" t="s">
        <v>40</v>
      </c>
      <c r="J21" s="264"/>
      <c r="K21" s="155" t="s">
        <v>41</v>
      </c>
      <c r="L21" s="156"/>
      <c r="M21" s="156"/>
      <c r="N21" s="299" t="s">
        <v>42</v>
      </c>
      <c r="O21" s="300"/>
    </row>
    <row r="22" spans="1:29" s="40" customFormat="1" ht="25.15" customHeight="1" outlineLevel="1" x14ac:dyDescent="0.25">
      <c r="A22" s="67" t="s">
        <v>9</v>
      </c>
      <c r="B22" s="68" t="s">
        <v>26</v>
      </c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</row>
    <row r="23" spans="1:29" s="40" customFormat="1" ht="18.75" outlineLevel="1" x14ac:dyDescent="0.3">
      <c r="A23" s="33"/>
      <c r="B23" s="257" t="s">
        <v>27</v>
      </c>
      <c r="C23" s="258"/>
      <c r="D23" s="259"/>
      <c r="E23" s="265"/>
      <c r="F23" s="266"/>
      <c r="G23" s="71"/>
      <c r="H23" s="72"/>
      <c r="I23" s="265"/>
      <c r="J23" s="266"/>
      <c r="K23" s="73"/>
      <c r="L23" s="74"/>
      <c r="M23" s="74"/>
      <c r="N23" s="303"/>
      <c r="O23" s="304"/>
      <c r="Z23" s="75"/>
      <c r="AA23" s="76">
        <f t="shared" ref="AA23:AA31" si="1">IF(J23="",0,VLOOKUP(J23,Z$1:AA$2,2,FALSE))</f>
        <v>0</v>
      </c>
      <c r="AC23" s="287" t="s">
        <v>19</v>
      </c>
    </row>
    <row r="24" spans="1:29" s="40" customFormat="1" ht="18.75" outlineLevel="1" x14ac:dyDescent="0.3">
      <c r="A24" s="33"/>
      <c r="B24" s="254" t="s">
        <v>29</v>
      </c>
      <c r="C24" s="255"/>
      <c r="D24" s="256"/>
      <c r="E24" s="260"/>
      <c r="F24" s="261"/>
      <c r="G24" s="77"/>
      <c r="H24" s="78"/>
      <c r="I24" s="260"/>
      <c r="J24" s="261"/>
      <c r="K24" s="79"/>
      <c r="L24" s="80"/>
      <c r="M24" s="74"/>
      <c r="N24" s="301"/>
      <c r="O24" s="302"/>
      <c r="Z24" s="75"/>
      <c r="AA24" s="76">
        <f t="shared" si="1"/>
        <v>0</v>
      </c>
      <c r="AC24" s="288"/>
    </row>
    <row r="25" spans="1:29" s="40" customFormat="1" ht="18.75" outlineLevel="1" x14ac:dyDescent="0.3">
      <c r="A25" s="33"/>
      <c r="B25" s="254" t="s">
        <v>30</v>
      </c>
      <c r="C25" s="255"/>
      <c r="D25" s="256"/>
      <c r="E25" s="260"/>
      <c r="F25" s="261"/>
      <c r="G25" s="77"/>
      <c r="H25" s="78"/>
      <c r="I25" s="260"/>
      <c r="J25" s="261"/>
      <c r="K25" s="79"/>
      <c r="L25" s="81"/>
      <c r="M25" s="74"/>
      <c r="N25" s="301"/>
      <c r="O25" s="302"/>
      <c r="Z25" s="75"/>
      <c r="AA25" s="76">
        <f t="shared" si="1"/>
        <v>0</v>
      </c>
    </row>
    <row r="26" spans="1:29" s="40" customFormat="1" ht="18.75" outlineLevel="1" x14ac:dyDescent="0.3">
      <c r="A26" s="33"/>
      <c r="B26" s="254" t="s">
        <v>31</v>
      </c>
      <c r="C26" s="255"/>
      <c r="D26" s="256"/>
      <c r="E26" s="260"/>
      <c r="F26" s="261"/>
      <c r="G26" s="77"/>
      <c r="H26" s="78"/>
      <c r="I26" s="260"/>
      <c r="J26" s="261"/>
      <c r="K26" s="79"/>
      <c r="L26" s="80"/>
      <c r="M26" s="74"/>
      <c r="N26" s="301"/>
      <c r="O26" s="302"/>
      <c r="Z26" s="75"/>
      <c r="AA26" s="76">
        <f t="shared" si="1"/>
        <v>0</v>
      </c>
    </row>
    <row r="27" spans="1:29" s="40" customFormat="1" ht="18.75" outlineLevel="1" x14ac:dyDescent="0.3">
      <c r="A27" s="33"/>
      <c r="B27" s="254" t="s">
        <v>28</v>
      </c>
      <c r="C27" s="255"/>
      <c r="D27" s="256"/>
      <c r="E27" s="260"/>
      <c r="F27" s="261"/>
      <c r="G27" s="77"/>
      <c r="H27" s="78"/>
      <c r="I27" s="260"/>
      <c r="J27" s="261"/>
      <c r="K27" s="79"/>
      <c r="L27" s="80"/>
      <c r="M27" s="74"/>
      <c r="N27" s="301"/>
      <c r="O27" s="302"/>
      <c r="Z27" s="75"/>
      <c r="AA27" s="76">
        <f t="shared" si="1"/>
        <v>0</v>
      </c>
    </row>
    <row r="28" spans="1:29" s="40" customFormat="1" ht="18.75" outlineLevel="1" x14ac:dyDescent="0.3">
      <c r="A28" s="33"/>
      <c r="B28" s="254" t="s">
        <v>32</v>
      </c>
      <c r="C28" s="255"/>
      <c r="D28" s="256"/>
      <c r="E28" s="260"/>
      <c r="F28" s="261"/>
      <c r="G28" s="77"/>
      <c r="H28" s="78"/>
      <c r="I28" s="260"/>
      <c r="J28" s="261"/>
      <c r="K28" s="79"/>
      <c r="L28" s="81"/>
      <c r="M28" s="74"/>
      <c r="N28" s="301"/>
      <c r="O28" s="302"/>
      <c r="Z28" s="75"/>
      <c r="AA28" s="76">
        <f t="shared" si="1"/>
        <v>0</v>
      </c>
    </row>
    <row r="29" spans="1:29" s="40" customFormat="1" ht="18.75" outlineLevel="1" x14ac:dyDescent="0.3">
      <c r="A29" s="33"/>
      <c r="B29" s="254" t="s">
        <v>33</v>
      </c>
      <c r="C29" s="255"/>
      <c r="D29" s="256"/>
      <c r="E29" s="260"/>
      <c r="F29" s="261"/>
      <c r="G29" s="77"/>
      <c r="H29" s="78"/>
      <c r="I29" s="260"/>
      <c r="J29" s="261"/>
      <c r="K29" s="79"/>
      <c r="L29" s="80"/>
      <c r="M29" s="74"/>
      <c r="N29" s="301"/>
      <c r="O29" s="302"/>
      <c r="Z29" s="75"/>
      <c r="AA29" s="76">
        <f t="shared" si="1"/>
        <v>0</v>
      </c>
    </row>
    <row r="30" spans="1:29" s="40" customFormat="1" ht="18.75" outlineLevel="1" x14ac:dyDescent="0.3">
      <c r="A30" s="33"/>
      <c r="B30" s="254" t="s">
        <v>34</v>
      </c>
      <c r="C30" s="255"/>
      <c r="D30" s="256"/>
      <c r="E30" s="260"/>
      <c r="F30" s="261"/>
      <c r="G30" s="77"/>
      <c r="H30" s="78"/>
      <c r="I30" s="260"/>
      <c r="J30" s="261"/>
      <c r="K30" s="79"/>
      <c r="L30" s="80"/>
      <c r="M30" s="74"/>
      <c r="N30" s="301"/>
      <c r="O30" s="302"/>
      <c r="Z30" s="75"/>
      <c r="AA30" s="76">
        <f t="shared" si="1"/>
        <v>0</v>
      </c>
    </row>
    <row r="31" spans="1:29" s="40" customFormat="1" ht="18.75" outlineLevel="1" x14ac:dyDescent="0.3">
      <c r="A31" s="33"/>
      <c r="B31" s="254" t="s">
        <v>35</v>
      </c>
      <c r="C31" s="255"/>
      <c r="D31" s="256"/>
      <c r="E31" s="260"/>
      <c r="F31" s="261"/>
      <c r="G31" s="77"/>
      <c r="H31" s="78"/>
      <c r="I31" s="260"/>
      <c r="J31" s="261"/>
      <c r="K31" s="79"/>
      <c r="L31" s="81"/>
      <c r="M31" s="74"/>
      <c r="N31" s="305"/>
      <c r="O31" s="306"/>
      <c r="Z31" s="75"/>
      <c r="AA31" s="76">
        <f t="shared" si="1"/>
        <v>0</v>
      </c>
    </row>
    <row r="32" spans="1:29" s="40" customFormat="1" ht="25.15" customHeight="1" outlineLevel="1" x14ac:dyDescent="0.25">
      <c r="A32" s="67" t="s">
        <v>10</v>
      </c>
      <c r="B32" s="68" t="s">
        <v>36</v>
      </c>
      <c r="C32" s="69"/>
      <c r="D32" s="69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</row>
    <row r="33" spans="1:27" s="40" customFormat="1" ht="18.75" outlineLevel="1" x14ac:dyDescent="0.3">
      <c r="A33" s="33"/>
      <c r="B33" s="257" t="s">
        <v>27</v>
      </c>
      <c r="C33" s="258"/>
      <c r="D33" s="259"/>
      <c r="E33" s="265"/>
      <c r="F33" s="266"/>
      <c r="G33" s="71"/>
      <c r="H33" s="83"/>
      <c r="I33" s="290"/>
      <c r="J33" s="266"/>
      <c r="K33" s="73"/>
      <c r="L33" s="74"/>
      <c r="M33" s="74"/>
      <c r="N33" s="303"/>
      <c r="O33" s="304"/>
      <c r="Z33" s="75"/>
      <c r="AA33" s="76">
        <f t="shared" ref="AA33:AA40" si="2">IF(J33="",0,VLOOKUP(J33,Z$1:AA$2,2,FALSE))</f>
        <v>0</v>
      </c>
    </row>
    <row r="34" spans="1:27" s="40" customFormat="1" ht="18.75" outlineLevel="1" x14ac:dyDescent="0.3">
      <c r="A34" s="33"/>
      <c r="B34" s="254" t="s">
        <v>29</v>
      </c>
      <c r="C34" s="255"/>
      <c r="D34" s="256"/>
      <c r="E34" s="260"/>
      <c r="F34" s="261"/>
      <c r="G34" s="77"/>
      <c r="H34" s="84"/>
      <c r="I34" s="270"/>
      <c r="J34" s="261"/>
      <c r="K34" s="79"/>
      <c r="L34" s="80"/>
      <c r="M34" s="74"/>
      <c r="N34" s="301"/>
      <c r="O34" s="302"/>
      <c r="Z34" s="75"/>
      <c r="AA34" s="76">
        <f t="shared" si="2"/>
        <v>0</v>
      </c>
    </row>
    <row r="35" spans="1:27" s="40" customFormat="1" ht="18.75" outlineLevel="1" x14ac:dyDescent="0.3">
      <c r="A35" s="33"/>
      <c r="B35" s="254" t="s">
        <v>30</v>
      </c>
      <c r="C35" s="255"/>
      <c r="D35" s="256"/>
      <c r="E35" s="260"/>
      <c r="F35" s="261"/>
      <c r="G35" s="77"/>
      <c r="H35" s="84"/>
      <c r="I35" s="270"/>
      <c r="J35" s="261"/>
      <c r="K35" s="79"/>
      <c r="L35" s="81"/>
      <c r="M35" s="74"/>
      <c r="N35" s="301"/>
      <c r="O35" s="302"/>
      <c r="Z35" s="75"/>
      <c r="AA35" s="76">
        <f t="shared" si="2"/>
        <v>0</v>
      </c>
    </row>
    <row r="36" spans="1:27" s="40" customFormat="1" ht="18.75" outlineLevel="1" x14ac:dyDescent="0.3">
      <c r="A36" s="33"/>
      <c r="B36" s="254" t="s">
        <v>28</v>
      </c>
      <c r="C36" s="255"/>
      <c r="D36" s="256"/>
      <c r="E36" s="260"/>
      <c r="F36" s="261"/>
      <c r="G36" s="77"/>
      <c r="H36" s="84"/>
      <c r="I36" s="270"/>
      <c r="J36" s="261"/>
      <c r="K36" s="79"/>
      <c r="L36" s="80"/>
      <c r="M36" s="74"/>
      <c r="N36" s="301"/>
      <c r="O36" s="302"/>
      <c r="Z36" s="75"/>
      <c r="AA36" s="76">
        <f t="shared" si="2"/>
        <v>0</v>
      </c>
    </row>
    <row r="37" spans="1:27" s="40" customFormat="1" ht="18.75" outlineLevel="1" x14ac:dyDescent="0.3">
      <c r="A37" s="33"/>
      <c r="B37" s="254" t="s">
        <v>32</v>
      </c>
      <c r="C37" s="255"/>
      <c r="D37" s="256"/>
      <c r="E37" s="260"/>
      <c r="F37" s="261"/>
      <c r="G37" s="77"/>
      <c r="H37" s="84"/>
      <c r="I37" s="270"/>
      <c r="J37" s="261"/>
      <c r="K37" s="79"/>
      <c r="L37" s="80"/>
      <c r="M37" s="74"/>
      <c r="N37" s="301"/>
      <c r="O37" s="302"/>
      <c r="Z37" s="75"/>
      <c r="AA37" s="76">
        <f t="shared" si="2"/>
        <v>0</v>
      </c>
    </row>
    <row r="38" spans="1:27" s="40" customFormat="1" ht="18.75" outlineLevel="1" x14ac:dyDescent="0.3">
      <c r="A38" s="33"/>
      <c r="B38" s="254" t="s">
        <v>33</v>
      </c>
      <c r="C38" s="255"/>
      <c r="D38" s="256"/>
      <c r="E38" s="260"/>
      <c r="F38" s="261"/>
      <c r="G38" s="77"/>
      <c r="H38" s="84"/>
      <c r="I38" s="270"/>
      <c r="J38" s="261"/>
      <c r="K38" s="79"/>
      <c r="L38" s="81"/>
      <c r="M38" s="74"/>
      <c r="N38" s="301"/>
      <c r="O38" s="302"/>
      <c r="Z38" s="75"/>
      <c r="AA38" s="76">
        <f t="shared" si="2"/>
        <v>0</v>
      </c>
    </row>
    <row r="39" spans="1:27" s="40" customFormat="1" ht="18.75" outlineLevel="1" x14ac:dyDescent="0.3">
      <c r="A39" s="33"/>
      <c r="B39" s="254" t="s">
        <v>34</v>
      </c>
      <c r="C39" s="255"/>
      <c r="D39" s="256"/>
      <c r="E39" s="260"/>
      <c r="F39" s="261"/>
      <c r="G39" s="77"/>
      <c r="H39" s="84"/>
      <c r="I39" s="270"/>
      <c r="J39" s="261"/>
      <c r="K39" s="79"/>
      <c r="L39" s="80"/>
      <c r="M39" s="74"/>
      <c r="N39" s="301"/>
      <c r="O39" s="302"/>
      <c r="Z39" s="75"/>
      <c r="AA39" s="76">
        <f t="shared" si="2"/>
        <v>0</v>
      </c>
    </row>
    <row r="40" spans="1:27" s="40" customFormat="1" ht="18.75" outlineLevel="1" x14ac:dyDescent="0.3">
      <c r="A40" s="33"/>
      <c r="B40" s="254" t="s">
        <v>35</v>
      </c>
      <c r="C40" s="255"/>
      <c r="D40" s="256"/>
      <c r="E40" s="260"/>
      <c r="F40" s="261"/>
      <c r="G40" s="77"/>
      <c r="H40" s="84"/>
      <c r="I40" s="270"/>
      <c r="J40" s="261"/>
      <c r="K40" s="79"/>
      <c r="L40" s="80"/>
      <c r="M40" s="74"/>
      <c r="N40" s="301"/>
      <c r="O40" s="302"/>
      <c r="Z40" s="75"/>
      <c r="AA40" s="76">
        <f t="shared" si="2"/>
        <v>0</v>
      </c>
    </row>
    <row r="41" spans="1:27" s="88" customFormat="1" ht="21" customHeight="1" outlineLevel="1" thickBot="1" x14ac:dyDescent="0.3">
      <c r="A41" s="85"/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7"/>
      <c r="M41" s="87"/>
      <c r="N41" s="297">
        <f>SUM(N23:O40)</f>
        <v>0</v>
      </c>
      <c r="O41" s="298"/>
    </row>
    <row r="42" spans="1:27" s="70" customFormat="1" ht="33" customHeight="1" thickTop="1" thickBot="1" x14ac:dyDescent="0.3">
      <c r="A42" s="152" t="s">
        <v>0</v>
      </c>
      <c r="B42" s="262" t="s">
        <v>1</v>
      </c>
      <c r="C42" s="263"/>
      <c r="D42" s="263"/>
      <c r="E42" s="263"/>
      <c r="F42" s="263"/>
      <c r="G42" s="263"/>
      <c r="H42" s="264"/>
      <c r="I42" s="157" t="s">
        <v>2</v>
      </c>
      <c r="J42" s="157" t="s">
        <v>371</v>
      </c>
      <c r="K42" s="158"/>
      <c r="L42" s="158"/>
      <c r="M42" s="159"/>
      <c r="N42" s="160" t="s">
        <v>4</v>
      </c>
      <c r="O42" s="161" t="s">
        <v>5</v>
      </c>
    </row>
    <row r="43" spans="1:27" s="99" customFormat="1" ht="24" customHeight="1" x14ac:dyDescent="0.25">
      <c r="A43" s="67" t="s">
        <v>7</v>
      </c>
      <c r="B43" s="68" t="s">
        <v>227</v>
      </c>
      <c r="C43" s="94"/>
      <c r="D43" s="94"/>
      <c r="E43" s="94"/>
      <c r="F43" s="94"/>
      <c r="G43" s="94"/>
      <c r="H43" s="95"/>
      <c r="I43" s="95"/>
      <c r="J43" s="96"/>
      <c r="K43" s="96"/>
      <c r="L43" s="96"/>
      <c r="M43" s="96"/>
      <c r="N43" s="97"/>
      <c r="O43" s="98"/>
    </row>
    <row r="44" spans="1:27" s="40" customFormat="1" ht="24.6" customHeight="1" outlineLevel="1" x14ac:dyDescent="0.3">
      <c r="A44" s="33" t="s">
        <v>11</v>
      </c>
      <c r="B44" s="239" t="s">
        <v>228</v>
      </c>
      <c r="C44" s="240"/>
      <c r="D44" s="240"/>
      <c r="E44" s="240"/>
      <c r="F44" s="240"/>
      <c r="G44" s="240"/>
      <c r="H44" s="241"/>
      <c r="I44" s="34" t="s">
        <v>45</v>
      </c>
      <c r="J44" s="35"/>
      <c r="K44" s="148"/>
      <c r="L44" s="149"/>
      <c r="M44" s="150"/>
      <c r="N44" s="38"/>
      <c r="O44" s="39">
        <f t="shared" ref="O44:O57" si="3">N44*J44</f>
        <v>0</v>
      </c>
    </row>
    <row r="45" spans="1:27" s="40" customFormat="1" ht="24.6" customHeight="1" outlineLevel="1" x14ac:dyDescent="0.3">
      <c r="A45" s="33" t="s">
        <v>12</v>
      </c>
      <c r="B45" s="100" t="s">
        <v>230</v>
      </c>
      <c r="C45" s="101"/>
      <c r="D45" s="101"/>
      <c r="E45" s="101"/>
      <c r="F45" s="101"/>
      <c r="G45" s="101"/>
      <c r="H45" s="101"/>
      <c r="I45" s="102" t="s">
        <v>45</v>
      </c>
      <c r="J45" s="103"/>
      <c r="K45" s="104"/>
      <c r="L45" s="104"/>
      <c r="M45" s="105"/>
      <c r="N45" s="52"/>
      <c r="O45" s="44">
        <f t="shared" si="3"/>
        <v>0</v>
      </c>
    </row>
    <row r="46" spans="1:27" s="40" customFormat="1" ht="23.45" customHeight="1" outlineLevel="1" x14ac:dyDescent="0.3">
      <c r="A46" s="33" t="s">
        <v>13</v>
      </c>
      <c r="B46" s="220" t="s">
        <v>393</v>
      </c>
      <c r="C46" s="221"/>
      <c r="D46" s="221"/>
      <c r="E46" s="221"/>
      <c r="F46" s="221"/>
      <c r="G46" s="221"/>
      <c r="H46" s="222"/>
      <c r="I46" s="106" t="s">
        <v>45</v>
      </c>
      <c r="J46" s="107"/>
      <c r="K46" s="57"/>
      <c r="L46" s="57"/>
      <c r="M46" s="58"/>
      <c r="N46" s="108"/>
      <c r="O46" s="44">
        <f t="shared" si="3"/>
        <v>0</v>
      </c>
    </row>
    <row r="47" spans="1:27" s="40" customFormat="1" ht="23.45" customHeight="1" outlineLevel="1" x14ac:dyDescent="0.3">
      <c r="A47" s="33" t="s">
        <v>14</v>
      </c>
      <c r="B47" s="220" t="s">
        <v>394</v>
      </c>
      <c r="C47" s="221"/>
      <c r="D47" s="221"/>
      <c r="E47" s="221"/>
      <c r="F47" s="221"/>
      <c r="G47" s="221"/>
      <c r="H47" s="222"/>
      <c r="I47" s="106" t="s">
        <v>45</v>
      </c>
      <c r="J47" s="107"/>
      <c r="K47" s="57"/>
      <c r="L47" s="57"/>
      <c r="M47" s="58"/>
      <c r="N47" s="108"/>
      <c r="O47" s="176">
        <f t="shared" si="3"/>
        <v>0</v>
      </c>
    </row>
    <row r="48" spans="1:27" s="40" customFormat="1" ht="23.45" customHeight="1" outlineLevel="1" x14ac:dyDescent="0.3">
      <c r="A48" s="33" t="s">
        <v>378</v>
      </c>
      <c r="B48" s="220" t="s">
        <v>43</v>
      </c>
      <c r="C48" s="221"/>
      <c r="D48" s="221"/>
      <c r="E48" s="221"/>
      <c r="F48" s="221"/>
      <c r="G48" s="221"/>
      <c r="H48" s="222"/>
      <c r="I48" s="45" t="s">
        <v>45</v>
      </c>
      <c r="J48" s="46"/>
      <c r="K48" s="47"/>
      <c r="L48" s="47"/>
      <c r="M48" s="48"/>
      <c r="N48" s="49"/>
      <c r="O48" s="44">
        <f t="shared" si="3"/>
        <v>0</v>
      </c>
    </row>
    <row r="49" spans="1:15" s="40" customFormat="1" ht="23.45" customHeight="1" outlineLevel="1" x14ac:dyDescent="0.3">
      <c r="A49" s="33" t="s">
        <v>15</v>
      </c>
      <c r="B49" s="220" t="s">
        <v>44</v>
      </c>
      <c r="C49" s="221"/>
      <c r="D49" s="221"/>
      <c r="E49" s="221"/>
      <c r="F49" s="221"/>
      <c r="G49" s="221"/>
      <c r="H49" s="222"/>
      <c r="I49" s="45" t="s">
        <v>45</v>
      </c>
      <c r="J49" s="46"/>
      <c r="K49" s="47"/>
      <c r="L49" s="47"/>
      <c r="M49" s="48"/>
      <c r="N49" s="49"/>
      <c r="O49" s="44">
        <f t="shared" si="3"/>
        <v>0</v>
      </c>
    </row>
    <row r="50" spans="1:15" s="40" customFormat="1" ht="23.45" customHeight="1" outlineLevel="1" x14ac:dyDescent="0.3">
      <c r="A50" s="33" t="s">
        <v>231</v>
      </c>
      <c r="B50" s="220" t="s">
        <v>232</v>
      </c>
      <c r="C50" s="221"/>
      <c r="D50" s="221"/>
      <c r="E50" s="221"/>
      <c r="F50" s="221"/>
      <c r="G50" s="221"/>
      <c r="H50" s="222"/>
      <c r="I50" s="45" t="s">
        <v>45</v>
      </c>
      <c r="J50" s="46"/>
      <c r="K50" s="47"/>
      <c r="L50" s="47"/>
      <c r="M50" s="48"/>
      <c r="N50" s="49"/>
      <c r="O50" s="44">
        <f t="shared" si="3"/>
        <v>0</v>
      </c>
    </row>
    <row r="51" spans="1:15" s="40" customFormat="1" ht="23.45" customHeight="1" outlineLevel="1" x14ac:dyDescent="0.3">
      <c r="A51" s="33" t="s">
        <v>233</v>
      </c>
      <c r="B51" s="220" t="s">
        <v>235</v>
      </c>
      <c r="C51" s="221"/>
      <c r="D51" s="221"/>
      <c r="E51" s="221"/>
      <c r="F51" s="221"/>
      <c r="G51" s="221"/>
      <c r="H51" s="222"/>
      <c r="I51" s="45" t="s">
        <v>45</v>
      </c>
      <c r="J51" s="46"/>
      <c r="K51" s="47"/>
      <c r="L51" s="47"/>
      <c r="M51" s="48"/>
      <c r="N51" s="49"/>
      <c r="O51" s="44">
        <f t="shared" si="3"/>
        <v>0</v>
      </c>
    </row>
    <row r="52" spans="1:15" s="40" customFormat="1" ht="23.45" customHeight="1" outlineLevel="1" x14ac:dyDescent="0.3">
      <c r="A52" s="33" t="s">
        <v>234</v>
      </c>
      <c r="B52" s="220" t="s">
        <v>239</v>
      </c>
      <c r="C52" s="221"/>
      <c r="D52" s="221"/>
      <c r="E52" s="221"/>
      <c r="F52" s="221"/>
      <c r="G52" s="221"/>
      <c r="H52" s="222"/>
      <c r="I52" s="45" t="s">
        <v>45</v>
      </c>
      <c r="J52" s="46"/>
      <c r="K52" s="47"/>
      <c r="L52" s="47"/>
      <c r="M52" s="48"/>
      <c r="N52" s="49"/>
      <c r="O52" s="53">
        <f t="shared" si="3"/>
        <v>0</v>
      </c>
    </row>
    <row r="53" spans="1:15" s="40" customFormat="1" ht="23.45" customHeight="1" outlineLevel="1" x14ac:dyDescent="0.3">
      <c r="A53" s="33" t="s">
        <v>236</v>
      </c>
      <c r="B53" s="220" t="s">
        <v>240</v>
      </c>
      <c r="C53" s="221"/>
      <c r="D53" s="221"/>
      <c r="E53" s="221"/>
      <c r="F53" s="221"/>
      <c r="G53" s="221"/>
      <c r="H53" s="222"/>
      <c r="I53" s="45" t="s">
        <v>45</v>
      </c>
      <c r="J53" s="46"/>
      <c r="K53" s="47"/>
      <c r="L53" s="47"/>
      <c r="M53" s="48"/>
      <c r="N53" s="49"/>
      <c r="O53" s="44">
        <f t="shared" si="3"/>
        <v>0</v>
      </c>
    </row>
    <row r="54" spans="1:15" s="40" customFormat="1" ht="23.45" customHeight="1" outlineLevel="1" x14ac:dyDescent="0.3">
      <c r="A54" s="33" t="s">
        <v>237</v>
      </c>
      <c r="B54" s="220" t="s">
        <v>241</v>
      </c>
      <c r="C54" s="221"/>
      <c r="D54" s="221"/>
      <c r="E54" s="221"/>
      <c r="F54" s="221"/>
      <c r="G54" s="221"/>
      <c r="H54" s="222"/>
      <c r="I54" s="106" t="s">
        <v>57</v>
      </c>
      <c r="J54" s="46"/>
      <c r="K54" s="47"/>
      <c r="L54" s="47"/>
      <c r="M54" s="48"/>
      <c r="N54" s="49"/>
      <c r="O54" s="53">
        <f t="shared" si="3"/>
        <v>0</v>
      </c>
    </row>
    <row r="55" spans="1:15" s="40" customFormat="1" ht="23.45" customHeight="1" outlineLevel="1" x14ac:dyDescent="0.3">
      <c r="A55" s="33" t="s">
        <v>238</v>
      </c>
      <c r="B55" s="130" t="s">
        <v>243</v>
      </c>
      <c r="C55" s="131"/>
      <c r="D55" s="131"/>
      <c r="E55" s="131"/>
      <c r="F55" s="131"/>
      <c r="G55" s="131"/>
      <c r="H55" s="131"/>
      <c r="I55" s="45" t="s">
        <v>45</v>
      </c>
      <c r="J55" s="46"/>
      <c r="K55" s="47"/>
      <c r="L55" s="47"/>
      <c r="M55" s="48"/>
      <c r="N55" s="49"/>
      <c r="O55" s="44">
        <f t="shared" si="3"/>
        <v>0</v>
      </c>
    </row>
    <row r="56" spans="1:15" s="40" customFormat="1" ht="23.45" customHeight="1" outlineLevel="1" x14ac:dyDescent="0.3">
      <c r="A56" s="33" t="s">
        <v>242</v>
      </c>
      <c r="B56" s="130" t="s">
        <v>245</v>
      </c>
      <c r="C56" s="131"/>
      <c r="D56" s="131"/>
      <c r="E56" s="131"/>
      <c r="F56" s="131"/>
      <c r="G56" s="131"/>
      <c r="H56" s="131"/>
      <c r="I56" s="45" t="s">
        <v>45</v>
      </c>
      <c r="J56" s="46"/>
      <c r="K56" s="47"/>
      <c r="L56" s="47"/>
      <c r="M56" s="48"/>
      <c r="N56" s="49"/>
      <c r="O56" s="176">
        <f t="shared" si="3"/>
        <v>0</v>
      </c>
    </row>
    <row r="57" spans="1:15" s="40" customFormat="1" ht="23.45" customHeight="1" outlineLevel="1" x14ac:dyDescent="0.3">
      <c r="A57" s="33" t="s">
        <v>244</v>
      </c>
      <c r="B57" s="130" t="s">
        <v>246</v>
      </c>
      <c r="C57" s="131"/>
      <c r="D57" s="131"/>
      <c r="E57" s="131"/>
      <c r="F57" s="131"/>
      <c r="G57" s="131"/>
      <c r="H57" s="131"/>
      <c r="I57" s="106" t="s">
        <v>57</v>
      </c>
      <c r="J57" s="51"/>
      <c r="K57" s="125"/>
      <c r="L57" s="111"/>
      <c r="M57" s="126"/>
      <c r="N57" s="145"/>
      <c r="O57" s="146">
        <f t="shared" si="3"/>
        <v>0</v>
      </c>
    </row>
    <row r="58" spans="1:15" s="40" customFormat="1" ht="23.25" customHeight="1" outlineLevel="1" thickBot="1" x14ac:dyDescent="0.3">
      <c r="A58" s="60"/>
      <c r="B58" s="227"/>
      <c r="C58" s="227"/>
      <c r="D58" s="227"/>
      <c r="E58" s="227"/>
      <c r="F58" s="227"/>
      <c r="G58" s="227"/>
      <c r="H58" s="227"/>
      <c r="I58" s="61"/>
      <c r="J58" s="62"/>
      <c r="K58" s="62"/>
      <c r="L58" s="62"/>
      <c r="M58" s="63" t="s">
        <v>58</v>
      </c>
      <c r="N58" s="271">
        <f>SUM(O44:O57)</f>
        <v>0</v>
      </c>
      <c r="O58" s="271"/>
    </row>
    <row r="59" spans="1:15" s="40" customFormat="1" ht="16.149999999999999" customHeight="1" thickTop="1" thickBot="1" x14ac:dyDescent="0.3">
      <c r="A59" s="60"/>
      <c r="B59" s="89"/>
      <c r="C59" s="89"/>
      <c r="D59" s="89"/>
      <c r="E59" s="89"/>
      <c r="F59" s="89"/>
      <c r="G59" s="89"/>
      <c r="H59" s="91"/>
      <c r="I59" s="91"/>
      <c r="J59" s="91"/>
      <c r="K59" s="90"/>
      <c r="L59" s="91"/>
      <c r="M59" s="92"/>
      <c r="N59" s="92"/>
      <c r="O59" s="93"/>
    </row>
    <row r="60" spans="1:15" s="99" customFormat="1" ht="24" customHeight="1" thickTop="1" x14ac:dyDescent="0.25">
      <c r="A60" s="67" t="s">
        <v>46</v>
      </c>
      <c r="B60" s="68" t="s">
        <v>47</v>
      </c>
      <c r="C60" s="94"/>
      <c r="D60" s="94"/>
      <c r="E60" s="94"/>
      <c r="F60" s="94"/>
      <c r="G60" s="94"/>
      <c r="H60" s="95"/>
      <c r="I60" s="95"/>
      <c r="J60" s="127" t="s">
        <v>371</v>
      </c>
      <c r="K60" s="127" t="s">
        <v>68</v>
      </c>
      <c r="L60" s="225" t="s">
        <v>374</v>
      </c>
      <c r="M60" s="226"/>
      <c r="N60" s="127" t="s">
        <v>372</v>
      </c>
      <c r="O60" s="162" t="s">
        <v>373</v>
      </c>
    </row>
    <row r="61" spans="1:15" s="40" customFormat="1" ht="24.6" customHeight="1" outlineLevel="1" x14ac:dyDescent="0.3">
      <c r="A61" s="33" t="s">
        <v>48</v>
      </c>
      <c r="B61" s="239" t="s">
        <v>52</v>
      </c>
      <c r="C61" s="240"/>
      <c r="D61" s="240"/>
      <c r="E61" s="240"/>
      <c r="F61" s="240"/>
      <c r="G61" s="240"/>
      <c r="H61" s="241"/>
      <c r="I61" s="34" t="s">
        <v>56</v>
      </c>
      <c r="J61" s="35"/>
      <c r="K61" s="180"/>
      <c r="L61" s="149"/>
      <c r="M61" s="150"/>
      <c r="N61" s="148"/>
      <c r="O61" s="39">
        <f t="shared" ref="O61:O66" si="4">N61*J61</f>
        <v>0</v>
      </c>
    </row>
    <row r="62" spans="1:15" s="40" customFormat="1" ht="23.45" customHeight="1" outlineLevel="1" x14ac:dyDescent="0.3">
      <c r="A62" s="33" t="s">
        <v>49</v>
      </c>
      <c r="B62" s="220" t="s">
        <v>53</v>
      </c>
      <c r="C62" s="221"/>
      <c r="D62" s="221"/>
      <c r="E62" s="221"/>
      <c r="F62" s="221"/>
      <c r="G62" s="221"/>
      <c r="H62" s="222"/>
      <c r="I62" s="106" t="s">
        <v>57</v>
      </c>
      <c r="J62" s="118"/>
      <c r="K62" s="185"/>
      <c r="L62" s="57"/>
      <c r="M62" s="58"/>
      <c r="N62" s="108"/>
      <c r="O62" s="109">
        <f t="shared" si="4"/>
        <v>0</v>
      </c>
    </row>
    <row r="63" spans="1:15" s="40" customFormat="1" ht="23.45" customHeight="1" outlineLevel="1" x14ac:dyDescent="0.3">
      <c r="A63" s="33" t="s">
        <v>50</v>
      </c>
      <c r="B63" s="220" t="s">
        <v>54</v>
      </c>
      <c r="C63" s="221"/>
      <c r="D63" s="221"/>
      <c r="E63" s="221"/>
      <c r="F63" s="221"/>
      <c r="G63" s="221"/>
      <c r="H63" s="222"/>
      <c r="I63" s="106" t="s">
        <v>57</v>
      </c>
      <c r="J63" s="46"/>
      <c r="K63" s="46"/>
      <c r="L63" s="47"/>
      <c r="M63" s="48"/>
      <c r="N63" s="49"/>
      <c r="O63" s="44">
        <f t="shared" si="4"/>
        <v>0</v>
      </c>
    </row>
    <row r="64" spans="1:15" s="40" customFormat="1" ht="23.45" customHeight="1" outlineLevel="1" x14ac:dyDescent="0.3">
      <c r="A64" s="33" t="s">
        <v>51</v>
      </c>
      <c r="B64" s="220" t="s">
        <v>55</v>
      </c>
      <c r="C64" s="221"/>
      <c r="D64" s="221"/>
      <c r="E64" s="221"/>
      <c r="F64" s="221"/>
      <c r="G64" s="221"/>
      <c r="H64" s="222"/>
      <c r="I64" s="106" t="s">
        <v>57</v>
      </c>
      <c r="J64" s="46"/>
      <c r="K64" s="46"/>
      <c r="L64" s="47"/>
      <c r="M64" s="48"/>
      <c r="N64" s="49"/>
      <c r="O64" s="44">
        <f t="shared" si="4"/>
        <v>0</v>
      </c>
    </row>
    <row r="65" spans="1:15" s="40" customFormat="1" ht="23.45" customHeight="1" outlineLevel="1" x14ac:dyDescent="0.3">
      <c r="A65" s="33" t="s">
        <v>391</v>
      </c>
      <c r="B65" s="220" t="s">
        <v>379</v>
      </c>
      <c r="C65" s="221"/>
      <c r="D65" s="221"/>
      <c r="E65" s="221"/>
      <c r="F65" s="221"/>
      <c r="G65" s="221"/>
      <c r="H65" s="222"/>
      <c r="I65" s="106" t="s">
        <v>57</v>
      </c>
      <c r="J65" s="51"/>
      <c r="K65" s="46"/>
      <c r="L65" s="47"/>
      <c r="M65" s="48"/>
      <c r="N65" s="113"/>
      <c r="O65" s="146">
        <f t="shared" si="4"/>
        <v>0</v>
      </c>
    </row>
    <row r="66" spans="1:15" s="40" customFormat="1" ht="23.45" customHeight="1" outlineLevel="1" x14ac:dyDescent="0.3">
      <c r="A66" s="33" t="s">
        <v>395</v>
      </c>
      <c r="B66" s="220" t="s">
        <v>396</v>
      </c>
      <c r="C66" s="221"/>
      <c r="D66" s="221"/>
      <c r="E66" s="221"/>
      <c r="F66" s="221"/>
      <c r="G66" s="221"/>
      <c r="H66" s="222"/>
      <c r="I66" s="106" t="s">
        <v>57</v>
      </c>
      <c r="J66" s="51"/>
      <c r="K66" s="42"/>
      <c r="L66" s="186"/>
      <c r="M66" s="187"/>
      <c r="N66" s="188"/>
      <c r="O66" s="146">
        <f t="shared" si="4"/>
        <v>0</v>
      </c>
    </row>
    <row r="67" spans="1:15" s="40" customFormat="1" ht="23.25" customHeight="1" outlineLevel="1" thickBot="1" x14ac:dyDescent="0.3">
      <c r="A67" s="60"/>
      <c r="B67" s="227"/>
      <c r="C67" s="227"/>
      <c r="D67" s="227"/>
      <c r="E67" s="227"/>
      <c r="F67" s="227"/>
      <c r="G67" s="227"/>
      <c r="H67" s="227"/>
      <c r="I67" s="61"/>
      <c r="J67" s="62"/>
      <c r="K67" s="62"/>
      <c r="L67" s="62"/>
      <c r="M67" s="63" t="s">
        <v>59</v>
      </c>
      <c r="N67" s="282">
        <f>SUM(O61:O66)</f>
        <v>0</v>
      </c>
      <c r="O67" s="282"/>
    </row>
    <row r="68" spans="1:15" s="40" customFormat="1" ht="16.149999999999999" customHeight="1" thickTop="1" thickBot="1" x14ac:dyDescent="0.3">
      <c r="A68" s="60"/>
      <c r="B68" s="89"/>
      <c r="C68" s="89"/>
      <c r="D68" s="89"/>
      <c r="E68" s="89"/>
      <c r="F68" s="89"/>
      <c r="G68" s="89"/>
      <c r="H68" s="91"/>
      <c r="I68" s="91"/>
      <c r="J68" s="91"/>
      <c r="K68" s="90"/>
      <c r="L68" s="91"/>
      <c r="M68" s="92"/>
      <c r="N68" s="92"/>
      <c r="O68" s="93"/>
    </row>
    <row r="69" spans="1:15" s="99" customFormat="1" ht="30.6" customHeight="1" thickTop="1" x14ac:dyDescent="0.25">
      <c r="A69" s="67" t="s">
        <v>18</v>
      </c>
      <c r="B69" s="68" t="s">
        <v>60</v>
      </c>
      <c r="C69" s="94"/>
      <c r="D69" s="94"/>
      <c r="E69" s="94"/>
      <c r="F69" s="94"/>
      <c r="G69" s="94"/>
      <c r="H69" s="95"/>
      <c r="I69" s="95"/>
      <c r="J69" s="127" t="s">
        <v>371</v>
      </c>
      <c r="K69" s="127" t="s">
        <v>68</v>
      </c>
      <c r="L69" s="225" t="s">
        <v>374</v>
      </c>
      <c r="M69" s="226"/>
      <c r="N69" s="127" t="s">
        <v>372</v>
      </c>
      <c r="O69" s="162" t="s">
        <v>373</v>
      </c>
    </row>
    <row r="70" spans="1:15" s="40" customFormat="1" ht="24.6" customHeight="1" outlineLevel="1" x14ac:dyDescent="0.25">
      <c r="A70" s="56" t="s">
        <v>61</v>
      </c>
      <c r="B70" s="239" t="s">
        <v>247</v>
      </c>
      <c r="C70" s="240"/>
      <c r="D70" s="240"/>
      <c r="E70" s="240"/>
      <c r="F70" s="240"/>
      <c r="G70" s="240"/>
      <c r="H70" s="241"/>
      <c r="I70" s="34" t="s">
        <v>45</v>
      </c>
      <c r="J70" s="35"/>
      <c r="K70" s="35"/>
      <c r="L70" s="234"/>
      <c r="M70" s="235"/>
      <c r="N70" s="148"/>
      <c r="O70" s="146">
        <f t="shared" ref="O70:O78" si="5">N70*J70</f>
        <v>0</v>
      </c>
    </row>
    <row r="71" spans="1:15" s="40" customFormat="1" ht="23.45" customHeight="1" outlineLevel="1" x14ac:dyDescent="0.25">
      <c r="A71" s="56" t="s">
        <v>62</v>
      </c>
      <c r="B71" s="220" t="s">
        <v>66</v>
      </c>
      <c r="C71" s="221"/>
      <c r="D71" s="221"/>
      <c r="E71" s="221"/>
      <c r="F71" s="221"/>
      <c r="G71" s="221"/>
      <c r="H71" s="222"/>
      <c r="I71" s="106" t="s">
        <v>67</v>
      </c>
      <c r="J71" s="107"/>
      <c r="K71" s="107"/>
      <c r="L71" s="223"/>
      <c r="M71" s="224"/>
      <c r="N71" s="108"/>
      <c r="O71" s="146">
        <f t="shared" si="5"/>
        <v>0</v>
      </c>
    </row>
    <row r="72" spans="1:15" s="40" customFormat="1" ht="23.45" customHeight="1" outlineLevel="1" x14ac:dyDescent="0.25">
      <c r="A72" s="56" t="s">
        <v>63</v>
      </c>
      <c r="B72" s="220" t="s">
        <v>248</v>
      </c>
      <c r="C72" s="221"/>
      <c r="D72" s="221"/>
      <c r="E72" s="221"/>
      <c r="F72" s="221"/>
      <c r="G72" s="221"/>
      <c r="H72" s="222"/>
      <c r="I72" s="106" t="s">
        <v>57</v>
      </c>
      <c r="J72" s="46"/>
      <c r="K72" s="46"/>
      <c r="L72" s="223"/>
      <c r="M72" s="224"/>
      <c r="N72" s="49"/>
      <c r="O72" s="146">
        <f t="shared" si="5"/>
        <v>0</v>
      </c>
    </row>
    <row r="73" spans="1:15" s="40" customFormat="1" ht="20.25" customHeight="1" outlineLevel="1" x14ac:dyDescent="0.25">
      <c r="A73" s="56" t="s">
        <v>64</v>
      </c>
      <c r="B73" s="236" t="s">
        <v>250</v>
      </c>
      <c r="C73" s="237"/>
      <c r="D73" s="237"/>
      <c r="E73" s="237"/>
      <c r="F73" s="237"/>
      <c r="G73" s="237"/>
      <c r="H73" s="238"/>
      <c r="I73" s="106" t="s">
        <v>57</v>
      </c>
      <c r="J73" s="46"/>
      <c r="K73" s="46"/>
      <c r="L73" s="223"/>
      <c r="M73" s="224"/>
      <c r="N73" s="49"/>
      <c r="O73" s="146">
        <f t="shared" si="5"/>
        <v>0</v>
      </c>
    </row>
    <row r="74" spans="1:15" s="40" customFormat="1" ht="18.75" customHeight="1" outlineLevel="1" x14ac:dyDescent="0.25">
      <c r="A74" s="56" t="s">
        <v>128</v>
      </c>
      <c r="B74" s="236" t="s">
        <v>251</v>
      </c>
      <c r="C74" s="237"/>
      <c r="D74" s="237"/>
      <c r="E74" s="237"/>
      <c r="F74" s="237"/>
      <c r="G74" s="237"/>
      <c r="H74" s="238"/>
      <c r="I74" s="45" t="s">
        <v>56</v>
      </c>
      <c r="J74" s="46"/>
      <c r="K74" s="46"/>
      <c r="L74" s="223"/>
      <c r="M74" s="224"/>
      <c r="N74" s="49"/>
      <c r="O74" s="146">
        <f t="shared" si="5"/>
        <v>0</v>
      </c>
    </row>
    <row r="75" spans="1:15" s="40" customFormat="1" ht="18.75" customHeight="1" outlineLevel="1" x14ac:dyDescent="0.25">
      <c r="A75" s="56" t="s">
        <v>252</v>
      </c>
      <c r="B75" s="236" t="s">
        <v>253</v>
      </c>
      <c r="C75" s="237"/>
      <c r="D75" s="237"/>
      <c r="E75" s="237"/>
      <c r="F75" s="237"/>
      <c r="G75" s="237"/>
      <c r="H75" s="238"/>
      <c r="I75" s="45" t="s">
        <v>56</v>
      </c>
      <c r="J75" s="107"/>
      <c r="K75" s="107"/>
      <c r="L75" s="118"/>
      <c r="M75" s="119"/>
      <c r="N75" s="108"/>
      <c r="O75" s="146">
        <f t="shared" si="5"/>
        <v>0</v>
      </c>
    </row>
    <row r="76" spans="1:15" s="40" customFormat="1" ht="18.75" customHeight="1" outlineLevel="1" x14ac:dyDescent="0.25">
      <c r="A76" s="56" t="s">
        <v>254</v>
      </c>
      <c r="B76" s="236" t="s">
        <v>255</v>
      </c>
      <c r="C76" s="237"/>
      <c r="D76" s="237"/>
      <c r="E76" s="237"/>
      <c r="F76" s="237"/>
      <c r="G76" s="237"/>
      <c r="H76" s="238"/>
      <c r="I76" s="41" t="s">
        <v>45</v>
      </c>
      <c r="J76" s="107"/>
      <c r="K76" s="107"/>
      <c r="L76" s="118"/>
      <c r="M76" s="119"/>
      <c r="N76" s="108"/>
      <c r="O76" s="146">
        <f t="shared" si="5"/>
        <v>0</v>
      </c>
    </row>
    <row r="77" spans="1:15" s="40" customFormat="1" ht="18.75" customHeight="1" outlineLevel="1" x14ac:dyDescent="0.25">
      <c r="A77" s="56" t="s">
        <v>256</v>
      </c>
      <c r="B77" s="236" t="s">
        <v>257</v>
      </c>
      <c r="C77" s="237"/>
      <c r="D77" s="237"/>
      <c r="E77" s="237"/>
      <c r="F77" s="237"/>
      <c r="G77" s="237"/>
      <c r="H77" s="238"/>
      <c r="I77" s="41" t="s">
        <v>388</v>
      </c>
      <c r="J77" s="46"/>
      <c r="K77" s="47"/>
      <c r="L77" s="47"/>
      <c r="M77" s="46"/>
      <c r="N77" s="108"/>
      <c r="O77" s="146">
        <f t="shared" si="5"/>
        <v>0</v>
      </c>
    </row>
    <row r="78" spans="1:15" s="40" customFormat="1" ht="18.75" customHeight="1" outlineLevel="1" x14ac:dyDescent="0.25">
      <c r="A78" s="56" t="s">
        <v>258</v>
      </c>
      <c r="B78" s="283" t="s">
        <v>259</v>
      </c>
      <c r="C78" s="284"/>
      <c r="D78" s="284"/>
      <c r="E78" s="284"/>
      <c r="F78" s="284"/>
      <c r="G78" s="284"/>
      <c r="H78" s="285"/>
      <c r="I78" s="41" t="s">
        <v>388</v>
      </c>
      <c r="J78" s="51"/>
      <c r="K78" s="51"/>
      <c r="L78" s="139"/>
      <c r="M78" s="111"/>
      <c r="N78" s="140"/>
      <c r="O78" s="146">
        <f t="shared" si="5"/>
        <v>0</v>
      </c>
    </row>
    <row r="79" spans="1:15" s="40" customFormat="1" ht="23.25" customHeight="1" outlineLevel="1" thickBot="1" x14ac:dyDescent="0.3">
      <c r="A79" s="60"/>
      <c r="B79" s="227"/>
      <c r="C79" s="227"/>
      <c r="D79" s="227"/>
      <c r="E79" s="227"/>
      <c r="F79" s="227"/>
      <c r="G79" s="227"/>
      <c r="H79" s="227"/>
      <c r="I79" s="61"/>
      <c r="J79" s="62"/>
      <c r="K79" s="62"/>
      <c r="L79" s="62"/>
      <c r="M79" s="63" t="s">
        <v>65</v>
      </c>
      <c r="N79" s="271">
        <f>SUM(O70:O78)</f>
        <v>0</v>
      </c>
      <c r="O79" s="271"/>
    </row>
    <row r="80" spans="1:15" s="40" customFormat="1" ht="13.5" customHeight="1" outlineLevel="1" thickTop="1" x14ac:dyDescent="0.25">
      <c r="A80" s="60"/>
      <c r="B80" s="64"/>
      <c r="C80" s="64"/>
      <c r="D80" s="64"/>
      <c r="E80" s="64"/>
      <c r="F80" s="64"/>
      <c r="G80" s="64"/>
      <c r="H80" s="64"/>
      <c r="I80" s="65"/>
      <c r="J80" s="62"/>
      <c r="K80" s="62"/>
      <c r="L80" s="62"/>
      <c r="M80" s="63"/>
      <c r="N80" s="191"/>
      <c r="O80" s="191"/>
    </row>
    <row r="81" spans="1:15" s="40" customFormat="1" ht="23.25" customHeight="1" outlineLevel="1" x14ac:dyDescent="0.25">
      <c r="A81" s="60"/>
      <c r="B81" s="64"/>
      <c r="C81" s="64"/>
      <c r="D81" s="64"/>
      <c r="E81" s="64"/>
      <c r="F81" s="64"/>
      <c r="G81" s="64"/>
      <c r="H81" s="64"/>
      <c r="I81" s="65"/>
      <c r="J81" s="62"/>
      <c r="K81" s="62"/>
      <c r="L81" s="62"/>
      <c r="M81" s="63"/>
      <c r="N81" s="191"/>
      <c r="O81" s="191"/>
    </row>
    <row r="82" spans="1:15" s="40" customFormat="1" ht="59.25" customHeight="1" thickBot="1" x14ac:dyDescent="0.3">
      <c r="A82" s="67" t="s">
        <v>70</v>
      </c>
      <c r="B82" s="280" t="s">
        <v>411</v>
      </c>
      <c r="C82" s="281"/>
      <c r="D82" s="281"/>
      <c r="E82" s="281"/>
      <c r="F82" s="281"/>
      <c r="G82" s="281"/>
      <c r="H82" s="281"/>
      <c r="I82" s="281"/>
      <c r="J82" s="281"/>
      <c r="K82" s="281"/>
      <c r="L82" s="281"/>
      <c r="M82" s="281"/>
      <c r="N82" s="281"/>
      <c r="O82" s="281"/>
    </row>
    <row r="83" spans="1:15" s="99" customFormat="1" ht="59.25" customHeight="1" thickTop="1" x14ac:dyDescent="0.25">
      <c r="A83" s="67"/>
      <c r="B83" s="192"/>
      <c r="C83" s="193"/>
      <c r="D83" s="193"/>
      <c r="E83" s="193"/>
      <c r="F83" s="193"/>
      <c r="G83" s="193"/>
      <c r="H83" s="194"/>
      <c r="I83" s="195"/>
      <c r="J83" s="127" t="s">
        <v>371</v>
      </c>
      <c r="K83" s="127" t="s">
        <v>68</v>
      </c>
      <c r="L83" s="225" t="s">
        <v>69</v>
      </c>
      <c r="M83" s="226"/>
      <c r="N83" s="127" t="s">
        <v>372</v>
      </c>
      <c r="O83" s="179" t="s">
        <v>373</v>
      </c>
    </row>
    <row r="84" spans="1:15" s="40" customFormat="1" ht="36.75" customHeight="1" outlineLevel="1" x14ac:dyDescent="0.3">
      <c r="A84" s="33" t="s">
        <v>71</v>
      </c>
      <c r="B84" s="245" t="s">
        <v>380</v>
      </c>
      <c r="C84" s="246"/>
      <c r="D84" s="246"/>
      <c r="E84" s="246"/>
      <c r="F84" s="246"/>
      <c r="G84" s="246"/>
      <c r="H84" s="247"/>
      <c r="I84" s="180" t="s">
        <v>45</v>
      </c>
      <c r="J84" s="35"/>
      <c r="K84" s="35"/>
      <c r="L84" s="234"/>
      <c r="M84" s="235"/>
      <c r="N84" s="38"/>
      <c r="O84" s="189">
        <f t="shared" ref="O84:O105" si="6">N84*J84</f>
        <v>0</v>
      </c>
    </row>
    <row r="85" spans="1:15" s="40" customFormat="1" ht="42" customHeight="1" outlineLevel="1" x14ac:dyDescent="0.3">
      <c r="A85" s="33" t="s">
        <v>72</v>
      </c>
      <c r="B85" s="245" t="s">
        <v>381</v>
      </c>
      <c r="C85" s="246"/>
      <c r="D85" s="246"/>
      <c r="E85" s="246"/>
      <c r="F85" s="246"/>
      <c r="G85" s="246"/>
      <c r="H85" s="247"/>
      <c r="I85" s="45" t="s">
        <v>45</v>
      </c>
      <c r="J85" s="107"/>
      <c r="K85" s="107"/>
      <c r="L85" s="223"/>
      <c r="M85" s="224"/>
      <c r="N85" s="108"/>
      <c r="O85" s="44">
        <f t="shared" si="6"/>
        <v>0</v>
      </c>
    </row>
    <row r="86" spans="1:15" s="40" customFormat="1" ht="37.5" customHeight="1" outlineLevel="1" x14ac:dyDescent="0.3">
      <c r="A86" s="33" t="s">
        <v>73</v>
      </c>
      <c r="B86" s="277" t="s">
        <v>382</v>
      </c>
      <c r="C86" s="278"/>
      <c r="D86" s="278"/>
      <c r="E86" s="278"/>
      <c r="F86" s="278"/>
      <c r="G86" s="278"/>
      <c r="H86" s="279"/>
      <c r="I86" s="41" t="s">
        <v>45</v>
      </c>
      <c r="J86" s="107"/>
      <c r="K86" s="107"/>
      <c r="L86" s="223"/>
      <c r="M86" s="224"/>
      <c r="N86" s="108"/>
      <c r="O86" s="44">
        <f t="shared" si="6"/>
        <v>0</v>
      </c>
    </row>
    <row r="87" spans="1:15" s="40" customFormat="1" ht="23.45" customHeight="1" outlineLevel="1" x14ac:dyDescent="0.3">
      <c r="A87" s="33" t="s">
        <v>74</v>
      </c>
      <c r="B87" s="220" t="s">
        <v>260</v>
      </c>
      <c r="C87" s="221"/>
      <c r="D87" s="221"/>
      <c r="E87" s="221"/>
      <c r="F87" s="221"/>
      <c r="G87" s="221"/>
      <c r="H87" s="222"/>
      <c r="I87" s="41" t="s">
        <v>45</v>
      </c>
      <c r="J87" s="107"/>
      <c r="K87" s="107"/>
      <c r="L87" s="223"/>
      <c r="M87" s="224"/>
      <c r="N87" s="108"/>
      <c r="O87" s="189">
        <f t="shared" si="6"/>
        <v>0</v>
      </c>
    </row>
    <row r="88" spans="1:15" s="40" customFormat="1" ht="23.45" customHeight="1" outlineLevel="1" x14ac:dyDescent="0.3">
      <c r="A88" s="33" t="s">
        <v>75</v>
      </c>
      <c r="B88" s="220" t="s">
        <v>261</v>
      </c>
      <c r="C88" s="221"/>
      <c r="D88" s="221"/>
      <c r="E88" s="221"/>
      <c r="F88" s="221"/>
      <c r="G88" s="221"/>
      <c r="H88" s="222"/>
      <c r="I88" s="102" t="s">
        <v>45</v>
      </c>
      <c r="J88" s="107"/>
      <c r="K88" s="107"/>
      <c r="L88" s="223"/>
      <c r="M88" s="224"/>
      <c r="N88" s="108"/>
      <c r="O88" s="44">
        <f t="shared" si="6"/>
        <v>0</v>
      </c>
    </row>
    <row r="89" spans="1:15" s="40" customFormat="1" ht="23.45" customHeight="1" outlineLevel="1" x14ac:dyDescent="0.3">
      <c r="A89" s="33" t="s">
        <v>76</v>
      </c>
      <c r="B89" s="220" t="s">
        <v>262</v>
      </c>
      <c r="C89" s="221"/>
      <c r="D89" s="221"/>
      <c r="E89" s="221"/>
      <c r="F89" s="221"/>
      <c r="G89" s="221"/>
      <c r="H89" s="222"/>
      <c r="I89" s="45" t="s">
        <v>45</v>
      </c>
      <c r="J89" s="107"/>
      <c r="K89" s="107"/>
      <c r="L89" s="223"/>
      <c r="M89" s="224"/>
      <c r="N89" s="108"/>
      <c r="O89" s="44">
        <f t="shared" si="6"/>
        <v>0</v>
      </c>
    </row>
    <row r="90" spans="1:15" s="40" customFormat="1" ht="38.25" customHeight="1" outlineLevel="1" x14ac:dyDescent="0.3">
      <c r="A90" s="33" t="s">
        <v>77</v>
      </c>
      <c r="B90" s="236" t="s">
        <v>397</v>
      </c>
      <c r="C90" s="237"/>
      <c r="D90" s="237"/>
      <c r="E90" s="237"/>
      <c r="F90" s="237"/>
      <c r="G90" s="237"/>
      <c r="H90" s="238"/>
      <c r="I90" s="45" t="s">
        <v>45</v>
      </c>
      <c r="J90" s="107"/>
      <c r="K90" s="107"/>
      <c r="L90" s="223"/>
      <c r="M90" s="224"/>
      <c r="N90" s="108"/>
      <c r="O90" s="189">
        <f t="shared" si="6"/>
        <v>0</v>
      </c>
    </row>
    <row r="91" spans="1:15" s="40" customFormat="1" ht="23.45" customHeight="1" outlineLevel="1" x14ac:dyDescent="0.3">
      <c r="A91" s="33" t="s">
        <v>78</v>
      </c>
      <c r="B91" s="236" t="s">
        <v>263</v>
      </c>
      <c r="C91" s="237"/>
      <c r="D91" s="237"/>
      <c r="E91" s="237"/>
      <c r="F91" s="237"/>
      <c r="G91" s="237"/>
      <c r="H91" s="238"/>
      <c r="I91" s="45" t="s">
        <v>45</v>
      </c>
      <c r="J91" s="107"/>
      <c r="K91" s="107"/>
      <c r="L91" s="123"/>
      <c r="M91" s="124"/>
      <c r="N91" s="108"/>
      <c r="O91" s="189">
        <f t="shared" si="6"/>
        <v>0</v>
      </c>
    </row>
    <row r="92" spans="1:15" s="40" customFormat="1" ht="23.45" customHeight="1" outlineLevel="1" x14ac:dyDescent="0.3">
      <c r="A92" s="33" t="s">
        <v>79</v>
      </c>
      <c r="B92" s="236" t="s">
        <v>264</v>
      </c>
      <c r="C92" s="237"/>
      <c r="D92" s="237"/>
      <c r="E92" s="237"/>
      <c r="F92" s="237"/>
      <c r="G92" s="237"/>
      <c r="H92" s="238"/>
      <c r="I92" s="41" t="s">
        <v>45</v>
      </c>
      <c r="J92" s="107"/>
      <c r="K92" s="107"/>
      <c r="L92" s="123"/>
      <c r="M92" s="124"/>
      <c r="N92" s="108"/>
      <c r="O92" s="189">
        <f t="shared" si="6"/>
        <v>0</v>
      </c>
    </row>
    <row r="93" spans="1:15" s="40" customFormat="1" ht="23.45" customHeight="1" outlineLevel="1" x14ac:dyDescent="0.3">
      <c r="A93" s="33" t="s">
        <v>80</v>
      </c>
      <c r="B93" s="236" t="s">
        <v>265</v>
      </c>
      <c r="C93" s="237"/>
      <c r="D93" s="237"/>
      <c r="E93" s="237"/>
      <c r="F93" s="237"/>
      <c r="G93" s="237"/>
      <c r="H93" s="238"/>
      <c r="I93" s="41" t="s">
        <v>45</v>
      </c>
      <c r="J93" s="107"/>
      <c r="K93" s="107"/>
      <c r="L93" s="123"/>
      <c r="M93" s="124"/>
      <c r="N93" s="108"/>
      <c r="O93" s="44">
        <f t="shared" si="6"/>
        <v>0</v>
      </c>
    </row>
    <row r="94" spans="1:15" s="40" customFormat="1" ht="23.45" customHeight="1" outlineLevel="1" x14ac:dyDescent="0.3">
      <c r="A94" s="200" t="s">
        <v>405</v>
      </c>
      <c r="B94" s="248" t="s">
        <v>409</v>
      </c>
      <c r="C94" s="249"/>
      <c r="D94" s="249"/>
      <c r="E94" s="249"/>
      <c r="F94" s="249"/>
      <c r="G94" s="249"/>
      <c r="H94" s="250"/>
      <c r="I94" s="201" t="s">
        <v>269</v>
      </c>
      <c r="J94" s="202"/>
      <c r="K94" s="203"/>
      <c r="L94" s="204"/>
      <c r="M94" s="205"/>
      <c r="N94" s="206"/>
      <c r="O94" s="207">
        <f t="shared" ref="O94" si="7">N94*J94</f>
        <v>0</v>
      </c>
    </row>
    <row r="95" spans="1:15" s="40" customFormat="1" ht="23.45" customHeight="1" outlineLevel="1" x14ac:dyDescent="0.3">
      <c r="A95" s="200" t="s">
        <v>406</v>
      </c>
      <c r="B95" s="248" t="s">
        <v>410</v>
      </c>
      <c r="C95" s="249"/>
      <c r="D95" s="249"/>
      <c r="E95" s="249"/>
      <c r="F95" s="249"/>
      <c r="G95" s="249"/>
      <c r="H95" s="250"/>
      <c r="I95" s="201" t="s">
        <v>269</v>
      </c>
      <c r="J95" s="202"/>
      <c r="K95" s="203"/>
      <c r="L95" s="204"/>
      <c r="M95" s="205"/>
      <c r="N95" s="206"/>
      <c r="O95" s="207">
        <f t="shared" ref="O95" si="8">N95*J95</f>
        <v>0</v>
      </c>
    </row>
    <row r="96" spans="1:15" s="40" customFormat="1" ht="39" customHeight="1" outlineLevel="1" x14ac:dyDescent="0.3">
      <c r="A96" s="33" t="s">
        <v>81</v>
      </c>
      <c r="B96" s="236" t="s">
        <v>266</v>
      </c>
      <c r="C96" s="237"/>
      <c r="D96" s="237"/>
      <c r="E96" s="237"/>
      <c r="F96" s="237"/>
      <c r="G96" s="237"/>
      <c r="H96" s="238"/>
      <c r="I96" s="41" t="s">
        <v>269</v>
      </c>
      <c r="J96" s="46"/>
      <c r="K96" s="107"/>
      <c r="L96" s="123"/>
      <c r="M96" s="124"/>
      <c r="N96" s="108"/>
      <c r="O96" s="189">
        <f t="shared" si="6"/>
        <v>0</v>
      </c>
    </row>
    <row r="97" spans="1:15" s="40" customFormat="1" ht="36.75" customHeight="1" outlineLevel="1" x14ac:dyDescent="0.3">
      <c r="A97" s="33" t="s">
        <v>82</v>
      </c>
      <c r="B97" s="236" t="s">
        <v>268</v>
      </c>
      <c r="C97" s="237"/>
      <c r="D97" s="237"/>
      <c r="E97" s="237"/>
      <c r="F97" s="237"/>
      <c r="G97" s="237"/>
      <c r="H97" s="238"/>
      <c r="I97" s="41" t="s">
        <v>269</v>
      </c>
      <c r="J97" s="103"/>
      <c r="K97" s="107"/>
      <c r="L97" s="123"/>
      <c r="M97" s="124"/>
      <c r="N97" s="108"/>
      <c r="O97" s="44">
        <f t="shared" si="6"/>
        <v>0</v>
      </c>
    </row>
    <row r="98" spans="1:15" s="40" customFormat="1" ht="23.45" customHeight="1" outlineLevel="1" x14ac:dyDescent="0.3">
      <c r="A98" s="33" t="s">
        <v>267</v>
      </c>
      <c r="B98" s="236" t="s">
        <v>270</v>
      </c>
      <c r="C98" s="237"/>
      <c r="D98" s="237"/>
      <c r="E98" s="237"/>
      <c r="F98" s="237"/>
      <c r="G98" s="237"/>
      <c r="H98" s="238"/>
      <c r="I98" s="41" t="s">
        <v>269</v>
      </c>
      <c r="J98" s="107"/>
      <c r="K98" s="107"/>
      <c r="L98" s="123"/>
      <c r="M98" s="124"/>
      <c r="N98" s="108"/>
      <c r="O98" s="189">
        <f t="shared" si="6"/>
        <v>0</v>
      </c>
    </row>
    <row r="99" spans="1:15" s="40" customFormat="1" ht="23.45" customHeight="1" outlineLevel="1" x14ac:dyDescent="0.3">
      <c r="A99" s="200" t="s">
        <v>407</v>
      </c>
      <c r="B99" s="248" t="s">
        <v>408</v>
      </c>
      <c r="C99" s="249"/>
      <c r="D99" s="249"/>
      <c r="E99" s="249"/>
      <c r="F99" s="249"/>
      <c r="G99" s="249"/>
      <c r="H99" s="250"/>
      <c r="I99" s="201" t="s">
        <v>269</v>
      </c>
      <c r="J99" s="203"/>
      <c r="K99" s="203"/>
      <c r="L99" s="204"/>
      <c r="M99" s="205"/>
      <c r="N99" s="206"/>
      <c r="O99" s="207">
        <f t="shared" ref="O99" si="9">N99*J99</f>
        <v>0</v>
      </c>
    </row>
    <row r="100" spans="1:15" s="40" customFormat="1" ht="23.45" customHeight="1" outlineLevel="1" x14ac:dyDescent="0.3">
      <c r="A100" s="33" t="s">
        <v>271</v>
      </c>
      <c r="B100" s="236" t="s">
        <v>272</v>
      </c>
      <c r="C100" s="237"/>
      <c r="D100" s="237"/>
      <c r="E100" s="237"/>
      <c r="F100" s="237"/>
      <c r="G100" s="237"/>
      <c r="H100" s="238"/>
      <c r="I100" s="41" t="s">
        <v>269</v>
      </c>
      <c r="J100" s="107"/>
      <c r="K100" s="107"/>
      <c r="L100" s="123"/>
      <c r="M100" s="124"/>
      <c r="N100" s="108"/>
      <c r="O100" s="44">
        <f t="shared" si="6"/>
        <v>0</v>
      </c>
    </row>
    <row r="101" spans="1:15" s="40" customFormat="1" ht="23.45" customHeight="1" outlineLevel="1" x14ac:dyDescent="0.3">
      <c r="A101" s="33" t="s">
        <v>273</v>
      </c>
      <c r="B101" s="236" t="s">
        <v>274</v>
      </c>
      <c r="C101" s="237"/>
      <c r="D101" s="237"/>
      <c r="E101" s="237"/>
      <c r="F101" s="237"/>
      <c r="G101" s="237"/>
      <c r="H101" s="238"/>
      <c r="I101" s="41" t="s">
        <v>269</v>
      </c>
      <c r="J101" s="107"/>
      <c r="K101" s="107"/>
      <c r="L101" s="123"/>
      <c r="M101" s="124"/>
      <c r="N101" s="108"/>
      <c r="O101" s="189">
        <f t="shared" si="6"/>
        <v>0</v>
      </c>
    </row>
    <row r="102" spans="1:15" s="40" customFormat="1" ht="23.45" customHeight="1" outlineLevel="1" x14ac:dyDescent="0.3">
      <c r="A102" s="33" t="s">
        <v>275</v>
      </c>
      <c r="B102" s="236" t="s">
        <v>276</v>
      </c>
      <c r="C102" s="237"/>
      <c r="D102" s="237"/>
      <c r="E102" s="237"/>
      <c r="F102" s="237"/>
      <c r="G102" s="237"/>
      <c r="H102" s="238"/>
      <c r="I102" s="41" t="s">
        <v>269</v>
      </c>
      <c r="J102" s="107"/>
      <c r="K102" s="107"/>
      <c r="L102" s="123"/>
      <c r="M102" s="124"/>
      <c r="N102" s="108"/>
      <c r="O102" s="44">
        <f t="shared" si="6"/>
        <v>0</v>
      </c>
    </row>
    <row r="103" spans="1:15" s="40" customFormat="1" ht="23.45" customHeight="1" outlineLevel="1" x14ac:dyDescent="0.3">
      <c r="A103" s="33" t="s">
        <v>277</v>
      </c>
      <c r="B103" s="236" t="s">
        <v>278</v>
      </c>
      <c r="C103" s="237"/>
      <c r="D103" s="237"/>
      <c r="E103" s="237"/>
      <c r="F103" s="237"/>
      <c r="G103" s="237"/>
      <c r="H103" s="238"/>
      <c r="I103" s="106" t="s">
        <v>45</v>
      </c>
      <c r="J103" s="107"/>
      <c r="K103" s="107"/>
      <c r="L103" s="123"/>
      <c r="M103" s="124"/>
      <c r="N103" s="108"/>
      <c r="O103" s="44">
        <f t="shared" si="6"/>
        <v>0</v>
      </c>
    </row>
    <row r="104" spans="1:15" s="40" customFormat="1" ht="23.45" customHeight="1" outlineLevel="1" x14ac:dyDescent="0.3">
      <c r="A104" s="33" t="s">
        <v>279</v>
      </c>
      <c r="B104" s="236" t="s">
        <v>280</v>
      </c>
      <c r="C104" s="237"/>
      <c r="D104" s="237"/>
      <c r="E104" s="237"/>
      <c r="F104" s="237"/>
      <c r="G104" s="237"/>
      <c r="H104" s="238"/>
      <c r="I104" s="106" t="s">
        <v>269</v>
      </c>
      <c r="J104" s="107"/>
      <c r="K104" s="107"/>
      <c r="L104" s="123"/>
      <c r="M104" s="124"/>
      <c r="N104" s="108"/>
      <c r="O104" s="44">
        <f t="shared" si="6"/>
        <v>0</v>
      </c>
    </row>
    <row r="105" spans="1:15" s="40" customFormat="1" ht="23.45" customHeight="1" outlineLevel="1" x14ac:dyDescent="0.3">
      <c r="A105" s="33" t="s">
        <v>281</v>
      </c>
      <c r="B105" s="236" t="s">
        <v>282</v>
      </c>
      <c r="C105" s="237"/>
      <c r="D105" s="237"/>
      <c r="E105" s="237"/>
      <c r="F105" s="237"/>
      <c r="G105" s="237"/>
      <c r="H105" s="238"/>
      <c r="I105" s="106" t="s">
        <v>269</v>
      </c>
      <c r="J105" s="107"/>
      <c r="K105" s="107"/>
      <c r="L105" s="123"/>
      <c r="M105" s="124"/>
      <c r="N105" s="108"/>
      <c r="O105" s="44">
        <f t="shared" si="6"/>
        <v>0</v>
      </c>
    </row>
    <row r="106" spans="1:15" s="40" customFormat="1" ht="23.45" customHeight="1" outlineLevel="1" x14ac:dyDescent="0.3">
      <c r="A106" s="33" t="s">
        <v>283</v>
      </c>
      <c r="B106" s="236" t="s">
        <v>285</v>
      </c>
      <c r="C106" s="237"/>
      <c r="D106" s="237"/>
      <c r="E106" s="237"/>
      <c r="F106" s="237"/>
      <c r="G106" s="237"/>
      <c r="H106" s="238"/>
      <c r="I106" s="106" t="s">
        <v>269</v>
      </c>
      <c r="J106" s="107"/>
      <c r="K106" s="107"/>
      <c r="L106" s="123"/>
      <c r="M106" s="124"/>
      <c r="N106" s="108"/>
      <c r="O106" s="189">
        <f t="shared" ref="O106" si="10">N106*J106</f>
        <v>0</v>
      </c>
    </row>
    <row r="107" spans="1:15" s="40" customFormat="1" ht="23.45" customHeight="1" outlineLevel="1" x14ac:dyDescent="0.3">
      <c r="A107" s="200" t="s">
        <v>412</v>
      </c>
      <c r="B107" s="248" t="s">
        <v>413</v>
      </c>
      <c r="C107" s="249"/>
      <c r="D107" s="249"/>
      <c r="E107" s="249"/>
      <c r="F107" s="249"/>
      <c r="G107" s="249"/>
      <c r="H107" s="250"/>
      <c r="I107" s="106" t="s">
        <v>269</v>
      </c>
      <c r="J107" s="107"/>
      <c r="K107" s="107"/>
      <c r="L107" s="198"/>
      <c r="M107" s="199"/>
      <c r="N107" s="108"/>
      <c r="O107" s="189">
        <f t="shared" ref="O107" si="11">N107*J107</f>
        <v>0</v>
      </c>
    </row>
    <row r="108" spans="1:15" s="40" customFormat="1" ht="60.75" customHeight="1" outlineLevel="1" x14ac:dyDescent="0.3">
      <c r="A108" s="33" t="s">
        <v>284</v>
      </c>
      <c r="B108" s="236" t="s">
        <v>286</v>
      </c>
      <c r="C108" s="237"/>
      <c r="D108" s="237"/>
      <c r="E108" s="237"/>
      <c r="F108" s="237"/>
      <c r="G108" s="237"/>
      <c r="H108" s="238"/>
      <c r="I108" s="106" t="s">
        <v>269</v>
      </c>
      <c r="J108" s="107"/>
      <c r="K108" s="107"/>
      <c r="L108" s="123"/>
      <c r="M108" s="124"/>
      <c r="N108" s="108"/>
      <c r="O108" s="44">
        <f t="shared" ref="O108:O115" si="12">N108*J108</f>
        <v>0</v>
      </c>
    </row>
    <row r="109" spans="1:15" s="40" customFormat="1" ht="23.45" customHeight="1" outlineLevel="1" x14ac:dyDescent="0.3">
      <c r="A109" s="33" t="s">
        <v>287</v>
      </c>
      <c r="B109" s="236" t="s">
        <v>288</v>
      </c>
      <c r="C109" s="237"/>
      <c r="D109" s="237"/>
      <c r="E109" s="237"/>
      <c r="F109" s="237"/>
      <c r="G109" s="237"/>
      <c r="H109" s="238"/>
      <c r="I109" s="106" t="s">
        <v>45</v>
      </c>
      <c r="J109" s="107"/>
      <c r="K109" s="107"/>
      <c r="L109" s="123"/>
      <c r="M109" s="124"/>
      <c r="N109" s="108"/>
      <c r="O109" s="189">
        <f t="shared" si="12"/>
        <v>0</v>
      </c>
    </row>
    <row r="110" spans="1:15" s="40" customFormat="1" ht="23.45" customHeight="1" outlineLevel="1" x14ac:dyDescent="0.3">
      <c r="A110" s="33" t="s">
        <v>403</v>
      </c>
      <c r="B110" s="236" t="s">
        <v>404</v>
      </c>
      <c r="C110" s="237"/>
      <c r="D110" s="237"/>
      <c r="E110" s="237"/>
      <c r="F110" s="237"/>
      <c r="G110" s="237"/>
      <c r="H110" s="238"/>
      <c r="I110" s="106" t="s">
        <v>45</v>
      </c>
      <c r="J110" s="107"/>
      <c r="K110" s="107"/>
      <c r="L110" s="196"/>
      <c r="M110" s="197"/>
      <c r="N110" s="108"/>
      <c r="O110" s="189">
        <f t="shared" ref="O110" si="13">N110*J110</f>
        <v>0</v>
      </c>
    </row>
    <row r="111" spans="1:15" s="40" customFormat="1" ht="23.45" customHeight="1" outlineLevel="1" x14ac:dyDescent="0.3">
      <c r="A111" s="33" t="s">
        <v>289</v>
      </c>
      <c r="B111" s="132" t="s">
        <v>290</v>
      </c>
      <c r="C111" s="133"/>
      <c r="D111" s="133"/>
      <c r="E111" s="133"/>
      <c r="F111" s="133"/>
      <c r="G111" s="133"/>
      <c r="H111" s="134"/>
      <c r="I111" s="106" t="s">
        <v>45</v>
      </c>
      <c r="J111" s="107"/>
      <c r="K111" s="107"/>
      <c r="L111" s="123"/>
      <c r="M111" s="183"/>
      <c r="N111" s="184"/>
      <c r="O111" s="176">
        <f t="shared" si="12"/>
        <v>0</v>
      </c>
    </row>
    <row r="112" spans="1:15" s="40" customFormat="1" ht="23.45" customHeight="1" outlineLevel="1" x14ac:dyDescent="0.3">
      <c r="A112" s="33" t="s">
        <v>291</v>
      </c>
      <c r="B112" s="132" t="s">
        <v>292</v>
      </c>
      <c r="C112" s="133"/>
      <c r="D112" s="133"/>
      <c r="E112" s="133"/>
      <c r="F112" s="133"/>
      <c r="G112" s="133"/>
      <c r="H112" s="134"/>
      <c r="I112" s="106" t="s">
        <v>45</v>
      </c>
      <c r="J112" s="107"/>
      <c r="K112" s="107"/>
      <c r="L112" s="123"/>
      <c r="M112" s="124"/>
      <c r="N112" s="108"/>
      <c r="O112" s="176">
        <f t="shared" si="12"/>
        <v>0</v>
      </c>
    </row>
    <row r="113" spans="1:15" s="40" customFormat="1" ht="23.45" customHeight="1" outlineLevel="1" x14ac:dyDescent="0.3">
      <c r="A113" s="33" t="s">
        <v>294</v>
      </c>
      <c r="B113" s="132" t="s">
        <v>293</v>
      </c>
      <c r="C113" s="133"/>
      <c r="D113" s="133"/>
      <c r="E113" s="133"/>
      <c r="F113" s="133"/>
      <c r="G113" s="133"/>
      <c r="H113" s="134"/>
      <c r="I113" s="106" t="s">
        <v>45</v>
      </c>
      <c r="J113" s="107"/>
      <c r="K113" s="107"/>
      <c r="L113" s="123"/>
      <c r="M113" s="124"/>
      <c r="N113" s="108"/>
      <c r="O113" s="176">
        <f t="shared" si="12"/>
        <v>0</v>
      </c>
    </row>
    <row r="114" spans="1:15" s="213" customFormat="1" ht="23.45" customHeight="1" outlineLevel="1" x14ac:dyDescent="0.3">
      <c r="A114" s="200" t="s">
        <v>296</v>
      </c>
      <c r="B114" s="208" t="s">
        <v>295</v>
      </c>
      <c r="C114" s="209"/>
      <c r="D114" s="209"/>
      <c r="E114" s="209"/>
      <c r="F114" s="209"/>
      <c r="G114" s="209"/>
      <c r="H114" s="210"/>
      <c r="I114" s="211" t="s">
        <v>269</v>
      </c>
      <c r="J114" s="203"/>
      <c r="K114" s="203"/>
      <c r="L114" s="204"/>
      <c r="M114" s="205"/>
      <c r="N114" s="206"/>
      <c r="O114" s="212">
        <f t="shared" si="12"/>
        <v>0</v>
      </c>
    </row>
    <row r="115" spans="1:15" s="213" customFormat="1" ht="23.45" customHeight="1" outlineLevel="1" x14ac:dyDescent="0.3">
      <c r="A115" s="200" t="s">
        <v>383</v>
      </c>
      <c r="B115" s="208" t="s">
        <v>297</v>
      </c>
      <c r="C115" s="209"/>
      <c r="D115" s="209"/>
      <c r="E115" s="209"/>
      <c r="F115" s="209"/>
      <c r="G115" s="209"/>
      <c r="H115" s="210"/>
      <c r="I115" s="211" t="s">
        <v>269</v>
      </c>
      <c r="J115" s="205"/>
      <c r="K115" s="205"/>
      <c r="L115" s="204"/>
      <c r="M115" s="214"/>
      <c r="N115" s="215"/>
      <c r="O115" s="216">
        <f t="shared" si="12"/>
        <v>0</v>
      </c>
    </row>
    <row r="116" spans="1:15" s="40" customFormat="1" ht="23.25" customHeight="1" outlineLevel="1" x14ac:dyDescent="0.25">
      <c r="A116" s="60"/>
      <c r="B116" s="227"/>
      <c r="C116" s="227"/>
      <c r="D116" s="227"/>
      <c r="E116" s="227"/>
      <c r="F116" s="227"/>
      <c r="G116" s="227"/>
      <c r="H116" s="227"/>
      <c r="I116" s="61"/>
      <c r="J116" s="62"/>
      <c r="K116" s="62"/>
      <c r="L116" s="62"/>
      <c r="M116" s="63" t="s">
        <v>103</v>
      </c>
      <c r="N116" s="275">
        <f>SUM(O84:O115)</f>
        <v>0</v>
      </c>
      <c r="O116" s="276"/>
    </row>
    <row r="117" spans="1:15" s="40" customFormat="1" ht="16.149999999999999" customHeight="1" thickBot="1" x14ac:dyDescent="0.3">
      <c r="A117" s="60"/>
      <c r="B117" s="89"/>
      <c r="C117" s="89"/>
      <c r="D117" s="89"/>
      <c r="E117" s="89"/>
      <c r="F117" s="89"/>
      <c r="G117" s="89"/>
      <c r="H117" s="91"/>
      <c r="I117" s="91"/>
      <c r="J117" s="91"/>
      <c r="K117" s="90"/>
      <c r="L117" s="91"/>
      <c r="M117" s="92"/>
      <c r="N117" s="92"/>
      <c r="O117" s="93"/>
    </row>
    <row r="118" spans="1:15" s="99" customFormat="1" ht="30" customHeight="1" thickTop="1" x14ac:dyDescent="0.25">
      <c r="A118" s="67" t="s">
        <v>83</v>
      </c>
      <c r="B118" s="68" t="s">
        <v>84</v>
      </c>
      <c r="C118" s="94"/>
      <c r="D118" s="94"/>
      <c r="E118" s="94"/>
      <c r="F118" s="94"/>
      <c r="G118" s="94"/>
      <c r="H118" s="95"/>
      <c r="I118" s="95"/>
      <c r="J118" s="127" t="s">
        <v>371</v>
      </c>
      <c r="K118" s="127" t="s">
        <v>68</v>
      </c>
      <c r="L118" s="225" t="s">
        <v>69</v>
      </c>
      <c r="M118" s="226"/>
      <c r="N118" s="127" t="s">
        <v>372</v>
      </c>
      <c r="O118" s="162" t="s">
        <v>373</v>
      </c>
    </row>
    <row r="119" spans="1:15" s="40" customFormat="1" ht="23.45" customHeight="1" outlineLevel="1" x14ac:dyDescent="0.3">
      <c r="A119" s="33" t="s">
        <v>85</v>
      </c>
      <c r="B119" s="239" t="s">
        <v>298</v>
      </c>
      <c r="C119" s="240"/>
      <c r="D119" s="240"/>
      <c r="E119" s="240"/>
      <c r="F119" s="240"/>
      <c r="G119" s="240"/>
      <c r="H119" s="241"/>
      <c r="I119" s="34" t="s">
        <v>16</v>
      </c>
      <c r="J119" s="107"/>
      <c r="K119" s="107"/>
      <c r="L119" s="123"/>
      <c r="M119" s="124"/>
      <c r="N119" s="182"/>
      <c r="O119" s="181">
        <f t="shared" ref="O119:O135" si="14">N119*J119</f>
        <v>0</v>
      </c>
    </row>
    <row r="120" spans="1:15" s="40" customFormat="1" ht="23.45" customHeight="1" outlineLevel="1" x14ac:dyDescent="0.3">
      <c r="A120" s="33" t="s">
        <v>86</v>
      </c>
      <c r="B120" s="242" t="s">
        <v>299</v>
      </c>
      <c r="C120" s="243"/>
      <c r="D120" s="243"/>
      <c r="E120" s="243"/>
      <c r="F120" s="243"/>
      <c r="G120" s="243"/>
      <c r="H120" s="244"/>
      <c r="I120" s="45" t="s">
        <v>16</v>
      </c>
      <c r="J120" s="46"/>
      <c r="K120" s="107"/>
      <c r="L120" s="137"/>
      <c r="M120" s="138"/>
      <c r="N120" s="43"/>
      <c r="O120" s="44">
        <f t="shared" si="14"/>
        <v>0</v>
      </c>
    </row>
    <row r="121" spans="1:15" s="40" customFormat="1" ht="24.6" customHeight="1" outlineLevel="1" x14ac:dyDescent="0.3">
      <c r="A121" s="33" t="s">
        <v>87</v>
      </c>
      <c r="B121" s="239" t="s">
        <v>97</v>
      </c>
      <c r="C121" s="240"/>
      <c r="D121" s="240"/>
      <c r="E121" s="240"/>
      <c r="F121" s="240"/>
      <c r="G121" s="240"/>
      <c r="H121" s="241"/>
      <c r="I121" s="41" t="s">
        <v>16</v>
      </c>
      <c r="J121" s="42"/>
      <c r="K121" s="107"/>
      <c r="L121" s="137"/>
      <c r="M121" s="138"/>
      <c r="N121" s="108"/>
      <c r="O121" s="176">
        <f t="shared" si="14"/>
        <v>0</v>
      </c>
    </row>
    <row r="122" spans="1:15" s="40" customFormat="1" ht="23.45" customHeight="1" outlineLevel="1" x14ac:dyDescent="0.3">
      <c r="A122" s="33" t="s">
        <v>88</v>
      </c>
      <c r="B122" s="242" t="s">
        <v>98</v>
      </c>
      <c r="C122" s="243"/>
      <c r="D122" s="243"/>
      <c r="E122" s="243"/>
      <c r="F122" s="243"/>
      <c r="G122" s="243"/>
      <c r="H122" s="244"/>
      <c r="I122" s="45" t="s">
        <v>16</v>
      </c>
      <c r="J122" s="107"/>
      <c r="K122" s="107"/>
      <c r="L122" s="223"/>
      <c r="M122" s="224"/>
      <c r="N122" s="108"/>
      <c r="O122" s="109">
        <f t="shared" si="14"/>
        <v>0</v>
      </c>
    </row>
    <row r="123" spans="1:15" s="40" customFormat="1" ht="23.45" customHeight="1" outlineLevel="1" x14ac:dyDescent="0.3">
      <c r="A123" s="33" t="s">
        <v>89</v>
      </c>
      <c r="B123" s="239" t="s">
        <v>300</v>
      </c>
      <c r="C123" s="240"/>
      <c r="D123" s="240"/>
      <c r="E123" s="240"/>
      <c r="F123" s="240"/>
      <c r="G123" s="240"/>
      <c r="H123" s="241"/>
      <c r="I123" s="41" t="s">
        <v>16</v>
      </c>
      <c r="J123" s="107"/>
      <c r="K123" s="107"/>
      <c r="L123" s="123"/>
      <c r="M123" s="124"/>
      <c r="N123" s="108"/>
      <c r="O123" s="109">
        <f t="shared" si="14"/>
        <v>0</v>
      </c>
    </row>
    <row r="124" spans="1:15" s="40" customFormat="1" ht="23.45" customHeight="1" outlineLevel="1" x14ac:dyDescent="0.3">
      <c r="A124" s="33" t="s">
        <v>90</v>
      </c>
      <c r="B124" s="220" t="s">
        <v>99</v>
      </c>
      <c r="C124" s="221"/>
      <c r="D124" s="221"/>
      <c r="E124" s="221"/>
      <c r="F124" s="221"/>
      <c r="G124" s="221"/>
      <c r="H124" s="222"/>
      <c r="I124" s="106" t="s">
        <v>16</v>
      </c>
      <c r="J124" s="107"/>
      <c r="K124" s="107"/>
      <c r="L124" s="123"/>
      <c r="M124" s="124"/>
      <c r="N124" s="108"/>
      <c r="O124" s="109">
        <f t="shared" si="14"/>
        <v>0</v>
      </c>
    </row>
    <row r="125" spans="1:15" s="40" customFormat="1" ht="23.45" customHeight="1" outlineLevel="1" x14ac:dyDescent="0.3">
      <c r="A125" s="33" t="s">
        <v>91</v>
      </c>
      <c r="B125" s="220" t="s">
        <v>384</v>
      </c>
      <c r="C125" s="221"/>
      <c r="D125" s="221"/>
      <c r="E125" s="221"/>
      <c r="F125" s="221"/>
      <c r="G125" s="221"/>
      <c r="H125" s="222"/>
      <c r="I125" s="106" t="s">
        <v>16</v>
      </c>
      <c r="J125" s="107"/>
      <c r="K125" s="107"/>
      <c r="L125" s="123"/>
      <c r="M125" s="124"/>
      <c r="N125" s="108"/>
      <c r="O125" s="109">
        <f t="shared" si="14"/>
        <v>0</v>
      </c>
    </row>
    <row r="126" spans="1:15" s="40" customFormat="1" ht="23.45" customHeight="1" outlineLevel="1" x14ac:dyDescent="0.3">
      <c r="A126" s="33" t="s">
        <v>92</v>
      </c>
      <c r="B126" s="220" t="s">
        <v>100</v>
      </c>
      <c r="C126" s="221"/>
      <c r="D126" s="221"/>
      <c r="E126" s="221"/>
      <c r="F126" s="221"/>
      <c r="G126" s="221"/>
      <c r="H126" s="222"/>
      <c r="I126" s="106" t="s">
        <v>16</v>
      </c>
      <c r="J126" s="107"/>
      <c r="K126" s="107"/>
      <c r="L126" s="123"/>
      <c r="M126" s="124"/>
      <c r="N126" s="108"/>
      <c r="O126" s="109">
        <f t="shared" si="14"/>
        <v>0</v>
      </c>
    </row>
    <row r="127" spans="1:15" s="40" customFormat="1" ht="23.45" customHeight="1" outlineLevel="1" x14ac:dyDescent="0.3">
      <c r="A127" s="33" t="s">
        <v>93</v>
      </c>
      <c r="B127" s="220" t="s">
        <v>301</v>
      </c>
      <c r="C127" s="221"/>
      <c r="D127" s="221"/>
      <c r="E127" s="221"/>
      <c r="F127" s="221"/>
      <c r="G127" s="221"/>
      <c r="H127" s="222"/>
      <c r="I127" s="106" t="s">
        <v>16</v>
      </c>
      <c r="J127" s="107"/>
      <c r="K127" s="107"/>
      <c r="L127" s="123"/>
      <c r="M127" s="124"/>
      <c r="N127" s="108"/>
      <c r="O127" s="109">
        <f t="shared" si="14"/>
        <v>0</v>
      </c>
    </row>
    <row r="128" spans="1:15" s="40" customFormat="1" ht="23.45" customHeight="1" outlineLevel="1" x14ac:dyDescent="0.3">
      <c r="A128" s="33" t="s">
        <v>94</v>
      </c>
      <c r="B128" s="220" t="s">
        <v>304</v>
      </c>
      <c r="C128" s="221"/>
      <c r="D128" s="221"/>
      <c r="E128" s="221"/>
      <c r="F128" s="221"/>
      <c r="G128" s="221"/>
      <c r="H128" s="222"/>
      <c r="I128" s="106" t="s">
        <v>16</v>
      </c>
      <c r="J128" s="107"/>
      <c r="K128" s="107"/>
      <c r="L128" s="123"/>
      <c r="M128" s="124"/>
      <c r="N128" s="108"/>
      <c r="O128" s="109">
        <f t="shared" si="14"/>
        <v>0</v>
      </c>
    </row>
    <row r="129" spans="1:15" s="40" customFormat="1" ht="23.45" customHeight="1" outlineLevel="1" x14ac:dyDescent="0.3">
      <c r="A129" s="33" t="s">
        <v>95</v>
      </c>
      <c r="B129" s="220" t="s">
        <v>302</v>
      </c>
      <c r="C129" s="221"/>
      <c r="D129" s="221"/>
      <c r="E129" s="221"/>
      <c r="F129" s="221"/>
      <c r="G129" s="221"/>
      <c r="H129" s="222"/>
      <c r="I129" s="106" t="s">
        <v>16</v>
      </c>
      <c r="J129" s="107"/>
      <c r="K129" s="107"/>
      <c r="L129" s="123"/>
      <c r="M129" s="124"/>
      <c r="N129" s="108"/>
      <c r="O129" s="109">
        <f t="shared" si="14"/>
        <v>0</v>
      </c>
    </row>
    <row r="130" spans="1:15" s="40" customFormat="1" ht="23.45" customHeight="1" outlineLevel="1" x14ac:dyDescent="0.3">
      <c r="A130" s="33" t="s">
        <v>96</v>
      </c>
      <c r="B130" s="220" t="s">
        <v>305</v>
      </c>
      <c r="C130" s="221"/>
      <c r="D130" s="221"/>
      <c r="E130" s="221"/>
      <c r="F130" s="221"/>
      <c r="G130" s="221"/>
      <c r="H130" s="222"/>
      <c r="I130" s="106" t="s">
        <v>16</v>
      </c>
      <c r="J130" s="107"/>
      <c r="K130" s="107"/>
      <c r="L130" s="123"/>
      <c r="M130" s="124"/>
      <c r="N130" s="108"/>
      <c r="O130" s="109">
        <f t="shared" si="14"/>
        <v>0</v>
      </c>
    </row>
    <row r="131" spans="1:15" s="40" customFormat="1" ht="23.45" customHeight="1" outlineLevel="1" x14ac:dyDescent="0.3">
      <c r="A131" s="33" t="s">
        <v>303</v>
      </c>
      <c r="B131" s="220" t="s">
        <v>308</v>
      </c>
      <c r="C131" s="221"/>
      <c r="D131" s="221"/>
      <c r="E131" s="221"/>
      <c r="F131" s="221"/>
      <c r="G131" s="221"/>
      <c r="H131" s="222"/>
      <c r="I131" s="106" t="s">
        <v>16</v>
      </c>
      <c r="J131" s="107"/>
      <c r="K131" s="107"/>
      <c r="L131" s="123"/>
      <c r="M131" s="124"/>
      <c r="N131" s="108"/>
      <c r="O131" s="109">
        <f t="shared" si="14"/>
        <v>0</v>
      </c>
    </row>
    <row r="132" spans="1:15" s="40" customFormat="1" ht="23.45" customHeight="1" outlineLevel="1" x14ac:dyDescent="0.3">
      <c r="A132" s="33" t="s">
        <v>306</v>
      </c>
      <c r="B132" s="220" t="s">
        <v>309</v>
      </c>
      <c r="C132" s="221"/>
      <c r="D132" s="221"/>
      <c r="E132" s="221"/>
      <c r="F132" s="221"/>
      <c r="G132" s="221"/>
      <c r="H132" s="222"/>
      <c r="I132" s="106" t="s">
        <v>16</v>
      </c>
      <c r="J132" s="107"/>
      <c r="K132" s="107"/>
      <c r="L132" s="223"/>
      <c r="M132" s="224"/>
      <c r="N132" s="108"/>
      <c r="O132" s="109">
        <f t="shared" si="14"/>
        <v>0</v>
      </c>
    </row>
    <row r="133" spans="1:15" s="40" customFormat="1" ht="23.45" customHeight="1" outlineLevel="1" x14ac:dyDescent="0.3">
      <c r="A133" s="33" t="s">
        <v>307</v>
      </c>
      <c r="B133" s="220" t="s">
        <v>310</v>
      </c>
      <c r="C133" s="221"/>
      <c r="D133" s="221"/>
      <c r="E133" s="221"/>
      <c r="F133" s="221"/>
      <c r="G133" s="221"/>
      <c r="H133" s="222"/>
      <c r="I133" s="106" t="s">
        <v>16</v>
      </c>
      <c r="J133" s="46"/>
      <c r="K133" s="46"/>
      <c r="L133" s="223"/>
      <c r="M133" s="224"/>
      <c r="N133" s="49"/>
      <c r="O133" s="44">
        <f t="shared" si="14"/>
        <v>0</v>
      </c>
    </row>
    <row r="134" spans="1:15" s="40" customFormat="1" ht="23.45" customHeight="1" outlineLevel="1" x14ac:dyDescent="0.3">
      <c r="A134" s="33" t="s">
        <v>312</v>
      </c>
      <c r="B134" s="220" t="s">
        <v>311</v>
      </c>
      <c r="C134" s="221"/>
      <c r="D134" s="221"/>
      <c r="E134" s="221"/>
      <c r="F134" s="221"/>
      <c r="G134" s="221"/>
      <c r="H134" s="222"/>
      <c r="I134" s="106" t="s">
        <v>16</v>
      </c>
      <c r="J134" s="107"/>
      <c r="K134" s="46"/>
      <c r="L134" s="223"/>
      <c r="M134" s="224"/>
      <c r="N134" s="108"/>
      <c r="O134" s="109">
        <f t="shared" si="14"/>
        <v>0</v>
      </c>
    </row>
    <row r="135" spans="1:15" s="40" customFormat="1" ht="23.45" customHeight="1" outlineLevel="1" x14ac:dyDescent="0.3">
      <c r="A135" s="33" t="s">
        <v>313</v>
      </c>
      <c r="B135" s="220" t="s">
        <v>314</v>
      </c>
      <c r="C135" s="221"/>
      <c r="D135" s="221"/>
      <c r="E135" s="221"/>
      <c r="F135" s="221"/>
      <c r="G135" s="221"/>
      <c r="H135" s="222"/>
      <c r="I135" s="106" t="s">
        <v>16</v>
      </c>
      <c r="J135" s="46"/>
      <c r="K135" s="46"/>
      <c r="L135" s="223"/>
      <c r="M135" s="224"/>
      <c r="N135" s="49"/>
      <c r="O135" s="44">
        <f t="shared" si="14"/>
        <v>0</v>
      </c>
    </row>
    <row r="136" spans="1:15" s="40" customFormat="1" ht="23.45" customHeight="1" outlineLevel="1" x14ac:dyDescent="0.3">
      <c r="A136" s="33" t="s">
        <v>317</v>
      </c>
      <c r="B136" s="220" t="s">
        <v>315</v>
      </c>
      <c r="C136" s="221"/>
      <c r="D136" s="221"/>
      <c r="E136" s="221"/>
      <c r="F136" s="221"/>
      <c r="G136" s="221"/>
      <c r="H136" s="222"/>
      <c r="I136" s="106" t="s">
        <v>16</v>
      </c>
      <c r="J136" s="107"/>
      <c r="K136" s="46"/>
      <c r="L136" s="223"/>
      <c r="M136" s="224"/>
      <c r="N136" s="108"/>
      <c r="O136" s="109">
        <f>N136*L136</f>
        <v>0</v>
      </c>
    </row>
    <row r="137" spans="1:15" s="40" customFormat="1" ht="23.45" customHeight="1" outlineLevel="1" x14ac:dyDescent="0.3">
      <c r="A137" s="33" t="s">
        <v>318</v>
      </c>
      <c r="B137" s="220" t="s">
        <v>316</v>
      </c>
      <c r="C137" s="221"/>
      <c r="D137" s="221"/>
      <c r="E137" s="221"/>
      <c r="F137" s="221"/>
      <c r="G137" s="221"/>
      <c r="H137" s="222"/>
      <c r="I137" s="106" t="s">
        <v>16</v>
      </c>
      <c r="J137" s="46"/>
      <c r="K137" s="46"/>
      <c r="L137" s="223"/>
      <c r="M137" s="224"/>
      <c r="N137" s="49"/>
      <c r="O137" s="44">
        <f t="shared" ref="O137:O139" si="15">N137*L137</f>
        <v>0</v>
      </c>
    </row>
    <row r="138" spans="1:15" s="40" customFormat="1" ht="23.45" customHeight="1" outlineLevel="1" x14ac:dyDescent="0.3">
      <c r="A138" s="33" t="s">
        <v>320</v>
      </c>
      <c r="B138" s="220" t="s">
        <v>101</v>
      </c>
      <c r="C138" s="221"/>
      <c r="D138" s="221"/>
      <c r="E138" s="221"/>
      <c r="F138" s="221"/>
      <c r="G138" s="221"/>
      <c r="H138" s="222"/>
      <c r="I138" s="106" t="s">
        <v>16</v>
      </c>
      <c r="J138" s="107"/>
      <c r="K138" s="46"/>
      <c r="L138" s="223"/>
      <c r="M138" s="224"/>
      <c r="N138" s="108"/>
      <c r="O138" s="109">
        <f t="shared" si="15"/>
        <v>0</v>
      </c>
    </row>
    <row r="139" spans="1:15" s="40" customFormat="1" ht="23.45" customHeight="1" outlineLevel="1" x14ac:dyDescent="0.3">
      <c r="A139" s="33" t="s">
        <v>385</v>
      </c>
      <c r="B139" s="220" t="s">
        <v>319</v>
      </c>
      <c r="C139" s="221"/>
      <c r="D139" s="221"/>
      <c r="E139" s="221"/>
      <c r="F139" s="221"/>
      <c r="G139" s="221"/>
      <c r="H139" s="222"/>
      <c r="I139" s="106" t="s">
        <v>16</v>
      </c>
      <c r="J139" s="46"/>
      <c r="K139" s="46"/>
      <c r="L139" s="223"/>
      <c r="M139" s="224"/>
      <c r="N139" s="49"/>
      <c r="O139" s="44">
        <f t="shared" si="15"/>
        <v>0</v>
      </c>
    </row>
    <row r="140" spans="1:15" s="40" customFormat="1" ht="25.9" customHeight="1" outlineLevel="1" x14ac:dyDescent="0.3">
      <c r="A140" s="33" t="s">
        <v>386</v>
      </c>
      <c r="B140" s="236" t="s">
        <v>102</v>
      </c>
      <c r="C140" s="237"/>
      <c r="D140" s="237"/>
      <c r="E140" s="237"/>
      <c r="F140" s="237"/>
      <c r="G140" s="237"/>
      <c r="H140" s="238"/>
      <c r="I140" s="45" t="s">
        <v>16</v>
      </c>
      <c r="J140" s="46"/>
      <c r="K140" s="46"/>
      <c r="L140" s="223"/>
      <c r="M140" s="224"/>
      <c r="N140" s="108"/>
      <c r="O140" s="109">
        <f>N140*L140</f>
        <v>0</v>
      </c>
    </row>
    <row r="141" spans="1:15" s="40" customFormat="1" ht="95.25" customHeight="1" outlineLevel="1" x14ac:dyDescent="0.25">
      <c r="A141" s="56" t="s">
        <v>387</v>
      </c>
      <c r="B141" s="236" t="s">
        <v>398</v>
      </c>
      <c r="C141" s="237"/>
      <c r="D141" s="237"/>
      <c r="E141" s="237"/>
      <c r="F141" s="237"/>
      <c r="G141" s="237"/>
      <c r="H141" s="238"/>
      <c r="I141" s="175" t="s">
        <v>16</v>
      </c>
      <c r="J141" s="45"/>
      <c r="K141" s="45"/>
      <c r="L141" s="45"/>
      <c r="M141" s="45"/>
      <c r="N141" s="45"/>
      <c r="O141" s="44">
        <f>N141*L141</f>
        <v>0</v>
      </c>
    </row>
    <row r="142" spans="1:15" s="40" customFormat="1" ht="23.25" customHeight="1" outlineLevel="1" thickBot="1" x14ac:dyDescent="0.3">
      <c r="A142" s="60"/>
      <c r="B142" s="227"/>
      <c r="C142" s="227"/>
      <c r="D142" s="227"/>
      <c r="E142" s="227"/>
      <c r="F142" s="227"/>
      <c r="G142" s="227"/>
      <c r="H142" s="227"/>
      <c r="I142" s="61"/>
      <c r="J142" s="62"/>
      <c r="K142" s="62"/>
      <c r="L142" s="62"/>
      <c r="M142" s="63" t="s">
        <v>104</v>
      </c>
      <c r="N142" s="271">
        <f>SUM(O121:O140)</f>
        <v>0</v>
      </c>
      <c r="O142" s="271"/>
    </row>
    <row r="143" spans="1:15" s="40" customFormat="1" ht="16.149999999999999" customHeight="1" thickTop="1" thickBot="1" x14ac:dyDescent="0.3">
      <c r="A143" s="60"/>
      <c r="B143" s="89"/>
      <c r="C143" s="89"/>
      <c r="D143" s="89"/>
      <c r="E143" s="89"/>
      <c r="F143" s="89"/>
      <c r="G143" s="89"/>
      <c r="H143" s="91"/>
      <c r="I143" s="91"/>
      <c r="J143" s="91"/>
      <c r="K143" s="90"/>
      <c r="L143" s="91"/>
      <c r="M143" s="92"/>
      <c r="N143" s="92"/>
      <c r="O143" s="93"/>
    </row>
    <row r="144" spans="1:15" s="99" customFormat="1" ht="38.25" customHeight="1" thickTop="1" x14ac:dyDescent="0.25">
      <c r="A144" s="67" t="s">
        <v>105</v>
      </c>
      <c r="B144" s="309" t="s">
        <v>415</v>
      </c>
      <c r="C144" s="310"/>
      <c r="D144" s="310"/>
      <c r="E144" s="310"/>
      <c r="F144" s="310"/>
      <c r="G144" s="310"/>
      <c r="H144" s="310"/>
      <c r="I144" s="311"/>
      <c r="J144" s="127" t="s">
        <v>371</v>
      </c>
      <c r="K144" s="127" t="s">
        <v>68</v>
      </c>
      <c r="L144" s="225" t="s">
        <v>69</v>
      </c>
      <c r="M144" s="226"/>
      <c r="N144" s="127" t="s">
        <v>372</v>
      </c>
      <c r="O144" s="162" t="s">
        <v>373</v>
      </c>
    </row>
    <row r="145" spans="1:16" s="40" customFormat="1" ht="24.6" customHeight="1" outlineLevel="1" x14ac:dyDescent="0.3">
      <c r="A145" s="33" t="s">
        <v>106</v>
      </c>
      <c r="B145" s="239" t="s">
        <v>114</v>
      </c>
      <c r="C145" s="240"/>
      <c r="D145" s="240"/>
      <c r="E145" s="240"/>
      <c r="F145" s="240"/>
      <c r="G145" s="240"/>
      <c r="H145" s="241"/>
      <c r="I145" s="45" t="s">
        <v>16</v>
      </c>
      <c r="J145" s="35"/>
      <c r="K145" s="35"/>
      <c r="L145" s="234"/>
      <c r="M145" s="235"/>
      <c r="N145" s="38"/>
      <c r="O145" s="39">
        <f>J145*N145</f>
        <v>0</v>
      </c>
    </row>
    <row r="146" spans="1:16" s="40" customFormat="1" ht="23.45" customHeight="1" outlineLevel="1" x14ac:dyDescent="0.3">
      <c r="A146" s="33" t="s">
        <v>107</v>
      </c>
      <c r="B146" s="220" t="s">
        <v>115</v>
      </c>
      <c r="C146" s="221"/>
      <c r="D146" s="221"/>
      <c r="E146" s="221"/>
      <c r="F146" s="221"/>
      <c r="G146" s="221"/>
      <c r="H146" s="222"/>
      <c r="I146" s="45" t="s">
        <v>16</v>
      </c>
      <c r="J146" s="107"/>
      <c r="K146" s="107"/>
      <c r="L146" s="223"/>
      <c r="M146" s="224"/>
      <c r="N146" s="108"/>
      <c r="O146" s="44">
        <f t="shared" ref="O146:O158" si="16">J146*N146</f>
        <v>0</v>
      </c>
    </row>
    <row r="147" spans="1:16" s="40" customFormat="1" ht="23.45" customHeight="1" outlineLevel="1" x14ac:dyDescent="0.3">
      <c r="A147" s="33" t="s">
        <v>108</v>
      </c>
      <c r="B147" s="220" t="s">
        <v>321</v>
      </c>
      <c r="C147" s="221"/>
      <c r="D147" s="221"/>
      <c r="E147" s="221"/>
      <c r="F147" s="221"/>
      <c r="G147" s="221"/>
      <c r="H147" s="222"/>
      <c r="I147" s="45" t="s">
        <v>16</v>
      </c>
      <c r="J147" s="107"/>
      <c r="K147" s="107"/>
      <c r="L147" s="123"/>
      <c r="M147" s="124"/>
      <c r="N147" s="108"/>
      <c r="O147" s="44">
        <f t="shared" si="16"/>
        <v>0</v>
      </c>
    </row>
    <row r="148" spans="1:16" s="40" customFormat="1" ht="23.45" customHeight="1" outlineLevel="1" x14ac:dyDescent="0.3">
      <c r="A148" s="33" t="s">
        <v>109</v>
      </c>
      <c r="B148" s="220" t="s">
        <v>322</v>
      </c>
      <c r="C148" s="221"/>
      <c r="D148" s="221"/>
      <c r="E148" s="221"/>
      <c r="F148" s="221"/>
      <c r="G148" s="221"/>
      <c r="H148" s="222"/>
      <c r="I148" s="45" t="s">
        <v>16</v>
      </c>
      <c r="J148" s="107"/>
      <c r="K148" s="107"/>
      <c r="L148" s="123"/>
      <c r="M148" s="124"/>
      <c r="N148" s="108"/>
      <c r="O148" s="189">
        <f t="shared" si="16"/>
        <v>0</v>
      </c>
    </row>
    <row r="149" spans="1:16" s="40" customFormat="1" ht="23.45" customHeight="1" outlineLevel="1" x14ac:dyDescent="0.3">
      <c r="A149" s="33" t="s">
        <v>110</v>
      </c>
      <c r="B149" s="220" t="s">
        <v>323</v>
      </c>
      <c r="C149" s="221"/>
      <c r="D149" s="221"/>
      <c r="E149" s="221"/>
      <c r="F149" s="221"/>
      <c r="G149" s="221"/>
      <c r="H149" s="222"/>
      <c r="I149" s="45" t="s">
        <v>16</v>
      </c>
      <c r="J149" s="107"/>
      <c r="K149" s="107"/>
      <c r="L149" s="123"/>
      <c r="M149" s="124"/>
      <c r="N149" s="108"/>
      <c r="O149" s="176">
        <f t="shared" si="16"/>
        <v>0</v>
      </c>
      <c r="P149" s="190"/>
    </row>
    <row r="150" spans="1:16" s="40" customFormat="1" ht="23.45" customHeight="1" outlineLevel="1" x14ac:dyDescent="0.3">
      <c r="A150" s="33" t="s">
        <v>111</v>
      </c>
      <c r="B150" s="220" t="s">
        <v>324</v>
      </c>
      <c r="C150" s="221"/>
      <c r="D150" s="221"/>
      <c r="E150" s="221"/>
      <c r="F150" s="221"/>
      <c r="G150" s="221"/>
      <c r="H150" s="222"/>
      <c r="I150" s="45" t="s">
        <v>16</v>
      </c>
      <c r="J150" s="107"/>
      <c r="K150" s="107"/>
      <c r="L150" s="123"/>
      <c r="M150" s="124"/>
      <c r="N150" s="108"/>
      <c r="O150" s="44">
        <f t="shared" si="16"/>
        <v>0</v>
      </c>
    </row>
    <row r="151" spans="1:16" s="40" customFormat="1" ht="23.45" customHeight="1" outlineLevel="1" x14ac:dyDescent="0.3">
      <c r="A151" s="33" t="s">
        <v>112</v>
      </c>
      <c r="B151" s="220" t="s">
        <v>325</v>
      </c>
      <c r="C151" s="221"/>
      <c r="D151" s="221"/>
      <c r="E151" s="221"/>
      <c r="F151" s="221"/>
      <c r="G151" s="221"/>
      <c r="H151" s="222"/>
      <c r="I151" s="45" t="s">
        <v>16</v>
      </c>
      <c r="J151" s="107"/>
      <c r="K151" s="107"/>
      <c r="L151" s="123"/>
      <c r="M151" s="124"/>
      <c r="N151" s="108"/>
      <c r="O151" s="44">
        <f t="shared" si="16"/>
        <v>0</v>
      </c>
    </row>
    <row r="152" spans="1:16" s="40" customFormat="1" ht="23.45" customHeight="1" outlineLevel="1" x14ac:dyDescent="0.3">
      <c r="A152" s="33" t="s">
        <v>326</v>
      </c>
      <c r="B152" s="220" t="s">
        <v>327</v>
      </c>
      <c r="C152" s="221"/>
      <c r="D152" s="221"/>
      <c r="E152" s="221"/>
      <c r="F152" s="221"/>
      <c r="G152" s="221"/>
      <c r="H152" s="222"/>
      <c r="I152" s="45" t="s">
        <v>16</v>
      </c>
      <c r="J152" s="107"/>
      <c r="K152" s="107"/>
      <c r="L152" s="123"/>
      <c r="M152" s="124"/>
      <c r="N152" s="108"/>
      <c r="O152" s="44">
        <f t="shared" si="16"/>
        <v>0</v>
      </c>
    </row>
    <row r="153" spans="1:16" s="40" customFormat="1" ht="23.45" customHeight="1" outlineLevel="1" x14ac:dyDescent="0.3">
      <c r="A153" s="33" t="s">
        <v>328</v>
      </c>
      <c r="B153" s="220" t="s">
        <v>334</v>
      </c>
      <c r="C153" s="221"/>
      <c r="D153" s="221"/>
      <c r="E153" s="221"/>
      <c r="F153" s="221"/>
      <c r="G153" s="221"/>
      <c r="H153" s="222"/>
      <c r="I153" s="45" t="s">
        <v>16</v>
      </c>
      <c r="J153" s="107"/>
      <c r="K153" s="107"/>
      <c r="L153" s="123"/>
      <c r="M153" s="124"/>
      <c r="N153" s="108"/>
      <c r="O153" s="44">
        <f t="shared" si="16"/>
        <v>0</v>
      </c>
    </row>
    <row r="154" spans="1:16" s="40" customFormat="1" ht="23.45" customHeight="1" outlineLevel="1" x14ac:dyDescent="0.3">
      <c r="A154" s="33" t="s">
        <v>329</v>
      </c>
      <c r="B154" s="120" t="s">
        <v>335</v>
      </c>
      <c r="C154" s="121"/>
      <c r="D154" s="121"/>
      <c r="E154" s="121"/>
      <c r="F154" s="121"/>
      <c r="G154" s="121"/>
      <c r="H154" s="122"/>
      <c r="I154" s="45" t="s">
        <v>16</v>
      </c>
      <c r="J154" s="107"/>
      <c r="K154" s="107"/>
      <c r="L154" s="123"/>
      <c r="M154" s="124"/>
      <c r="N154" s="108"/>
      <c r="O154" s="189">
        <f t="shared" si="16"/>
        <v>0</v>
      </c>
    </row>
    <row r="155" spans="1:16" s="40" customFormat="1" ht="23.45" customHeight="1" outlineLevel="1" x14ac:dyDescent="0.3">
      <c r="A155" s="33" t="s">
        <v>332</v>
      </c>
      <c r="B155" s="220" t="s">
        <v>330</v>
      </c>
      <c r="C155" s="221"/>
      <c r="D155" s="221"/>
      <c r="E155" s="221"/>
      <c r="F155" s="221"/>
      <c r="G155" s="221"/>
      <c r="H155" s="222"/>
      <c r="I155" s="45" t="s">
        <v>16</v>
      </c>
      <c r="J155" s="107"/>
      <c r="K155" s="107"/>
      <c r="L155" s="123"/>
      <c r="M155" s="124"/>
      <c r="N155" s="108"/>
      <c r="O155" s="189">
        <f t="shared" si="16"/>
        <v>0</v>
      </c>
    </row>
    <row r="156" spans="1:16" s="40" customFormat="1" ht="23.45" customHeight="1" outlineLevel="1" x14ac:dyDescent="0.3">
      <c r="A156" s="33" t="s">
        <v>333</v>
      </c>
      <c r="B156" s="120" t="s">
        <v>331</v>
      </c>
      <c r="C156" s="121"/>
      <c r="D156" s="121"/>
      <c r="E156" s="121"/>
      <c r="F156" s="121"/>
      <c r="G156" s="121"/>
      <c r="H156" s="122"/>
      <c r="I156" s="45" t="s">
        <v>16</v>
      </c>
      <c r="J156" s="107"/>
      <c r="K156" s="107"/>
      <c r="L156" s="123"/>
      <c r="M156" s="124"/>
      <c r="N156" s="108"/>
      <c r="O156" s="44">
        <f t="shared" si="16"/>
        <v>0</v>
      </c>
    </row>
    <row r="157" spans="1:16" s="40" customFormat="1" ht="23.45" customHeight="1" outlineLevel="1" x14ac:dyDescent="0.3">
      <c r="A157" s="33" t="s">
        <v>336</v>
      </c>
      <c r="B157" s="120" t="s">
        <v>337</v>
      </c>
      <c r="C157" s="121"/>
      <c r="D157" s="121"/>
      <c r="E157" s="121"/>
      <c r="F157" s="121"/>
      <c r="G157" s="121"/>
      <c r="H157" s="122"/>
      <c r="I157" s="45" t="s">
        <v>16</v>
      </c>
      <c r="J157" s="107"/>
      <c r="K157" s="107"/>
      <c r="L157" s="123"/>
      <c r="M157" s="124"/>
      <c r="N157" s="108"/>
      <c r="O157" s="44">
        <f t="shared" si="16"/>
        <v>0</v>
      </c>
    </row>
    <row r="158" spans="1:16" s="40" customFormat="1" ht="23.45" customHeight="1" outlineLevel="1" x14ac:dyDescent="0.3">
      <c r="A158" s="33" t="s">
        <v>338</v>
      </c>
      <c r="B158" s="120" t="s">
        <v>399</v>
      </c>
      <c r="C158" s="121"/>
      <c r="D158" s="121"/>
      <c r="E158" s="121"/>
      <c r="F158" s="121"/>
      <c r="G158" s="121"/>
      <c r="H158" s="122"/>
      <c r="I158" s="106" t="s">
        <v>16</v>
      </c>
      <c r="J158" s="107"/>
      <c r="K158" s="107"/>
      <c r="L158" s="123"/>
      <c r="M158" s="124"/>
      <c r="N158" s="108"/>
      <c r="O158" s="189">
        <f t="shared" si="16"/>
        <v>0</v>
      </c>
    </row>
    <row r="159" spans="1:16" s="40" customFormat="1" ht="36" customHeight="1" outlineLevel="1" x14ac:dyDescent="0.3">
      <c r="A159" s="33" t="s">
        <v>339</v>
      </c>
      <c r="B159" s="283" t="s">
        <v>414</v>
      </c>
      <c r="C159" s="307"/>
      <c r="D159" s="307"/>
      <c r="E159" s="307"/>
      <c r="F159" s="307"/>
      <c r="G159" s="307"/>
      <c r="H159" s="308"/>
      <c r="I159" s="177" t="s">
        <v>16</v>
      </c>
      <c r="J159" s="178"/>
      <c r="K159" s="46"/>
      <c r="L159" s="173"/>
      <c r="M159" s="174"/>
      <c r="N159" s="49"/>
      <c r="O159" s="176">
        <f>J159*N159</f>
        <v>0</v>
      </c>
    </row>
    <row r="160" spans="1:16" s="40" customFormat="1" ht="23.25" customHeight="1" outlineLevel="1" thickBot="1" x14ac:dyDescent="0.3">
      <c r="A160" s="60"/>
      <c r="B160" s="227"/>
      <c r="C160" s="227"/>
      <c r="D160" s="227"/>
      <c r="E160" s="227"/>
      <c r="F160" s="227"/>
      <c r="G160" s="227"/>
      <c r="H160" s="227"/>
      <c r="I160" s="61"/>
      <c r="J160" s="62"/>
      <c r="K160" s="62"/>
      <c r="L160" s="62"/>
      <c r="M160" s="63" t="s">
        <v>113</v>
      </c>
      <c r="N160" s="271">
        <f>SUM(O145:O159)</f>
        <v>0</v>
      </c>
      <c r="O160" s="271"/>
    </row>
    <row r="161" spans="1:15" s="40" customFormat="1" ht="16.149999999999999" customHeight="1" thickTop="1" thickBot="1" x14ac:dyDescent="0.3">
      <c r="A161" s="60"/>
      <c r="B161" s="89"/>
      <c r="C161" s="89"/>
      <c r="D161" s="89"/>
      <c r="E161" s="89"/>
      <c r="F161" s="89"/>
      <c r="G161" s="89"/>
      <c r="H161" s="91"/>
      <c r="I161" s="91"/>
      <c r="J161" s="91"/>
      <c r="K161" s="90"/>
      <c r="L161" s="91"/>
      <c r="M161" s="92"/>
      <c r="N161" s="92"/>
      <c r="O161" s="93"/>
    </row>
    <row r="162" spans="1:15" s="99" customFormat="1" ht="31.9" customHeight="1" thickTop="1" x14ac:dyDescent="0.25">
      <c r="A162" s="67" t="s">
        <v>116</v>
      </c>
      <c r="B162" s="68" t="s">
        <v>117</v>
      </c>
      <c r="C162" s="94"/>
      <c r="D162" s="94"/>
      <c r="E162" s="94"/>
      <c r="F162" s="94"/>
      <c r="G162" s="94"/>
      <c r="H162" s="95"/>
      <c r="I162" s="95"/>
      <c r="J162" s="127" t="s">
        <v>371</v>
      </c>
      <c r="K162" s="127" t="s">
        <v>68</v>
      </c>
      <c r="L162" s="225" t="s">
        <v>69</v>
      </c>
      <c r="M162" s="226"/>
      <c r="N162" s="127" t="s">
        <v>372</v>
      </c>
      <c r="O162" s="179" t="s">
        <v>373</v>
      </c>
    </row>
    <row r="163" spans="1:15" s="40" customFormat="1" ht="24.6" customHeight="1" outlineLevel="1" x14ac:dyDescent="0.3">
      <c r="A163" s="33" t="s">
        <v>119</v>
      </c>
      <c r="B163" s="239" t="s">
        <v>340</v>
      </c>
      <c r="C163" s="240"/>
      <c r="D163" s="240"/>
      <c r="E163" s="240"/>
      <c r="F163" s="240"/>
      <c r="G163" s="240"/>
      <c r="H163" s="241"/>
      <c r="I163" s="106" t="s">
        <v>57</v>
      </c>
      <c r="J163" s="46"/>
      <c r="K163" s="46"/>
      <c r="L163" s="234"/>
      <c r="M163" s="235"/>
      <c r="N163" s="38"/>
      <c r="O163" s="189">
        <f t="shared" ref="O163:O179" si="17">J163*N163</f>
        <v>0</v>
      </c>
    </row>
    <row r="164" spans="1:15" s="40" customFormat="1" ht="24.6" customHeight="1" outlineLevel="1" x14ac:dyDescent="0.3">
      <c r="A164" s="33" t="s">
        <v>120</v>
      </c>
      <c r="B164" s="220" t="s">
        <v>341</v>
      </c>
      <c r="C164" s="221"/>
      <c r="D164" s="221"/>
      <c r="E164" s="221"/>
      <c r="F164" s="221"/>
      <c r="G164" s="221"/>
      <c r="H164" s="222"/>
      <c r="I164" s="106" t="s">
        <v>57</v>
      </c>
      <c r="J164" s="46"/>
      <c r="K164" s="46"/>
      <c r="L164" s="223"/>
      <c r="M164" s="224"/>
      <c r="N164" s="43"/>
      <c r="O164" s="44">
        <f t="shared" si="17"/>
        <v>0</v>
      </c>
    </row>
    <row r="165" spans="1:15" s="40" customFormat="1" ht="24.6" customHeight="1" outlineLevel="1" x14ac:dyDescent="0.3">
      <c r="A165" s="33" t="s">
        <v>121</v>
      </c>
      <c r="B165" s="220" t="s">
        <v>342</v>
      </c>
      <c r="C165" s="221"/>
      <c r="D165" s="221"/>
      <c r="E165" s="221"/>
      <c r="F165" s="221"/>
      <c r="G165" s="221"/>
      <c r="H165" s="222"/>
      <c r="I165" s="106" t="s">
        <v>57</v>
      </c>
      <c r="J165" s="46"/>
      <c r="K165" s="46"/>
      <c r="L165" s="223"/>
      <c r="M165" s="224"/>
      <c r="N165" s="108"/>
      <c r="O165" s="44">
        <f t="shared" si="17"/>
        <v>0</v>
      </c>
    </row>
    <row r="166" spans="1:15" s="40" customFormat="1" ht="24.6" customHeight="1" outlineLevel="1" x14ac:dyDescent="0.3">
      <c r="A166" s="33" t="s">
        <v>122</v>
      </c>
      <c r="B166" s="220" t="s">
        <v>343</v>
      </c>
      <c r="C166" s="221"/>
      <c r="D166" s="221"/>
      <c r="E166" s="221"/>
      <c r="F166" s="221"/>
      <c r="G166" s="221"/>
      <c r="H166" s="222"/>
      <c r="I166" s="106" t="s">
        <v>45</v>
      </c>
      <c r="J166" s="46"/>
      <c r="K166" s="46"/>
      <c r="L166" s="123"/>
      <c r="M166" s="124"/>
      <c r="N166" s="108"/>
      <c r="O166" s="44">
        <f t="shared" si="17"/>
        <v>0</v>
      </c>
    </row>
    <row r="167" spans="1:15" s="40" customFormat="1" ht="24.6" customHeight="1" outlineLevel="1" x14ac:dyDescent="0.3">
      <c r="A167" s="33" t="s">
        <v>123</v>
      </c>
      <c r="B167" s="220" t="s">
        <v>344</v>
      </c>
      <c r="C167" s="221"/>
      <c r="D167" s="221"/>
      <c r="E167" s="221"/>
      <c r="F167" s="221"/>
      <c r="G167" s="221"/>
      <c r="H167" s="222"/>
      <c r="I167" s="106" t="s">
        <v>45</v>
      </c>
      <c r="J167" s="46"/>
      <c r="K167" s="46"/>
      <c r="L167" s="123"/>
      <c r="M167" s="124"/>
      <c r="N167" s="108"/>
      <c r="O167" s="44">
        <f t="shared" si="17"/>
        <v>0</v>
      </c>
    </row>
    <row r="168" spans="1:15" s="40" customFormat="1" ht="24.6" customHeight="1" outlineLevel="1" x14ac:dyDescent="0.3">
      <c r="A168" s="33" t="s">
        <v>345</v>
      </c>
      <c r="B168" s="220" t="s">
        <v>400</v>
      </c>
      <c r="C168" s="221"/>
      <c r="D168" s="221"/>
      <c r="E168" s="221"/>
      <c r="F168" s="221"/>
      <c r="G168" s="221"/>
      <c r="H168" s="222"/>
      <c r="I168" s="106" t="s">
        <v>45</v>
      </c>
      <c r="J168" s="46"/>
      <c r="K168" s="46"/>
      <c r="L168" s="123"/>
      <c r="M168" s="124"/>
      <c r="N168" s="108"/>
      <c r="O168" s="44">
        <f t="shared" si="17"/>
        <v>0</v>
      </c>
    </row>
    <row r="169" spans="1:15" s="40" customFormat="1" ht="24.6" customHeight="1" outlineLevel="1" x14ac:dyDescent="0.3">
      <c r="A169" s="33" t="s">
        <v>346</v>
      </c>
      <c r="B169" s="220" t="s">
        <v>348</v>
      </c>
      <c r="C169" s="221"/>
      <c r="D169" s="221"/>
      <c r="E169" s="221"/>
      <c r="F169" s="221"/>
      <c r="G169" s="221"/>
      <c r="H169" s="222"/>
      <c r="I169" s="106" t="s">
        <v>45</v>
      </c>
      <c r="J169" s="46"/>
      <c r="K169" s="46"/>
      <c r="L169" s="123"/>
      <c r="M169" s="124"/>
      <c r="N169" s="108"/>
      <c r="O169" s="189">
        <f t="shared" si="17"/>
        <v>0</v>
      </c>
    </row>
    <row r="170" spans="1:15" s="40" customFormat="1" ht="24.6" customHeight="1" outlineLevel="1" x14ac:dyDescent="0.3">
      <c r="A170" s="33" t="s">
        <v>347</v>
      </c>
      <c r="B170" s="220" t="s">
        <v>349</v>
      </c>
      <c r="C170" s="221"/>
      <c r="D170" s="221"/>
      <c r="E170" s="221"/>
      <c r="F170" s="221"/>
      <c r="G170" s="221"/>
      <c r="H170" s="222"/>
      <c r="I170" s="106" t="s">
        <v>45</v>
      </c>
      <c r="J170" s="46"/>
      <c r="K170" s="46"/>
      <c r="L170" s="123"/>
      <c r="M170" s="124"/>
      <c r="N170" s="108"/>
      <c r="O170" s="44">
        <f t="shared" si="17"/>
        <v>0</v>
      </c>
    </row>
    <row r="171" spans="1:15" s="40" customFormat="1" ht="24.6" customHeight="1" outlineLevel="1" x14ac:dyDescent="0.3">
      <c r="A171" s="33" t="s">
        <v>350</v>
      </c>
      <c r="B171" s="220" t="s">
        <v>401</v>
      </c>
      <c r="C171" s="221"/>
      <c r="D171" s="221"/>
      <c r="E171" s="221"/>
      <c r="F171" s="221"/>
      <c r="G171" s="221"/>
      <c r="H171" s="222"/>
      <c r="I171" s="106" t="s">
        <v>45</v>
      </c>
      <c r="J171" s="46"/>
      <c r="K171" s="46"/>
      <c r="L171" s="123"/>
      <c r="M171" s="124"/>
      <c r="N171" s="108"/>
      <c r="O171" s="44">
        <f t="shared" si="17"/>
        <v>0</v>
      </c>
    </row>
    <row r="172" spans="1:15" s="40" customFormat="1" ht="24.6" customHeight="1" outlineLevel="1" x14ac:dyDescent="0.3">
      <c r="A172" s="33" t="s">
        <v>351</v>
      </c>
      <c r="B172" s="120" t="s">
        <v>352</v>
      </c>
      <c r="C172" s="121"/>
      <c r="D172" s="121"/>
      <c r="E172" s="121"/>
      <c r="F172" s="121"/>
      <c r="G172" s="121"/>
      <c r="H172" s="122"/>
      <c r="I172" s="106" t="s">
        <v>269</v>
      </c>
      <c r="J172" s="46"/>
      <c r="K172" s="46"/>
      <c r="L172" s="123"/>
      <c r="M172" s="124"/>
      <c r="N172" s="108"/>
      <c r="O172" s="44">
        <f t="shared" si="17"/>
        <v>0</v>
      </c>
    </row>
    <row r="173" spans="1:15" s="40" customFormat="1" ht="24.6" customHeight="1" outlineLevel="1" x14ac:dyDescent="0.3">
      <c r="A173" s="33" t="s">
        <v>353</v>
      </c>
      <c r="B173" s="120" t="s">
        <v>354</v>
      </c>
      <c r="C173" s="121"/>
      <c r="D173" s="121"/>
      <c r="E173" s="121"/>
      <c r="F173" s="121"/>
      <c r="G173" s="121"/>
      <c r="H173" s="122"/>
      <c r="I173" s="106" t="s">
        <v>269</v>
      </c>
      <c r="J173" s="46"/>
      <c r="K173" s="46"/>
      <c r="L173" s="123"/>
      <c r="M173" s="124"/>
      <c r="N173" s="108"/>
      <c r="O173" s="44">
        <f t="shared" si="17"/>
        <v>0</v>
      </c>
    </row>
    <row r="174" spans="1:15" s="40" customFormat="1" ht="24.6" customHeight="1" outlineLevel="1" x14ac:dyDescent="0.3">
      <c r="A174" s="33" t="s">
        <v>355</v>
      </c>
      <c r="B174" s="120" t="s">
        <v>356</v>
      </c>
      <c r="C174" s="121"/>
      <c r="D174" s="121"/>
      <c r="E174" s="121"/>
      <c r="F174" s="121"/>
      <c r="G174" s="121"/>
      <c r="H174" s="122"/>
      <c r="I174" s="106" t="s">
        <v>269</v>
      </c>
      <c r="J174" s="46"/>
      <c r="K174" s="46"/>
      <c r="L174" s="123"/>
      <c r="M174" s="124"/>
      <c r="N174" s="108"/>
      <c r="O174" s="44">
        <f t="shared" si="17"/>
        <v>0</v>
      </c>
    </row>
    <row r="175" spans="1:15" s="40" customFormat="1" ht="24.6" customHeight="1" outlineLevel="1" x14ac:dyDescent="0.3">
      <c r="A175" s="33" t="s">
        <v>357</v>
      </c>
      <c r="B175" s="120" t="s">
        <v>390</v>
      </c>
      <c r="C175" s="121"/>
      <c r="D175" s="121"/>
      <c r="E175" s="121"/>
      <c r="F175" s="121"/>
      <c r="G175" s="121"/>
      <c r="H175" s="122"/>
      <c r="I175" s="106" t="s">
        <v>45</v>
      </c>
      <c r="J175" s="46"/>
      <c r="K175" s="46"/>
      <c r="L175" s="123"/>
      <c r="M175" s="124"/>
      <c r="N175" s="108"/>
      <c r="O175" s="189">
        <f t="shared" si="17"/>
        <v>0</v>
      </c>
    </row>
    <row r="176" spans="1:15" s="40" customFormat="1" ht="24.6" customHeight="1" outlineLevel="1" x14ac:dyDescent="0.3">
      <c r="A176" s="33" t="s">
        <v>358</v>
      </c>
      <c r="B176" s="120" t="s">
        <v>359</v>
      </c>
      <c r="C176" s="121"/>
      <c r="D176" s="121"/>
      <c r="E176" s="121"/>
      <c r="F176" s="121"/>
      <c r="G176" s="121"/>
      <c r="H176" s="122"/>
      <c r="I176" s="106" t="s">
        <v>57</v>
      </c>
      <c r="J176" s="46"/>
      <c r="K176" s="46"/>
      <c r="L176" s="123"/>
      <c r="M176" s="124"/>
      <c r="N176" s="108"/>
      <c r="O176" s="189">
        <f t="shared" si="17"/>
        <v>0</v>
      </c>
    </row>
    <row r="177" spans="1:15" s="40" customFormat="1" ht="24.6" customHeight="1" outlineLevel="1" x14ac:dyDescent="0.3">
      <c r="A177" s="33" t="s">
        <v>360</v>
      </c>
      <c r="B177" s="120" t="s">
        <v>361</v>
      </c>
      <c r="C177" s="121"/>
      <c r="D177" s="121"/>
      <c r="E177" s="121"/>
      <c r="F177" s="121"/>
      <c r="G177" s="121"/>
      <c r="H177" s="122"/>
      <c r="I177" s="106" t="s">
        <v>57</v>
      </c>
      <c r="J177" s="46"/>
      <c r="K177" s="46"/>
      <c r="L177" s="123"/>
      <c r="M177" s="124"/>
      <c r="N177" s="108"/>
      <c r="O177" s="189">
        <f t="shared" si="17"/>
        <v>0</v>
      </c>
    </row>
    <row r="178" spans="1:15" s="40" customFormat="1" ht="24.6" customHeight="1" outlineLevel="1" x14ac:dyDescent="0.3">
      <c r="A178" s="33" t="s">
        <v>362</v>
      </c>
      <c r="B178" s="120" t="s">
        <v>363</v>
      </c>
      <c r="C178" s="121"/>
      <c r="D178" s="121"/>
      <c r="E178" s="121"/>
      <c r="F178" s="121"/>
      <c r="G178" s="121"/>
      <c r="H178" s="122"/>
      <c r="I178" s="106" t="s">
        <v>16</v>
      </c>
      <c r="J178" s="46"/>
      <c r="K178" s="46"/>
      <c r="L178" s="123"/>
      <c r="M178" s="124"/>
      <c r="N178" s="108"/>
      <c r="O178" s="189">
        <f t="shared" si="17"/>
        <v>0</v>
      </c>
    </row>
    <row r="179" spans="1:15" s="40" customFormat="1" ht="24.6" customHeight="1" outlineLevel="1" x14ac:dyDescent="0.3">
      <c r="A179" s="33" t="s">
        <v>364</v>
      </c>
      <c r="B179" s="120" t="s">
        <v>389</v>
      </c>
      <c r="C179" s="121"/>
      <c r="D179" s="121"/>
      <c r="E179" s="121"/>
      <c r="F179" s="121"/>
      <c r="G179" s="121"/>
      <c r="H179" s="122"/>
      <c r="I179" s="106" t="s">
        <v>45</v>
      </c>
      <c r="J179" s="46"/>
      <c r="K179" s="46"/>
      <c r="L179" s="123"/>
      <c r="M179" s="124"/>
      <c r="N179" s="108"/>
      <c r="O179" s="176">
        <f t="shared" si="17"/>
        <v>0</v>
      </c>
    </row>
    <row r="180" spans="1:15" s="40" customFormat="1" ht="23.25" customHeight="1" outlineLevel="1" thickBot="1" x14ac:dyDescent="0.3">
      <c r="A180" s="60"/>
      <c r="B180" s="227"/>
      <c r="C180" s="227"/>
      <c r="D180" s="227"/>
      <c r="E180" s="227"/>
      <c r="F180" s="227"/>
      <c r="G180" s="227"/>
      <c r="H180" s="227"/>
      <c r="I180" s="61"/>
      <c r="J180" s="62"/>
      <c r="K180" s="62"/>
      <c r="L180" s="62"/>
      <c r="M180" s="63" t="s">
        <v>118</v>
      </c>
      <c r="N180" s="271">
        <f>SUM(O163:O179)</f>
        <v>0</v>
      </c>
      <c r="O180" s="271"/>
    </row>
    <row r="181" spans="1:15" s="40" customFormat="1" ht="16.149999999999999" customHeight="1" thickTop="1" thickBot="1" x14ac:dyDescent="0.3">
      <c r="A181" s="60"/>
      <c r="B181" s="89"/>
      <c r="C181" s="89"/>
      <c r="D181" s="89"/>
      <c r="E181" s="89"/>
      <c r="F181" s="89"/>
      <c r="G181" s="89"/>
      <c r="H181" s="91"/>
      <c r="I181" s="91"/>
      <c r="J181" s="91"/>
      <c r="K181" s="90"/>
      <c r="L181" s="91"/>
      <c r="M181" s="92"/>
      <c r="N181" s="92"/>
      <c r="O181" s="93"/>
    </row>
    <row r="182" spans="1:15" s="99" customFormat="1" ht="31.9" customHeight="1" thickTop="1" x14ac:dyDescent="0.25">
      <c r="A182" s="67" t="s">
        <v>124</v>
      </c>
      <c r="B182" s="68" t="s">
        <v>125</v>
      </c>
      <c r="C182" s="94"/>
      <c r="D182" s="94"/>
      <c r="E182" s="94"/>
      <c r="F182" s="94"/>
      <c r="G182" s="94"/>
      <c r="H182" s="95"/>
      <c r="I182" s="95"/>
      <c r="J182" s="127" t="s">
        <v>371</v>
      </c>
      <c r="K182" s="127" t="s">
        <v>68</v>
      </c>
      <c r="L182" s="225" t="s">
        <v>69</v>
      </c>
      <c r="M182" s="226"/>
      <c r="N182" s="127" t="s">
        <v>372</v>
      </c>
      <c r="O182" s="179" t="s">
        <v>373</v>
      </c>
    </row>
    <row r="183" spans="1:15" s="40" customFormat="1" ht="24.6" customHeight="1" outlineLevel="1" x14ac:dyDescent="0.3">
      <c r="A183" s="33" t="s">
        <v>126</v>
      </c>
      <c r="B183" s="272" t="s">
        <v>367</v>
      </c>
      <c r="C183" s="273"/>
      <c r="D183" s="273"/>
      <c r="E183" s="273"/>
      <c r="F183" s="273"/>
      <c r="G183" s="273"/>
      <c r="H183" s="274"/>
      <c r="I183" s="34" t="s">
        <v>16</v>
      </c>
      <c r="J183" s="35"/>
      <c r="K183" s="46"/>
      <c r="L183" s="137"/>
      <c r="M183" s="138"/>
      <c r="N183" s="173"/>
      <c r="O183" s="39">
        <f t="shared" ref="O183:O185" si="18">J183*N183</f>
        <v>0</v>
      </c>
    </row>
    <row r="184" spans="1:15" s="40" customFormat="1" ht="24.6" customHeight="1" outlineLevel="1" x14ac:dyDescent="0.3">
      <c r="A184" s="33" t="s">
        <v>127</v>
      </c>
      <c r="B184" s="239" t="s">
        <v>368</v>
      </c>
      <c r="C184" s="240"/>
      <c r="D184" s="240"/>
      <c r="E184" s="240"/>
      <c r="F184" s="240"/>
      <c r="G184" s="240"/>
      <c r="H184" s="241"/>
      <c r="I184" s="41" t="s">
        <v>16</v>
      </c>
      <c r="J184" s="42"/>
      <c r="K184" s="46"/>
      <c r="L184" s="137"/>
      <c r="M184" s="138"/>
      <c r="N184" s="46"/>
      <c r="O184" s="44">
        <f t="shared" si="18"/>
        <v>0</v>
      </c>
    </row>
    <row r="185" spans="1:15" s="40" customFormat="1" ht="23.45" customHeight="1" outlineLevel="1" x14ac:dyDescent="0.3">
      <c r="A185" s="33" t="s">
        <v>365</v>
      </c>
      <c r="B185" s="220" t="s">
        <v>369</v>
      </c>
      <c r="C185" s="221"/>
      <c r="D185" s="221"/>
      <c r="E185" s="221"/>
      <c r="F185" s="221"/>
      <c r="G185" s="221"/>
      <c r="H185" s="222"/>
      <c r="I185" s="45" t="s">
        <v>16</v>
      </c>
      <c r="J185" s="46"/>
      <c r="K185" s="46"/>
      <c r="L185" s="223"/>
      <c r="M185" s="224"/>
      <c r="N185" s="108"/>
      <c r="O185" s="44">
        <f t="shared" si="18"/>
        <v>0</v>
      </c>
    </row>
    <row r="186" spans="1:15" s="40" customFormat="1" ht="23.45" customHeight="1" outlineLevel="1" x14ac:dyDescent="0.3">
      <c r="A186" s="33" t="s">
        <v>366</v>
      </c>
      <c r="B186" s="242" t="s">
        <v>370</v>
      </c>
      <c r="C186" s="243"/>
      <c r="D186" s="243"/>
      <c r="E186" s="243"/>
      <c r="F186" s="243"/>
      <c r="G186" s="243"/>
      <c r="H186" s="244"/>
      <c r="I186" s="45" t="s">
        <v>16</v>
      </c>
      <c r="J186" s="46"/>
      <c r="K186" s="46"/>
      <c r="L186" s="223"/>
      <c r="M186" s="224"/>
      <c r="N186" s="108"/>
      <c r="O186" s="176">
        <f>J186*N186</f>
        <v>0</v>
      </c>
    </row>
    <row r="187" spans="1:15" s="40" customFormat="1" ht="23.25" customHeight="1" outlineLevel="1" thickBot="1" x14ac:dyDescent="0.3">
      <c r="A187" s="60"/>
      <c r="B187" s="227"/>
      <c r="C187" s="227"/>
      <c r="D187" s="227"/>
      <c r="E187" s="227"/>
      <c r="F187" s="227"/>
      <c r="G187" s="227"/>
      <c r="H187" s="227"/>
      <c r="I187" s="61"/>
      <c r="J187" s="62"/>
      <c r="K187" s="62"/>
      <c r="L187" s="62"/>
      <c r="M187" s="63" t="s">
        <v>132</v>
      </c>
      <c r="N187" s="271">
        <f>SUM(O183:O186)</f>
        <v>0</v>
      </c>
      <c r="O187" s="271"/>
    </row>
    <row r="188" spans="1:15" s="40" customFormat="1" ht="16.5" thickTop="1" thickBot="1" x14ac:dyDescent="0.3">
      <c r="A188" s="110"/>
      <c r="B188" s="91"/>
      <c r="C188" s="91"/>
      <c r="D188" s="91"/>
      <c r="E188" s="91"/>
      <c r="F188" s="91"/>
      <c r="G188" s="91"/>
      <c r="H188" s="91"/>
      <c r="I188" s="91"/>
    </row>
    <row r="189" spans="1:15" s="99" customFormat="1" ht="31.9" customHeight="1" thickTop="1" x14ac:dyDescent="0.25">
      <c r="A189" s="67" t="s">
        <v>135</v>
      </c>
      <c r="B189" s="112" t="s">
        <v>136</v>
      </c>
      <c r="C189" s="94"/>
      <c r="D189" s="94"/>
      <c r="E189" s="94"/>
      <c r="F189" s="94"/>
      <c r="G189" s="94"/>
      <c r="H189" s="95"/>
      <c r="I189" s="95"/>
      <c r="J189" s="127" t="s">
        <v>371</v>
      </c>
      <c r="K189" s="231"/>
      <c r="L189" s="232"/>
      <c r="M189" s="233"/>
      <c r="N189" s="127" t="s">
        <v>4</v>
      </c>
      <c r="O189" s="162" t="s">
        <v>5</v>
      </c>
    </row>
    <row r="190" spans="1:15" s="40" customFormat="1" ht="24.6" customHeight="1" outlineLevel="1" x14ac:dyDescent="0.3">
      <c r="A190" s="33"/>
      <c r="B190" s="228" t="s">
        <v>137</v>
      </c>
      <c r="C190" s="229"/>
      <c r="D190" s="229"/>
      <c r="E190" s="229"/>
      <c r="F190" s="229"/>
      <c r="G190" s="229"/>
      <c r="H190" s="230"/>
      <c r="I190" s="34"/>
      <c r="J190" s="35"/>
      <c r="K190" s="36"/>
      <c r="L190" s="36"/>
      <c r="M190" s="37"/>
      <c r="N190" s="38"/>
      <c r="O190" s="44"/>
    </row>
    <row r="191" spans="1:15" s="40" customFormat="1" ht="24.6" customHeight="1" outlineLevel="1" x14ac:dyDescent="0.3">
      <c r="A191" s="33" t="s">
        <v>174</v>
      </c>
      <c r="B191" s="220" t="s">
        <v>208</v>
      </c>
      <c r="C191" s="221"/>
      <c r="D191" s="221"/>
      <c r="E191" s="221"/>
      <c r="F191" s="221"/>
      <c r="G191" s="221"/>
      <c r="H191" s="222"/>
      <c r="I191" s="41" t="s">
        <v>160</v>
      </c>
      <c r="J191" s="42"/>
      <c r="K191" s="36"/>
      <c r="L191" s="36"/>
      <c r="M191" s="37"/>
      <c r="N191" s="113"/>
      <c r="O191" s="44">
        <f>N191*J191</f>
        <v>0</v>
      </c>
    </row>
    <row r="192" spans="1:15" s="40" customFormat="1" ht="24.6" customHeight="1" outlineLevel="1" x14ac:dyDescent="0.3">
      <c r="A192" s="33" t="s">
        <v>175</v>
      </c>
      <c r="B192" s="220" t="s">
        <v>133</v>
      </c>
      <c r="C192" s="221"/>
      <c r="D192" s="221"/>
      <c r="E192" s="221"/>
      <c r="F192" s="221"/>
      <c r="G192" s="221"/>
      <c r="H192" s="222"/>
      <c r="I192" s="41" t="s">
        <v>160</v>
      </c>
      <c r="J192" s="42"/>
      <c r="K192" s="36"/>
      <c r="L192" s="36"/>
      <c r="M192" s="37"/>
      <c r="N192" s="113"/>
      <c r="O192" s="44">
        <f>N192*J192</f>
        <v>0</v>
      </c>
    </row>
    <row r="193" spans="1:15" s="40" customFormat="1" ht="24.6" customHeight="1" outlineLevel="1" x14ac:dyDescent="0.3">
      <c r="A193" s="33" t="s">
        <v>176</v>
      </c>
      <c r="B193" s="220" t="s">
        <v>138</v>
      </c>
      <c r="C193" s="221"/>
      <c r="D193" s="221"/>
      <c r="E193" s="221"/>
      <c r="F193" s="221"/>
      <c r="G193" s="221"/>
      <c r="H193" s="222"/>
      <c r="I193" s="41" t="s">
        <v>160</v>
      </c>
      <c r="J193" s="42"/>
      <c r="K193" s="36"/>
      <c r="L193" s="36"/>
      <c r="M193" s="37"/>
      <c r="N193" s="113"/>
      <c r="O193" s="44">
        <f t="shared" ref="O193:O199" si="19">N193*J193</f>
        <v>0</v>
      </c>
    </row>
    <row r="194" spans="1:15" s="40" customFormat="1" ht="24.6" customHeight="1" outlineLevel="1" x14ac:dyDescent="0.3">
      <c r="A194" s="33" t="s">
        <v>177</v>
      </c>
      <c r="B194" s="220" t="s">
        <v>139</v>
      </c>
      <c r="C194" s="221"/>
      <c r="D194" s="221"/>
      <c r="E194" s="221"/>
      <c r="F194" s="221"/>
      <c r="G194" s="221"/>
      <c r="H194" s="222"/>
      <c r="I194" s="41" t="s">
        <v>160</v>
      </c>
      <c r="J194" s="42"/>
      <c r="K194" s="36"/>
      <c r="L194" s="36"/>
      <c r="M194" s="37"/>
      <c r="N194" s="113"/>
      <c r="O194" s="44">
        <f t="shared" si="19"/>
        <v>0</v>
      </c>
    </row>
    <row r="195" spans="1:15" s="40" customFormat="1" ht="24.6" customHeight="1" outlineLevel="1" x14ac:dyDescent="0.3">
      <c r="A195" s="33" t="s">
        <v>178</v>
      </c>
      <c r="B195" s="120" t="s">
        <v>140</v>
      </c>
      <c r="C195" s="121"/>
      <c r="D195" s="121"/>
      <c r="E195" s="121"/>
      <c r="F195" s="121"/>
      <c r="G195" s="121"/>
      <c r="H195" s="122"/>
      <c r="I195" s="41" t="s">
        <v>160</v>
      </c>
      <c r="J195" s="42"/>
      <c r="K195" s="36"/>
      <c r="L195" s="36"/>
      <c r="M195" s="37"/>
      <c r="N195" s="113"/>
      <c r="O195" s="44">
        <f t="shared" si="19"/>
        <v>0</v>
      </c>
    </row>
    <row r="196" spans="1:15" s="40" customFormat="1" ht="24.6" customHeight="1" outlineLevel="1" x14ac:dyDescent="0.3">
      <c r="A196" s="33" t="s">
        <v>179</v>
      </c>
      <c r="B196" s="120" t="s">
        <v>141</v>
      </c>
      <c r="C196" s="121"/>
      <c r="D196" s="121"/>
      <c r="E196" s="121"/>
      <c r="F196" s="121"/>
      <c r="G196" s="121"/>
      <c r="H196" s="122"/>
      <c r="I196" s="41" t="s">
        <v>160</v>
      </c>
      <c r="J196" s="42"/>
      <c r="K196" s="36"/>
      <c r="L196" s="36"/>
      <c r="M196" s="37"/>
      <c r="N196" s="113"/>
      <c r="O196" s="44">
        <f t="shared" si="19"/>
        <v>0</v>
      </c>
    </row>
    <row r="197" spans="1:15" s="40" customFormat="1" ht="24.6" customHeight="1" outlineLevel="1" x14ac:dyDescent="0.3">
      <c r="A197" s="33" t="s">
        <v>180</v>
      </c>
      <c r="B197" s="120" t="s">
        <v>142</v>
      </c>
      <c r="C197" s="121"/>
      <c r="D197" s="121"/>
      <c r="E197" s="121"/>
      <c r="F197" s="121"/>
      <c r="G197" s="121"/>
      <c r="H197" s="122"/>
      <c r="I197" s="41" t="s">
        <v>160</v>
      </c>
      <c r="J197" s="42"/>
      <c r="K197" s="36"/>
      <c r="L197" s="36"/>
      <c r="M197" s="37"/>
      <c r="N197" s="113"/>
      <c r="O197" s="44">
        <f t="shared" si="19"/>
        <v>0</v>
      </c>
    </row>
    <row r="198" spans="1:15" s="40" customFormat="1" ht="24.6" customHeight="1" outlineLevel="1" x14ac:dyDescent="0.3">
      <c r="A198" s="33" t="s">
        <v>181</v>
      </c>
      <c r="B198" s="120" t="s">
        <v>143</v>
      </c>
      <c r="C198" s="121"/>
      <c r="D198" s="121"/>
      <c r="E198" s="121"/>
      <c r="F198" s="121"/>
      <c r="G198" s="121"/>
      <c r="H198" s="122"/>
      <c r="I198" s="41" t="s">
        <v>160</v>
      </c>
      <c r="J198" s="42"/>
      <c r="K198" s="36"/>
      <c r="L198" s="36"/>
      <c r="M198" s="37"/>
      <c r="N198" s="113"/>
      <c r="O198" s="44">
        <f t="shared" si="19"/>
        <v>0</v>
      </c>
    </row>
    <row r="199" spans="1:15" s="40" customFormat="1" ht="24.6" customHeight="1" outlineLevel="1" x14ac:dyDescent="0.3">
      <c r="A199" s="33" t="s">
        <v>182</v>
      </c>
      <c r="B199" s="114" t="s">
        <v>134</v>
      </c>
      <c r="C199" s="115"/>
      <c r="D199" s="115"/>
      <c r="E199" s="115"/>
      <c r="F199" s="115"/>
      <c r="G199" s="115"/>
      <c r="H199" s="116"/>
      <c r="I199" s="41" t="s">
        <v>160</v>
      </c>
      <c r="J199" s="42"/>
      <c r="K199" s="36"/>
      <c r="L199" s="36"/>
      <c r="M199" s="37"/>
      <c r="N199" s="113"/>
      <c r="O199" s="44">
        <f t="shared" si="19"/>
        <v>0</v>
      </c>
    </row>
    <row r="200" spans="1:15" s="40" customFormat="1" ht="24.6" customHeight="1" outlineLevel="1" x14ac:dyDescent="0.3">
      <c r="A200" s="33"/>
      <c r="B200" s="217" t="s">
        <v>144</v>
      </c>
      <c r="C200" s="218"/>
      <c r="D200" s="218"/>
      <c r="E200" s="218"/>
      <c r="F200" s="218"/>
      <c r="G200" s="218"/>
      <c r="H200" s="219"/>
      <c r="I200" s="41"/>
      <c r="J200" s="42"/>
      <c r="K200" s="36"/>
      <c r="L200" s="36"/>
      <c r="M200" s="37"/>
      <c r="N200" s="113"/>
      <c r="O200" s="44"/>
    </row>
    <row r="201" spans="1:15" s="40" customFormat="1" ht="24.6" customHeight="1" outlineLevel="1" x14ac:dyDescent="0.3">
      <c r="A201" s="33" t="s">
        <v>183</v>
      </c>
      <c r="B201" s="120" t="s">
        <v>145</v>
      </c>
      <c r="C201" s="121"/>
      <c r="D201" s="121"/>
      <c r="E201" s="121"/>
      <c r="F201" s="121"/>
      <c r="G201" s="121"/>
      <c r="H201" s="122"/>
      <c r="I201" s="41" t="s">
        <v>160</v>
      </c>
      <c r="J201" s="42"/>
      <c r="K201" s="36"/>
      <c r="L201" s="36"/>
      <c r="M201" s="37"/>
      <c r="N201" s="113"/>
      <c r="O201" s="44">
        <f>N201*J201</f>
        <v>0</v>
      </c>
    </row>
    <row r="202" spans="1:15" s="40" customFormat="1" ht="24.6" customHeight="1" outlineLevel="1" x14ac:dyDescent="0.3">
      <c r="A202" s="33" t="s">
        <v>184</v>
      </c>
      <c r="B202" s="120" t="s">
        <v>146</v>
      </c>
      <c r="C202" s="121"/>
      <c r="D202" s="121"/>
      <c r="E202" s="121"/>
      <c r="F202" s="121"/>
      <c r="G202" s="121"/>
      <c r="H202" s="122"/>
      <c r="I202" s="41" t="s">
        <v>160</v>
      </c>
      <c r="J202" s="42"/>
      <c r="K202" s="36"/>
      <c r="L202" s="36"/>
      <c r="M202" s="37"/>
      <c r="N202" s="113"/>
      <c r="O202" s="44">
        <f>N202*J202</f>
        <v>0</v>
      </c>
    </row>
    <row r="203" spans="1:15" s="40" customFormat="1" ht="24.6" customHeight="1" outlineLevel="1" x14ac:dyDescent="0.3">
      <c r="A203" s="33"/>
      <c r="B203" s="217" t="s">
        <v>147</v>
      </c>
      <c r="C203" s="218"/>
      <c r="D203" s="218"/>
      <c r="E203" s="218"/>
      <c r="F203" s="218"/>
      <c r="G203" s="218"/>
      <c r="H203" s="219"/>
      <c r="I203" s="41"/>
      <c r="J203" s="42"/>
      <c r="K203" s="36"/>
      <c r="L203" s="36"/>
      <c r="M203" s="37"/>
      <c r="N203" s="113"/>
      <c r="O203" s="44"/>
    </row>
    <row r="204" spans="1:15" s="40" customFormat="1" ht="24.6" customHeight="1" outlineLevel="1" x14ac:dyDescent="0.3">
      <c r="A204" s="33" t="s">
        <v>375</v>
      </c>
      <c r="B204" s="120" t="s">
        <v>148</v>
      </c>
      <c r="C204" s="121"/>
      <c r="D204" s="121"/>
      <c r="E204" s="121"/>
      <c r="F204" s="121"/>
      <c r="G204" s="121"/>
      <c r="H204" s="122"/>
      <c r="I204" s="41" t="s">
        <v>160</v>
      </c>
      <c r="J204" s="42"/>
      <c r="K204" s="36"/>
      <c r="L204" s="36"/>
      <c r="M204" s="37"/>
      <c r="N204" s="113"/>
      <c r="O204" s="44">
        <f>N204*J204</f>
        <v>0</v>
      </c>
    </row>
    <row r="205" spans="1:15" s="40" customFormat="1" ht="24.6" customHeight="1" outlineLevel="1" x14ac:dyDescent="0.3">
      <c r="A205" s="33"/>
      <c r="B205" s="217" t="s">
        <v>149</v>
      </c>
      <c r="C205" s="218"/>
      <c r="D205" s="218"/>
      <c r="E205" s="218"/>
      <c r="F205" s="218"/>
      <c r="G205" s="218"/>
      <c r="H205" s="219"/>
      <c r="I205" s="41"/>
      <c r="J205" s="42"/>
      <c r="K205" s="36"/>
      <c r="L205" s="36"/>
      <c r="M205" s="37"/>
      <c r="N205" s="113"/>
      <c r="O205" s="44"/>
    </row>
    <row r="206" spans="1:15" s="40" customFormat="1" ht="24.6" customHeight="1" outlineLevel="1" x14ac:dyDescent="0.3">
      <c r="A206" s="33" t="s">
        <v>185</v>
      </c>
      <c r="B206" s="120" t="s">
        <v>150</v>
      </c>
      <c r="C206" s="121"/>
      <c r="D206" s="121"/>
      <c r="E206" s="121"/>
      <c r="F206" s="121"/>
      <c r="G206" s="121"/>
      <c r="H206" s="122"/>
      <c r="I206" s="41" t="s">
        <v>160</v>
      </c>
      <c r="J206" s="42"/>
      <c r="K206" s="36"/>
      <c r="L206" s="36"/>
      <c r="M206" s="37"/>
      <c r="N206" s="113"/>
      <c r="O206" s="44">
        <f>N206*J206</f>
        <v>0</v>
      </c>
    </row>
    <row r="207" spans="1:15" s="40" customFormat="1" ht="24.6" customHeight="1" outlineLevel="1" x14ac:dyDescent="0.3">
      <c r="A207" s="33" t="s">
        <v>186</v>
      </c>
      <c r="B207" s="120" t="s">
        <v>151</v>
      </c>
      <c r="C207" s="121"/>
      <c r="D207" s="121"/>
      <c r="E207" s="121"/>
      <c r="F207" s="121"/>
      <c r="G207" s="121"/>
      <c r="H207" s="122"/>
      <c r="I207" s="41" t="s">
        <v>160</v>
      </c>
      <c r="J207" s="42"/>
      <c r="K207" s="36"/>
      <c r="L207" s="36"/>
      <c r="M207" s="37"/>
      <c r="N207" s="113"/>
      <c r="O207" s="44">
        <f>N207*J207</f>
        <v>0</v>
      </c>
    </row>
    <row r="208" spans="1:15" s="40" customFormat="1" ht="24.6" customHeight="1" outlineLevel="1" x14ac:dyDescent="0.3">
      <c r="A208" s="33" t="s">
        <v>187</v>
      </c>
      <c r="B208" s="120" t="s">
        <v>152</v>
      </c>
      <c r="C208" s="121"/>
      <c r="D208" s="121"/>
      <c r="E208" s="121"/>
      <c r="F208" s="121"/>
      <c r="G208" s="121"/>
      <c r="H208" s="122"/>
      <c r="I208" s="41" t="s">
        <v>160</v>
      </c>
      <c r="J208" s="42"/>
      <c r="K208" s="36"/>
      <c r="L208" s="36"/>
      <c r="M208" s="37"/>
      <c r="N208" s="113"/>
      <c r="O208" s="44">
        <f>N208*J208</f>
        <v>0</v>
      </c>
    </row>
    <row r="209" spans="1:15" s="40" customFormat="1" ht="24.6" customHeight="1" outlineLevel="1" x14ac:dyDescent="0.3">
      <c r="A209" s="33" t="s">
        <v>188</v>
      </c>
      <c r="B209" s="120" t="s">
        <v>153</v>
      </c>
      <c r="C209" s="121"/>
      <c r="D209" s="121"/>
      <c r="E209" s="121"/>
      <c r="F209" s="121"/>
      <c r="G209" s="121"/>
      <c r="H209" s="122"/>
      <c r="I209" s="41" t="s">
        <v>160</v>
      </c>
      <c r="J209" s="42"/>
      <c r="K209" s="36"/>
      <c r="L209" s="36"/>
      <c r="M209" s="37"/>
      <c r="N209" s="113"/>
      <c r="O209" s="44">
        <f>N209*J209</f>
        <v>0</v>
      </c>
    </row>
    <row r="210" spans="1:15" s="40" customFormat="1" ht="24.6" customHeight="1" outlineLevel="1" x14ac:dyDescent="0.3">
      <c r="A210" s="33"/>
      <c r="B210" s="217" t="s">
        <v>154</v>
      </c>
      <c r="C210" s="218"/>
      <c r="D210" s="218"/>
      <c r="E210" s="218"/>
      <c r="F210" s="218"/>
      <c r="G210" s="218"/>
      <c r="H210" s="219"/>
      <c r="I210" s="41"/>
      <c r="J210" s="42"/>
      <c r="K210" s="36"/>
      <c r="L210" s="36"/>
      <c r="M210" s="37"/>
      <c r="N210" s="113"/>
      <c r="O210" s="44"/>
    </row>
    <row r="211" spans="1:15" s="40" customFormat="1" ht="24.6" customHeight="1" outlineLevel="1" x14ac:dyDescent="0.3">
      <c r="A211" s="33" t="s">
        <v>189</v>
      </c>
      <c r="B211" s="220" t="s">
        <v>209</v>
      </c>
      <c r="C211" s="221"/>
      <c r="D211" s="221"/>
      <c r="E211" s="221"/>
      <c r="F211" s="221"/>
      <c r="G211" s="221"/>
      <c r="H211" s="222"/>
      <c r="I211" s="41" t="s">
        <v>160</v>
      </c>
      <c r="J211" s="42"/>
      <c r="K211" s="36"/>
      <c r="L211" s="36"/>
      <c r="M211" s="37"/>
      <c r="N211" s="113"/>
      <c r="O211" s="44">
        <f t="shared" ref="O211:O228" si="20">N211*J211</f>
        <v>0</v>
      </c>
    </row>
    <row r="212" spans="1:15" s="40" customFormat="1" ht="24.6" customHeight="1" outlineLevel="1" x14ac:dyDescent="0.3">
      <c r="A212" s="33" t="s">
        <v>190</v>
      </c>
      <c r="B212" s="120" t="s">
        <v>155</v>
      </c>
      <c r="C212" s="121"/>
      <c r="D212" s="121"/>
      <c r="E212" s="121"/>
      <c r="F212" s="121"/>
      <c r="G212" s="121"/>
      <c r="H212" s="122"/>
      <c r="I212" s="41" t="s">
        <v>160</v>
      </c>
      <c r="J212" s="42"/>
      <c r="K212" s="36"/>
      <c r="L212" s="36"/>
      <c r="M212" s="37"/>
      <c r="N212" s="113"/>
      <c r="O212" s="44">
        <f t="shared" si="20"/>
        <v>0</v>
      </c>
    </row>
    <row r="213" spans="1:15" s="40" customFormat="1" ht="24.6" customHeight="1" outlineLevel="1" x14ac:dyDescent="0.3">
      <c r="A213" s="33" t="s">
        <v>191</v>
      </c>
      <c r="B213" s="120" t="s">
        <v>156</v>
      </c>
      <c r="C213" s="121"/>
      <c r="D213" s="121"/>
      <c r="E213" s="121"/>
      <c r="F213" s="121"/>
      <c r="G213" s="121"/>
      <c r="H213" s="122"/>
      <c r="I213" s="41" t="s">
        <v>160</v>
      </c>
      <c r="J213" s="42"/>
      <c r="K213" s="36"/>
      <c r="L213" s="36"/>
      <c r="M213" s="37"/>
      <c r="N213" s="113"/>
      <c r="O213" s="44">
        <f t="shared" si="20"/>
        <v>0</v>
      </c>
    </row>
    <row r="214" spans="1:15" s="40" customFormat="1" ht="24.6" customHeight="1" outlineLevel="1" x14ac:dyDescent="0.3">
      <c r="A214" s="33" t="s">
        <v>192</v>
      </c>
      <c r="B214" s="120" t="s">
        <v>157</v>
      </c>
      <c r="C214" s="121"/>
      <c r="D214" s="121"/>
      <c r="E214" s="121"/>
      <c r="F214" s="121"/>
      <c r="G214" s="121"/>
      <c r="H214" s="122"/>
      <c r="I214" s="41" t="s">
        <v>160</v>
      </c>
      <c r="J214" s="42"/>
      <c r="K214" s="36"/>
      <c r="L214" s="36"/>
      <c r="M214" s="37"/>
      <c r="N214" s="113"/>
      <c r="O214" s="44">
        <f t="shared" si="20"/>
        <v>0</v>
      </c>
    </row>
    <row r="215" spans="1:15" s="40" customFormat="1" ht="24.6" customHeight="1" outlineLevel="1" x14ac:dyDescent="0.3">
      <c r="A215" s="33" t="s">
        <v>193</v>
      </c>
      <c r="B215" s="120" t="s">
        <v>158</v>
      </c>
      <c r="C215" s="121"/>
      <c r="D215" s="121"/>
      <c r="E215" s="121"/>
      <c r="F215" s="121"/>
      <c r="G215" s="121"/>
      <c r="H215" s="122"/>
      <c r="I215" s="41" t="s">
        <v>160</v>
      </c>
      <c r="J215" s="42"/>
      <c r="K215" s="36"/>
      <c r="L215" s="36"/>
      <c r="M215" s="37"/>
      <c r="N215" s="113"/>
      <c r="O215" s="44">
        <f t="shared" si="20"/>
        <v>0</v>
      </c>
    </row>
    <row r="216" spans="1:15" s="40" customFormat="1" ht="24.6" customHeight="1" outlineLevel="1" x14ac:dyDescent="0.3">
      <c r="A216" s="33" t="s">
        <v>194</v>
      </c>
      <c r="B216" s="120" t="s">
        <v>159</v>
      </c>
      <c r="C216" s="121"/>
      <c r="D216" s="121"/>
      <c r="E216" s="121"/>
      <c r="F216" s="121"/>
      <c r="G216" s="121"/>
      <c r="H216" s="122"/>
      <c r="I216" s="41" t="s">
        <v>160</v>
      </c>
      <c r="J216" s="42"/>
      <c r="K216" s="36"/>
      <c r="L216" s="36"/>
      <c r="M216" s="37"/>
      <c r="N216" s="113"/>
      <c r="O216" s="44">
        <f t="shared" si="20"/>
        <v>0</v>
      </c>
    </row>
    <row r="217" spans="1:15" s="40" customFormat="1" ht="24.6" customHeight="1" outlineLevel="1" x14ac:dyDescent="0.3">
      <c r="A217" s="33" t="s">
        <v>195</v>
      </c>
      <c r="B217" s="120" t="s">
        <v>161</v>
      </c>
      <c r="C217" s="121"/>
      <c r="D217" s="121"/>
      <c r="E217" s="121"/>
      <c r="F217" s="121"/>
      <c r="G217" s="121"/>
      <c r="H217" s="122"/>
      <c r="I217" s="41" t="s">
        <v>160</v>
      </c>
      <c r="J217" s="42"/>
      <c r="K217" s="36"/>
      <c r="L217" s="36"/>
      <c r="M217" s="37"/>
      <c r="N217" s="113"/>
      <c r="O217" s="44">
        <f t="shared" si="20"/>
        <v>0</v>
      </c>
    </row>
    <row r="218" spans="1:15" s="40" customFormat="1" ht="24.6" customHeight="1" outlineLevel="1" x14ac:dyDescent="0.3">
      <c r="A218" s="33" t="s">
        <v>196</v>
      </c>
      <c r="B218" s="120" t="s">
        <v>162</v>
      </c>
      <c r="C218" s="121"/>
      <c r="D218" s="121"/>
      <c r="E218" s="121"/>
      <c r="F218" s="121"/>
      <c r="G218" s="121"/>
      <c r="H218" s="122"/>
      <c r="I218" s="41" t="s">
        <v>160</v>
      </c>
      <c r="J218" s="42"/>
      <c r="K218" s="36"/>
      <c r="L218" s="36"/>
      <c r="M218" s="37"/>
      <c r="N218" s="113"/>
      <c r="O218" s="44">
        <f t="shared" si="20"/>
        <v>0</v>
      </c>
    </row>
    <row r="219" spans="1:15" s="40" customFormat="1" ht="24.6" customHeight="1" outlineLevel="1" x14ac:dyDescent="0.3">
      <c r="A219" s="33" t="s">
        <v>197</v>
      </c>
      <c r="B219" s="120" t="s">
        <v>163</v>
      </c>
      <c r="C219" s="121"/>
      <c r="D219" s="121"/>
      <c r="E219" s="121"/>
      <c r="F219" s="121"/>
      <c r="G219" s="121"/>
      <c r="H219" s="122"/>
      <c r="I219" s="41" t="s">
        <v>160</v>
      </c>
      <c r="J219" s="42"/>
      <c r="K219" s="36"/>
      <c r="L219" s="36"/>
      <c r="M219" s="37"/>
      <c r="N219" s="113"/>
      <c r="O219" s="44">
        <f t="shared" si="20"/>
        <v>0</v>
      </c>
    </row>
    <row r="220" spans="1:15" s="40" customFormat="1" ht="24.6" customHeight="1" outlineLevel="1" x14ac:dyDescent="0.3">
      <c r="A220" s="33" t="s">
        <v>198</v>
      </c>
      <c r="B220" s="120" t="s">
        <v>164</v>
      </c>
      <c r="C220" s="121"/>
      <c r="D220" s="121"/>
      <c r="E220" s="121"/>
      <c r="F220" s="121"/>
      <c r="G220" s="121"/>
      <c r="H220" s="122"/>
      <c r="I220" s="41" t="s">
        <v>160</v>
      </c>
      <c r="J220" s="42"/>
      <c r="K220" s="36"/>
      <c r="L220" s="36"/>
      <c r="M220" s="37"/>
      <c r="N220" s="113"/>
      <c r="O220" s="44">
        <f t="shared" si="20"/>
        <v>0</v>
      </c>
    </row>
    <row r="221" spans="1:15" s="40" customFormat="1" ht="24.6" customHeight="1" outlineLevel="1" x14ac:dyDescent="0.3">
      <c r="A221" s="33" t="s">
        <v>199</v>
      </c>
      <c r="B221" s="120" t="s">
        <v>165</v>
      </c>
      <c r="C221" s="121"/>
      <c r="D221" s="121"/>
      <c r="E221" s="121"/>
      <c r="F221" s="121"/>
      <c r="G221" s="121"/>
      <c r="H221" s="122"/>
      <c r="I221" s="41" t="s">
        <v>160</v>
      </c>
      <c r="J221" s="42"/>
      <c r="K221" s="36"/>
      <c r="L221" s="36"/>
      <c r="M221" s="37"/>
      <c r="N221" s="113"/>
      <c r="O221" s="44">
        <f t="shared" si="20"/>
        <v>0</v>
      </c>
    </row>
    <row r="222" spans="1:15" s="40" customFormat="1" ht="24.6" customHeight="1" outlineLevel="1" x14ac:dyDescent="0.3">
      <c r="A222" s="33" t="s">
        <v>200</v>
      </c>
      <c r="B222" s="120" t="s">
        <v>166</v>
      </c>
      <c r="C222" s="121"/>
      <c r="D222" s="121"/>
      <c r="E222" s="121"/>
      <c r="F222" s="121"/>
      <c r="G222" s="121"/>
      <c r="H222" s="122"/>
      <c r="I222" s="41" t="s">
        <v>160</v>
      </c>
      <c r="J222" s="42"/>
      <c r="K222" s="36"/>
      <c r="L222" s="36"/>
      <c r="M222" s="37"/>
      <c r="N222" s="113"/>
      <c r="O222" s="44">
        <f t="shared" si="20"/>
        <v>0</v>
      </c>
    </row>
    <row r="223" spans="1:15" s="40" customFormat="1" ht="24.6" customHeight="1" outlineLevel="1" x14ac:dyDescent="0.3">
      <c r="A223" s="33" t="s">
        <v>201</v>
      </c>
      <c r="B223" s="120" t="s">
        <v>167</v>
      </c>
      <c r="C223" s="121"/>
      <c r="D223" s="121"/>
      <c r="E223" s="121"/>
      <c r="F223" s="121"/>
      <c r="G223" s="121"/>
      <c r="H223" s="122"/>
      <c r="I223" s="41" t="s">
        <v>160</v>
      </c>
      <c r="J223" s="42"/>
      <c r="K223" s="36"/>
      <c r="L223" s="36"/>
      <c r="M223" s="37"/>
      <c r="N223" s="113"/>
      <c r="O223" s="44">
        <f t="shared" si="20"/>
        <v>0</v>
      </c>
    </row>
    <row r="224" spans="1:15" s="40" customFormat="1" ht="24.6" customHeight="1" outlineLevel="1" x14ac:dyDescent="0.3">
      <c r="A224" s="33" t="s">
        <v>202</v>
      </c>
      <c r="B224" s="120" t="s">
        <v>168</v>
      </c>
      <c r="C224" s="121"/>
      <c r="D224" s="121"/>
      <c r="E224" s="121"/>
      <c r="F224" s="121"/>
      <c r="G224" s="121"/>
      <c r="H224" s="122"/>
      <c r="I224" s="41" t="s">
        <v>160</v>
      </c>
      <c r="J224" s="42"/>
      <c r="K224" s="36"/>
      <c r="L224" s="36"/>
      <c r="M224" s="37"/>
      <c r="N224" s="113"/>
      <c r="O224" s="44">
        <f t="shared" si="20"/>
        <v>0</v>
      </c>
    </row>
    <row r="225" spans="1:15" s="40" customFormat="1" ht="24.6" customHeight="1" outlineLevel="1" x14ac:dyDescent="0.3">
      <c r="A225" s="33" t="s">
        <v>203</v>
      </c>
      <c r="B225" s="120" t="s">
        <v>169</v>
      </c>
      <c r="C225" s="121"/>
      <c r="D225" s="121"/>
      <c r="E225" s="121"/>
      <c r="F225" s="121"/>
      <c r="G225" s="121"/>
      <c r="H225" s="122"/>
      <c r="I225" s="41" t="s">
        <v>160</v>
      </c>
      <c r="J225" s="42"/>
      <c r="K225" s="36"/>
      <c r="L225" s="36"/>
      <c r="M225" s="37"/>
      <c r="N225" s="113"/>
      <c r="O225" s="44">
        <f t="shared" si="20"/>
        <v>0</v>
      </c>
    </row>
    <row r="226" spans="1:15" s="40" customFormat="1" ht="24.6" customHeight="1" outlineLevel="1" x14ac:dyDescent="0.3">
      <c r="A226" s="33" t="s">
        <v>204</v>
      </c>
      <c r="B226" s="120" t="s">
        <v>170</v>
      </c>
      <c r="C226" s="121"/>
      <c r="D226" s="121"/>
      <c r="E226" s="121"/>
      <c r="F226" s="121"/>
      <c r="G226" s="121"/>
      <c r="H226" s="122"/>
      <c r="I226" s="41" t="s">
        <v>160</v>
      </c>
      <c r="J226" s="42"/>
      <c r="K226" s="36"/>
      <c r="L226" s="36"/>
      <c r="M226" s="37"/>
      <c r="N226" s="113"/>
      <c r="O226" s="44">
        <f t="shared" si="20"/>
        <v>0</v>
      </c>
    </row>
    <row r="227" spans="1:15" s="40" customFormat="1" ht="24.6" customHeight="1" outlineLevel="1" x14ac:dyDescent="0.3">
      <c r="A227" s="33" t="s">
        <v>205</v>
      </c>
      <c r="B227" s="120" t="s">
        <v>171</v>
      </c>
      <c r="C227" s="121"/>
      <c r="D227" s="121"/>
      <c r="E227" s="121"/>
      <c r="F227" s="121"/>
      <c r="G227" s="121"/>
      <c r="H227" s="122"/>
      <c r="I227" s="41" t="s">
        <v>160</v>
      </c>
      <c r="J227" s="42"/>
      <c r="K227" s="36"/>
      <c r="L227" s="36"/>
      <c r="M227" s="37"/>
      <c r="N227" s="113"/>
      <c r="O227" s="44">
        <f t="shared" si="20"/>
        <v>0</v>
      </c>
    </row>
    <row r="228" spans="1:15" s="40" customFormat="1" ht="24.6" customHeight="1" outlineLevel="1" x14ac:dyDescent="0.3">
      <c r="A228" s="33" t="s">
        <v>206</v>
      </c>
      <c r="B228" s="120" t="s">
        <v>172</v>
      </c>
      <c r="C228" s="121"/>
      <c r="D228" s="121"/>
      <c r="E228" s="121"/>
      <c r="F228" s="121"/>
      <c r="G228" s="121"/>
      <c r="H228" s="122"/>
      <c r="I228" s="41" t="s">
        <v>160</v>
      </c>
      <c r="J228" s="42"/>
      <c r="K228" s="36"/>
      <c r="L228" s="36"/>
      <c r="M228" s="37"/>
      <c r="N228" s="113"/>
      <c r="O228" s="44">
        <f t="shared" si="20"/>
        <v>0</v>
      </c>
    </row>
    <row r="229" spans="1:15" s="40" customFormat="1" ht="24.6" customHeight="1" outlineLevel="1" x14ac:dyDescent="0.3">
      <c r="A229" s="33"/>
      <c r="B229" s="163" t="s">
        <v>376</v>
      </c>
      <c r="C229" s="164"/>
      <c r="D229" s="164"/>
      <c r="E229" s="164"/>
      <c r="F229" s="164"/>
      <c r="G229" s="164"/>
      <c r="H229" s="165"/>
      <c r="I229" s="166"/>
      <c r="J229" s="167"/>
      <c r="K229" s="168"/>
      <c r="L229" s="168"/>
      <c r="M229" s="169"/>
      <c r="N229" s="52"/>
      <c r="O229" s="170"/>
    </row>
    <row r="230" spans="1:15" s="40" customFormat="1" ht="23.25" customHeight="1" outlineLevel="1" thickBot="1" x14ac:dyDescent="0.3">
      <c r="A230" s="60"/>
      <c r="B230" s="117"/>
      <c r="C230" s="117"/>
      <c r="D230" s="117"/>
      <c r="E230" s="117"/>
      <c r="F230" s="117"/>
      <c r="G230" s="117"/>
      <c r="H230" s="117"/>
      <c r="I230" s="61"/>
      <c r="J230" s="62"/>
      <c r="K230" s="62"/>
      <c r="L230" s="62"/>
      <c r="M230" s="63" t="s">
        <v>173</v>
      </c>
      <c r="N230" s="271">
        <f>SUM(O190:O228)</f>
        <v>0</v>
      </c>
      <c r="O230" s="271"/>
    </row>
    <row r="231" spans="1:15" ht="15.75" thickTop="1" x14ac:dyDescent="0.25">
      <c r="A231" s="17"/>
      <c r="B231" s="2" t="str">
        <f>B2</f>
        <v xml:space="preserve">ECSC3 : The Supply and Installation of Palisade, Diamond Mesh,Vibracrete Fencing and High Security Fence  </v>
      </c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7.9" customHeight="1" x14ac:dyDescent="0.25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</row>
    <row r="233" spans="1:15" x14ac:dyDescent="0.25">
      <c r="O233" s="3"/>
    </row>
  </sheetData>
  <mergeCells count="256">
    <mergeCell ref="B159:H159"/>
    <mergeCell ref="B144:I144"/>
    <mergeCell ref="N142:O142"/>
    <mergeCell ref="B124:H124"/>
    <mergeCell ref="B139:H139"/>
    <mergeCell ref="B133:H133"/>
    <mergeCell ref="L133:M133"/>
    <mergeCell ref="B137:H137"/>
    <mergeCell ref="B138:H138"/>
    <mergeCell ref="B90:H90"/>
    <mergeCell ref="B70:H70"/>
    <mergeCell ref="B71:H71"/>
    <mergeCell ref="B72:H72"/>
    <mergeCell ref="B73:H73"/>
    <mergeCell ref="B76:H76"/>
    <mergeCell ref="B77:H77"/>
    <mergeCell ref="B85:H85"/>
    <mergeCell ref="B109:H109"/>
    <mergeCell ref="B110:H110"/>
    <mergeCell ref="B94:H94"/>
    <mergeCell ref="B95:H95"/>
    <mergeCell ref="B99:H99"/>
    <mergeCell ref="B105:H105"/>
    <mergeCell ref="L85:M85"/>
    <mergeCell ref="L72:M72"/>
    <mergeCell ref="L71:M71"/>
    <mergeCell ref="B152:H152"/>
    <mergeCell ref="B131:H131"/>
    <mergeCell ref="L118:M118"/>
    <mergeCell ref="B121:H121"/>
    <mergeCell ref="B122:H122"/>
    <mergeCell ref="L122:M122"/>
    <mergeCell ref="B130:H130"/>
    <mergeCell ref="B140:H140"/>
    <mergeCell ref="L135:M135"/>
    <mergeCell ref="L136:M136"/>
    <mergeCell ref="L140:M140"/>
    <mergeCell ref="L137:M137"/>
    <mergeCell ref="L134:M134"/>
    <mergeCell ref="L132:M132"/>
    <mergeCell ref="B147:H147"/>
    <mergeCell ref="B148:H148"/>
    <mergeCell ref="B135:H135"/>
    <mergeCell ref="B136:H136"/>
    <mergeCell ref="B134:H134"/>
    <mergeCell ref="L145:M145"/>
    <mergeCell ref="L138:M138"/>
    <mergeCell ref="B132:H132"/>
    <mergeCell ref="B119:H119"/>
    <mergeCell ref="B123:H123"/>
    <mergeCell ref="N41:O41"/>
    <mergeCell ref="N21:O21"/>
    <mergeCell ref="N38:O38"/>
    <mergeCell ref="N39:O39"/>
    <mergeCell ref="N40:O40"/>
    <mergeCell ref="N33:O33"/>
    <mergeCell ref="N34:O34"/>
    <mergeCell ref="N35:O35"/>
    <mergeCell ref="N36:O36"/>
    <mergeCell ref="N37:O37"/>
    <mergeCell ref="N28:O28"/>
    <mergeCell ref="N29:O29"/>
    <mergeCell ref="N30:O30"/>
    <mergeCell ref="N25:O25"/>
    <mergeCell ref="N26:O26"/>
    <mergeCell ref="N27:O27"/>
    <mergeCell ref="N31:O31"/>
    <mergeCell ref="N23:O23"/>
    <mergeCell ref="N24:O24"/>
    <mergeCell ref="N1:O1"/>
    <mergeCell ref="AC23:AC24"/>
    <mergeCell ref="N2:O2"/>
    <mergeCell ref="N18:O18"/>
    <mergeCell ref="E36:F36"/>
    <mergeCell ref="I36:J36"/>
    <mergeCell ref="E37:F37"/>
    <mergeCell ref="I37:J37"/>
    <mergeCell ref="E38:F38"/>
    <mergeCell ref="I38:J38"/>
    <mergeCell ref="E33:F33"/>
    <mergeCell ref="I33:J33"/>
    <mergeCell ref="E34:F34"/>
    <mergeCell ref="I34:J34"/>
    <mergeCell ref="E35:F35"/>
    <mergeCell ref="B2:M2"/>
    <mergeCell ref="B13:H13"/>
    <mergeCell ref="B9:H9"/>
    <mergeCell ref="B12:H12"/>
    <mergeCell ref="B3:H3"/>
    <mergeCell ref="B5:H5"/>
    <mergeCell ref="B11:H11"/>
    <mergeCell ref="B10:H10"/>
    <mergeCell ref="B33:D33"/>
    <mergeCell ref="B86:H86"/>
    <mergeCell ref="B87:H87"/>
    <mergeCell ref="B89:H89"/>
    <mergeCell ref="B61:H61"/>
    <mergeCell ref="B65:H65"/>
    <mergeCell ref="B82:O82"/>
    <mergeCell ref="N58:O58"/>
    <mergeCell ref="L60:M60"/>
    <mergeCell ref="N67:O67"/>
    <mergeCell ref="B78:H78"/>
    <mergeCell ref="B66:H66"/>
    <mergeCell ref="N79:O79"/>
    <mergeCell ref="L86:M86"/>
    <mergeCell ref="L69:M69"/>
    <mergeCell ref="L73:M73"/>
    <mergeCell ref="L84:M84"/>
    <mergeCell ref="L83:M83"/>
    <mergeCell ref="L74:M74"/>
    <mergeCell ref="L70:M70"/>
    <mergeCell ref="L89:M89"/>
    <mergeCell ref="L88:M88"/>
    <mergeCell ref="L87:M87"/>
    <mergeCell ref="N230:O230"/>
    <mergeCell ref="B34:D34"/>
    <mergeCell ref="B35:D35"/>
    <mergeCell ref="B36:D36"/>
    <mergeCell ref="B37:D37"/>
    <mergeCell ref="I35:J35"/>
    <mergeCell ref="B142:H142"/>
    <mergeCell ref="N160:O160"/>
    <mergeCell ref="L144:M144"/>
    <mergeCell ref="L139:M139"/>
    <mergeCell ref="B91:H91"/>
    <mergeCell ref="B92:H92"/>
    <mergeCell ref="B93:H93"/>
    <mergeCell ref="B96:H96"/>
    <mergeCell ref="B97:H97"/>
    <mergeCell ref="B98:H98"/>
    <mergeCell ref="B100:H100"/>
    <mergeCell ref="B101:H101"/>
    <mergeCell ref="B102:H102"/>
    <mergeCell ref="B103:H103"/>
    <mergeCell ref="B104:H104"/>
    <mergeCell ref="B160:H160"/>
    <mergeCell ref="E40:F40"/>
    <mergeCell ref="N187:O187"/>
    <mergeCell ref="B186:H186"/>
    <mergeCell ref="L186:M186"/>
    <mergeCell ref="B185:H185"/>
    <mergeCell ref="L185:M185"/>
    <mergeCell ref="B183:H183"/>
    <mergeCell ref="B184:H184"/>
    <mergeCell ref="B88:H88"/>
    <mergeCell ref="B128:H128"/>
    <mergeCell ref="B127:H127"/>
    <mergeCell ref="B126:H126"/>
    <mergeCell ref="B171:H171"/>
    <mergeCell ref="B155:H155"/>
    <mergeCell ref="B165:H165"/>
    <mergeCell ref="B166:H166"/>
    <mergeCell ref="B167:H167"/>
    <mergeCell ref="B168:H168"/>
    <mergeCell ref="B169:H169"/>
    <mergeCell ref="B146:H146"/>
    <mergeCell ref="N180:O180"/>
    <mergeCell ref="B180:H180"/>
    <mergeCell ref="B163:H163"/>
    <mergeCell ref="N116:O116"/>
    <mergeCell ref="L90:M90"/>
    <mergeCell ref="B42:H42"/>
    <mergeCell ref="B46:H46"/>
    <mergeCell ref="B44:H44"/>
    <mergeCell ref="B49:H49"/>
    <mergeCell ref="B48:H48"/>
    <mergeCell ref="I21:J21"/>
    <mergeCell ref="I23:J23"/>
    <mergeCell ref="I24:J24"/>
    <mergeCell ref="I29:J29"/>
    <mergeCell ref="B38:D38"/>
    <mergeCell ref="B39:D39"/>
    <mergeCell ref="B40:D40"/>
    <mergeCell ref="I40:J40"/>
    <mergeCell ref="E39:F39"/>
    <mergeCell ref="I39:J39"/>
    <mergeCell ref="I30:J30"/>
    <mergeCell ref="E25:F25"/>
    <mergeCell ref="E29:F29"/>
    <mergeCell ref="E30:F30"/>
    <mergeCell ref="I25:J25"/>
    <mergeCell ref="I26:J26"/>
    <mergeCell ref="I27:J27"/>
    <mergeCell ref="I28:J28"/>
    <mergeCell ref="I31:J31"/>
    <mergeCell ref="B14:H14"/>
    <mergeCell ref="B18:H18"/>
    <mergeCell ref="B31:D31"/>
    <mergeCell ref="B30:D30"/>
    <mergeCell ref="B29:D29"/>
    <mergeCell ref="B28:D28"/>
    <mergeCell ref="B27:D27"/>
    <mergeCell ref="B26:D26"/>
    <mergeCell ref="B25:D25"/>
    <mergeCell ref="B24:D24"/>
    <mergeCell ref="B23:D23"/>
    <mergeCell ref="E31:F31"/>
    <mergeCell ref="B21:D21"/>
    <mergeCell ref="E24:F24"/>
    <mergeCell ref="E23:F23"/>
    <mergeCell ref="E21:F21"/>
    <mergeCell ref="B17:H17"/>
    <mergeCell ref="B16:H16"/>
    <mergeCell ref="B15:H15"/>
    <mergeCell ref="E26:F26"/>
    <mergeCell ref="E27:F27"/>
    <mergeCell ref="E28:F28"/>
    <mergeCell ref="B50:H50"/>
    <mergeCell ref="B47:H47"/>
    <mergeCell ref="B74:H74"/>
    <mergeCell ref="B79:H79"/>
    <mergeCell ref="B145:H145"/>
    <mergeCell ref="B106:H106"/>
    <mergeCell ref="B116:H116"/>
    <mergeCell ref="B129:H129"/>
    <mergeCell ref="B125:H125"/>
    <mergeCell ref="B120:H120"/>
    <mergeCell ref="B108:H108"/>
    <mergeCell ref="B141:H141"/>
    <mergeCell ref="B51:H51"/>
    <mergeCell ref="B67:H67"/>
    <mergeCell ref="B84:H84"/>
    <mergeCell ref="B54:H54"/>
    <mergeCell ref="B53:H53"/>
    <mergeCell ref="B75:H75"/>
    <mergeCell ref="B64:H64"/>
    <mergeCell ref="B52:H52"/>
    <mergeCell ref="B58:H58"/>
    <mergeCell ref="B107:H107"/>
    <mergeCell ref="B63:H63"/>
    <mergeCell ref="B62:H62"/>
    <mergeCell ref="B210:H210"/>
    <mergeCell ref="B211:H211"/>
    <mergeCell ref="B205:H205"/>
    <mergeCell ref="B203:H203"/>
    <mergeCell ref="B200:H200"/>
    <mergeCell ref="B194:H194"/>
    <mergeCell ref="B193:H193"/>
    <mergeCell ref="B192:H192"/>
    <mergeCell ref="L146:M146"/>
    <mergeCell ref="L182:M182"/>
    <mergeCell ref="L165:M165"/>
    <mergeCell ref="L164:M164"/>
    <mergeCell ref="B191:H191"/>
    <mergeCell ref="B187:H187"/>
    <mergeCell ref="B190:H190"/>
    <mergeCell ref="K189:M189"/>
    <mergeCell ref="B170:H170"/>
    <mergeCell ref="L162:M162"/>
    <mergeCell ref="B164:H164"/>
    <mergeCell ref="L163:M163"/>
    <mergeCell ref="B149:H149"/>
    <mergeCell ref="B153:H153"/>
    <mergeCell ref="B150:H150"/>
    <mergeCell ref="B151:H151"/>
  </mergeCells>
  <pageMargins left="0.23622047244094491" right="0.23622047244094491" top="0.74803149606299213" bottom="0.74803149606299213" header="0.31496062992125984" footer="0.31496062992125984"/>
  <pageSetup paperSize="9" scale="54" fitToWidth="0" fitToHeight="10" orientation="portrait" r:id="rId1"/>
  <headerFooter>
    <oddHeader>&amp;CContracts Management Serives - WCOU</oddHeader>
    <oddFooter>&amp;L&amp;F&amp;C&amp;P  of  &amp;N&amp;R&amp;D</oddFooter>
  </headerFooter>
  <rowBreaks count="4" manualBreakCount="4">
    <brk id="41" max="14" man="1"/>
    <brk id="80" max="14" man="1"/>
    <brk id="116" max="14" man="1"/>
    <brk id="160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 - Fencing</vt:lpstr>
      <vt:lpstr>'BOQ - Fencing'!Print_Area</vt:lpstr>
      <vt:lpstr>'BOQ - Fencing'!Print_Titles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Angelique Hester</dc:creator>
  <cp:lastModifiedBy>Khangelwa Gura</cp:lastModifiedBy>
  <cp:lastPrinted>2020-11-09T13:51:22Z</cp:lastPrinted>
  <dcterms:created xsi:type="dcterms:W3CDTF">2014-08-08T07:06:46Z</dcterms:created>
  <dcterms:modified xsi:type="dcterms:W3CDTF">2021-09-17T14:41:21Z</dcterms:modified>
</cp:coreProperties>
</file>