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SigaPN\Desktop\BUYING\FORMAL TENDERS\2022\1074866131 - LIGHTING SYSTEM\"/>
    </mc:Choice>
  </mc:AlternateContent>
  <xr:revisionPtr revIDLastSave="0" documentId="8_{090519B5-1F1C-4BD1-B566-8B2320D6DA01}" xr6:coauthVersionLast="47" xr6:coauthVersionMax="47" xr10:uidLastSave="{00000000-0000-0000-0000-000000000000}"/>
  <bookViews>
    <workbookView xWindow="-108" yWindow="-108" windowWidth="15576" windowHeight="11904" xr2:uid="{00000000-000D-0000-FFFF-FFFF00000000}"/>
  </bookViews>
  <sheets>
    <sheet name="Sheet1" sheetId="1" r:id="rId1"/>
  </sheets>
  <definedNames>
    <definedName name="_xlnm.Print_Area" localSheetId="0">Sheet1!$B$1:$Q$98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7" i="1" l="1"/>
  <c r="Q13" i="1"/>
  <c r="Q14" i="1"/>
  <c r="Q15" i="1"/>
  <c r="Q16" i="1"/>
  <c r="Q17" i="1"/>
  <c r="Q18" i="1"/>
  <c r="Q12" i="1"/>
  <c r="Q20" i="1" l="1"/>
  <c r="Q72" i="1" l="1"/>
  <c r="Q73" i="1"/>
  <c r="Q74" i="1"/>
  <c r="Q71" i="1"/>
  <c r="Q70" i="1"/>
  <c r="Q84" i="1"/>
  <c r="Q77" i="1"/>
  <c r="Q76" i="1"/>
  <c r="Q75" i="1"/>
  <c r="Q64" i="1"/>
  <c r="Q63" i="1"/>
  <c r="Q62" i="1"/>
  <c r="Q61" i="1"/>
  <c r="Q60" i="1"/>
  <c r="Q59" i="1"/>
  <c r="Q56" i="1"/>
  <c r="Q24" i="1"/>
  <c r="Q23" i="1"/>
  <c r="Q30" i="1"/>
  <c r="Q29" i="1"/>
  <c r="Q28" i="1"/>
  <c r="Q27" i="1"/>
  <c r="Q35" i="1"/>
  <c r="Q34" i="1"/>
  <c r="Q33" i="1"/>
  <c r="Q38" i="1"/>
  <c r="Q42" i="1"/>
  <c r="Q41" i="1"/>
  <c r="Q46" i="1"/>
  <c r="Q45" i="1"/>
  <c r="Q49" i="1"/>
  <c r="Q50" i="1"/>
  <c r="Q51" i="1"/>
  <c r="Q52" i="1"/>
  <c r="Q53" i="1"/>
  <c r="Q54" i="1"/>
  <c r="Q55" i="1"/>
  <c r="B22" i="1"/>
  <c r="B26" i="1" s="1"/>
  <c r="B27" i="1" s="1"/>
  <c r="B28" i="1" s="1"/>
  <c r="B29" i="1" s="1"/>
  <c r="B30" i="1" s="1"/>
  <c r="Q79" i="1" l="1"/>
  <c r="Q82" i="1" s="1"/>
  <c r="Q86" i="1" s="1"/>
  <c r="B23" i="1"/>
  <c r="B24" i="1" s="1"/>
  <c r="B32" i="1"/>
  <c r="B37" i="1" l="1"/>
  <c r="B33" i="1"/>
  <c r="B34" i="1" s="1"/>
  <c r="B35" i="1" s="1"/>
  <c r="B38" i="1" l="1"/>
  <c r="B40" i="1"/>
  <c r="B41" i="1" l="1"/>
  <c r="B42" i="1" s="1"/>
  <c r="B44" i="1"/>
  <c r="B48" i="1" l="1"/>
  <c r="B45" i="1"/>
  <c r="B46" i="1" s="1"/>
  <c r="B58" i="1" l="1"/>
  <c r="B66" i="1" s="1"/>
  <c r="B49" i="1"/>
  <c r="B50" i="1" s="1"/>
  <c r="B51" i="1" s="1"/>
  <c r="B52" i="1" s="1"/>
  <c r="B53" i="1" s="1"/>
  <c r="B54" i="1" s="1"/>
  <c r="B55" i="1" s="1"/>
  <c r="B56" i="1" s="1"/>
  <c r="B69" i="1" l="1"/>
  <c r="B70" i="1" s="1"/>
  <c r="B71" i="1" s="1"/>
  <c r="B72" i="1" s="1"/>
  <c r="B73" i="1" s="1"/>
  <c r="B74" i="1" s="1"/>
  <c r="B75" i="1" s="1"/>
  <c r="B76" i="1" s="1"/>
  <c r="B77" i="1" s="1"/>
  <c r="B67" i="1"/>
  <c r="B59" i="1"/>
  <c r="B60" i="1" s="1"/>
  <c r="B61" i="1" s="1"/>
  <c r="B62" i="1" s="1"/>
  <c r="B63" i="1" s="1"/>
  <c r="B64" i="1" s="1"/>
</calcChain>
</file>

<file path=xl/sharedStrings.xml><?xml version="1.0" encoding="utf-8"?>
<sst xmlns="http://schemas.openxmlformats.org/spreadsheetml/2006/main" count="129" uniqueCount="82">
  <si>
    <t>ITEM</t>
  </si>
  <si>
    <t>DESCRIPTION</t>
  </si>
  <si>
    <t>UNIT</t>
  </si>
  <si>
    <t>QTY</t>
  </si>
  <si>
    <t>RATE</t>
  </si>
  <si>
    <t>CIVIL WORKS</t>
  </si>
  <si>
    <t>m</t>
  </si>
  <si>
    <t>ELECTRICAL WORKS</t>
  </si>
  <si>
    <t>Excavations</t>
  </si>
  <si>
    <t>Balance Brought Forward</t>
  </si>
  <si>
    <t>TOTAL ESTIMATED AMOUNT</t>
  </si>
  <si>
    <t>Report Compiled By:</t>
  </si>
  <si>
    <t xml:space="preserve">                      </t>
  </si>
  <si>
    <t>1.1</t>
  </si>
  <si>
    <t>1.2</t>
  </si>
  <si>
    <t>Excavate for cable trenche  to the eskom standard</t>
  </si>
  <si>
    <t>Cable trench backfilling and compacting to the eskom standard</t>
  </si>
  <si>
    <t>LIGHTING SYSTEMS INSTALLATION</t>
  </si>
  <si>
    <t>DUVHA POWER STATION - COST ENGINEERING</t>
  </si>
  <si>
    <t>Distribution Board</t>
  </si>
  <si>
    <t xml:space="preserve">Supply of 400V/63A outdoor standalone main distribution board </t>
  </si>
  <si>
    <t xml:space="preserve">Installation of 400V/63A outdoor standalone main distribution board </t>
  </si>
  <si>
    <t xml:space="preserve">Supply of 400V/250A outdoor standalone main distribution board </t>
  </si>
  <si>
    <t xml:space="preserve">Installation of 400V/250A outdoor standalone main distribution board </t>
  </si>
  <si>
    <t>ea</t>
  </si>
  <si>
    <t>Miniature Substation</t>
  </si>
  <si>
    <t xml:space="preserve">Installation of 11/0.4kV, 315kVA miniature substation </t>
  </si>
  <si>
    <t xml:space="preserve">Supply of 11/0.4kV, 800kVA miniature substation </t>
  </si>
  <si>
    <t>Installation of 11/0.4kV, 800kVA miniature substation</t>
  </si>
  <si>
    <t xml:space="preserve">Ring Main Unit (RMU) </t>
  </si>
  <si>
    <t xml:space="preserve">Installation of ring main unit </t>
  </si>
  <si>
    <t>Street Light Pole</t>
  </si>
  <si>
    <t>High Mast Pole</t>
  </si>
  <si>
    <t xml:space="preserve">Supply of 40m high mast pole </t>
  </si>
  <si>
    <t xml:space="preserve">Installation of 40m high mast pole </t>
  </si>
  <si>
    <t xml:space="preserve">Supply of 9m street light pole </t>
  </si>
  <si>
    <t>Installation of 9m street light pole</t>
  </si>
  <si>
    <t>Cabling</t>
  </si>
  <si>
    <t>Supply of 16mm2 PVC armoured cable</t>
  </si>
  <si>
    <t>Supply of 25mm2 PVC armoured cable</t>
  </si>
  <si>
    <t>Supply of 150mm2 XLPE armoured cable</t>
  </si>
  <si>
    <t>Installation and terminations of 16mm2 PVC armoured cable</t>
  </si>
  <si>
    <t>Installation and terminations of 25mm2 PVC armoured cable</t>
  </si>
  <si>
    <t>Installation and terminations of 150mm2 PVC armoured cable</t>
  </si>
  <si>
    <t>Lighting</t>
  </si>
  <si>
    <t>Supply of 1000W HPS flood light</t>
  </si>
  <si>
    <t>Installation of 1000W HPS flood light</t>
  </si>
  <si>
    <t xml:space="preserve">Supply of 100W HPS T streetlight </t>
  </si>
  <si>
    <t xml:space="preserve">Installation of 100W HPS T streetlight  </t>
  </si>
  <si>
    <t>Supply of 110W HPS bulkhead lisght</t>
  </si>
  <si>
    <t>Installation of  110W HPS bulkhead lisght</t>
  </si>
  <si>
    <t>Supply of 4mm2 suffix unarmoured cable</t>
  </si>
  <si>
    <t>Installation and terminations of 4mm2 suffix unarmoured cable</t>
  </si>
  <si>
    <t>Design, Tesing and Commissioning</t>
  </si>
  <si>
    <t xml:space="preserve">Geotech Study </t>
  </si>
  <si>
    <t>AMOUNT</t>
  </si>
  <si>
    <t>Certificate of Compliance for 230V installation</t>
  </si>
  <si>
    <t>Certificate of Compliance for 400V installation</t>
  </si>
  <si>
    <t>Certificate of Compliance for 11kV installation</t>
  </si>
  <si>
    <t>Sakhy Mnguni</t>
  </si>
  <si>
    <t>Senior Technician</t>
  </si>
  <si>
    <t xml:space="preserve"> Andile Nqayane</t>
  </si>
  <si>
    <t xml:space="preserve"> Electrical Eng Manager</t>
  </si>
  <si>
    <t>_____________________________</t>
  </si>
  <si>
    <r>
      <t xml:space="preserve">Date: </t>
    </r>
    <r>
      <rPr>
        <sz val="12"/>
        <rFont val="Arial"/>
        <family val="2"/>
      </rPr>
      <t>_________________</t>
    </r>
  </si>
  <si>
    <t>Total</t>
  </si>
  <si>
    <t>Vat</t>
  </si>
  <si>
    <t>Total Amount</t>
  </si>
  <si>
    <t>Cooling Tower Screen Washing Bays lighting design</t>
  </si>
  <si>
    <t>Coal Stock Yard high mast lighting design</t>
  </si>
  <si>
    <t>Coal Stock Yard street lighting design</t>
  </si>
  <si>
    <t>Ash Water Return Plant lighting design</t>
  </si>
  <si>
    <t>Sluice Booster and Process Pump Houses lighting design</t>
  </si>
  <si>
    <t>Designs for miniature substation and ring main unit (RMU) plinths, and the high mast pole foundations</t>
  </si>
  <si>
    <t>Reinfored concrete</t>
  </si>
  <si>
    <t>Excavation</t>
  </si>
  <si>
    <t>Backfilling</t>
  </si>
  <si>
    <t>Bolts and miscellaneous items</t>
  </si>
  <si>
    <t>Construction of the 35MPa miniature substation and ring main unit (RMU) plinths, and the high mast pole foundations</t>
  </si>
  <si>
    <r>
      <t>m</t>
    </r>
    <r>
      <rPr>
        <vertAlign val="superscript"/>
        <sz val="10"/>
        <color theme="1"/>
        <rFont val="Arial"/>
        <family val="2"/>
      </rPr>
      <t>3</t>
    </r>
  </si>
  <si>
    <t>Refurbushment of existing 200kVA miniature substation</t>
  </si>
  <si>
    <r>
      <t xml:space="preserve">Date: </t>
    </r>
    <r>
      <rPr>
        <sz val="12"/>
        <rFont val="Arial"/>
        <family val="2"/>
      </rPr>
      <t>28 September 2020</t>
    </r>
    <r>
      <rPr>
        <b/>
        <sz val="12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</si>
</sst>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164" formatCode="_ &quot;R&quot;\ * #,##0.00_ ;_ &quot;R&quot;\ * \-#,##0.00_ ;_ &quot;R&quot;\ * &quot;-&quot;??_ ;_ @_ "/>
    <numFmt numFmtId="165" formatCode="0.00_)"/>
    <numFmt numFmtId="166" formatCode="yyyy\-mm\-dd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8"/>
      <color theme="1"/>
      <name val="Arial"/>
      <family val="2"/>
    </font>
    <font>
      <b/>
      <sz val="16"/>
      <color theme="1"/>
      <name val="Arial"/>
      <family val="2"/>
    </font>
    <font>
      <b/>
      <sz val="8"/>
      <color rgb="FF000000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2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 style="mediumDashDotDot">
        <color indexed="64"/>
      </top>
      <bottom/>
      <diagonal/>
    </border>
    <border>
      <left/>
      <right/>
      <top/>
      <bottom style="mediumDashDotDot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DashDotDot">
        <color indexed="64"/>
      </top>
      <bottom/>
      <diagonal/>
    </border>
    <border>
      <left/>
      <right style="medium">
        <color indexed="64"/>
      </right>
      <top style="mediumDashDotDot">
        <color indexed="64"/>
      </top>
      <bottom/>
      <diagonal/>
    </border>
    <border>
      <left style="medium">
        <color indexed="64"/>
      </left>
      <right/>
      <top/>
      <bottom style="mediumDashDotDot">
        <color indexed="64"/>
      </bottom>
      <diagonal/>
    </border>
    <border>
      <left/>
      <right style="medium">
        <color indexed="64"/>
      </right>
      <top/>
      <bottom style="mediumDashDotDot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4">
    <xf numFmtId="0" fontId="0" fillId="0" borderId="0" xfId="0"/>
    <xf numFmtId="0" fontId="0" fillId="2" borderId="0" xfId="0" applyFill="1"/>
    <xf numFmtId="0" fontId="0" fillId="2" borderId="0" xfId="0" applyFill="1" applyAlignment="1">
      <alignment vertical="top"/>
    </xf>
    <xf numFmtId="0" fontId="0" fillId="2" borderId="0" xfId="0" applyFill="1" applyAlignment="1">
      <alignment horizontal="center" vertical="top"/>
    </xf>
    <xf numFmtId="2" fontId="0" fillId="2" borderId="0" xfId="0" applyNumberFormat="1" applyFill="1" applyAlignment="1">
      <alignment vertical="top"/>
    </xf>
    <xf numFmtId="1" fontId="0" fillId="2" borderId="0" xfId="0" applyNumberFormat="1" applyFill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64" fontId="0" fillId="2" borderId="0" xfId="0" applyNumberFormat="1" applyFill="1" applyAlignment="1">
      <alignment horizontal="right" vertical="top"/>
    </xf>
    <xf numFmtId="2" fontId="4" fillId="2" borderId="1" xfId="0" applyNumberFormat="1" applyFont="1" applyFill="1" applyBorder="1" applyAlignment="1">
      <alignment horizontal="center" vertical="top"/>
    </xf>
    <xf numFmtId="2" fontId="6" fillId="2" borderId="0" xfId="0" applyNumberFormat="1" applyFont="1" applyFill="1" applyBorder="1" applyAlignment="1">
      <alignment horizontal="center" vertical="top" wrapText="1"/>
    </xf>
    <xf numFmtId="1" fontId="5" fillId="2" borderId="0" xfId="0" applyNumberFormat="1" applyFont="1" applyFill="1" applyBorder="1" applyAlignment="1">
      <alignment horizontal="center" vertical="top" wrapText="1"/>
    </xf>
    <xf numFmtId="2" fontId="5" fillId="2" borderId="0" xfId="0" applyNumberFormat="1" applyFont="1" applyFill="1" applyBorder="1" applyAlignment="1">
      <alignment horizontal="justify" vertical="top" wrapText="1"/>
    </xf>
    <xf numFmtId="2" fontId="5" fillId="2" borderId="0" xfId="0" applyNumberFormat="1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>
      <alignment horizontal="justify" vertical="top" wrapText="1"/>
    </xf>
    <xf numFmtId="2" fontId="6" fillId="2" borderId="2" xfId="0" applyNumberFormat="1" applyFont="1" applyFill="1" applyBorder="1" applyAlignment="1">
      <alignment horizontal="center" vertical="top" wrapText="1"/>
    </xf>
    <xf numFmtId="1" fontId="5" fillId="2" borderId="2" xfId="0" applyNumberFormat="1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2" fontId="0" fillId="0" borderId="0" xfId="0" applyNumberFormat="1" applyAlignment="1">
      <alignment vertical="top"/>
    </xf>
    <xf numFmtId="1" fontId="0" fillId="0" borderId="0" xfId="0" applyNumberFormat="1" applyAlignment="1">
      <alignment horizontal="center" vertical="top"/>
    </xf>
    <xf numFmtId="0" fontId="3" fillId="0" borderId="0" xfId="0" applyFont="1" applyAlignment="1">
      <alignment horizontal="center" vertical="top"/>
    </xf>
    <xf numFmtId="164" fontId="0" fillId="0" borderId="0" xfId="0" applyNumberFormat="1" applyAlignment="1">
      <alignment horizontal="right" vertical="top"/>
    </xf>
    <xf numFmtId="0" fontId="2" fillId="2" borderId="0" xfId="0" applyFont="1" applyFill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3" fillId="2" borderId="4" xfId="0" applyFont="1" applyFill="1" applyBorder="1" applyAlignment="1">
      <alignment horizontal="center" vertical="top"/>
    </xf>
    <xf numFmtId="0" fontId="10" fillId="2" borderId="6" xfId="0" applyFont="1" applyFill="1" applyBorder="1" applyAlignment="1">
      <alignment horizontal="left" vertical="top"/>
    </xf>
    <xf numFmtId="0" fontId="10" fillId="2" borderId="3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vertical="top"/>
    </xf>
    <xf numFmtId="2" fontId="3" fillId="2" borderId="4" xfId="0" applyNumberFormat="1" applyFont="1" applyFill="1" applyBorder="1" applyAlignment="1">
      <alignment vertical="top"/>
    </xf>
    <xf numFmtId="1" fontId="3" fillId="2" borderId="4" xfId="0" applyNumberFormat="1" applyFont="1" applyFill="1" applyBorder="1" applyAlignment="1">
      <alignment horizontal="center" vertical="top"/>
    </xf>
    <xf numFmtId="0" fontId="4" fillId="2" borderId="24" xfId="0" applyFont="1" applyFill="1" applyBorder="1" applyAlignment="1" applyProtection="1">
      <alignment horizontal="left" vertical="top"/>
    </xf>
    <xf numFmtId="0" fontId="4" fillId="2" borderId="1" xfId="0" applyFont="1" applyFill="1" applyBorder="1" applyAlignment="1" applyProtection="1">
      <alignment vertical="top"/>
    </xf>
    <xf numFmtId="2" fontId="4" fillId="2" borderId="1" xfId="0" applyNumberFormat="1" applyFont="1" applyFill="1" applyBorder="1" applyAlignment="1">
      <alignment vertical="top"/>
    </xf>
    <xf numFmtId="0" fontId="12" fillId="2" borderId="1" xfId="0" applyFont="1" applyFill="1" applyBorder="1" applyAlignment="1">
      <alignment vertical="top"/>
    </xf>
    <xf numFmtId="1" fontId="4" fillId="2" borderId="1" xfId="0" applyNumberFormat="1" applyFont="1" applyFill="1" applyBorder="1" applyAlignment="1">
      <alignment horizontal="center" vertical="top"/>
    </xf>
    <xf numFmtId="166" fontId="4" fillId="2" borderId="6" xfId="0" applyNumberFormat="1" applyFont="1" applyFill="1" applyBorder="1" applyAlignment="1" applyProtection="1">
      <alignment horizontal="left" vertical="top"/>
    </xf>
    <xf numFmtId="0" fontId="13" fillId="2" borderId="0" xfId="0" applyFont="1" applyFill="1" applyBorder="1" applyAlignment="1">
      <alignment horizontal="center" vertical="top"/>
    </xf>
    <xf numFmtId="166" fontId="4" fillId="2" borderId="0" xfId="0" applyNumberFormat="1" applyFont="1" applyFill="1" applyBorder="1" applyAlignment="1" applyProtection="1">
      <alignment horizontal="right" vertical="top"/>
    </xf>
    <xf numFmtId="166" fontId="4" fillId="2" borderId="0" xfId="0" applyNumberFormat="1" applyFont="1" applyFill="1" applyBorder="1" applyAlignment="1" applyProtection="1">
      <alignment vertical="top"/>
    </xf>
    <xf numFmtId="166" fontId="4" fillId="2" borderId="0" xfId="0" applyNumberFormat="1" applyFont="1" applyFill="1" applyBorder="1" applyAlignment="1">
      <alignment vertical="top" wrapText="1"/>
    </xf>
    <xf numFmtId="164" fontId="4" fillId="2" borderId="0" xfId="0" applyNumberFormat="1" applyFont="1" applyFill="1" applyBorder="1" applyAlignment="1">
      <alignment vertical="top" wrapText="1"/>
    </xf>
    <xf numFmtId="164" fontId="12" fillId="2" borderId="0" xfId="0" applyNumberFormat="1" applyFont="1" applyFill="1" applyBorder="1" applyAlignment="1">
      <alignment vertical="top"/>
    </xf>
    <xf numFmtId="0" fontId="12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vertical="top"/>
    </xf>
    <xf numFmtId="1" fontId="14" fillId="2" borderId="2" xfId="0" applyNumberFormat="1" applyFont="1" applyFill="1" applyBorder="1" applyAlignment="1">
      <alignment horizontal="center" vertical="top"/>
    </xf>
    <xf numFmtId="164" fontId="14" fillId="2" borderId="2" xfId="0" applyNumberFormat="1" applyFont="1" applyFill="1" applyBorder="1" applyAlignment="1">
      <alignment horizontal="center" vertical="top"/>
    </xf>
    <xf numFmtId="164" fontId="14" fillId="2" borderId="2" xfId="0" applyNumberFormat="1" applyFont="1" applyFill="1" applyBorder="1" applyAlignment="1">
      <alignment vertical="top"/>
    </xf>
    <xf numFmtId="0" fontId="14" fillId="2" borderId="2" xfId="0" applyFont="1" applyFill="1" applyBorder="1" applyAlignment="1">
      <alignment vertical="top"/>
    </xf>
    <xf numFmtId="0" fontId="3" fillId="2" borderId="2" xfId="0" applyFont="1" applyFill="1" applyBorder="1" applyAlignment="1">
      <alignment vertical="top"/>
    </xf>
    <xf numFmtId="2" fontId="3" fillId="2" borderId="0" xfId="0" applyNumberFormat="1" applyFont="1" applyFill="1" applyBorder="1" applyAlignment="1">
      <alignment vertical="top"/>
    </xf>
    <xf numFmtId="1" fontId="3" fillId="2" borderId="0" xfId="0" applyNumberFormat="1" applyFont="1" applyFill="1" applyBorder="1" applyAlignment="1">
      <alignment horizontal="center" vertical="top"/>
    </xf>
    <xf numFmtId="164" fontId="3" fillId="2" borderId="5" xfId="0" applyNumberFormat="1" applyFont="1" applyFill="1" applyBorder="1" applyAlignment="1">
      <alignment horizontal="right" vertical="top"/>
    </xf>
    <xf numFmtId="164" fontId="4" fillId="2" borderId="25" xfId="0" applyNumberFormat="1" applyFont="1" applyFill="1" applyBorder="1" applyAlignment="1">
      <alignment horizontal="right" vertical="top" wrapText="1"/>
    </xf>
    <xf numFmtId="164" fontId="5" fillId="2" borderId="11" xfId="0" applyNumberFormat="1" applyFont="1" applyFill="1" applyBorder="1" applyAlignment="1">
      <alignment horizontal="right" vertical="top" wrapText="1"/>
    </xf>
    <xf numFmtId="164" fontId="7" fillId="2" borderId="11" xfId="0" applyNumberFormat="1" applyFont="1" applyFill="1" applyBorder="1" applyAlignment="1">
      <alignment horizontal="right" vertical="top" wrapText="1"/>
    </xf>
    <xf numFmtId="164" fontId="5" fillId="2" borderId="27" xfId="0" applyNumberFormat="1" applyFont="1" applyFill="1" applyBorder="1" applyAlignment="1">
      <alignment horizontal="right" vertical="top" wrapText="1"/>
    </xf>
    <xf numFmtId="164" fontId="3" fillId="2" borderId="11" xfId="0" applyNumberFormat="1" applyFont="1" applyFill="1" applyBorder="1" applyAlignment="1">
      <alignment horizontal="right" vertical="top"/>
    </xf>
    <xf numFmtId="164" fontId="21" fillId="0" borderId="23" xfId="0" applyNumberFormat="1" applyFont="1" applyBorder="1" applyAlignment="1">
      <alignment horizontal="right" vertical="top"/>
    </xf>
    <xf numFmtId="0" fontId="21" fillId="2" borderId="28" xfId="0" applyFont="1" applyFill="1" applyBorder="1" applyAlignment="1">
      <alignment horizontal="left" vertical="top"/>
    </xf>
    <xf numFmtId="0" fontId="21" fillId="2" borderId="8" xfId="0" applyFont="1" applyFill="1" applyBorder="1" applyAlignment="1">
      <alignment vertical="top"/>
    </xf>
    <xf numFmtId="0" fontId="21" fillId="2" borderId="9" xfId="0" applyFont="1" applyFill="1" applyBorder="1" applyAlignment="1">
      <alignment vertical="top"/>
    </xf>
    <xf numFmtId="0" fontId="21" fillId="2" borderId="10" xfId="0" applyFont="1" applyFill="1" applyBorder="1" applyAlignment="1">
      <alignment vertical="top"/>
    </xf>
    <xf numFmtId="0" fontId="14" fillId="2" borderId="9" xfId="0" applyFont="1" applyFill="1" applyBorder="1" applyAlignment="1">
      <alignment horizontal="center" vertical="top"/>
    </xf>
    <xf numFmtId="2" fontId="14" fillId="2" borderId="9" xfId="0" applyNumberFormat="1" applyFont="1" applyFill="1" applyBorder="1" applyAlignment="1">
      <alignment vertical="top"/>
    </xf>
    <xf numFmtId="0" fontId="14" fillId="2" borderId="9" xfId="0" applyFont="1" applyFill="1" applyBorder="1" applyAlignment="1">
      <alignment vertical="top"/>
    </xf>
    <xf numFmtId="0" fontId="21" fillId="2" borderId="7" xfId="0" applyFont="1" applyFill="1" applyBorder="1" applyAlignment="1">
      <alignment horizontal="center" vertical="top"/>
    </xf>
    <xf numFmtId="1" fontId="21" fillId="2" borderId="7" xfId="0" applyNumberFormat="1" applyFont="1" applyFill="1" applyBorder="1" applyAlignment="1">
      <alignment horizontal="center" vertical="top"/>
    </xf>
    <xf numFmtId="164" fontId="21" fillId="2" borderId="7" xfId="0" applyNumberFormat="1" applyFont="1" applyFill="1" applyBorder="1" applyAlignment="1">
      <alignment horizontal="center" vertical="top"/>
    </xf>
    <xf numFmtId="164" fontId="21" fillId="2" borderId="31" xfId="0" applyNumberFormat="1" applyFont="1" applyFill="1" applyBorder="1" applyAlignment="1">
      <alignment horizontal="center" vertical="top"/>
    </xf>
    <xf numFmtId="0" fontId="21" fillId="2" borderId="6" xfId="0" applyFont="1" applyFill="1" applyBorder="1" applyAlignment="1">
      <alignment horizontal="left" vertical="top"/>
    </xf>
    <xf numFmtId="0" fontId="21" fillId="2" borderId="0" xfId="0" applyFont="1" applyFill="1" applyBorder="1" applyAlignment="1">
      <alignment vertical="top"/>
    </xf>
    <xf numFmtId="0" fontId="14" fillId="2" borderId="0" xfId="0" applyFont="1" applyFill="1" applyBorder="1" applyAlignment="1">
      <alignment horizontal="center" vertical="top"/>
    </xf>
    <xf numFmtId="2" fontId="14" fillId="2" borderId="0" xfId="0" applyNumberFormat="1" applyFont="1" applyFill="1" applyBorder="1" applyAlignment="1">
      <alignment vertical="top"/>
    </xf>
    <xf numFmtId="0" fontId="14" fillId="2" borderId="0" xfId="0" applyFont="1" applyFill="1" applyBorder="1" applyAlignment="1">
      <alignment vertical="top"/>
    </xf>
    <xf numFmtId="0" fontId="21" fillId="2" borderId="0" xfId="0" applyFont="1" applyFill="1" applyBorder="1" applyAlignment="1">
      <alignment horizontal="center" vertical="top"/>
    </xf>
    <xf numFmtId="1" fontId="21" fillId="2" borderId="0" xfId="0" applyNumberFormat="1" applyFont="1" applyFill="1" applyBorder="1" applyAlignment="1">
      <alignment horizontal="center" vertical="top"/>
    </xf>
    <xf numFmtId="2" fontId="21" fillId="2" borderId="0" xfId="0" applyNumberFormat="1" applyFont="1" applyFill="1" applyBorder="1" applyAlignment="1">
      <alignment horizontal="center" vertical="top"/>
    </xf>
    <xf numFmtId="164" fontId="21" fillId="2" borderId="11" xfId="0" applyNumberFormat="1" applyFont="1" applyFill="1" applyBorder="1" applyAlignment="1">
      <alignment horizontal="right" vertical="top"/>
    </xf>
    <xf numFmtId="0" fontId="21" fillId="2" borderId="28" xfId="0" applyFont="1" applyFill="1" applyBorder="1" applyAlignment="1">
      <alignment horizontal="left" vertical="center"/>
    </xf>
    <xf numFmtId="0" fontId="14" fillId="2" borderId="30" xfId="0" applyFont="1" applyFill="1" applyBorder="1" applyAlignment="1">
      <alignment horizontal="left" vertical="center"/>
    </xf>
    <xf numFmtId="2" fontId="22" fillId="2" borderId="0" xfId="0" applyNumberFormat="1" applyFont="1" applyFill="1" applyBorder="1" applyAlignment="1">
      <alignment vertical="center"/>
    </xf>
    <xf numFmtId="0" fontId="22" fillId="2" borderId="0" xfId="0" applyFont="1" applyFill="1" applyBorder="1" applyAlignment="1">
      <alignment vertical="center"/>
    </xf>
    <xf numFmtId="0" fontId="14" fillId="2" borderId="12" xfId="0" applyFont="1" applyFill="1" applyBorder="1" applyAlignment="1">
      <alignment horizontal="center" vertical="center"/>
    </xf>
    <xf numFmtId="1" fontId="14" fillId="2" borderId="12" xfId="0" applyNumberFormat="1" applyFont="1" applyFill="1" applyBorder="1" applyAlignment="1">
      <alignment horizontal="center" vertical="center"/>
    </xf>
    <xf numFmtId="164" fontId="14" fillId="2" borderId="12" xfId="0" applyNumberFormat="1" applyFont="1" applyFill="1" applyBorder="1" applyAlignment="1">
      <alignment horizontal="right" vertical="center"/>
    </xf>
    <xf numFmtId="164" fontId="14" fillId="2" borderId="33" xfId="0" applyNumberFormat="1" applyFont="1" applyFill="1" applyBorder="1" applyAlignment="1">
      <alignment horizontal="right" vertical="center"/>
    </xf>
    <xf numFmtId="164" fontId="21" fillId="2" borderId="31" xfId="0" applyNumberFormat="1" applyFont="1" applyFill="1" applyBorder="1" applyAlignment="1">
      <alignment horizontal="right" vertical="center"/>
    </xf>
    <xf numFmtId="2" fontId="14" fillId="2" borderId="0" xfId="0" applyNumberFormat="1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14" fillId="2" borderId="17" xfId="0" applyFont="1" applyFill="1" applyBorder="1" applyAlignment="1">
      <alignment horizontal="center" vertical="center"/>
    </xf>
    <xf numFmtId="164" fontId="14" fillId="2" borderId="17" xfId="0" applyNumberFormat="1" applyFont="1" applyFill="1" applyBorder="1" applyAlignment="1">
      <alignment horizontal="right" vertical="center"/>
    </xf>
    <xf numFmtId="0" fontId="14" fillId="2" borderId="13" xfId="0" applyFont="1" applyFill="1" applyBorder="1" applyAlignment="1">
      <alignment horizontal="left" vertical="center" wrapText="1"/>
    </xf>
    <xf numFmtId="0" fontId="14" fillId="2" borderId="18" xfId="0" applyFont="1" applyFill="1" applyBorder="1" applyAlignment="1">
      <alignment horizontal="left" vertical="center"/>
    </xf>
    <xf numFmtId="0" fontId="21" fillId="2" borderId="19" xfId="0" applyFont="1" applyFill="1" applyBorder="1" applyAlignment="1">
      <alignment horizontal="left" vertical="center" wrapText="1"/>
    </xf>
    <xf numFmtId="2" fontId="14" fillId="2" borderId="19" xfId="0" applyNumberFormat="1" applyFont="1" applyFill="1" applyBorder="1" applyAlignment="1">
      <alignment vertical="center"/>
    </xf>
    <xf numFmtId="0" fontId="14" fillId="2" borderId="19" xfId="0" applyFont="1" applyFill="1" applyBorder="1" applyAlignment="1">
      <alignment vertical="center"/>
    </xf>
    <xf numFmtId="0" fontId="14" fillId="2" borderId="19" xfId="0" applyFont="1" applyFill="1" applyBorder="1" applyAlignment="1">
      <alignment horizontal="center" vertical="center"/>
    </xf>
    <xf numFmtId="1" fontId="14" fillId="2" borderId="19" xfId="0" applyNumberFormat="1" applyFont="1" applyFill="1" applyBorder="1" applyAlignment="1">
      <alignment horizontal="center" vertical="center"/>
    </xf>
    <xf numFmtId="164" fontId="14" fillId="2" borderId="19" xfId="0" applyNumberFormat="1" applyFont="1" applyFill="1" applyBorder="1" applyAlignment="1">
      <alignment horizontal="right" vertical="center"/>
    </xf>
    <xf numFmtId="164" fontId="14" fillId="2" borderId="20" xfId="0" applyNumberFormat="1" applyFont="1" applyFill="1" applyBorder="1" applyAlignment="1">
      <alignment horizontal="right" vertical="center"/>
    </xf>
    <xf numFmtId="0" fontId="14" fillId="2" borderId="6" xfId="0" applyFont="1" applyFill="1" applyBorder="1" applyAlignment="1">
      <alignment horizontal="left" vertical="center"/>
    </xf>
    <xf numFmtId="0" fontId="21" fillId="2" borderId="0" xfId="0" applyFont="1" applyFill="1" applyBorder="1" applyAlignment="1">
      <alignment horizontal="left" vertical="center" wrapText="1"/>
    </xf>
    <xf numFmtId="0" fontId="14" fillId="2" borderId="0" xfId="0" applyFont="1" applyFill="1" applyBorder="1" applyAlignment="1">
      <alignment horizontal="center" vertical="center"/>
    </xf>
    <xf numFmtId="1" fontId="14" fillId="2" borderId="0" xfId="0" applyNumberFormat="1" applyFont="1" applyFill="1" applyBorder="1" applyAlignment="1">
      <alignment horizontal="center" vertical="center"/>
    </xf>
    <xf numFmtId="164" fontId="14" fillId="2" borderId="0" xfId="0" applyNumberFormat="1" applyFont="1" applyFill="1" applyBorder="1" applyAlignment="1">
      <alignment horizontal="right" vertical="center"/>
    </xf>
    <xf numFmtId="164" fontId="14" fillId="2" borderId="11" xfId="0" applyNumberFormat="1" applyFont="1" applyFill="1" applyBorder="1" applyAlignment="1">
      <alignment horizontal="right" vertical="center"/>
    </xf>
    <xf numFmtId="0" fontId="15" fillId="2" borderId="3" xfId="0" applyFont="1" applyFill="1" applyBorder="1" applyAlignment="1">
      <alignment horizontal="left" vertical="top"/>
    </xf>
    <xf numFmtId="0" fontId="11" fillId="2" borderId="4" xfId="0" applyFont="1" applyFill="1" applyBorder="1" applyAlignment="1">
      <alignment horizontal="center" vertical="top"/>
    </xf>
    <xf numFmtId="0" fontId="11" fillId="2" borderId="4" xfId="0" applyFont="1" applyFill="1" applyBorder="1" applyAlignment="1">
      <alignment horizontal="right" vertical="top"/>
    </xf>
    <xf numFmtId="0" fontId="11" fillId="2" borderId="4" xfId="0" applyFont="1" applyFill="1" applyBorder="1" applyAlignment="1">
      <alignment vertical="top"/>
    </xf>
    <xf numFmtId="1" fontId="11" fillId="2" borderId="4" xfId="0" applyNumberFormat="1" applyFont="1" applyFill="1" applyBorder="1" applyAlignment="1">
      <alignment horizontal="center" vertical="top"/>
    </xf>
    <xf numFmtId="164" fontId="11" fillId="2" borderId="4" xfId="0" applyNumberFormat="1" applyFont="1" applyFill="1" applyBorder="1" applyAlignment="1">
      <alignment horizontal="center" vertical="top"/>
    </xf>
    <xf numFmtId="164" fontId="11" fillId="2" borderId="4" xfId="0" applyNumberFormat="1" applyFont="1" applyFill="1" applyBorder="1" applyAlignment="1">
      <alignment vertical="top"/>
    </xf>
    <xf numFmtId="2" fontId="11" fillId="2" borderId="4" xfId="0" applyNumberFormat="1" applyFont="1" applyFill="1" applyBorder="1" applyAlignment="1">
      <alignment vertical="top"/>
    </xf>
    <xf numFmtId="0" fontId="11" fillId="2" borderId="5" xfId="0" applyFont="1" applyFill="1" applyBorder="1" applyAlignment="1">
      <alignment vertical="top"/>
    </xf>
    <xf numFmtId="1" fontId="11" fillId="2" borderId="4" xfId="1" applyNumberFormat="1" applyFont="1" applyFill="1" applyBorder="1" applyAlignment="1">
      <alignment vertical="top"/>
    </xf>
    <xf numFmtId="44" fontId="11" fillId="2" borderId="4" xfId="1" applyFont="1" applyFill="1" applyBorder="1" applyAlignment="1">
      <alignment vertical="top"/>
    </xf>
    <xf numFmtId="0" fontId="16" fillId="2" borderId="6" xfId="0" applyFont="1" applyFill="1" applyBorder="1" applyAlignment="1">
      <alignment horizontal="left" vertical="top"/>
    </xf>
    <xf numFmtId="0" fontId="17" fillId="2" borderId="0" xfId="0" applyFont="1" applyFill="1" applyBorder="1" applyAlignment="1">
      <alignment horizontal="center" vertical="top"/>
    </xf>
    <xf numFmtId="0" fontId="11" fillId="2" borderId="0" xfId="0" applyFont="1" applyFill="1" applyBorder="1" applyAlignment="1">
      <alignment horizontal="right" vertical="top"/>
    </xf>
    <xf numFmtId="0" fontId="18" fillId="2" borderId="0" xfId="0" applyFont="1" applyFill="1" applyBorder="1" applyAlignment="1">
      <alignment vertical="top"/>
    </xf>
    <xf numFmtId="0" fontId="16" fillId="2" borderId="0" xfId="0" applyFont="1" applyFill="1" applyBorder="1" applyAlignment="1">
      <alignment horizontal="left" vertical="top"/>
    </xf>
    <xf numFmtId="0" fontId="11" fillId="2" borderId="11" xfId="0" applyFont="1" applyFill="1" applyBorder="1" applyAlignment="1">
      <alignment horizontal="right" vertical="top"/>
    </xf>
    <xf numFmtId="0" fontId="19" fillId="2" borderId="0" xfId="0" applyFont="1" applyFill="1" applyBorder="1" applyAlignment="1">
      <alignment horizontal="left" vertical="top"/>
    </xf>
    <xf numFmtId="0" fontId="11" fillId="2" borderId="0" xfId="0" applyFont="1" applyFill="1" applyBorder="1" applyAlignment="1">
      <alignment horizontal="center" vertical="top"/>
    </xf>
    <xf numFmtId="0" fontId="11" fillId="2" borderId="0" xfId="0" applyFont="1" applyFill="1" applyBorder="1" applyAlignment="1">
      <alignment vertical="top"/>
    </xf>
    <xf numFmtId="1" fontId="11" fillId="2" borderId="0" xfId="0" applyNumberFormat="1" applyFont="1" applyFill="1" applyBorder="1" applyAlignment="1">
      <alignment horizontal="center" vertical="top"/>
    </xf>
    <xf numFmtId="164" fontId="11" fillId="2" borderId="0" xfId="0" applyNumberFormat="1" applyFont="1" applyFill="1" applyBorder="1" applyAlignment="1">
      <alignment horizontal="center" vertical="top"/>
    </xf>
    <xf numFmtId="164" fontId="11" fillId="2" borderId="0" xfId="0" applyNumberFormat="1" applyFont="1" applyFill="1" applyBorder="1" applyAlignment="1">
      <alignment vertical="top"/>
    </xf>
    <xf numFmtId="2" fontId="11" fillId="2" borderId="0" xfId="0" applyNumberFormat="1" applyFont="1" applyFill="1" applyBorder="1" applyAlignment="1">
      <alignment vertical="top"/>
    </xf>
    <xf numFmtId="0" fontId="11" fillId="2" borderId="11" xfId="0" applyFont="1" applyFill="1" applyBorder="1" applyAlignment="1">
      <alignment vertical="top"/>
    </xf>
    <xf numFmtId="0" fontId="18" fillId="2" borderId="6" xfId="0" applyFont="1" applyFill="1" applyBorder="1" applyAlignment="1">
      <alignment horizontal="left" vertical="top"/>
    </xf>
    <xf numFmtId="1" fontId="18" fillId="2" borderId="0" xfId="0" applyNumberFormat="1" applyFont="1" applyFill="1" applyBorder="1" applyAlignment="1">
      <alignment vertical="top"/>
    </xf>
    <xf numFmtId="0" fontId="15" fillId="2" borderId="6" xfId="0" applyFont="1" applyFill="1" applyBorder="1" applyAlignment="1">
      <alignment horizontal="left" vertical="top"/>
    </xf>
    <xf numFmtId="1" fontId="11" fillId="2" borderId="0" xfId="1" applyNumberFormat="1" applyFont="1" applyFill="1" applyBorder="1" applyAlignment="1">
      <alignment vertical="top"/>
    </xf>
    <xf numFmtId="44" fontId="11" fillId="2" borderId="0" xfId="1" applyFont="1" applyFill="1" applyBorder="1" applyAlignment="1">
      <alignment vertical="top"/>
    </xf>
    <xf numFmtId="0" fontId="15" fillId="2" borderId="18" xfId="0" applyFont="1" applyFill="1" applyBorder="1" applyAlignment="1">
      <alignment horizontal="left" vertical="top"/>
    </xf>
    <xf numFmtId="0" fontId="20" fillId="2" borderId="19" xfId="0" applyFont="1" applyFill="1" applyBorder="1" applyAlignment="1">
      <alignment horizontal="center" vertical="top"/>
    </xf>
    <xf numFmtId="0" fontId="11" fillId="2" borderId="19" xfId="0" applyFont="1" applyFill="1" applyBorder="1" applyAlignment="1">
      <alignment horizontal="right" vertical="top"/>
    </xf>
    <xf numFmtId="0" fontId="11" fillId="2" borderId="19" xfId="0" applyFont="1" applyFill="1" applyBorder="1" applyAlignment="1">
      <alignment vertical="top"/>
    </xf>
    <xf numFmtId="0" fontId="11" fillId="2" borderId="19" xfId="0" applyFont="1" applyFill="1" applyBorder="1" applyAlignment="1">
      <alignment horizontal="center" vertical="top"/>
    </xf>
    <xf numFmtId="1" fontId="11" fillId="2" borderId="19" xfId="0" applyNumberFormat="1" applyFont="1" applyFill="1" applyBorder="1" applyAlignment="1">
      <alignment horizontal="center" vertical="top"/>
    </xf>
    <xf numFmtId="164" fontId="11" fillId="2" borderId="19" xfId="0" applyNumberFormat="1" applyFont="1" applyFill="1" applyBorder="1" applyAlignment="1">
      <alignment horizontal="center" vertical="top"/>
    </xf>
    <xf numFmtId="164" fontId="11" fillId="2" borderId="19" xfId="0" applyNumberFormat="1" applyFont="1" applyFill="1" applyBorder="1" applyAlignment="1">
      <alignment vertical="top"/>
    </xf>
    <xf numFmtId="2" fontId="11" fillId="2" borderId="19" xfId="0" applyNumberFormat="1" applyFont="1" applyFill="1" applyBorder="1" applyAlignment="1">
      <alignment vertical="top"/>
    </xf>
    <xf numFmtId="0" fontId="11" fillId="2" borderId="20" xfId="0" applyFont="1" applyFill="1" applyBorder="1" applyAlignment="1">
      <alignment vertical="top"/>
    </xf>
    <xf numFmtId="1" fontId="11" fillId="2" borderId="19" xfId="1" applyNumberFormat="1" applyFont="1" applyFill="1" applyBorder="1" applyAlignment="1">
      <alignment vertical="top"/>
    </xf>
    <xf numFmtId="44" fontId="11" fillId="2" borderId="19" xfId="1" applyFont="1" applyFill="1" applyBorder="1" applyAlignment="1">
      <alignment vertical="top"/>
    </xf>
    <xf numFmtId="0" fontId="3" fillId="2" borderId="20" xfId="0" applyFont="1" applyFill="1" applyBorder="1" applyAlignment="1">
      <alignment vertical="top"/>
    </xf>
    <xf numFmtId="0" fontId="14" fillId="0" borderId="13" xfId="0" applyFont="1" applyFill="1" applyBorder="1" applyAlignment="1">
      <alignment horizontal="left" vertical="center" wrapText="1"/>
    </xf>
    <xf numFmtId="0" fontId="14" fillId="0" borderId="14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left" vertical="center" wrapText="1"/>
    </xf>
    <xf numFmtId="0" fontId="21" fillId="2" borderId="7" xfId="0" applyFont="1" applyFill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31" xfId="0" applyFont="1" applyBorder="1" applyAlignment="1">
      <alignment horizontal="left" vertical="center" wrapText="1"/>
    </xf>
    <xf numFmtId="0" fontId="14" fillId="2" borderId="13" xfId="0" applyFont="1" applyFill="1" applyBorder="1" applyAlignment="1">
      <alignment horizontal="left" vertical="center" wrapText="1"/>
    </xf>
    <xf numFmtId="0" fontId="14" fillId="2" borderId="14" xfId="0" applyFont="1" applyFill="1" applyBorder="1" applyAlignment="1">
      <alignment horizontal="left" vertical="center" wrapText="1"/>
    </xf>
    <xf numFmtId="0" fontId="14" fillId="2" borderId="15" xfId="0" applyFont="1" applyFill="1" applyBorder="1" applyAlignment="1">
      <alignment horizontal="left" vertical="center" wrapText="1"/>
    </xf>
    <xf numFmtId="0" fontId="14" fillId="2" borderId="29" xfId="0" applyFont="1" applyFill="1" applyBorder="1" applyAlignment="1">
      <alignment horizontal="left" vertical="center" wrapText="1"/>
    </xf>
    <xf numFmtId="0" fontId="14" fillId="0" borderId="9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1" fillId="2" borderId="0" xfId="0" applyFont="1" applyFill="1" applyBorder="1" applyAlignment="1">
      <alignment vertical="top"/>
    </xf>
    <xf numFmtId="0" fontId="21" fillId="2" borderId="29" xfId="0" applyFont="1" applyFill="1" applyBorder="1" applyAlignment="1">
      <alignment horizontal="left" vertical="center" wrapText="1"/>
    </xf>
    <xf numFmtId="0" fontId="21" fillId="0" borderId="9" xfId="0" applyFont="1" applyBorder="1" applyAlignment="1">
      <alignment vertical="center" wrapText="1"/>
    </xf>
    <xf numFmtId="0" fontId="21" fillId="0" borderId="10" xfId="0" applyFont="1" applyBorder="1" applyAlignment="1">
      <alignment vertical="center" wrapText="1"/>
    </xf>
    <xf numFmtId="0" fontId="11" fillId="2" borderId="6" xfId="0" applyFont="1" applyFill="1" applyBorder="1" applyAlignment="1"/>
    <xf numFmtId="0" fontId="11" fillId="2" borderId="0" xfId="0" applyFont="1" applyFill="1" applyBorder="1" applyAlignment="1"/>
    <xf numFmtId="0" fontId="11" fillId="2" borderId="11" xfId="0" applyFont="1" applyFill="1" applyBorder="1" applyAlignment="1">
      <alignment vertical="top"/>
    </xf>
    <xf numFmtId="0" fontId="18" fillId="2" borderId="0" xfId="0" applyFont="1" applyFill="1" applyBorder="1" applyAlignment="1">
      <alignment horizontal="left" vertical="top" wrapText="1"/>
    </xf>
    <xf numFmtId="0" fontId="0" fillId="2" borderId="0" xfId="0" applyFill="1" applyBorder="1" applyAlignment="1">
      <alignment vertical="top" wrapText="1"/>
    </xf>
    <xf numFmtId="0" fontId="0" fillId="2" borderId="11" xfId="0" applyFill="1" applyBorder="1" applyAlignment="1">
      <alignment vertical="top" wrapText="1"/>
    </xf>
    <xf numFmtId="0" fontId="18" fillId="2" borderId="6" xfId="0" applyFont="1" applyFill="1" applyBorder="1" applyAlignment="1">
      <alignment horizontal="left" vertical="top" wrapText="1"/>
    </xf>
    <xf numFmtId="0" fontId="21" fillId="2" borderId="29" xfId="0" applyFont="1" applyFill="1" applyBorder="1" applyAlignment="1">
      <alignment horizontal="center" vertical="center"/>
    </xf>
    <xf numFmtId="0" fontId="21" fillId="2" borderId="9" xfId="0" applyFont="1" applyFill="1" applyBorder="1" applyAlignment="1">
      <alignment horizontal="center" vertical="center"/>
    </xf>
    <xf numFmtId="0" fontId="21" fillId="2" borderId="32" xfId="0" applyFont="1" applyFill="1" applyBorder="1" applyAlignment="1">
      <alignment horizontal="center" vertical="center"/>
    </xf>
    <xf numFmtId="166" fontId="9" fillId="2" borderId="26" xfId="0" applyNumberFormat="1" applyFont="1" applyFill="1" applyBorder="1" applyAlignment="1" applyProtection="1">
      <alignment horizontal="left" wrapText="1"/>
    </xf>
    <xf numFmtId="166" fontId="9" fillId="2" borderId="2" xfId="0" applyNumberFormat="1" applyFont="1" applyFill="1" applyBorder="1" applyAlignment="1" applyProtection="1">
      <alignment horizontal="left" wrapText="1"/>
    </xf>
    <xf numFmtId="166" fontId="9" fillId="2" borderId="2" xfId="0" applyNumberFormat="1" applyFont="1" applyFill="1" applyBorder="1" applyAlignment="1">
      <alignment horizontal="left" wrapText="1"/>
    </xf>
    <xf numFmtId="0" fontId="8" fillId="2" borderId="6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/>
    <xf numFmtId="0" fontId="3" fillId="2" borderId="11" xfId="0" applyFont="1" applyFill="1" applyBorder="1" applyAlignment="1"/>
    <xf numFmtId="0" fontId="9" fillId="2" borderId="3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/>
    <xf numFmtId="0" fontId="3" fillId="2" borderId="5" xfId="0" applyFont="1" applyFill="1" applyBorder="1" applyAlignment="1"/>
    <xf numFmtId="165" fontId="4" fillId="2" borderId="6" xfId="0" applyNumberFormat="1" applyFont="1" applyFill="1" applyBorder="1" applyAlignment="1" applyProtection="1">
      <alignment wrapText="1"/>
    </xf>
    <xf numFmtId="165" fontId="4" fillId="2" borderId="0" xfId="0" applyNumberFormat="1" applyFont="1" applyFill="1" applyBorder="1" applyAlignment="1" applyProtection="1">
      <alignment wrapText="1"/>
    </xf>
    <xf numFmtId="0" fontId="3" fillId="0" borderId="0" xfId="0" applyFont="1" applyBorder="1" applyAlignment="1">
      <alignment wrapText="1"/>
    </xf>
    <xf numFmtId="0" fontId="14" fillId="0" borderId="8" xfId="0" applyFont="1" applyFill="1" applyBorder="1" applyAlignment="1">
      <alignment horizontal="left" vertical="center" wrapText="1"/>
    </xf>
    <xf numFmtId="0" fontId="14" fillId="0" borderId="9" xfId="0" applyFont="1" applyFill="1" applyBorder="1" applyAlignment="1">
      <alignment horizontal="left" vertical="center" wrapText="1"/>
    </xf>
    <xf numFmtId="0" fontId="14" fillId="0" borderId="10" xfId="0" applyFont="1" applyFill="1" applyBorder="1" applyAlignment="1">
      <alignment horizontal="left" vertical="center" wrapText="1"/>
    </xf>
    <xf numFmtId="0" fontId="21" fillId="2" borderId="29" xfId="0" applyFont="1" applyFill="1" applyBorder="1" applyAlignment="1">
      <alignment horizontal="center"/>
    </xf>
    <xf numFmtId="0" fontId="21" fillId="2" borderId="9" xfId="0" applyFont="1" applyFill="1" applyBorder="1" applyAlignment="1">
      <alignment horizontal="center"/>
    </xf>
    <xf numFmtId="0" fontId="21" fillId="2" borderId="32" xfId="0" applyFont="1" applyFill="1" applyBorder="1" applyAlignment="1">
      <alignment horizontal="center"/>
    </xf>
    <xf numFmtId="0" fontId="14" fillId="2" borderId="21" xfId="0" applyFont="1" applyFill="1" applyBorder="1" applyAlignment="1">
      <alignment horizontal="left" vertical="center" wrapText="1"/>
    </xf>
    <xf numFmtId="0" fontId="14" fillId="2" borderId="16" xfId="0" applyFont="1" applyFill="1" applyBorder="1" applyAlignment="1">
      <alignment horizontal="left" vertical="center" wrapText="1"/>
    </xf>
    <xf numFmtId="0" fontId="14" fillId="2" borderId="22" xfId="0" applyFont="1" applyFill="1" applyBorder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289560</xdr:colOff>
          <xdr:row>1</xdr:row>
          <xdr:rowOff>7620</xdr:rowOff>
        </xdr:from>
        <xdr:to>
          <xdr:col>16</xdr:col>
          <xdr:colOff>868680</xdr:colOff>
          <xdr:row>3</xdr:row>
          <xdr:rowOff>144780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83820</xdr:colOff>
          <xdr:row>89</xdr:row>
          <xdr:rowOff>152400</xdr:rowOff>
        </xdr:from>
        <xdr:to>
          <xdr:col>2</xdr:col>
          <xdr:colOff>228600</xdr:colOff>
          <xdr:row>92</xdr:row>
          <xdr:rowOff>121920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pn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104"/>
  <sheetViews>
    <sheetView tabSelected="1" view="pageBreakPreview" zoomScaleNormal="100" zoomScaleSheetLayoutView="100" workbookViewId="0">
      <selection activeCell="O9" sqref="O9"/>
    </sheetView>
  </sheetViews>
  <sheetFormatPr defaultRowHeight="14.4" x14ac:dyDescent="0.3"/>
  <cols>
    <col min="2" max="2" width="6.109375" style="25" customWidth="1"/>
    <col min="3" max="3" width="11.6640625" style="18" customWidth="1"/>
    <col min="4" max="4" width="11" style="18" bestFit="1" customWidth="1"/>
    <col min="5" max="5" width="8.6640625" style="18"/>
    <col min="6" max="6" width="7.33203125" style="18" customWidth="1"/>
    <col min="7" max="7" width="9.109375" style="18" hidden="1" customWidth="1"/>
    <col min="8" max="8" width="6.5546875" style="18" hidden="1" customWidth="1"/>
    <col min="9" max="9" width="8.5546875" style="19" customWidth="1"/>
    <col min="10" max="10" width="11.6640625" style="20" customWidth="1"/>
    <col min="11" max="11" width="3.6640625" style="20" hidden="1" customWidth="1"/>
    <col min="12" max="13" width="9.109375" style="18" hidden="1" customWidth="1"/>
    <col min="14" max="14" width="10.33203125" style="19" customWidth="1"/>
    <col min="15" max="15" width="12.109375" style="21" customWidth="1"/>
    <col min="16" max="16" width="12.109375" style="22" customWidth="1"/>
    <col min="17" max="17" width="16.44140625" style="23" bestFit="1" customWidth="1"/>
  </cols>
  <sheetData>
    <row r="1" spans="2:17" ht="15" thickBot="1" x14ac:dyDescent="0.35">
      <c r="B1" s="29"/>
      <c r="C1" s="30"/>
      <c r="D1" s="30"/>
      <c r="E1" s="30"/>
      <c r="F1" s="30"/>
      <c r="G1" s="30"/>
      <c r="H1" s="30"/>
      <c r="I1" s="27"/>
      <c r="J1" s="31"/>
      <c r="K1" s="31"/>
      <c r="L1" s="30"/>
      <c r="M1" s="30"/>
      <c r="N1" s="27"/>
      <c r="O1" s="32"/>
      <c r="P1" s="27"/>
      <c r="Q1" s="54"/>
    </row>
    <row r="2" spans="2:17" ht="17.399999999999999" x14ac:dyDescent="0.3">
      <c r="B2" s="33" t="s">
        <v>18</v>
      </c>
      <c r="C2" s="34"/>
      <c r="D2" s="34"/>
      <c r="E2" s="34"/>
      <c r="F2" s="34"/>
      <c r="G2" s="34"/>
      <c r="H2" s="34"/>
      <c r="I2" s="34"/>
      <c r="J2" s="34"/>
      <c r="K2" s="35"/>
      <c r="L2" s="36"/>
      <c r="M2" s="36"/>
      <c r="N2" s="8"/>
      <c r="O2" s="37"/>
      <c r="P2" s="8"/>
      <c r="Q2" s="55"/>
    </row>
    <row r="3" spans="2:17" ht="17.399999999999999" x14ac:dyDescent="0.3">
      <c r="B3" s="192" t="s">
        <v>17</v>
      </c>
      <c r="C3" s="193"/>
      <c r="D3" s="193"/>
      <c r="E3" s="193"/>
      <c r="F3" s="193"/>
      <c r="G3" s="193"/>
      <c r="H3" s="194"/>
      <c r="I3" s="194"/>
      <c r="J3" s="194"/>
      <c r="K3" s="194"/>
      <c r="L3" s="194"/>
      <c r="M3" s="194"/>
      <c r="N3" s="194"/>
      <c r="O3" s="194"/>
      <c r="P3" s="194"/>
      <c r="Q3" s="56"/>
    </row>
    <row r="4" spans="2:17" ht="21" x14ac:dyDescent="0.3">
      <c r="B4" s="38"/>
      <c r="C4" s="39"/>
      <c r="D4" s="40"/>
      <c r="E4" s="41"/>
      <c r="F4" s="42"/>
      <c r="G4" s="42"/>
      <c r="H4" s="43"/>
      <c r="I4" s="44"/>
      <c r="J4" s="45"/>
      <c r="K4" s="11"/>
      <c r="L4" s="46"/>
      <c r="M4" s="46"/>
      <c r="N4" s="9"/>
      <c r="O4" s="10"/>
      <c r="P4" s="12"/>
      <c r="Q4" s="57"/>
    </row>
    <row r="5" spans="2:17" ht="21.6" thickBot="1" x14ac:dyDescent="0.35">
      <c r="B5" s="181"/>
      <c r="C5" s="182"/>
      <c r="D5" s="182"/>
      <c r="E5" s="183"/>
      <c r="F5" s="183"/>
      <c r="G5" s="47"/>
      <c r="H5" s="48"/>
      <c r="I5" s="49"/>
      <c r="J5" s="50"/>
      <c r="K5" s="13"/>
      <c r="L5" s="51"/>
      <c r="M5" s="51"/>
      <c r="N5" s="14"/>
      <c r="O5" s="15"/>
      <c r="P5" s="16"/>
      <c r="Q5" s="58"/>
    </row>
    <row r="6" spans="2:17" ht="15" thickBot="1" x14ac:dyDescent="0.35">
      <c r="B6" s="184"/>
      <c r="C6" s="185"/>
      <c r="D6" s="185"/>
      <c r="E6" s="185"/>
      <c r="F6" s="185"/>
      <c r="G6" s="185"/>
      <c r="H6" s="185"/>
      <c r="I6" s="185"/>
      <c r="J6" s="185"/>
      <c r="K6" s="185"/>
      <c r="L6" s="186"/>
      <c r="M6" s="186"/>
      <c r="N6" s="186"/>
      <c r="O6" s="186"/>
      <c r="P6" s="186"/>
      <c r="Q6" s="187"/>
    </row>
    <row r="7" spans="2:17" ht="15.6" x14ac:dyDescent="0.3">
      <c r="B7" s="188"/>
      <c r="C7" s="189"/>
      <c r="D7" s="189"/>
      <c r="E7" s="189"/>
      <c r="F7" s="189"/>
      <c r="G7" s="189"/>
      <c r="H7" s="189"/>
      <c r="I7" s="189"/>
      <c r="J7" s="189"/>
      <c r="K7" s="189"/>
      <c r="L7" s="190"/>
      <c r="M7" s="190"/>
      <c r="N7" s="190"/>
      <c r="O7" s="190"/>
      <c r="P7" s="190"/>
      <c r="Q7" s="191"/>
    </row>
    <row r="8" spans="2:17" x14ac:dyDescent="0.3">
      <c r="B8" s="61" t="s">
        <v>0</v>
      </c>
      <c r="C8" s="62" t="s">
        <v>1</v>
      </c>
      <c r="D8" s="63"/>
      <c r="E8" s="63"/>
      <c r="F8" s="63"/>
      <c r="G8" s="63"/>
      <c r="H8" s="64"/>
      <c r="I8" s="65"/>
      <c r="J8" s="66"/>
      <c r="K8" s="66"/>
      <c r="L8" s="67"/>
      <c r="M8" s="67"/>
      <c r="N8" s="68" t="s">
        <v>2</v>
      </c>
      <c r="O8" s="69" t="s">
        <v>3</v>
      </c>
      <c r="P8" s="70" t="s">
        <v>4</v>
      </c>
      <c r="Q8" s="71" t="s">
        <v>55</v>
      </c>
    </row>
    <row r="9" spans="2:17" x14ac:dyDescent="0.3">
      <c r="B9" s="72"/>
      <c r="C9" s="73"/>
      <c r="D9" s="73"/>
      <c r="E9" s="73"/>
      <c r="F9" s="73"/>
      <c r="G9" s="73"/>
      <c r="H9" s="73"/>
      <c r="I9" s="74"/>
      <c r="J9" s="75"/>
      <c r="K9" s="75"/>
      <c r="L9" s="76"/>
      <c r="M9" s="76"/>
      <c r="N9" s="77"/>
      <c r="O9" s="78"/>
      <c r="P9" s="79"/>
      <c r="Q9" s="80"/>
    </row>
    <row r="10" spans="2:17" x14ac:dyDescent="0.3">
      <c r="B10" s="198" t="s">
        <v>5</v>
      </c>
      <c r="C10" s="199"/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199"/>
      <c r="Q10" s="200"/>
    </row>
    <row r="11" spans="2:17" x14ac:dyDescent="0.3">
      <c r="B11" s="81">
        <v>1</v>
      </c>
      <c r="C11" s="155" t="s">
        <v>53</v>
      </c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7"/>
    </row>
    <row r="12" spans="2:17" ht="27.75" customHeight="1" x14ac:dyDescent="0.3">
      <c r="B12" s="82" t="s">
        <v>13</v>
      </c>
      <c r="C12" s="152" t="s">
        <v>73</v>
      </c>
      <c r="D12" s="153"/>
      <c r="E12" s="153"/>
      <c r="F12" s="153"/>
      <c r="G12" s="153"/>
      <c r="H12" s="153"/>
      <c r="I12" s="153"/>
      <c r="J12" s="154"/>
      <c r="K12" s="83"/>
      <c r="L12" s="84"/>
      <c r="M12" s="84"/>
      <c r="N12" s="85" t="s">
        <v>24</v>
      </c>
      <c r="O12" s="86">
        <v>3</v>
      </c>
      <c r="P12" s="87"/>
      <c r="Q12" s="88">
        <f t="shared" ref="Q12" si="0">O12*P12</f>
        <v>0</v>
      </c>
    </row>
    <row r="13" spans="2:17" ht="15" customHeight="1" x14ac:dyDescent="0.3">
      <c r="B13" s="82" t="s">
        <v>14</v>
      </c>
      <c r="C13" s="152" t="s">
        <v>74</v>
      </c>
      <c r="D13" s="153"/>
      <c r="E13" s="153"/>
      <c r="F13" s="153"/>
      <c r="G13" s="153"/>
      <c r="H13" s="153"/>
      <c r="I13" s="153"/>
      <c r="J13" s="154"/>
      <c r="K13" s="83"/>
      <c r="L13" s="84"/>
      <c r="M13" s="84"/>
      <c r="N13" s="85" t="s">
        <v>79</v>
      </c>
      <c r="O13" s="86">
        <v>65</v>
      </c>
      <c r="P13" s="87"/>
      <c r="Q13" s="88">
        <f t="shared" ref="Q13:Q18" si="1">O13*P13</f>
        <v>0</v>
      </c>
    </row>
    <row r="14" spans="2:17" ht="15" customHeight="1" x14ac:dyDescent="0.3">
      <c r="B14" s="82">
        <v>1.3</v>
      </c>
      <c r="C14" s="195" t="s">
        <v>75</v>
      </c>
      <c r="D14" s="196"/>
      <c r="E14" s="196"/>
      <c r="F14" s="196"/>
      <c r="G14" s="196"/>
      <c r="H14" s="196"/>
      <c r="I14" s="196"/>
      <c r="J14" s="197"/>
      <c r="K14" s="83"/>
      <c r="L14" s="84"/>
      <c r="M14" s="84"/>
      <c r="N14" s="85" t="s">
        <v>79</v>
      </c>
      <c r="O14" s="86">
        <v>115</v>
      </c>
      <c r="P14" s="87"/>
      <c r="Q14" s="88">
        <f t="shared" si="1"/>
        <v>0</v>
      </c>
    </row>
    <row r="15" spans="2:17" ht="15" customHeight="1" x14ac:dyDescent="0.3">
      <c r="B15" s="82">
        <v>1.4</v>
      </c>
      <c r="C15" s="195" t="s">
        <v>76</v>
      </c>
      <c r="D15" s="196"/>
      <c r="E15" s="196"/>
      <c r="F15" s="196"/>
      <c r="G15" s="196"/>
      <c r="H15" s="196"/>
      <c r="I15" s="196"/>
      <c r="J15" s="197"/>
      <c r="K15" s="83"/>
      <c r="L15" s="84"/>
      <c r="M15" s="84"/>
      <c r="N15" s="85" t="s">
        <v>79</v>
      </c>
      <c r="O15" s="86">
        <v>15</v>
      </c>
      <c r="P15" s="87"/>
      <c r="Q15" s="88">
        <f t="shared" si="1"/>
        <v>0</v>
      </c>
    </row>
    <row r="16" spans="2:17" ht="15" customHeight="1" x14ac:dyDescent="0.3">
      <c r="B16" s="82">
        <v>1.5</v>
      </c>
      <c r="C16" s="195" t="s">
        <v>77</v>
      </c>
      <c r="D16" s="196"/>
      <c r="E16" s="196"/>
      <c r="F16" s="196"/>
      <c r="G16" s="196"/>
      <c r="H16" s="196"/>
      <c r="I16" s="196"/>
      <c r="J16" s="197"/>
      <c r="K16" s="83"/>
      <c r="L16" s="84"/>
      <c r="M16" s="84"/>
      <c r="N16" s="85" t="s">
        <v>24</v>
      </c>
      <c r="O16" s="86">
        <v>100</v>
      </c>
      <c r="P16" s="87"/>
      <c r="Q16" s="88">
        <f t="shared" si="1"/>
        <v>0</v>
      </c>
    </row>
    <row r="17" spans="2:17" ht="26.25" customHeight="1" x14ac:dyDescent="0.3">
      <c r="B17" s="82">
        <v>1.6</v>
      </c>
      <c r="C17" s="152" t="s">
        <v>78</v>
      </c>
      <c r="D17" s="153"/>
      <c r="E17" s="153"/>
      <c r="F17" s="153"/>
      <c r="G17" s="153"/>
      <c r="H17" s="153"/>
      <c r="I17" s="153"/>
      <c r="J17" s="154"/>
      <c r="K17" s="83"/>
      <c r="L17" s="84"/>
      <c r="M17" s="84"/>
      <c r="N17" s="85" t="s">
        <v>24</v>
      </c>
      <c r="O17" s="86">
        <v>15</v>
      </c>
      <c r="P17" s="87"/>
      <c r="Q17" s="88">
        <f t="shared" si="1"/>
        <v>0</v>
      </c>
    </row>
    <row r="18" spans="2:17" ht="15" customHeight="1" x14ac:dyDescent="0.3">
      <c r="B18" s="82">
        <v>1.7</v>
      </c>
      <c r="C18" s="152" t="s">
        <v>54</v>
      </c>
      <c r="D18" s="153"/>
      <c r="E18" s="153"/>
      <c r="F18" s="153"/>
      <c r="G18" s="153"/>
      <c r="H18" s="153"/>
      <c r="I18" s="153"/>
      <c r="J18" s="154"/>
      <c r="K18" s="83"/>
      <c r="L18" s="84"/>
      <c r="M18" s="84"/>
      <c r="N18" s="85" t="s">
        <v>24</v>
      </c>
      <c r="O18" s="86">
        <v>2</v>
      </c>
      <c r="P18" s="87"/>
      <c r="Q18" s="88">
        <f t="shared" si="1"/>
        <v>0</v>
      </c>
    </row>
    <row r="19" spans="2:17" x14ac:dyDescent="0.3">
      <c r="B19" s="161"/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3"/>
    </row>
    <row r="20" spans="2:17" x14ac:dyDescent="0.3">
      <c r="B20" s="168" t="s">
        <v>9</v>
      </c>
      <c r="C20" s="169"/>
      <c r="D20" s="169"/>
      <c r="E20" s="169"/>
      <c r="F20" s="169"/>
      <c r="G20" s="169"/>
      <c r="H20" s="169"/>
      <c r="I20" s="169"/>
      <c r="J20" s="169"/>
      <c r="K20" s="169"/>
      <c r="L20" s="169"/>
      <c r="M20" s="169"/>
      <c r="N20" s="169"/>
      <c r="O20" s="169"/>
      <c r="P20" s="170"/>
      <c r="Q20" s="89">
        <f>SUM(Q12:Q18)</f>
        <v>0</v>
      </c>
    </row>
    <row r="21" spans="2:17" x14ac:dyDescent="0.3">
      <c r="B21" s="178" t="s">
        <v>7</v>
      </c>
      <c r="C21" s="179"/>
      <c r="D21" s="179"/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179"/>
      <c r="Q21" s="180"/>
    </row>
    <row r="22" spans="2:17" x14ac:dyDescent="0.3">
      <c r="B22" s="81">
        <f>B11+1</f>
        <v>2</v>
      </c>
      <c r="C22" s="155" t="s">
        <v>8</v>
      </c>
      <c r="D22" s="156"/>
      <c r="E22" s="156"/>
      <c r="F22" s="156"/>
      <c r="G22" s="156"/>
      <c r="H22" s="156"/>
      <c r="I22" s="156"/>
      <c r="J22" s="156"/>
      <c r="K22" s="156"/>
      <c r="L22" s="156"/>
      <c r="M22" s="156"/>
      <c r="N22" s="156"/>
      <c r="O22" s="156"/>
      <c r="P22" s="156"/>
      <c r="Q22" s="157"/>
    </row>
    <row r="23" spans="2:17" x14ac:dyDescent="0.3">
      <c r="B23" s="82">
        <f>B22+0.1</f>
        <v>2.1</v>
      </c>
      <c r="C23" s="158" t="s">
        <v>15</v>
      </c>
      <c r="D23" s="159"/>
      <c r="E23" s="159"/>
      <c r="F23" s="159"/>
      <c r="G23" s="159"/>
      <c r="H23" s="159"/>
      <c r="I23" s="159"/>
      <c r="J23" s="160"/>
      <c r="K23" s="90"/>
      <c r="L23" s="91"/>
      <c r="M23" s="91"/>
      <c r="N23" s="85" t="s">
        <v>6</v>
      </c>
      <c r="O23" s="86">
        <v>6100</v>
      </c>
      <c r="P23" s="87"/>
      <c r="Q23" s="88">
        <f t="shared" ref="Q23:Q24" si="2">O23*P23</f>
        <v>0</v>
      </c>
    </row>
    <row r="24" spans="2:17" x14ac:dyDescent="0.3">
      <c r="B24" s="82">
        <f>B23+0.1</f>
        <v>2.2000000000000002</v>
      </c>
      <c r="C24" s="201" t="s">
        <v>16</v>
      </c>
      <c r="D24" s="202"/>
      <c r="E24" s="202"/>
      <c r="F24" s="202"/>
      <c r="G24" s="202"/>
      <c r="H24" s="202"/>
      <c r="I24" s="202"/>
      <c r="J24" s="203"/>
      <c r="K24" s="90"/>
      <c r="L24" s="91"/>
      <c r="M24" s="91"/>
      <c r="N24" s="92" t="s">
        <v>6</v>
      </c>
      <c r="O24" s="86">
        <v>6100</v>
      </c>
      <c r="P24" s="93"/>
      <c r="Q24" s="88">
        <f t="shared" si="2"/>
        <v>0</v>
      </c>
    </row>
    <row r="25" spans="2:17" x14ac:dyDescent="0.3">
      <c r="B25" s="161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62"/>
      <c r="P25" s="162"/>
      <c r="Q25" s="163"/>
    </row>
    <row r="26" spans="2:17" x14ac:dyDescent="0.3">
      <c r="B26" s="81">
        <f>B22+1</f>
        <v>3</v>
      </c>
      <c r="C26" s="155" t="s">
        <v>19</v>
      </c>
      <c r="D26" s="156"/>
      <c r="E26" s="156"/>
      <c r="F26" s="156"/>
      <c r="G26" s="156"/>
      <c r="H26" s="156"/>
      <c r="I26" s="156"/>
      <c r="J26" s="156"/>
      <c r="K26" s="156"/>
      <c r="L26" s="156"/>
      <c r="M26" s="156"/>
      <c r="N26" s="156"/>
      <c r="O26" s="156"/>
      <c r="P26" s="156"/>
      <c r="Q26" s="157"/>
    </row>
    <row r="27" spans="2:17" x14ac:dyDescent="0.3">
      <c r="B27" s="82">
        <f>B26+0.1</f>
        <v>3.1</v>
      </c>
      <c r="C27" s="158" t="s">
        <v>20</v>
      </c>
      <c r="D27" s="159"/>
      <c r="E27" s="159"/>
      <c r="F27" s="159"/>
      <c r="G27" s="159"/>
      <c r="H27" s="159"/>
      <c r="I27" s="159"/>
      <c r="J27" s="160"/>
      <c r="K27" s="90"/>
      <c r="L27" s="91"/>
      <c r="M27" s="91"/>
      <c r="N27" s="85" t="s">
        <v>24</v>
      </c>
      <c r="O27" s="86">
        <v>3</v>
      </c>
      <c r="P27" s="87"/>
      <c r="Q27" s="88">
        <f t="shared" ref="Q27:Q30" si="3">O27*P27</f>
        <v>0</v>
      </c>
    </row>
    <row r="28" spans="2:17" ht="15" customHeight="1" x14ac:dyDescent="0.3">
      <c r="B28" s="82">
        <f>B27+0.1</f>
        <v>3.2</v>
      </c>
      <c r="C28" s="158" t="s">
        <v>21</v>
      </c>
      <c r="D28" s="159"/>
      <c r="E28" s="159"/>
      <c r="F28" s="159"/>
      <c r="G28" s="159"/>
      <c r="H28" s="159"/>
      <c r="I28" s="159"/>
      <c r="J28" s="160"/>
      <c r="K28" s="90"/>
      <c r="L28" s="91"/>
      <c r="M28" s="91"/>
      <c r="N28" s="85" t="s">
        <v>24</v>
      </c>
      <c r="O28" s="86">
        <v>3</v>
      </c>
      <c r="P28" s="87"/>
      <c r="Q28" s="88">
        <f t="shared" si="3"/>
        <v>0</v>
      </c>
    </row>
    <row r="29" spans="2:17" x14ac:dyDescent="0.3">
      <c r="B29" s="82">
        <f t="shared" ref="B29:B30" si="4">B28+0.1</f>
        <v>3.3000000000000003</v>
      </c>
      <c r="C29" s="158" t="s">
        <v>22</v>
      </c>
      <c r="D29" s="159"/>
      <c r="E29" s="159"/>
      <c r="F29" s="159"/>
      <c r="G29" s="159"/>
      <c r="H29" s="159"/>
      <c r="I29" s="159"/>
      <c r="J29" s="160"/>
      <c r="K29" s="90"/>
      <c r="L29" s="91"/>
      <c r="M29" s="91"/>
      <c r="N29" s="85" t="s">
        <v>24</v>
      </c>
      <c r="O29" s="86">
        <v>2</v>
      </c>
      <c r="P29" s="87"/>
      <c r="Q29" s="88">
        <f t="shared" si="3"/>
        <v>0</v>
      </c>
    </row>
    <row r="30" spans="2:17" ht="15" customHeight="1" x14ac:dyDescent="0.3">
      <c r="B30" s="82">
        <f t="shared" si="4"/>
        <v>3.4000000000000004</v>
      </c>
      <c r="C30" s="158" t="s">
        <v>23</v>
      </c>
      <c r="D30" s="159"/>
      <c r="E30" s="159"/>
      <c r="F30" s="159"/>
      <c r="G30" s="159"/>
      <c r="H30" s="159"/>
      <c r="I30" s="159"/>
      <c r="J30" s="160"/>
      <c r="K30" s="90"/>
      <c r="L30" s="91"/>
      <c r="M30" s="91"/>
      <c r="N30" s="85" t="s">
        <v>24</v>
      </c>
      <c r="O30" s="86">
        <v>2</v>
      </c>
      <c r="P30" s="87"/>
      <c r="Q30" s="88">
        <f t="shared" si="3"/>
        <v>0</v>
      </c>
    </row>
    <row r="31" spans="2:17" x14ac:dyDescent="0.3">
      <c r="B31" s="161"/>
      <c r="C31" s="162"/>
      <c r="D31" s="162"/>
      <c r="E31" s="162"/>
      <c r="F31" s="162"/>
      <c r="G31" s="162"/>
      <c r="H31" s="162"/>
      <c r="I31" s="162"/>
      <c r="J31" s="162"/>
      <c r="K31" s="162"/>
      <c r="L31" s="162"/>
      <c r="M31" s="162"/>
      <c r="N31" s="162"/>
      <c r="O31" s="162"/>
      <c r="P31" s="162"/>
      <c r="Q31" s="163"/>
    </row>
    <row r="32" spans="2:17" x14ac:dyDescent="0.3">
      <c r="B32" s="81">
        <f>B26+1</f>
        <v>4</v>
      </c>
      <c r="C32" s="155" t="s">
        <v>25</v>
      </c>
      <c r="D32" s="156"/>
      <c r="E32" s="156"/>
      <c r="F32" s="156"/>
      <c r="G32" s="156"/>
      <c r="H32" s="156"/>
      <c r="I32" s="156"/>
      <c r="J32" s="156"/>
      <c r="K32" s="156"/>
      <c r="L32" s="156"/>
      <c r="M32" s="156"/>
      <c r="N32" s="156"/>
      <c r="O32" s="156"/>
      <c r="P32" s="156"/>
      <c r="Q32" s="157"/>
    </row>
    <row r="33" spans="2:17" x14ac:dyDescent="0.3">
      <c r="B33" s="82">
        <f>B32+0.1</f>
        <v>4.0999999999999996</v>
      </c>
      <c r="C33" s="158" t="s">
        <v>27</v>
      </c>
      <c r="D33" s="159"/>
      <c r="E33" s="159"/>
      <c r="F33" s="159"/>
      <c r="G33" s="159"/>
      <c r="H33" s="159"/>
      <c r="I33" s="159"/>
      <c r="J33" s="160"/>
      <c r="K33" s="90"/>
      <c r="L33" s="91"/>
      <c r="M33" s="91"/>
      <c r="N33" s="85" t="s">
        <v>24</v>
      </c>
      <c r="O33" s="86">
        <v>1</v>
      </c>
      <c r="P33" s="87"/>
      <c r="Q33" s="88">
        <f t="shared" ref="Q33:Q35" si="5">O33*P33</f>
        <v>0</v>
      </c>
    </row>
    <row r="34" spans="2:17" ht="15" customHeight="1" x14ac:dyDescent="0.3">
      <c r="B34" s="82">
        <f>B33+0.1</f>
        <v>4.1999999999999993</v>
      </c>
      <c r="C34" s="158" t="s">
        <v>28</v>
      </c>
      <c r="D34" s="159"/>
      <c r="E34" s="159"/>
      <c r="F34" s="159"/>
      <c r="G34" s="159"/>
      <c r="H34" s="159"/>
      <c r="I34" s="159"/>
      <c r="J34" s="160"/>
      <c r="K34" s="90"/>
      <c r="L34" s="91"/>
      <c r="M34" s="91"/>
      <c r="N34" s="85" t="s">
        <v>24</v>
      </c>
      <c r="O34" s="86">
        <v>1</v>
      </c>
      <c r="P34" s="87"/>
      <c r="Q34" s="88">
        <f t="shared" si="5"/>
        <v>0</v>
      </c>
    </row>
    <row r="35" spans="2:17" ht="15" customHeight="1" x14ac:dyDescent="0.3">
      <c r="B35" s="82">
        <f>B34+0.1</f>
        <v>4.2999999999999989</v>
      </c>
      <c r="C35" s="158" t="s">
        <v>26</v>
      </c>
      <c r="D35" s="159"/>
      <c r="E35" s="159"/>
      <c r="F35" s="159"/>
      <c r="G35" s="159"/>
      <c r="H35" s="159"/>
      <c r="I35" s="159"/>
      <c r="J35" s="160"/>
      <c r="K35" s="90"/>
      <c r="L35" s="91"/>
      <c r="M35" s="91"/>
      <c r="N35" s="85" t="s">
        <v>24</v>
      </c>
      <c r="O35" s="86">
        <v>1</v>
      </c>
      <c r="P35" s="87"/>
      <c r="Q35" s="88">
        <f t="shared" si="5"/>
        <v>0</v>
      </c>
    </row>
    <row r="36" spans="2:17" x14ac:dyDescent="0.3">
      <c r="B36" s="161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3"/>
    </row>
    <row r="37" spans="2:17" x14ac:dyDescent="0.3">
      <c r="B37" s="81">
        <f>B32+1</f>
        <v>5</v>
      </c>
      <c r="C37" s="155" t="s">
        <v>29</v>
      </c>
      <c r="D37" s="156"/>
      <c r="E37" s="156"/>
      <c r="F37" s="156"/>
      <c r="G37" s="156"/>
      <c r="H37" s="156"/>
      <c r="I37" s="156"/>
      <c r="J37" s="156"/>
      <c r="K37" s="156"/>
      <c r="L37" s="156"/>
      <c r="M37" s="156"/>
      <c r="N37" s="156"/>
      <c r="O37" s="156"/>
      <c r="P37" s="156"/>
      <c r="Q37" s="157"/>
    </row>
    <row r="38" spans="2:17" ht="15" customHeight="1" x14ac:dyDescent="0.3">
      <c r="B38" s="82">
        <f>B37+0.1</f>
        <v>5.0999999999999996</v>
      </c>
      <c r="C38" s="158" t="s">
        <v>30</v>
      </c>
      <c r="D38" s="159"/>
      <c r="E38" s="159"/>
      <c r="F38" s="159"/>
      <c r="G38" s="159"/>
      <c r="H38" s="159"/>
      <c r="I38" s="159"/>
      <c r="J38" s="160"/>
      <c r="K38" s="90"/>
      <c r="L38" s="91"/>
      <c r="M38" s="91"/>
      <c r="N38" s="85" t="s">
        <v>24</v>
      </c>
      <c r="O38" s="86">
        <v>3</v>
      </c>
      <c r="P38" s="87"/>
      <c r="Q38" s="88">
        <f>O38*P38</f>
        <v>0</v>
      </c>
    </row>
    <row r="39" spans="2:17" x14ac:dyDescent="0.3">
      <c r="B39" s="161"/>
      <c r="C39" s="162"/>
      <c r="D39" s="162"/>
      <c r="E39" s="162"/>
      <c r="F39" s="162"/>
      <c r="G39" s="162"/>
      <c r="H39" s="162"/>
      <c r="I39" s="162"/>
      <c r="J39" s="162"/>
      <c r="K39" s="162"/>
      <c r="L39" s="162"/>
      <c r="M39" s="162"/>
      <c r="N39" s="162"/>
      <c r="O39" s="162"/>
      <c r="P39" s="162"/>
      <c r="Q39" s="163"/>
    </row>
    <row r="40" spans="2:17" x14ac:dyDescent="0.3">
      <c r="B40" s="81">
        <f>B37+1</f>
        <v>6</v>
      </c>
      <c r="C40" s="155" t="s">
        <v>31</v>
      </c>
      <c r="D40" s="156"/>
      <c r="E40" s="156"/>
      <c r="F40" s="156"/>
      <c r="G40" s="156"/>
      <c r="H40" s="156"/>
      <c r="I40" s="156"/>
      <c r="J40" s="156"/>
      <c r="K40" s="156"/>
      <c r="L40" s="156"/>
      <c r="M40" s="156"/>
      <c r="N40" s="156"/>
      <c r="O40" s="156"/>
      <c r="P40" s="156"/>
      <c r="Q40" s="157"/>
    </row>
    <row r="41" spans="2:17" x14ac:dyDescent="0.3">
      <c r="B41" s="82">
        <f>B40+0.1</f>
        <v>6.1</v>
      </c>
      <c r="C41" s="158" t="s">
        <v>35</v>
      </c>
      <c r="D41" s="159"/>
      <c r="E41" s="159"/>
      <c r="F41" s="159"/>
      <c r="G41" s="159"/>
      <c r="H41" s="159"/>
      <c r="I41" s="159"/>
      <c r="J41" s="160"/>
      <c r="K41" s="90"/>
      <c r="L41" s="91"/>
      <c r="M41" s="91"/>
      <c r="N41" s="85" t="s">
        <v>24</v>
      </c>
      <c r="O41" s="86">
        <v>46</v>
      </c>
      <c r="P41" s="87"/>
      <c r="Q41" s="88">
        <f t="shared" ref="Q41:Q42" si="6">O41*P41</f>
        <v>0</v>
      </c>
    </row>
    <row r="42" spans="2:17" ht="15" customHeight="1" x14ac:dyDescent="0.3">
      <c r="B42" s="82">
        <f>B41+0.1</f>
        <v>6.1999999999999993</v>
      </c>
      <c r="C42" s="158" t="s">
        <v>36</v>
      </c>
      <c r="D42" s="159"/>
      <c r="E42" s="159"/>
      <c r="F42" s="159"/>
      <c r="G42" s="159"/>
      <c r="H42" s="159"/>
      <c r="I42" s="159"/>
      <c r="J42" s="160"/>
      <c r="K42" s="90"/>
      <c r="L42" s="91"/>
      <c r="M42" s="91"/>
      <c r="N42" s="85" t="s">
        <v>24</v>
      </c>
      <c r="O42" s="86">
        <v>46</v>
      </c>
      <c r="P42" s="87"/>
      <c r="Q42" s="88">
        <f t="shared" si="6"/>
        <v>0</v>
      </c>
    </row>
    <row r="43" spans="2:17" x14ac:dyDescent="0.3">
      <c r="B43" s="161"/>
      <c r="C43" s="162"/>
      <c r="D43" s="162"/>
      <c r="E43" s="162"/>
      <c r="F43" s="162"/>
      <c r="G43" s="162"/>
      <c r="H43" s="162"/>
      <c r="I43" s="162"/>
      <c r="J43" s="162"/>
      <c r="K43" s="162"/>
      <c r="L43" s="162"/>
      <c r="M43" s="162"/>
      <c r="N43" s="162"/>
      <c r="O43" s="162"/>
      <c r="P43" s="162"/>
      <c r="Q43" s="163"/>
    </row>
    <row r="44" spans="2:17" x14ac:dyDescent="0.3">
      <c r="B44" s="81">
        <f>B40+1</f>
        <v>7</v>
      </c>
      <c r="C44" s="155" t="s">
        <v>32</v>
      </c>
      <c r="D44" s="156"/>
      <c r="E44" s="156"/>
      <c r="F44" s="156"/>
      <c r="G44" s="156"/>
      <c r="H44" s="156"/>
      <c r="I44" s="156"/>
      <c r="J44" s="156"/>
      <c r="K44" s="156"/>
      <c r="L44" s="156"/>
      <c r="M44" s="156"/>
      <c r="N44" s="156"/>
      <c r="O44" s="156"/>
      <c r="P44" s="156"/>
      <c r="Q44" s="157"/>
    </row>
    <row r="45" spans="2:17" x14ac:dyDescent="0.3">
      <c r="B45" s="82">
        <f>B44+0.1</f>
        <v>7.1</v>
      </c>
      <c r="C45" s="158" t="s">
        <v>33</v>
      </c>
      <c r="D45" s="159"/>
      <c r="E45" s="159"/>
      <c r="F45" s="159"/>
      <c r="G45" s="159"/>
      <c r="H45" s="159"/>
      <c r="I45" s="159"/>
      <c r="J45" s="160"/>
      <c r="K45" s="90"/>
      <c r="L45" s="91"/>
      <c r="M45" s="91"/>
      <c r="N45" s="85" t="s">
        <v>24</v>
      </c>
      <c r="O45" s="86">
        <v>10</v>
      </c>
      <c r="P45" s="87"/>
      <c r="Q45" s="88">
        <f t="shared" ref="Q45:Q46" si="7">O45*P45</f>
        <v>0</v>
      </c>
    </row>
    <row r="46" spans="2:17" ht="15" customHeight="1" x14ac:dyDescent="0.3">
      <c r="B46" s="82">
        <f>B45+0.1</f>
        <v>7.1999999999999993</v>
      </c>
      <c r="C46" s="158" t="s">
        <v>34</v>
      </c>
      <c r="D46" s="159"/>
      <c r="E46" s="159"/>
      <c r="F46" s="159"/>
      <c r="G46" s="159"/>
      <c r="H46" s="159"/>
      <c r="I46" s="159"/>
      <c r="J46" s="160"/>
      <c r="K46" s="90"/>
      <c r="L46" s="91"/>
      <c r="M46" s="91"/>
      <c r="N46" s="85" t="s">
        <v>24</v>
      </c>
      <c r="O46" s="86">
        <v>10</v>
      </c>
      <c r="P46" s="87"/>
      <c r="Q46" s="88">
        <f t="shared" si="7"/>
        <v>0</v>
      </c>
    </row>
    <row r="47" spans="2:17" x14ac:dyDescent="0.3">
      <c r="B47" s="161"/>
      <c r="C47" s="162"/>
      <c r="D47" s="162"/>
      <c r="E47" s="162"/>
      <c r="F47" s="162"/>
      <c r="G47" s="162"/>
      <c r="H47" s="162"/>
      <c r="I47" s="162"/>
      <c r="J47" s="162"/>
      <c r="K47" s="162"/>
      <c r="L47" s="162"/>
      <c r="M47" s="162"/>
      <c r="N47" s="162"/>
      <c r="O47" s="162"/>
      <c r="P47" s="162"/>
      <c r="Q47" s="163"/>
    </row>
    <row r="48" spans="2:17" x14ac:dyDescent="0.3">
      <c r="B48" s="81">
        <f>B44+1</f>
        <v>8</v>
      </c>
      <c r="C48" s="155" t="s">
        <v>37</v>
      </c>
      <c r="D48" s="156"/>
      <c r="E48" s="156"/>
      <c r="F48" s="156"/>
      <c r="G48" s="156"/>
      <c r="H48" s="156"/>
      <c r="I48" s="156"/>
      <c r="J48" s="156"/>
      <c r="K48" s="156"/>
      <c r="L48" s="156"/>
      <c r="M48" s="156"/>
      <c r="N48" s="156"/>
      <c r="O48" s="156"/>
      <c r="P48" s="156"/>
      <c r="Q48" s="157"/>
    </row>
    <row r="49" spans="2:17" x14ac:dyDescent="0.3">
      <c r="B49" s="82">
        <f>B48+0.1</f>
        <v>8.1</v>
      </c>
      <c r="C49" s="158" t="s">
        <v>51</v>
      </c>
      <c r="D49" s="159"/>
      <c r="E49" s="159"/>
      <c r="F49" s="159"/>
      <c r="G49" s="159"/>
      <c r="H49" s="159"/>
      <c r="I49" s="159"/>
      <c r="J49" s="160"/>
      <c r="K49" s="90"/>
      <c r="L49" s="91"/>
      <c r="M49" s="91"/>
      <c r="N49" s="85" t="s">
        <v>6</v>
      </c>
      <c r="O49" s="86">
        <v>2600</v>
      </c>
      <c r="P49" s="87"/>
      <c r="Q49" s="88">
        <f>O49*P49</f>
        <v>0</v>
      </c>
    </row>
    <row r="50" spans="2:17" x14ac:dyDescent="0.3">
      <c r="B50" s="82">
        <f t="shared" ref="B50:B56" si="8">B49+0.1</f>
        <v>8.1999999999999993</v>
      </c>
      <c r="C50" s="158" t="s">
        <v>52</v>
      </c>
      <c r="D50" s="159"/>
      <c r="E50" s="159"/>
      <c r="F50" s="159"/>
      <c r="G50" s="159"/>
      <c r="H50" s="159"/>
      <c r="I50" s="159"/>
      <c r="J50" s="160"/>
      <c r="K50" s="90"/>
      <c r="L50" s="91"/>
      <c r="M50" s="91"/>
      <c r="N50" s="85" t="s">
        <v>6</v>
      </c>
      <c r="O50" s="86">
        <v>2600</v>
      </c>
      <c r="P50" s="87"/>
      <c r="Q50" s="88">
        <f t="shared" ref="Q50:Q54" si="9">O50*P50</f>
        <v>0</v>
      </c>
    </row>
    <row r="51" spans="2:17" x14ac:dyDescent="0.3">
      <c r="B51" s="82">
        <f t="shared" si="8"/>
        <v>8.2999999999999989</v>
      </c>
      <c r="C51" s="158" t="s">
        <v>38</v>
      </c>
      <c r="D51" s="159"/>
      <c r="E51" s="159"/>
      <c r="F51" s="159"/>
      <c r="G51" s="159"/>
      <c r="H51" s="159"/>
      <c r="I51" s="159"/>
      <c r="J51" s="160"/>
      <c r="K51" s="90"/>
      <c r="L51" s="91"/>
      <c r="M51" s="91"/>
      <c r="N51" s="85" t="s">
        <v>6</v>
      </c>
      <c r="O51" s="86">
        <v>2600</v>
      </c>
      <c r="P51" s="87"/>
      <c r="Q51" s="88">
        <f t="shared" si="9"/>
        <v>0</v>
      </c>
    </row>
    <row r="52" spans="2:17" x14ac:dyDescent="0.3">
      <c r="B52" s="82">
        <f t="shared" si="8"/>
        <v>8.3999999999999986</v>
      </c>
      <c r="C52" s="158" t="s">
        <v>41</v>
      </c>
      <c r="D52" s="159"/>
      <c r="E52" s="159"/>
      <c r="F52" s="159"/>
      <c r="G52" s="159"/>
      <c r="H52" s="159"/>
      <c r="I52" s="159"/>
      <c r="J52" s="160"/>
      <c r="K52" s="90"/>
      <c r="L52" s="91"/>
      <c r="M52" s="91"/>
      <c r="N52" s="85" t="s">
        <v>6</v>
      </c>
      <c r="O52" s="86">
        <v>2600</v>
      </c>
      <c r="P52" s="87"/>
      <c r="Q52" s="88">
        <f t="shared" si="9"/>
        <v>0</v>
      </c>
    </row>
    <row r="53" spans="2:17" x14ac:dyDescent="0.3">
      <c r="B53" s="82">
        <f t="shared" si="8"/>
        <v>8.4999999999999982</v>
      </c>
      <c r="C53" s="158" t="s">
        <v>39</v>
      </c>
      <c r="D53" s="159"/>
      <c r="E53" s="159"/>
      <c r="F53" s="159"/>
      <c r="G53" s="159"/>
      <c r="H53" s="159"/>
      <c r="I53" s="159"/>
      <c r="J53" s="160"/>
      <c r="K53" s="90"/>
      <c r="L53" s="91"/>
      <c r="M53" s="91"/>
      <c r="N53" s="85" t="s">
        <v>6</v>
      </c>
      <c r="O53" s="86">
        <v>1900</v>
      </c>
      <c r="P53" s="87"/>
      <c r="Q53" s="88">
        <f t="shared" si="9"/>
        <v>0</v>
      </c>
    </row>
    <row r="54" spans="2:17" x14ac:dyDescent="0.3">
      <c r="B54" s="82">
        <f t="shared" si="8"/>
        <v>8.5999999999999979</v>
      </c>
      <c r="C54" s="158" t="s">
        <v>42</v>
      </c>
      <c r="D54" s="159"/>
      <c r="E54" s="159"/>
      <c r="F54" s="159"/>
      <c r="G54" s="159"/>
      <c r="H54" s="159"/>
      <c r="I54" s="159"/>
      <c r="J54" s="160"/>
      <c r="K54" s="90"/>
      <c r="L54" s="91"/>
      <c r="M54" s="91"/>
      <c r="N54" s="85" t="s">
        <v>6</v>
      </c>
      <c r="O54" s="86">
        <v>1900</v>
      </c>
      <c r="P54" s="87"/>
      <c r="Q54" s="88">
        <f t="shared" si="9"/>
        <v>0</v>
      </c>
    </row>
    <row r="55" spans="2:17" x14ac:dyDescent="0.3">
      <c r="B55" s="82">
        <f t="shared" si="8"/>
        <v>8.6999999999999975</v>
      </c>
      <c r="C55" s="158" t="s">
        <v>40</v>
      </c>
      <c r="D55" s="159"/>
      <c r="E55" s="159"/>
      <c r="F55" s="159"/>
      <c r="G55" s="159"/>
      <c r="H55" s="159"/>
      <c r="I55" s="159"/>
      <c r="J55" s="160"/>
      <c r="K55" s="90"/>
      <c r="L55" s="91"/>
      <c r="M55" s="91"/>
      <c r="N55" s="85" t="s">
        <v>6</v>
      </c>
      <c r="O55" s="86">
        <v>1600</v>
      </c>
      <c r="P55" s="87"/>
      <c r="Q55" s="88">
        <f>O55*P55</f>
        <v>0</v>
      </c>
    </row>
    <row r="56" spans="2:17" x14ac:dyDescent="0.3">
      <c r="B56" s="82">
        <f t="shared" si="8"/>
        <v>8.7999999999999972</v>
      </c>
      <c r="C56" s="158" t="s">
        <v>43</v>
      </c>
      <c r="D56" s="159"/>
      <c r="E56" s="159"/>
      <c r="F56" s="159"/>
      <c r="G56" s="159"/>
      <c r="H56" s="159"/>
      <c r="I56" s="159"/>
      <c r="J56" s="160"/>
      <c r="K56" s="90"/>
      <c r="L56" s="91"/>
      <c r="M56" s="91"/>
      <c r="N56" s="85" t="s">
        <v>6</v>
      </c>
      <c r="O56" s="86">
        <v>1600</v>
      </c>
      <c r="P56" s="87"/>
      <c r="Q56" s="88">
        <f>O56*P56</f>
        <v>0</v>
      </c>
    </row>
    <row r="57" spans="2:17" x14ac:dyDescent="0.3">
      <c r="B57" s="161"/>
      <c r="C57" s="162"/>
      <c r="D57" s="162"/>
      <c r="E57" s="162"/>
      <c r="F57" s="162"/>
      <c r="G57" s="162"/>
      <c r="H57" s="162"/>
      <c r="I57" s="162"/>
      <c r="J57" s="162"/>
      <c r="K57" s="162"/>
      <c r="L57" s="162"/>
      <c r="M57" s="162"/>
      <c r="N57" s="162"/>
      <c r="O57" s="162"/>
      <c r="P57" s="162"/>
      <c r="Q57" s="163"/>
    </row>
    <row r="58" spans="2:17" x14ac:dyDescent="0.3">
      <c r="B58" s="81">
        <f>B48+1</f>
        <v>9</v>
      </c>
      <c r="C58" s="155" t="s">
        <v>44</v>
      </c>
      <c r="D58" s="156"/>
      <c r="E58" s="156"/>
      <c r="F58" s="156"/>
      <c r="G58" s="156"/>
      <c r="H58" s="156"/>
      <c r="I58" s="156"/>
      <c r="J58" s="156"/>
      <c r="K58" s="156"/>
      <c r="L58" s="156"/>
      <c r="M58" s="156"/>
      <c r="N58" s="156"/>
      <c r="O58" s="156"/>
      <c r="P58" s="156"/>
      <c r="Q58" s="157"/>
    </row>
    <row r="59" spans="2:17" x14ac:dyDescent="0.3">
      <c r="B59" s="82">
        <f>B58+0.1</f>
        <v>9.1</v>
      </c>
      <c r="C59" s="158" t="s">
        <v>47</v>
      </c>
      <c r="D59" s="159"/>
      <c r="E59" s="159"/>
      <c r="F59" s="159"/>
      <c r="G59" s="159"/>
      <c r="H59" s="159"/>
      <c r="I59" s="159"/>
      <c r="J59" s="160"/>
      <c r="K59" s="90"/>
      <c r="L59" s="91"/>
      <c r="M59" s="91"/>
      <c r="N59" s="85" t="s">
        <v>24</v>
      </c>
      <c r="O59" s="86">
        <v>46</v>
      </c>
      <c r="P59" s="87"/>
      <c r="Q59" s="88">
        <f t="shared" ref="Q59:Q64" si="10">O59*P59</f>
        <v>0</v>
      </c>
    </row>
    <row r="60" spans="2:17" ht="15" customHeight="1" x14ac:dyDescent="0.3">
      <c r="B60" s="82">
        <f t="shared" ref="B60:B64" si="11">B59+0.1</f>
        <v>9.1999999999999993</v>
      </c>
      <c r="C60" s="158" t="s">
        <v>48</v>
      </c>
      <c r="D60" s="159"/>
      <c r="E60" s="159"/>
      <c r="F60" s="159"/>
      <c r="G60" s="159"/>
      <c r="H60" s="159"/>
      <c r="I60" s="159"/>
      <c r="J60" s="160"/>
      <c r="K60" s="90"/>
      <c r="L60" s="91"/>
      <c r="M60" s="91"/>
      <c r="N60" s="85" t="s">
        <v>24</v>
      </c>
      <c r="O60" s="86">
        <v>46</v>
      </c>
      <c r="P60" s="87"/>
      <c r="Q60" s="88">
        <f t="shared" si="10"/>
        <v>0</v>
      </c>
    </row>
    <row r="61" spans="2:17" x14ac:dyDescent="0.3">
      <c r="B61" s="82">
        <f t="shared" si="11"/>
        <v>9.2999999999999989</v>
      </c>
      <c r="C61" s="158" t="s">
        <v>45</v>
      </c>
      <c r="D61" s="159"/>
      <c r="E61" s="159"/>
      <c r="F61" s="159"/>
      <c r="G61" s="159"/>
      <c r="H61" s="159"/>
      <c r="I61" s="159"/>
      <c r="J61" s="160"/>
      <c r="K61" s="90"/>
      <c r="L61" s="91"/>
      <c r="M61" s="91"/>
      <c r="N61" s="85" t="s">
        <v>24</v>
      </c>
      <c r="O61" s="86">
        <v>50</v>
      </c>
      <c r="P61" s="87"/>
      <c r="Q61" s="88">
        <f t="shared" si="10"/>
        <v>0</v>
      </c>
    </row>
    <row r="62" spans="2:17" ht="15" customHeight="1" x14ac:dyDescent="0.3">
      <c r="B62" s="82">
        <f t="shared" si="11"/>
        <v>9.3999999999999986</v>
      </c>
      <c r="C62" s="158" t="s">
        <v>46</v>
      </c>
      <c r="D62" s="159"/>
      <c r="E62" s="159"/>
      <c r="F62" s="159"/>
      <c r="G62" s="159"/>
      <c r="H62" s="159"/>
      <c r="I62" s="159"/>
      <c r="J62" s="160"/>
      <c r="K62" s="90"/>
      <c r="L62" s="91"/>
      <c r="M62" s="91"/>
      <c r="N62" s="85" t="s">
        <v>24</v>
      </c>
      <c r="O62" s="86">
        <v>50</v>
      </c>
      <c r="P62" s="87"/>
      <c r="Q62" s="88">
        <f t="shared" si="10"/>
        <v>0</v>
      </c>
    </row>
    <row r="63" spans="2:17" x14ac:dyDescent="0.3">
      <c r="B63" s="82">
        <f t="shared" si="11"/>
        <v>9.4999999999999982</v>
      </c>
      <c r="C63" s="158" t="s">
        <v>49</v>
      </c>
      <c r="D63" s="159"/>
      <c r="E63" s="159"/>
      <c r="F63" s="159"/>
      <c r="G63" s="159"/>
      <c r="H63" s="159"/>
      <c r="I63" s="159"/>
      <c r="J63" s="160"/>
      <c r="K63" s="90"/>
      <c r="L63" s="91"/>
      <c r="M63" s="91"/>
      <c r="N63" s="85" t="s">
        <v>24</v>
      </c>
      <c r="O63" s="86">
        <v>66</v>
      </c>
      <c r="P63" s="87"/>
      <c r="Q63" s="88">
        <f t="shared" si="10"/>
        <v>0</v>
      </c>
    </row>
    <row r="64" spans="2:17" ht="15" customHeight="1" x14ac:dyDescent="0.3">
      <c r="B64" s="82">
        <f t="shared" si="11"/>
        <v>9.5999999999999979</v>
      </c>
      <c r="C64" s="158" t="s">
        <v>50</v>
      </c>
      <c r="D64" s="159"/>
      <c r="E64" s="159"/>
      <c r="F64" s="159"/>
      <c r="G64" s="159"/>
      <c r="H64" s="159"/>
      <c r="I64" s="159"/>
      <c r="J64" s="160"/>
      <c r="K64" s="90"/>
      <c r="L64" s="91"/>
      <c r="M64" s="91"/>
      <c r="N64" s="85" t="s">
        <v>24</v>
      </c>
      <c r="O64" s="86">
        <v>66</v>
      </c>
      <c r="P64" s="87"/>
      <c r="Q64" s="88">
        <f t="shared" si="10"/>
        <v>0</v>
      </c>
    </row>
    <row r="65" spans="2:17" x14ac:dyDescent="0.3">
      <c r="B65" s="161"/>
      <c r="C65" s="162"/>
      <c r="D65" s="162"/>
      <c r="E65" s="162"/>
      <c r="F65" s="162"/>
      <c r="G65" s="162"/>
      <c r="H65" s="162"/>
      <c r="I65" s="162"/>
      <c r="J65" s="162"/>
      <c r="K65" s="162"/>
      <c r="L65" s="162"/>
      <c r="M65" s="162"/>
      <c r="N65" s="162"/>
      <c r="O65" s="162"/>
      <c r="P65" s="162"/>
      <c r="Q65" s="163"/>
    </row>
    <row r="66" spans="2:17" x14ac:dyDescent="0.3">
      <c r="B66" s="81">
        <f>B58+1</f>
        <v>10</v>
      </c>
      <c r="C66" s="155" t="s">
        <v>53</v>
      </c>
      <c r="D66" s="156"/>
      <c r="E66" s="156"/>
      <c r="F66" s="156"/>
      <c r="G66" s="156"/>
      <c r="H66" s="156"/>
      <c r="I66" s="156"/>
      <c r="J66" s="156"/>
      <c r="K66" s="156"/>
      <c r="L66" s="156"/>
      <c r="M66" s="156"/>
      <c r="N66" s="156"/>
      <c r="O66" s="156"/>
      <c r="P66" s="156"/>
      <c r="Q66" s="157"/>
    </row>
    <row r="67" spans="2:17" x14ac:dyDescent="0.3">
      <c r="B67" s="82">
        <f t="shared" ref="B67" si="12">B66+0.1</f>
        <v>10.1</v>
      </c>
      <c r="C67" s="158" t="s">
        <v>80</v>
      </c>
      <c r="D67" s="159"/>
      <c r="E67" s="159"/>
      <c r="F67" s="159"/>
      <c r="G67" s="159"/>
      <c r="H67" s="159"/>
      <c r="I67" s="159"/>
      <c r="J67" s="160"/>
      <c r="K67" s="94"/>
      <c r="L67" s="91"/>
      <c r="M67" s="91"/>
      <c r="N67" s="85" t="s">
        <v>24</v>
      </c>
      <c r="O67" s="86">
        <v>3</v>
      </c>
      <c r="P67" s="87"/>
      <c r="Q67" s="88">
        <f t="shared" ref="Q67" si="13">O67*P67</f>
        <v>0</v>
      </c>
    </row>
    <row r="68" spans="2:17" x14ac:dyDescent="0.3">
      <c r="B68" s="161"/>
      <c r="C68" s="162"/>
      <c r="D68" s="162"/>
      <c r="E68" s="162"/>
      <c r="F68" s="162"/>
      <c r="G68" s="162"/>
      <c r="H68" s="162"/>
      <c r="I68" s="162"/>
      <c r="J68" s="162"/>
      <c r="K68" s="162"/>
      <c r="L68" s="162"/>
      <c r="M68" s="162"/>
      <c r="N68" s="162"/>
      <c r="O68" s="162"/>
      <c r="P68" s="162"/>
      <c r="Q68" s="163"/>
    </row>
    <row r="69" spans="2:17" x14ac:dyDescent="0.3">
      <c r="B69" s="81">
        <f>B66+1</f>
        <v>11</v>
      </c>
      <c r="C69" s="155" t="s">
        <v>53</v>
      </c>
      <c r="D69" s="156"/>
      <c r="E69" s="156"/>
      <c r="F69" s="156"/>
      <c r="G69" s="156"/>
      <c r="H69" s="156"/>
      <c r="I69" s="156"/>
      <c r="J69" s="156"/>
      <c r="K69" s="156"/>
      <c r="L69" s="156"/>
      <c r="M69" s="156"/>
      <c r="N69" s="156"/>
      <c r="O69" s="156"/>
      <c r="P69" s="156"/>
      <c r="Q69" s="157"/>
    </row>
    <row r="70" spans="2:17" x14ac:dyDescent="0.3">
      <c r="B70" s="82">
        <f t="shared" ref="B70:B77" si="14">B69+0.1</f>
        <v>11.1</v>
      </c>
      <c r="C70" s="158" t="s">
        <v>69</v>
      </c>
      <c r="D70" s="159"/>
      <c r="E70" s="159"/>
      <c r="F70" s="159"/>
      <c r="G70" s="159"/>
      <c r="H70" s="159"/>
      <c r="I70" s="159"/>
      <c r="J70" s="160"/>
      <c r="K70" s="94"/>
      <c r="L70" s="91"/>
      <c r="M70" s="91"/>
      <c r="N70" s="85" t="s">
        <v>24</v>
      </c>
      <c r="O70" s="86">
        <v>1</v>
      </c>
      <c r="P70" s="87"/>
      <c r="Q70" s="88">
        <f t="shared" ref="Q70" si="15">O70*P70</f>
        <v>0</v>
      </c>
    </row>
    <row r="71" spans="2:17" ht="15" customHeight="1" x14ac:dyDescent="0.3">
      <c r="B71" s="82">
        <f t="shared" si="14"/>
        <v>11.2</v>
      </c>
      <c r="C71" s="158" t="s">
        <v>70</v>
      </c>
      <c r="D71" s="159"/>
      <c r="E71" s="159"/>
      <c r="F71" s="159"/>
      <c r="G71" s="159"/>
      <c r="H71" s="159"/>
      <c r="I71" s="159"/>
      <c r="J71" s="160"/>
      <c r="K71" s="94"/>
      <c r="L71" s="91"/>
      <c r="M71" s="91"/>
      <c r="N71" s="85" t="s">
        <v>24</v>
      </c>
      <c r="O71" s="86">
        <v>1</v>
      </c>
      <c r="P71" s="87"/>
      <c r="Q71" s="88">
        <f t="shared" ref="Q71" si="16">O71*P71</f>
        <v>0</v>
      </c>
    </row>
    <row r="72" spans="2:17" ht="15" customHeight="1" x14ac:dyDescent="0.3">
      <c r="B72" s="82">
        <f t="shared" si="14"/>
        <v>11.299999999999999</v>
      </c>
      <c r="C72" s="158" t="s">
        <v>68</v>
      </c>
      <c r="D72" s="159"/>
      <c r="E72" s="159"/>
      <c r="F72" s="159"/>
      <c r="G72" s="159"/>
      <c r="H72" s="159"/>
      <c r="I72" s="159"/>
      <c r="J72" s="160"/>
      <c r="K72" s="94"/>
      <c r="L72" s="91"/>
      <c r="M72" s="91"/>
      <c r="N72" s="85" t="s">
        <v>24</v>
      </c>
      <c r="O72" s="86">
        <v>1</v>
      </c>
      <c r="P72" s="87"/>
      <c r="Q72" s="88">
        <f t="shared" ref="Q72:Q74" si="17">O72*P72</f>
        <v>0</v>
      </c>
    </row>
    <row r="73" spans="2:17" ht="15" customHeight="1" x14ac:dyDescent="0.3">
      <c r="B73" s="82">
        <f t="shared" si="14"/>
        <v>11.399999999999999</v>
      </c>
      <c r="C73" s="158" t="s">
        <v>71</v>
      </c>
      <c r="D73" s="159"/>
      <c r="E73" s="159"/>
      <c r="F73" s="159"/>
      <c r="G73" s="159"/>
      <c r="H73" s="159"/>
      <c r="I73" s="159"/>
      <c r="J73" s="160"/>
      <c r="K73" s="94"/>
      <c r="L73" s="91"/>
      <c r="M73" s="91"/>
      <c r="N73" s="85" t="s">
        <v>24</v>
      </c>
      <c r="O73" s="86">
        <v>1</v>
      </c>
      <c r="P73" s="87"/>
      <c r="Q73" s="88">
        <f t="shared" si="17"/>
        <v>0</v>
      </c>
    </row>
    <row r="74" spans="2:17" ht="15" customHeight="1" x14ac:dyDescent="0.3">
      <c r="B74" s="82">
        <f t="shared" si="14"/>
        <v>11.499999999999998</v>
      </c>
      <c r="C74" s="158" t="s">
        <v>72</v>
      </c>
      <c r="D74" s="159"/>
      <c r="E74" s="159"/>
      <c r="F74" s="159"/>
      <c r="G74" s="159"/>
      <c r="H74" s="159"/>
      <c r="I74" s="159"/>
      <c r="J74" s="160"/>
      <c r="K74" s="94"/>
      <c r="L74" s="91"/>
      <c r="M74" s="91"/>
      <c r="N74" s="85" t="s">
        <v>24</v>
      </c>
      <c r="O74" s="86">
        <v>2</v>
      </c>
      <c r="P74" s="87"/>
      <c r="Q74" s="88">
        <f t="shared" si="17"/>
        <v>0</v>
      </c>
    </row>
    <row r="75" spans="2:17" x14ac:dyDescent="0.3">
      <c r="B75" s="82">
        <f t="shared" si="14"/>
        <v>11.599999999999998</v>
      </c>
      <c r="C75" s="158" t="s">
        <v>56</v>
      </c>
      <c r="D75" s="159"/>
      <c r="E75" s="159"/>
      <c r="F75" s="159"/>
      <c r="G75" s="159"/>
      <c r="H75" s="159"/>
      <c r="I75" s="159"/>
      <c r="J75" s="160"/>
      <c r="K75" s="94"/>
      <c r="L75" s="91"/>
      <c r="M75" s="91"/>
      <c r="N75" s="85" t="s">
        <v>24</v>
      </c>
      <c r="O75" s="86">
        <v>3</v>
      </c>
      <c r="P75" s="87"/>
      <c r="Q75" s="88">
        <f t="shared" ref="Q75" si="18">O75*P75</f>
        <v>0</v>
      </c>
    </row>
    <row r="76" spans="2:17" ht="15" customHeight="1" x14ac:dyDescent="0.3">
      <c r="B76" s="82">
        <f t="shared" si="14"/>
        <v>11.699999999999998</v>
      </c>
      <c r="C76" s="158" t="s">
        <v>57</v>
      </c>
      <c r="D76" s="159"/>
      <c r="E76" s="159"/>
      <c r="F76" s="159"/>
      <c r="G76" s="159"/>
      <c r="H76" s="159"/>
      <c r="I76" s="159"/>
      <c r="J76" s="160"/>
      <c r="K76" s="94"/>
      <c r="L76" s="91"/>
      <c r="M76" s="91"/>
      <c r="N76" s="85" t="s">
        <v>24</v>
      </c>
      <c r="O76" s="86">
        <v>14</v>
      </c>
      <c r="P76" s="87"/>
      <c r="Q76" s="88">
        <f t="shared" ref="Q76" si="19">O76*P76</f>
        <v>0</v>
      </c>
    </row>
    <row r="77" spans="2:17" ht="15" customHeight="1" x14ac:dyDescent="0.3">
      <c r="B77" s="82">
        <f t="shared" si="14"/>
        <v>11.799999999999997</v>
      </c>
      <c r="C77" s="158" t="s">
        <v>58</v>
      </c>
      <c r="D77" s="159"/>
      <c r="E77" s="159"/>
      <c r="F77" s="159"/>
      <c r="G77" s="159"/>
      <c r="H77" s="159"/>
      <c r="I77" s="159"/>
      <c r="J77" s="160"/>
      <c r="K77" s="94"/>
      <c r="L77" s="91"/>
      <c r="M77" s="91"/>
      <c r="N77" s="85" t="s">
        <v>24</v>
      </c>
      <c r="O77" s="86">
        <v>5</v>
      </c>
      <c r="P77" s="87"/>
      <c r="Q77" s="88">
        <f t="shared" ref="Q77" si="20">O77*P77</f>
        <v>0</v>
      </c>
    </row>
    <row r="78" spans="2:17" x14ac:dyDescent="0.3">
      <c r="B78" s="161"/>
      <c r="C78" s="162"/>
      <c r="D78" s="162"/>
      <c r="E78" s="162"/>
      <c r="F78" s="162"/>
      <c r="G78" s="162"/>
      <c r="H78" s="162"/>
      <c r="I78" s="162"/>
      <c r="J78" s="162"/>
      <c r="K78" s="162"/>
      <c r="L78" s="162"/>
      <c r="M78" s="162"/>
      <c r="N78" s="162"/>
      <c r="O78" s="162"/>
      <c r="P78" s="162"/>
      <c r="Q78" s="163"/>
    </row>
    <row r="79" spans="2:17" x14ac:dyDescent="0.3">
      <c r="B79" s="168" t="s">
        <v>9</v>
      </c>
      <c r="C79" s="169"/>
      <c r="D79" s="169"/>
      <c r="E79" s="169"/>
      <c r="F79" s="169"/>
      <c r="G79" s="169"/>
      <c r="H79" s="169"/>
      <c r="I79" s="169"/>
      <c r="J79" s="169"/>
      <c r="K79" s="169"/>
      <c r="L79" s="169"/>
      <c r="M79" s="169"/>
      <c r="N79" s="169"/>
      <c r="O79" s="169"/>
      <c r="P79" s="170"/>
      <c r="Q79" s="89">
        <f>SUM(Q22:Q78)</f>
        <v>0</v>
      </c>
    </row>
    <row r="80" spans="2:17" ht="15" thickBot="1" x14ac:dyDescent="0.35">
      <c r="B80" s="95"/>
      <c r="C80" s="96"/>
      <c r="D80" s="96"/>
      <c r="E80" s="96"/>
      <c r="F80" s="96"/>
      <c r="G80" s="96"/>
      <c r="H80" s="96"/>
      <c r="I80" s="96"/>
      <c r="J80" s="96"/>
      <c r="K80" s="97"/>
      <c r="L80" s="98"/>
      <c r="M80" s="98"/>
      <c r="N80" s="99"/>
      <c r="O80" s="100"/>
      <c r="P80" s="101"/>
      <c r="Q80" s="102"/>
    </row>
    <row r="81" spans="2:17" ht="15" thickBot="1" x14ac:dyDescent="0.35">
      <c r="B81" s="103"/>
      <c r="C81" s="104"/>
      <c r="D81" s="104"/>
      <c r="E81" s="104"/>
      <c r="F81" s="104"/>
      <c r="G81" s="104"/>
      <c r="H81" s="104"/>
      <c r="I81" s="104"/>
      <c r="J81" s="104"/>
      <c r="K81" s="90"/>
      <c r="L81" s="91"/>
      <c r="M81" s="91"/>
      <c r="N81" s="105"/>
      <c r="O81" s="106"/>
      <c r="P81" s="107"/>
      <c r="Q81" s="108"/>
    </row>
    <row r="82" spans="2:17" ht="15.75" customHeight="1" thickBot="1" x14ac:dyDescent="0.35">
      <c r="B82" s="168" t="s">
        <v>65</v>
      </c>
      <c r="C82" s="169" t="s">
        <v>10</v>
      </c>
      <c r="D82" s="169"/>
      <c r="E82" s="169"/>
      <c r="F82" s="169"/>
      <c r="G82" s="169"/>
      <c r="H82" s="169"/>
      <c r="I82" s="169"/>
      <c r="J82" s="169"/>
      <c r="K82" s="169"/>
      <c r="L82" s="169"/>
      <c r="M82" s="169"/>
      <c r="N82" s="169"/>
      <c r="O82" s="169"/>
      <c r="P82" s="170"/>
      <c r="Q82" s="60">
        <f>Q20+Q79</f>
        <v>0</v>
      </c>
    </row>
    <row r="83" spans="2:17" ht="15" thickBot="1" x14ac:dyDescent="0.35">
      <c r="B83" s="103"/>
      <c r="C83" s="104"/>
      <c r="D83" s="104"/>
      <c r="E83" s="104"/>
      <c r="F83" s="104"/>
      <c r="G83" s="104"/>
      <c r="H83" s="104"/>
      <c r="I83" s="104"/>
      <c r="J83" s="104"/>
      <c r="K83" s="90"/>
      <c r="L83" s="91"/>
      <c r="M83" s="91"/>
      <c r="N83" s="105"/>
      <c r="O83" s="106"/>
      <c r="P83" s="107"/>
      <c r="Q83" s="108"/>
    </row>
    <row r="84" spans="2:17" ht="15.75" customHeight="1" thickBot="1" x14ac:dyDescent="0.35">
      <c r="B84" s="168" t="s">
        <v>66</v>
      </c>
      <c r="C84" s="169" t="s">
        <v>10</v>
      </c>
      <c r="D84" s="169"/>
      <c r="E84" s="169"/>
      <c r="F84" s="169"/>
      <c r="G84" s="169"/>
      <c r="H84" s="169"/>
      <c r="I84" s="169"/>
      <c r="J84" s="169"/>
      <c r="K84" s="169"/>
      <c r="L84" s="169"/>
      <c r="M84" s="169"/>
      <c r="N84" s="169"/>
      <c r="O84" s="169"/>
      <c r="P84" s="170"/>
      <c r="Q84" s="60">
        <f>(Q737*0.15)</f>
        <v>0</v>
      </c>
    </row>
    <row r="85" spans="2:17" ht="15" thickBot="1" x14ac:dyDescent="0.35">
      <c r="B85" s="103"/>
      <c r="C85" s="104"/>
      <c r="D85" s="104"/>
      <c r="E85" s="104"/>
      <c r="F85" s="104"/>
      <c r="G85" s="104"/>
      <c r="H85" s="104"/>
      <c r="I85" s="104"/>
      <c r="J85" s="104"/>
      <c r="K85" s="90"/>
      <c r="L85" s="91"/>
      <c r="M85" s="91"/>
      <c r="N85" s="105"/>
      <c r="O85" s="106"/>
      <c r="P85" s="107"/>
      <c r="Q85" s="108"/>
    </row>
    <row r="86" spans="2:17" ht="15.75" customHeight="1" thickBot="1" x14ac:dyDescent="0.35">
      <c r="B86" s="168" t="s">
        <v>67</v>
      </c>
      <c r="C86" s="169" t="s">
        <v>10</v>
      </c>
      <c r="D86" s="169"/>
      <c r="E86" s="169"/>
      <c r="F86" s="169"/>
      <c r="G86" s="169"/>
      <c r="H86" s="169"/>
      <c r="I86" s="169"/>
      <c r="J86" s="169"/>
      <c r="K86" s="169"/>
      <c r="L86" s="169"/>
      <c r="M86" s="169"/>
      <c r="N86" s="169"/>
      <c r="O86" s="169"/>
      <c r="P86" s="170"/>
      <c r="Q86" s="60">
        <f>Q82+Q84</f>
        <v>0</v>
      </c>
    </row>
    <row r="87" spans="2:17" ht="15" thickBot="1" x14ac:dyDescent="0.35">
      <c r="B87" s="28"/>
      <c r="C87" s="46"/>
      <c r="D87" s="46"/>
      <c r="E87" s="46"/>
      <c r="F87" s="46"/>
      <c r="G87" s="46"/>
      <c r="H87" s="46"/>
      <c r="I87" s="17"/>
      <c r="J87" s="52"/>
      <c r="K87" s="52"/>
      <c r="L87" s="46"/>
      <c r="M87" s="46"/>
      <c r="N87" s="17"/>
      <c r="O87" s="53"/>
      <c r="P87" s="17"/>
      <c r="Q87" s="59"/>
    </row>
    <row r="88" spans="2:17" ht="15" x14ac:dyDescent="0.3">
      <c r="B88" s="109"/>
      <c r="C88" s="110"/>
      <c r="D88" s="111"/>
      <c r="E88" s="112"/>
      <c r="F88" s="110"/>
      <c r="G88" s="113"/>
      <c r="H88" s="114"/>
      <c r="I88" s="115"/>
      <c r="J88" s="116"/>
      <c r="K88" s="112"/>
      <c r="L88" s="117"/>
      <c r="M88" s="112"/>
      <c r="N88" s="112"/>
      <c r="O88" s="118"/>
      <c r="P88" s="119"/>
      <c r="Q88" s="117"/>
    </row>
    <row r="89" spans="2:17" ht="15.6" x14ac:dyDescent="0.3">
      <c r="B89" s="120" t="s">
        <v>11</v>
      </c>
      <c r="C89" s="121"/>
      <c r="D89" s="122"/>
      <c r="E89" s="46"/>
      <c r="F89" s="123"/>
      <c r="G89" s="123"/>
      <c r="H89" s="123"/>
      <c r="I89" s="123"/>
      <c r="J89" s="123"/>
      <c r="K89" s="123"/>
      <c r="L89" s="123"/>
      <c r="M89" s="123"/>
      <c r="N89" s="123"/>
      <c r="O89" s="124" t="s">
        <v>11</v>
      </c>
      <c r="P89" s="121"/>
      <c r="Q89" s="125"/>
    </row>
    <row r="90" spans="2:17" ht="15.6" x14ac:dyDescent="0.3">
      <c r="B90" s="164"/>
      <c r="C90" s="165"/>
      <c r="D90" s="165"/>
      <c r="E90" s="46"/>
      <c r="F90" s="123"/>
      <c r="G90" s="123"/>
      <c r="H90" s="123"/>
      <c r="I90" s="123"/>
      <c r="J90" s="123"/>
      <c r="K90" s="123"/>
      <c r="L90" s="123"/>
      <c r="M90" s="123"/>
      <c r="N90" s="123"/>
      <c r="O90" s="126"/>
      <c r="P90" s="127"/>
      <c r="Q90" s="125"/>
    </row>
    <row r="91" spans="2:17" ht="15.6" x14ac:dyDescent="0.3">
      <c r="B91" s="166"/>
      <c r="C91" s="165"/>
      <c r="D91" s="165"/>
      <c r="E91" s="46"/>
      <c r="F91" s="123"/>
      <c r="G91" s="123"/>
      <c r="H91" s="123"/>
      <c r="I91" s="123"/>
      <c r="J91" s="123"/>
      <c r="K91" s="123"/>
      <c r="L91" s="123"/>
      <c r="M91" s="123"/>
      <c r="N91" s="123"/>
      <c r="O91" s="126"/>
      <c r="P91" s="127"/>
      <c r="Q91" s="125"/>
    </row>
    <row r="92" spans="2:17" ht="15.6" x14ac:dyDescent="0.3">
      <c r="B92" s="166"/>
      <c r="C92" s="165"/>
      <c r="D92" s="165"/>
      <c r="E92" s="46"/>
      <c r="F92" s="123"/>
      <c r="G92" s="123"/>
      <c r="H92" s="123"/>
      <c r="I92" s="123"/>
      <c r="J92" s="123"/>
      <c r="K92" s="123"/>
      <c r="L92" s="123"/>
      <c r="M92" s="123"/>
      <c r="N92" s="123"/>
      <c r="O92" s="126"/>
      <c r="P92" s="127"/>
      <c r="Q92" s="125"/>
    </row>
    <row r="93" spans="2:17" ht="15.6" x14ac:dyDescent="0.3">
      <c r="B93" s="166"/>
      <c r="C93" s="165"/>
      <c r="D93" s="165"/>
      <c r="E93" s="46"/>
      <c r="F93" s="1"/>
      <c r="G93" s="123"/>
      <c r="H93" s="123"/>
      <c r="I93" s="123"/>
      <c r="J93" s="123"/>
      <c r="K93" s="123"/>
      <c r="L93" s="123"/>
      <c r="M93" s="123"/>
      <c r="N93" s="123"/>
      <c r="O93" s="126" t="s">
        <v>63</v>
      </c>
      <c r="P93" s="127"/>
      <c r="Q93" s="125"/>
    </row>
    <row r="94" spans="2:17" ht="15.6" x14ac:dyDescent="0.3">
      <c r="B94" s="171" t="s">
        <v>59</v>
      </c>
      <c r="C94" s="172"/>
      <c r="D94" s="172"/>
      <c r="E94" s="128"/>
      <c r="F94" s="129"/>
      <c r="G94" s="130"/>
      <c r="H94" s="131"/>
      <c r="I94" s="128"/>
      <c r="J94" s="132"/>
      <c r="K94" s="128"/>
      <c r="L94" s="133"/>
      <c r="M94" s="128"/>
      <c r="N94" s="128"/>
      <c r="O94" s="167" t="s">
        <v>61</v>
      </c>
      <c r="P94" s="167"/>
      <c r="Q94" s="173"/>
    </row>
    <row r="95" spans="2:17" ht="15.6" x14ac:dyDescent="0.3">
      <c r="B95" s="134" t="s">
        <v>60</v>
      </c>
      <c r="C95" s="123"/>
      <c r="D95" s="123"/>
      <c r="E95" s="128"/>
      <c r="F95" s="46"/>
      <c r="G95" s="128"/>
      <c r="H95" s="128"/>
      <c r="I95" s="128"/>
      <c r="J95" s="128"/>
      <c r="K95" s="128"/>
      <c r="L95" s="128"/>
      <c r="M95" s="128"/>
      <c r="N95" s="128"/>
      <c r="O95" s="135" t="s">
        <v>62</v>
      </c>
      <c r="P95" s="123"/>
      <c r="Q95" s="133"/>
    </row>
    <row r="96" spans="2:17" ht="15" x14ac:dyDescent="0.3">
      <c r="B96" s="136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37"/>
      <c r="P96" s="138"/>
      <c r="Q96" s="133"/>
    </row>
    <row r="97" spans="2:17" ht="15.75" customHeight="1" x14ac:dyDescent="0.3">
      <c r="B97" s="177" t="s">
        <v>81</v>
      </c>
      <c r="C97" s="175"/>
      <c r="D97" s="175"/>
      <c r="E97" s="167" t="s">
        <v>12</v>
      </c>
      <c r="F97" s="167"/>
      <c r="G97" s="167"/>
      <c r="H97" s="167"/>
      <c r="I97" s="167"/>
      <c r="J97" s="167"/>
      <c r="K97" s="167"/>
      <c r="L97" s="167"/>
      <c r="M97" s="167"/>
      <c r="N97" s="167"/>
      <c r="O97" s="174" t="s">
        <v>64</v>
      </c>
      <c r="P97" s="175"/>
      <c r="Q97" s="176"/>
    </row>
    <row r="98" spans="2:17" ht="15.6" thickBot="1" x14ac:dyDescent="0.35">
      <c r="B98" s="139"/>
      <c r="C98" s="140"/>
      <c r="D98" s="141"/>
      <c r="E98" s="142"/>
      <c r="F98" s="143"/>
      <c r="G98" s="144"/>
      <c r="H98" s="145"/>
      <c r="I98" s="146"/>
      <c r="J98" s="147"/>
      <c r="K98" s="142"/>
      <c r="L98" s="148"/>
      <c r="M98" s="142"/>
      <c r="N98" s="142"/>
      <c r="O98" s="149"/>
      <c r="P98" s="150"/>
      <c r="Q98" s="151"/>
    </row>
    <row r="99" spans="2:17" x14ac:dyDescent="0.3">
      <c r="B99" s="24"/>
      <c r="C99" s="2"/>
      <c r="D99" s="2"/>
      <c r="E99" s="2"/>
      <c r="F99" s="2"/>
      <c r="G99" s="2"/>
      <c r="H99" s="2"/>
      <c r="I99" s="3"/>
      <c r="J99" s="4"/>
      <c r="K99" s="4"/>
      <c r="L99" s="2"/>
      <c r="M99" s="2"/>
      <c r="N99" s="3"/>
      <c r="O99" s="5"/>
      <c r="P99" s="6"/>
      <c r="Q99" s="7"/>
    </row>
    <row r="102" spans="2:17" x14ac:dyDescent="0.3">
      <c r="B102" s="26"/>
    </row>
    <row r="103" spans="2:17" x14ac:dyDescent="0.3">
      <c r="B103" s="26"/>
    </row>
    <row r="104" spans="2:17" x14ac:dyDescent="0.3">
      <c r="B104" s="26"/>
    </row>
  </sheetData>
  <mergeCells count="83">
    <mergeCell ref="C54:J54"/>
    <mergeCell ref="B47:Q47"/>
    <mergeCell ref="C41:J41"/>
    <mergeCell ref="C42:J42"/>
    <mergeCell ref="C45:J45"/>
    <mergeCell ref="C53:J53"/>
    <mergeCell ref="C37:Q37"/>
    <mergeCell ref="B36:Q36"/>
    <mergeCell ref="B39:Q39"/>
    <mergeCell ref="C40:Q40"/>
    <mergeCell ref="C44:Q44"/>
    <mergeCell ref="B43:Q43"/>
    <mergeCell ref="C48:Q48"/>
    <mergeCell ref="C51:J51"/>
    <mergeCell ref="C52:J52"/>
    <mergeCell ref="C38:J38"/>
    <mergeCell ref="C26:Q26"/>
    <mergeCell ref="C27:J27"/>
    <mergeCell ref="C16:J16"/>
    <mergeCell ref="C17:J17"/>
    <mergeCell ref="C46:J46"/>
    <mergeCell ref="C73:J73"/>
    <mergeCell ref="C77:J77"/>
    <mergeCell ref="B25:Q25"/>
    <mergeCell ref="B19:Q19"/>
    <mergeCell ref="C22:Q22"/>
    <mergeCell ref="B20:P20"/>
    <mergeCell ref="B57:Q57"/>
    <mergeCell ref="C61:J61"/>
    <mergeCell ref="C62:J62"/>
    <mergeCell ref="C63:J63"/>
    <mergeCell ref="C64:J64"/>
    <mergeCell ref="C49:J49"/>
    <mergeCell ref="C50:J50"/>
    <mergeCell ref="C71:J71"/>
    <mergeCell ref="C72:J72"/>
    <mergeCell ref="C75:J75"/>
    <mergeCell ref="C13:J13"/>
    <mergeCell ref="C14:J14"/>
    <mergeCell ref="C15:J15"/>
    <mergeCell ref="C11:Q11"/>
    <mergeCell ref="C70:J70"/>
    <mergeCell ref="C69:Q69"/>
    <mergeCell ref="B65:Q65"/>
    <mergeCell ref="C28:J28"/>
    <mergeCell ref="C35:J35"/>
    <mergeCell ref="C29:J29"/>
    <mergeCell ref="C30:J30"/>
    <mergeCell ref="C32:Q32"/>
    <mergeCell ref="C33:J33"/>
    <mergeCell ref="C34:J34"/>
    <mergeCell ref="B31:Q31"/>
    <mergeCell ref="C24:J24"/>
    <mergeCell ref="B5:F5"/>
    <mergeCell ref="B6:Q6"/>
    <mergeCell ref="B7:Q7"/>
    <mergeCell ref="B3:P3"/>
    <mergeCell ref="C12:J12"/>
    <mergeCell ref="B10:Q10"/>
    <mergeCell ref="E97:N97"/>
    <mergeCell ref="B82:P82"/>
    <mergeCell ref="B94:D94"/>
    <mergeCell ref="O94:Q94"/>
    <mergeCell ref="O97:Q97"/>
    <mergeCell ref="B97:D97"/>
    <mergeCell ref="B84:P84"/>
    <mergeCell ref="B86:P86"/>
    <mergeCell ref="C18:J18"/>
    <mergeCell ref="C66:Q66"/>
    <mergeCell ref="C67:J67"/>
    <mergeCell ref="B68:Q68"/>
    <mergeCell ref="B90:D93"/>
    <mergeCell ref="B21:Q21"/>
    <mergeCell ref="C23:J23"/>
    <mergeCell ref="C74:J74"/>
    <mergeCell ref="B78:Q78"/>
    <mergeCell ref="B79:P79"/>
    <mergeCell ref="C55:J55"/>
    <mergeCell ref="C56:J56"/>
    <mergeCell ref="C58:Q58"/>
    <mergeCell ref="C59:J59"/>
    <mergeCell ref="C60:J60"/>
    <mergeCell ref="C76:J76"/>
  </mergeCells>
  <pageMargins left="0.7" right="0.7" top="0.75" bottom="0.75" header="0.3" footer="0.3"/>
  <pageSetup scale="46" orientation="portrait" r:id="rId1"/>
  <drawing r:id="rId2"/>
  <legacyDrawing r:id="rId3"/>
  <oleObjects>
    <mc:AlternateContent xmlns:mc="http://schemas.openxmlformats.org/markup-compatibility/2006">
      <mc:Choice Requires="x14">
        <oleObject progId="Word.Picture.8" shapeId="1028" r:id="rId4">
          <objectPr defaultSize="0" autoPict="0" r:id="rId5">
            <anchor moveWithCells="1" sizeWithCells="1">
              <from>
                <xdr:col>15</xdr:col>
                <xdr:colOff>289560</xdr:colOff>
                <xdr:row>1</xdr:row>
                <xdr:rowOff>7620</xdr:rowOff>
              </from>
              <to>
                <xdr:col>16</xdr:col>
                <xdr:colOff>868680</xdr:colOff>
                <xdr:row>3</xdr:row>
                <xdr:rowOff>144780</xdr:rowOff>
              </to>
            </anchor>
          </objectPr>
        </oleObject>
      </mc:Choice>
      <mc:Fallback>
        <oleObject progId="Word.Picture.8" shapeId="1028" r:id="rId4"/>
      </mc:Fallback>
    </mc:AlternateContent>
    <mc:AlternateContent xmlns:mc="http://schemas.openxmlformats.org/markup-compatibility/2006">
      <mc:Choice Requires="x14">
        <oleObject progId="PBrush" shapeId="1029" r:id="rId6">
          <objectPr defaultSize="0" autoPict="0" r:id="rId7">
            <anchor moveWithCells="1" sizeWithCells="1">
              <from>
                <xdr:col>1</xdr:col>
                <xdr:colOff>83820</xdr:colOff>
                <xdr:row>89</xdr:row>
                <xdr:rowOff>152400</xdr:rowOff>
              </from>
              <to>
                <xdr:col>2</xdr:col>
                <xdr:colOff>228600</xdr:colOff>
                <xdr:row>92</xdr:row>
                <xdr:rowOff>121920</xdr:rowOff>
              </to>
            </anchor>
          </objectPr>
        </oleObject>
      </mc:Choice>
      <mc:Fallback>
        <oleObject progId="PBrush" shapeId="1029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Uvile Toyisi</dc:creator>
  <cp:lastModifiedBy>Nzali Siga</cp:lastModifiedBy>
  <cp:lastPrinted>2020-09-28T10:47:46Z</cp:lastPrinted>
  <dcterms:created xsi:type="dcterms:W3CDTF">2019-07-12T07:17:00Z</dcterms:created>
  <dcterms:modified xsi:type="dcterms:W3CDTF">2022-03-14T09:20:32Z</dcterms:modified>
</cp:coreProperties>
</file>