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itao365-my.sharepoint.com/personal/elelwani_mundalamo_sita_co_za/Documents/Desktop/SITA/3. SITA APRIL 2025/29. RFB 3221-2025 Catering/2. Publication/"/>
    </mc:Choice>
  </mc:AlternateContent>
  <xr:revisionPtr revIDLastSave="11" documentId="13_ncr:1_{AD1220A7-384C-4AD1-B74D-C6C43C742AF8}" xr6:coauthVersionLast="47" xr6:coauthVersionMax="47" xr10:uidLastSave="{055A2D63-2BBD-4299-BEC3-03894C2A6D9E}"/>
  <bookViews>
    <workbookView xWindow="-108" yWindow="-108" windowWidth="23256" windowHeight="12456" xr2:uid="{00000000-000D-0000-FFFF-FFFF00000000}"/>
  </bookViews>
  <sheets>
    <sheet name="PRICING SCHEDULE" sheetId="6" r:id="rId1"/>
    <sheet name="Sheet1" sheetId="7" r:id="rId2"/>
  </sheets>
  <definedNames>
    <definedName name="_xlnm.Print_Area" localSheetId="0">'PRICING SCHEDULE'!$A$1:$U$50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6" l="1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F38" i="6"/>
  <c r="F37" i="6"/>
  <c r="F36" i="6"/>
  <c r="F35" i="6"/>
  <c r="F34" i="6"/>
  <c r="F33" i="6"/>
  <c r="F32" i="6"/>
  <c r="F31" i="6"/>
  <c r="F30" i="6"/>
  <c r="F29" i="6"/>
  <c r="S29" i="6" s="1"/>
  <c r="F28" i="6"/>
  <c r="F27" i="6"/>
  <c r="F26" i="6"/>
  <c r="F25" i="6"/>
  <c r="F24" i="6"/>
  <c r="F23" i="6"/>
  <c r="F22" i="6"/>
  <c r="F21" i="6"/>
  <c r="S21" i="6" s="1"/>
  <c r="F20" i="6"/>
  <c r="F19" i="6"/>
  <c r="S19" i="6" s="1"/>
  <c r="F18" i="6"/>
  <c r="F17" i="6"/>
  <c r="F16" i="6"/>
  <c r="F15" i="6"/>
  <c r="S18" i="6" l="1"/>
  <c r="S27" i="6"/>
  <c r="S37" i="6"/>
  <c r="S15" i="6"/>
  <c r="S26" i="6"/>
  <c r="O39" i="6"/>
  <c r="O40" i="6" s="1"/>
  <c r="O41" i="6" s="1"/>
  <c r="S34" i="6"/>
  <c r="S22" i="6"/>
  <c r="S30" i="6"/>
  <c r="S32" i="6"/>
  <c r="S31" i="6"/>
  <c r="S24" i="6"/>
  <c r="S16" i="6"/>
  <c r="S38" i="6"/>
  <c r="S23" i="6"/>
  <c r="S25" i="6"/>
  <c r="S17" i="6"/>
  <c r="S33" i="6"/>
  <c r="R39" i="6"/>
  <c r="R40" i="6" s="1"/>
  <c r="S20" i="6"/>
  <c r="S28" i="6"/>
  <c r="S36" i="6"/>
  <c r="S35" i="6"/>
  <c r="L14" i="6"/>
  <c r="L39" i="6" s="1"/>
  <c r="L40" i="6" s="1"/>
  <c r="L41" i="6" s="1"/>
  <c r="I14" i="6"/>
  <c r="I39" i="6" s="1"/>
  <c r="F14" i="6"/>
  <c r="F39" i="6" s="1"/>
  <c r="R41" i="6" l="1"/>
  <c r="I40" i="6"/>
  <c r="I41" i="6" s="1"/>
  <c r="S14" i="6"/>
  <c r="S39" i="6" s="1"/>
  <c r="F40" i="6" l="1"/>
  <c r="F41" i="6" s="1"/>
  <c r="S40" i="6" l="1"/>
  <c r="S41" i="6" s="1"/>
</calcChain>
</file>

<file path=xl/sharedStrings.xml><?xml version="1.0" encoding="utf-8"?>
<sst xmlns="http://schemas.openxmlformats.org/spreadsheetml/2006/main" count="103" uniqueCount="88">
  <si>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</si>
  <si>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</si>
  <si>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</si>
  <si>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</si>
  <si>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</si>
  <si>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</si>
  <si>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</si>
  <si>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Unit Price 
(Excl VAT)</t>
  </si>
  <si>
    <t>Line Price Term 
(Excl VAT)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</si>
  <si>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</si>
  <si>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</si>
  <si>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</si>
  <si>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</si>
  <si>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</si>
  <si>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</si>
  <si>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</si>
  <si>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</si>
  <si>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</si>
  <si>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</si>
  <si>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</si>
  <si>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</si>
  <si>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</si>
  <si>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</si>
  <si>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</si>
  <si>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Description</t>
  </si>
  <si>
    <t>each</t>
  </si>
  <si>
    <t>Sugar White Normal 2.5kg -Huletts or similar quality</t>
  </si>
  <si>
    <t>Brown Sugar 1kg-Huletts or similar quality</t>
  </si>
  <si>
    <t>Disposable Filters for coffee machines-250x90mm</t>
  </si>
  <si>
    <t>2.5kg</t>
  </si>
  <si>
    <t>2000 sachets per box = 12kg/box</t>
  </si>
  <si>
    <t>80 teabags per pct</t>
  </si>
  <si>
    <t>200 sachets per box</t>
  </si>
  <si>
    <t>1kg</t>
  </si>
  <si>
    <t>1kg tins</t>
  </si>
  <si>
    <t>200 per box</t>
  </si>
  <si>
    <t>100-102 bags per pct</t>
  </si>
  <si>
    <t>200 ea per box</t>
  </si>
  <si>
    <t>Bx of 1000 sachets</t>
  </si>
  <si>
    <t>1000 per pkt</t>
  </si>
  <si>
    <t>1000 per box</t>
  </si>
  <si>
    <t>1kg bx/bag</t>
  </si>
  <si>
    <t>1lt</t>
  </si>
  <si>
    <t>1000per box</t>
  </si>
  <si>
    <t>1 box (80x 80g pcts)</t>
  </si>
  <si>
    <t>YEAR 1</t>
  </si>
  <si>
    <t>YEAR 2</t>
  </si>
  <si>
    <t>YEAR 3</t>
  </si>
  <si>
    <t>RFB No</t>
  </si>
  <si>
    <t>RFB Title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</si>
  <si>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</si>
  <si>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</si>
  <si>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Turnbull sweet Italian Mints - Hard candy, individually wrapped</t>
  </si>
  <si>
    <t>1200/pct</t>
  </si>
  <si>
    <t>YEAR 4</t>
  </si>
  <si>
    <t>YEAR 5</t>
  </si>
  <si>
    <t>Line Price Y4</t>
  </si>
  <si>
    <t>Line Price Y5</t>
  </si>
  <si>
    <t>(c) The price must include all cost to deliver the goods or render the service, including all applicable taxes, duty fees, logistics/delivery, maintenance and pest control 2 x cofee filter machines</t>
  </si>
  <si>
    <t>REQUEST FOR BID FOR THE SUPPLY AND DELIVERY OF REFRESHMENT CONSUMABLES AT SITA GAUTENG BUILDINGS FOR A PERIOD OF 5 YEARS (60 MONTHS)</t>
  </si>
  <si>
    <t>Coffee Creamer 1kg-Cremora/Ellis Brown or similar or better quality</t>
  </si>
  <si>
    <t xml:space="preserve">Coffee Creamer individual sachets-Cremora/Ellis Brown or similar or better quality </t>
  </si>
  <si>
    <t>Mineral Water - Still 500ml-Valpre or similar or better quality</t>
  </si>
  <si>
    <t>Mineral Water - Sparkling 500ml-Valpre or similar or better quality</t>
  </si>
  <si>
    <t>Mineral Water - Still 10lt-Valpre or similar or better quality</t>
  </si>
  <si>
    <t>Filter Coffee - grounded-Ciro or similar or better quality</t>
  </si>
  <si>
    <t>Rooibos Tea-Five Roses or similar or better quality</t>
  </si>
  <si>
    <t>Rooibos Tea individualy sealed envelopes -Five Roses or similar or better quality</t>
  </si>
  <si>
    <t>Artificial Sweetner Sachets-Canderelle or similar or better quality(aspartane free)</t>
  </si>
  <si>
    <t>Paper Disposable Cups (175ml) - Paper</t>
  </si>
  <si>
    <t xml:space="preserve">Disposable Cup Lids (250ml) </t>
  </si>
  <si>
    <t>Disposable Cups (250ml) -Polysterene</t>
  </si>
  <si>
    <t>Long Life Milk - Full Cream</t>
  </si>
  <si>
    <t>Long Life Milk - Low Fat</t>
  </si>
  <si>
    <t>Brown Sugar Sachets - 6g each-Huletts or similar quality</t>
  </si>
  <si>
    <t>Instant Coffee Granules-Nescafe classic or similar or better quality</t>
  </si>
  <si>
    <t>Instant Coffee Granules sachets- Nescafe classic or similar or better quality</t>
  </si>
  <si>
    <t>Stirrers Stick- White Plastic</t>
  </si>
  <si>
    <t>Sugar White Sachets - 6g each-Huletts or similar quality</t>
  </si>
  <si>
    <t>Black Tea individually sealed envelopes-Five Roses/Joko or similar or better quality</t>
  </si>
  <si>
    <t>Black Tea Teabags- Five Roses/Joko or similar or better quality</t>
  </si>
  <si>
    <t>Item</t>
  </si>
  <si>
    <t>Issue Detected</t>
  </si>
  <si>
    <t>❌ Missing formula</t>
  </si>
  <si>
    <t>Static number instead of formula</t>
  </si>
  <si>
    <t>✔️ Correct</t>
  </si>
  <si>
    <t>Line price matches formula</t>
  </si>
  <si>
    <t>RFB 3221-2025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</si>
</sst>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  <numFmt numFmtId="166" formatCode="0.00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0"/>
      <name val="Arial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</font>
    <font>
      <sz val="11"/>
      <name val="Calibri Light"/>
      <family val="2"/>
    </font>
    <font>
      <sz val="11"/>
      <color indexed="8"/>
      <name val="Calibri Light"/>
      <family val="2"/>
    </font>
    <font>
      <b/>
      <sz val="1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2" fillId="0" borderId="0"/>
  </cellStyleXfs>
  <cellXfs count="96">
    <xf numFmtId="0" fontId="0" fillId="0" borderId="0" xfId="0"/>
    <xf numFmtId="0" fontId="5" fillId="2" borderId="0" xfId="0" applyFont="1" applyFill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1" fillId="3" borderId="0" xfId="0" applyFont="1" applyFill="1"/>
    <xf numFmtId="0" fontId="5" fillId="2" borderId="0" xfId="0" applyFont="1" applyFill="1" applyAlignment="1">
      <alignment horizontal="left" vertical="top"/>
    </xf>
    <xf numFmtId="0" fontId="3" fillId="3" borderId="0" xfId="0" applyFont="1" applyFill="1"/>
    <xf numFmtId="0" fontId="8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4" fillId="3" borderId="0" xfId="0" applyFont="1" applyFill="1"/>
    <xf numFmtId="0" fontId="4" fillId="3" borderId="0" xfId="0" applyFont="1" applyFill="1" applyAlignment="1">
      <alignment vertical="top"/>
    </xf>
    <xf numFmtId="0" fontId="4" fillId="4" borderId="1" xfId="0" applyFont="1" applyFill="1" applyBorder="1" applyAlignment="1">
      <alignment horizontal="right" vertical="top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top" wrapText="1"/>
    </xf>
    <xf numFmtId="0" fontId="3" fillId="3" borderId="0" xfId="0" applyFont="1" applyFill="1" applyAlignment="1">
      <alignment vertical="top" wrapText="1"/>
    </xf>
    <xf numFmtId="0" fontId="5" fillId="0" borderId="0" xfId="0" applyFont="1"/>
    <xf numFmtId="0" fontId="3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4" borderId="2" xfId="0" applyFont="1" applyFill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wrapText="1"/>
    </xf>
    <xf numFmtId="0" fontId="3" fillId="5" borderId="3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4" fillId="4" borderId="3" xfId="0" applyFont="1" applyFill="1" applyBorder="1" applyAlignment="1">
      <alignment horizontal="right" vertical="top" wrapText="1"/>
    </xf>
    <xf numFmtId="0" fontId="13" fillId="0" borderId="0" xfId="0" applyFont="1"/>
    <xf numFmtId="0" fontId="13" fillId="3" borderId="0" xfId="0" applyFont="1" applyFill="1"/>
    <xf numFmtId="0" fontId="13" fillId="0" borderId="0" xfId="0" applyFont="1" applyAlignment="1">
      <alignment vertical="top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166" fontId="15" fillId="6" borderId="16" xfId="2" applyNumberFormat="1" applyFont="1" applyFill="1" applyBorder="1" applyAlignment="1" applyProtection="1">
      <alignment wrapText="1"/>
      <protection locked="0"/>
    </xf>
    <xf numFmtId="166" fontId="15" fillId="3" borderId="16" xfId="3" applyNumberFormat="1" applyFont="1" applyFill="1" applyBorder="1" applyAlignment="1" applyProtection="1">
      <alignment wrapText="1"/>
      <protection locked="0"/>
    </xf>
    <xf numFmtId="166" fontId="16" fillId="6" borderId="16" xfId="2" applyNumberFormat="1" applyFont="1" applyFill="1" applyBorder="1" applyAlignment="1" applyProtection="1">
      <alignment wrapText="1"/>
      <protection locked="0"/>
    </xf>
    <xf numFmtId="166" fontId="15" fillId="3" borderId="16" xfId="2" applyNumberFormat="1" applyFont="1" applyFill="1" applyBorder="1" applyAlignment="1" applyProtection="1">
      <alignment wrapText="1"/>
      <protection locked="0"/>
    </xf>
    <xf numFmtId="0" fontId="13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right" vertical="top"/>
    </xf>
    <xf numFmtId="0" fontId="13" fillId="3" borderId="0" xfId="0" applyFont="1" applyFill="1" applyAlignment="1">
      <alignment horizontal="center" vertical="top"/>
    </xf>
    <xf numFmtId="0" fontId="13" fillId="3" borderId="0" xfId="0" applyFont="1" applyFill="1" applyAlignment="1">
      <alignment vertical="top"/>
    </xf>
    <xf numFmtId="0" fontId="11" fillId="5" borderId="8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vertical="top"/>
    </xf>
    <xf numFmtId="0" fontId="11" fillId="5" borderId="9" xfId="0" applyFont="1" applyFill="1" applyBorder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164" fontId="17" fillId="2" borderId="2" xfId="0" applyNumberFormat="1" applyFont="1" applyFill="1" applyBorder="1" applyAlignment="1">
      <alignment horizontal="center" vertical="top" wrapText="1"/>
    </xf>
    <xf numFmtId="164" fontId="17" fillId="2" borderId="17" xfId="0" applyNumberFormat="1" applyFont="1" applyFill="1" applyBorder="1" applyAlignment="1">
      <alignment horizontal="center" vertical="top" wrapText="1"/>
    </xf>
    <xf numFmtId="164" fontId="17" fillId="2" borderId="18" xfId="0" applyNumberFormat="1" applyFont="1" applyFill="1" applyBorder="1" applyAlignment="1">
      <alignment horizontal="left" vertical="top" wrapText="1"/>
    </xf>
    <xf numFmtId="164" fontId="13" fillId="5" borderId="16" xfId="0" applyNumberFormat="1" applyFont="1" applyFill="1" applyBorder="1" applyAlignment="1">
      <alignment vertical="top" wrapText="1"/>
    </xf>
    <xf numFmtId="164" fontId="15" fillId="4" borderId="16" xfId="0" applyNumberFormat="1" applyFont="1" applyFill="1" applyBorder="1" applyAlignment="1">
      <alignment horizontal="left" vertical="top" wrapText="1"/>
    </xf>
    <xf numFmtId="44" fontId="13" fillId="4" borderId="16" xfId="0" applyNumberFormat="1" applyFont="1" applyFill="1" applyBorder="1" applyAlignment="1">
      <alignment vertical="top" wrapText="1"/>
    </xf>
    <xf numFmtId="44" fontId="11" fillId="4" borderId="16" xfId="0" applyNumberFormat="1" applyFont="1" applyFill="1" applyBorder="1" applyAlignment="1">
      <alignment vertical="top" wrapText="1"/>
    </xf>
    <xf numFmtId="0" fontId="15" fillId="5" borderId="16" xfId="0" applyFont="1" applyFill="1" applyBorder="1" applyAlignment="1">
      <alignment horizontal="left" vertical="top" wrapText="1"/>
    </xf>
    <xf numFmtId="0" fontId="13" fillId="7" borderId="16" xfId="0" applyFont="1" applyFill="1" applyBorder="1" applyAlignment="1">
      <alignment horizontal="left" vertical="center"/>
    </xf>
    <xf numFmtId="0" fontId="13" fillId="0" borderId="16" xfId="0" applyFont="1" applyBorder="1"/>
    <xf numFmtId="0" fontId="11" fillId="4" borderId="16" xfId="0" applyFont="1" applyFill="1" applyBorder="1" applyAlignment="1">
      <alignment horizontal="left" vertical="top" wrapText="1"/>
    </xf>
    <xf numFmtId="0" fontId="11" fillId="4" borderId="16" xfId="0" applyFont="1" applyFill="1" applyBorder="1" applyAlignment="1">
      <alignment horizontal="right" vertical="top" wrapText="1"/>
    </xf>
    <xf numFmtId="0" fontId="11" fillId="4" borderId="16" xfId="0" applyFont="1" applyFill="1" applyBorder="1" applyAlignment="1">
      <alignment horizontal="center" vertical="top" wrapText="1"/>
    </xf>
    <xf numFmtId="0" fontId="13" fillId="4" borderId="16" xfId="0" applyFont="1" applyFill="1" applyBorder="1" applyAlignment="1">
      <alignment horizontal="center" vertical="top" wrapText="1"/>
    </xf>
    <xf numFmtId="165" fontId="13" fillId="4" borderId="16" xfId="1" applyNumberFormat="1" applyFont="1" applyFill="1" applyBorder="1" applyAlignment="1">
      <alignment horizontal="right" vertical="top" wrapText="1"/>
    </xf>
    <xf numFmtId="164" fontId="17" fillId="4" borderId="16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3" fillId="3" borderId="16" xfId="0" applyFont="1" applyFill="1" applyBorder="1" applyAlignment="1">
      <alignment wrapText="1"/>
    </xf>
    <xf numFmtId="0" fontId="14" fillId="3" borderId="16" xfId="0" applyFont="1" applyFill="1" applyBorder="1"/>
    <xf numFmtId="166" fontId="16" fillId="3" borderId="16" xfId="2" applyNumberFormat="1" applyFont="1" applyFill="1" applyBorder="1" applyAlignment="1" applyProtection="1">
      <alignment wrapText="1"/>
      <protection locked="0"/>
    </xf>
    <xf numFmtId="0" fontId="14" fillId="3" borderId="16" xfId="0" applyFont="1" applyFill="1" applyBorder="1" applyAlignment="1">
      <alignment horizontal="justify" vertical="center" wrapText="1"/>
    </xf>
    <xf numFmtId="37" fontId="15" fillId="3" borderId="16" xfId="3" applyNumberFormat="1" applyFont="1" applyFill="1" applyBorder="1"/>
    <xf numFmtId="37" fontId="13" fillId="3" borderId="16" xfId="0" applyNumberFormat="1" applyFont="1" applyFill="1" applyBorder="1"/>
    <xf numFmtId="0" fontId="17" fillId="2" borderId="1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0" fontId="13" fillId="3" borderId="14" xfId="0" applyFont="1" applyFill="1" applyBorder="1" applyAlignment="1">
      <alignment horizontal="left" vertical="top" wrapText="1"/>
    </xf>
    <xf numFmtId="14" fontId="11" fillId="5" borderId="4" xfId="0" applyNumberFormat="1" applyFont="1" applyFill="1" applyBorder="1" applyAlignment="1">
      <alignment horizontal="left" vertical="center"/>
    </xf>
    <xf numFmtId="14" fontId="11" fillId="5" borderId="10" xfId="0" applyNumberFormat="1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top"/>
    </xf>
    <xf numFmtId="0" fontId="11" fillId="3" borderId="6" xfId="0" applyFont="1" applyFill="1" applyBorder="1" applyAlignment="1">
      <alignment horizontal="left" vertical="top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F2F2F2"/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A96DD6-2BE3-41E3-925A-7A5F50005343}" name="Table1" displayName="Table1" ref="A1:C3" totalsRowShown="0">
  <autoFilter ref="A1:C3" xr:uid="{57A96DD6-2BE3-41E3-925A-7A5F50005343}"/>
  <tableColumns count="3">
    <tableColumn id="1" xr3:uid="{F279352A-D5CB-4749-9298-F068811F0239}" name="Item"/>
    <tableColumn id="2" xr3:uid="{639A3BE4-31CA-4929-AD90-87E266AE82FA}" name="Issue Detected"/>
    <tableColumn id="3" xr3:uid="{CD17D0C2-1DB4-4942-8749-9B9940C7AF35}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0"/>
  <sheetViews>
    <sheetView tabSelected="1" topLeftCell="A4" zoomScale="90" zoomScaleNormal="90" workbookViewId="0">
      <selection activeCell="E6" sqref="E6"/>
    </sheetView>
  </sheetViews>
  <sheetFormatPr defaultColWidth="9.109375" defaultRowHeight="14.4" x14ac:dyDescent="0.3"/>
  <cols>
    <col min="1" max="1" width="10.88671875" style="27" customWidth="1"/>
    <col min="2" max="2" width="59.5546875" style="26" customWidth="1"/>
    <col min="3" max="3" width="25.6640625" style="28" customWidth="1"/>
    <col min="4" max="4" width="7.5546875" style="28" customWidth="1"/>
    <col min="5" max="6" width="19.5546875" style="26" customWidth="1"/>
    <col min="7" max="7" width="7.21875" style="26" customWidth="1"/>
    <col min="8" max="9" width="19.5546875" style="26" customWidth="1"/>
    <col min="10" max="10" width="7.44140625" style="26" customWidth="1"/>
    <col min="11" max="12" width="19.5546875" style="26" customWidth="1"/>
    <col min="13" max="13" width="11.5546875" style="26" customWidth="1"/>
    <col min="14" max="15" width="19.5546875" style="26" customWidth="1"/>
    <col min="16" max="16" width="10.88671875" style="26" customWidth="1"/>
    <col min="17" max="18" width="19.5546875" style="26" customWidth="1"/>
    <col min="19" max="19" width="21.33203125" style="26" customWidth="1"/>
    <col min="20" max="20" width="32.77734375" style="26" customWidth="1"/>
    <col min="21" max="21" width="36.77734375" style="26" customWidth="1"/>
    <col min="22" max="16384" width="9.109375" style="26"/>
  </cols>
  <sheetData>
    <row r="1" spans="1:26" s="20" customFormat="1" ht="31.2" x14ac:dyDescent="0.6">
      <c r="A1" s="7"/>
      <c r="B1" s="2" t="s">
        <v>9</v>
      </c>
      <c r="C1" s="3"/>
      <c r="D1" s="1"/>
      <c r="E1" s="1"/>
      <c r="F1" s="1"/>
      <c r="G1" s="1"/>
      <c r="H1" s="1"/>
      <c r="I1" s="1"/>
      <c r="J1" s="1"/>
      <c r="K1" s="1"/>
      <c r="L1" s="5"/>
      <c r="M1" s="5"/>
      <c r="N1" s="5"/>
      <c r="O1" s="5"/>
      <c r="P1" s="5"/>
      <c r="Q1" s="5"/>
      <c r="R1" s="5"/>
      <c r="S1" s="1"/>
      <c r="T1" s="1"/>
      <c r="U1" s="1"/>
    </row>
    <row r="2" spans="1:26" customFormat="1" ht="28.8" customHeight="1" x14ac:dyDescent="0.3">
      <c r="A2" s="22"/>
      <c r="B2" s="18" t="s">
        <v>23</v>
      </c>
      <c r="C2" s="4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4"/>
      <c r="Q2" s="24"/>
      <c r="R2" s="24"/>
      <c r="S2" s="23"/>
      <c r="T2" s="23"/>
      <c r="U2" s="23"/>
    </row>
    <row r="3" spans="1:26" customFormat="1" ht="15.6" x14ac:dyDescent="0.3">
      <c r="A3" s="13" t="s">
        <v>48</v>
      </c>
      <c r="B3" s="21" t="s">
        <v>87</v>
      </c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5"/>
      <c r="T3" s="25"/>
      <c r="U3" s="25"/>
      <c r="V3" s="25"/>
      <c r="W3" s="25"/>
      <c r="X3" s="25"/>
      <c r="Y3" s="25"/>
      <c r="Z3" s="25"/>
    </row>
    <row r="4" spans="1:26" customFormat="1" ht="46.8" x14ac:dyDescent="0.3">
      <c r="A4" s="29" t="s">
        <v>49</v>
      </c>
      <c r="B4" s="79" t="s">
        <v>59</v>
      </c>
      <c r="C4" s="16"/>
      <c r="D4" s="19"/>
      <c r="E4" s="19"/>
      <c r="F4" s="19"/>
      <c r="G4" s="19"/>
      <c r="H4" s="19"/>
      <c r="I4" s="19"/>
      <c r="J4" s="19"/>
      <c r="K4" s="19"/>
      <c r="L4" s="15"/>
      <c r="M4" s="15"/>
      <c r="N4" s="15"/>
      <c r="O4" s="15"/>
      <c r="P4" s="15"/>
      <c r="Q4" s="15"/>
      <c r="R4" s="15"/>
      <c r="S4" s="25"/>
      <c r="T4" s="25"/>
      <c r="U4" s="25"/>
      <c r="V4" s="25"/>
      <c r="W4" s="25"/>
      <c r="X4" s="25"/>
      <c r="Y4" s="25"/>
      <c r="Z4" s="25"/>
    </row>
    <row r="5" spans="1:26" customFormat="1" ht="29.4" customHeight="1" x14ac:dyDescent="0.3">
      <c r="A5" s="34" t="s">
        <v>10</v>
      </c>
      <c r="B5" s="32"/>
      <c r="C5" s="16"/>
      <c r="D5" s="8"/>
      <c r="E5" s="8"/>
      <c r="F5" s="8"/>
      <c r="G5" s="8"/>
      <c r="H5" s="8"/>
      <c r="I5" s="8"/>
      <c r="J5" s="8"/>
      <c r="K5" s="8"/>
      <c r="L5" s="15"/>
      <c r="M5" s="15"/>
      <c r="N5" s="15"/>
      <c r="O5" s="15"/>
      <c r="P5" s="15"/>
      <c r="Q5" s="15"/>
      <c r="R5" s="15"/>
      <c r="S5" s="25"/>
      <c r="T5" s="25"/>
      <c r="U5" s="25"/>
      <c r="V5" s="25"/>
      <c r="W5" s="25"/>
      <c r="X5" s="25"/>
      <c r="Y5" s="25"/>
      <c r="Z5" s="25"/>
    </row>
    <row r="6" spans="1:26" customFormat="1" ht="15.6" x14ac:dyDescent="0.3">
      <c r="A6" s="30"/>
      <c r="B6" s="31"/>
      <c r="C6" s="16"/>
      <c r="D6" s="8"/>
      <c r="E6" s="8"/>
      <c r="F6" s="8"/>
      <c r="G6" s="8"/>
      <c r="H6" s="8"/>
      <c r="I6" s="8"/>
      <c r="J6" s="8"/>
      <c r="K6" s="8"/>
      <c r="L6" s="15"/>
      <c r="M6" s="15"/>
      <c r="N6" s="15"/>
      <c r="O6" s="15"/>
      <c r="P6" s="15"/>
      <c r="Q6" s="15"/>
      <c r="R6" s="15"/>
      <c r="S6" s="25"/>
      <c r="T6" s="25"/>
      <c r="U6" s="25"/>
      <c r="V6" s="25"/>
      <c r="W6" s="25"/>
      <c r="X6" s="25"/>
      <c r="Y6" s="25"/>
      <c r="Z6" s="25"/>
    </row>
    <row r="7" spans="1:26" s="25" customFormat="1" ht="15.6" x14ac:dyDescent="0.3">
      <c r="A7" s="9" t="s">
        <v>3</v>
      </c>
      <c r="B7" s="10"/>
      <c r="C7" s="10"/>
      <c r="D7" s="8"/>
      <c r="E7" s="8"/>
      <c r="F7" s="8"/>
      <c r="G7" s="8"/>
      <c r="H7" s="8"/>
      <c r="I7" s="8"/>
      <c r="J7" s="8"/>
      <c r="K7" s="8"/>
      <c r="L7" s="15"/>
      <c r="M7" s="15"/>
      <c r="N7" s="15"/>
      <c r="O7" s="15"/>
      <c r="P7" s="15"/>
      <c r="Q7" s="15"/>
      <c r="R7" s="15"/>
    </row>
    <row r="8" spans="1:26" s="25" customFormat="1" ht="15.6" x14ac:dyDescent="0.3">
      <c r="A8" s="17"/>
      <c r="B8" s="6"/>
      <c r="C8" s="6"/>
      <c r="D8" s="8"/>
      <c r="E8" s="8"/>
      <c r="F8" s="8"/>
      <c r="G8" s="8"/>
      <c r="H8" s="8"/>
      <c r="I8" s="8"/>
      <c r="J8" s="8"/>
      <c r="K8" s="8"/>
      <c r="L8" s="15"/>
      <c r="M8" s="15"/>
      <c r="N8" s="15"/>
      <c r="O8" s="15"/>
      <c r="P8" s="15"/>
      <c r="Q8" s="15"/>
      <c r="R8" s="15"/>
    </row>
    <row r="9" spans="1:26" s="25" customFormat="1" ht="15.6" x14ac:dyDescent="0.3">
      <c r="A9" s="33" t="s">
        <v>50</v>
      </c>
      <c r="B9" s="11"/>
      <c r="C9" s="12"/>
      <c r="D9" s="8"/>
      <c r="E9" s="8"/>
      <c r="F9" s="8"/>
      <c r="G9" s="8"/>
      <c r="H9" s="8"/>
      <c r="I9" s="8"/>
      <c r="J9" s="8"/>
      <c r="K9" s="8"/>
      <c r="L9" s="15"/>
      <c r="M9" s="15"/>
      <c r="N9" s="15"/>
      <c r="O9" s="15"/>
      <c r="P9" s="15"/>
      <c r="Q9" s="15"/>
      <c r="R9" s="15"/>
    </row>
    <row r="10" spans="1:26" s="25" customFormat="1" ht="15.6" x14ac:dyDescent="0.3">
      <c r="A10" s="14" t="s">
        <v>51</v>
      </c>
      <c r="B10" s="6"/>
      <c r="C10" s="6"/>
      <c r="D10" s="8"/>
      <c r="E10" s="8"/>
      <c r="F10" s="8"/>
      <c r="G10" s="8"/>
      <c r="H10" s="8"/>
      <c r="I10" s="8"/>
      <c r="J10" s="8"/>
      <c r="K10" s="8"/>
      <c r="L10" s="15"/>
      <c r="M10" s="15"/>
      <c r="N10" s="15"/>
      <c r="O10" s="15"/>
      <c r="P10" s="15"/>
      <c r="Q10" s="15"/>
      <c r="R10" s="15"/>
    </row>
    <row r="11" spans="1:26" s="25" customFormat="1" ht="15.6" x14ac:dyDescent="0.3">
      <c r="A11" s="14" t="s">
        <v>58</v>
      </c>
      <c r="B11" s="6"/>
      <c r="C11" s="6"/>
      <c r="D11" s="8"/>
      <c r="E11" s="8"/>
      <c r="F11" s="8"/>
      <c r="G11" s="8"/>
      <c r="H11" s="8"/>
      <c r="I11" s="8"/>
      <c r="J11" s="8"/>
      <c r="K11" s="8"/>
      <c r="L11" s="15"/>
      <c r="M11" s="15"/>
      <c r="N11" s="15"/>
      <c r="O11" s="15"/>
      <c r="P11" s="15"/>
      <c r="Q11" s="15"/>
      <c r="R11" s="15"/>
    </row>
    <row r="12" spans="1:26" customFormat="1" ht="15.45" customHeight="1" x14ac:dyDescent="0.3">
      <c r="A12" s="56"/>
      <c r="B12" s="57"/>
      <c r="C12" s="58"/>
      <c r="D12" s="86" t="s">
        <v>45</v>
      </c>
      <c r="E12" s="86"/>
      <c r="F12" s="86"/>
      <c r="G12" s="86" t="s">
        <v>46</v>
      </c>
      <c r="H12" s="86"/>
      <c r="I12" s="86"/>
      <c r="J12" s="86" t="s">
        <v>47</v>
      </c>
      <c r="K12" s="86"/>
      <c r="L12" s="86"/>
      <c r="M12" s="86" t="s">
        <v>54</v>
      </c>
      <c r="N12" s="86"/>
      <c r="O12" s="86"/>
      <c r="P12" s="86" t="s">
        <v>55</v>
      </c>
      <c r="Q12" s="86"/>
      <c r="R12" s="86"/>
      <c r="S12" s="59" t="s">
        <v>5</v>
      </c>
      <c r="T12" s="36"/>
      <c r="U12" s="35"/>
      <c r="V12" s="35"/>
    </row>
    <row r="13" spans="1:26" ht="28.8" x14ac:dyDescent="0.3">
      <c r="A13" s="60" t="s">
        <v>0</v>
      </c>
      <c r="B13" s="61" t="s">
        <v>24</v>
      </c>
      <c r="C13" s="62" t="s">
        <v>1</v>
      </c>
      <c r="D13" s="62" t="s">
        <v>4</v>
      </c>
      <c r="E13" s="63" t="s">
        <v>7</v>
      </c>
      <c r="F13" s="63" t="s">
        <v>18</v>
      </c>
      <c r="G13" s="62" t="s">
        <v>6</v>
      </c>
      <c r="H13" s="63" t="s">
        <v>7</v>
      </c>
      <c r="I13" s="63" t="s">
        <v>16</v>
      </c>
      <c r="J13" s="62" t="s">
        <v>6</v>
      </c>
      <c r="K13" s="63" t="s">
        <v>7</v>
      </c>
      <c r="L13" s="63" t="s">
        <v>17</v>
      </c>
      <c r="M13" s="62" t="s">
        <v>6</v>
      </c>
      <c r="N13" s="63" t="s">
        <v>7</v>
      </c>
      <c r="O13" s="63" t="s">
        <v>56</v>
      </c>
      <c r="P13" s="62" t="s">
        <v>6</v>
      </c>
      <c r="Q13" s="63" t="s">
        <v>7</v>
      </c>
      <c r="R13" s="63" t="s">
        <v>57</v>
      </c>
      <c r="S13" s="64" t="s">
        <v>8</v>
      </c>
      <c r="T13" s="65" t="s">
        <v>20</v>
      </c>
      <c r="U13" s="65" t="s">
        <v>21</v>
      </c>
      <c r="V13" s="37"/>
    </row>
    <row r="14" spans="1:26" x14ac:dyDescent="0.3">
      <c r="A14" s="38">
        <v>1</v>
      </c>
      <c r="B14" s="80" t="s">
        <v>26</v>
      </c>
      <c r="C14" s="39" t="s">
        <v>29</v>
      </c>
      <c r="D14" s="84">
        <v>800</v>
      </c>
      <c r="E14" s="66"/>
      <c r="F14" s="67">
        <f t="shared" ref="F14:F38" si="0">D14*E14</f>
        <v>0</v>
      </c>
      <c r="G14" s="84">
        <v>800</v>
      </c>
      <c r="H14" s="66"/>
      <c r="I14" s="68">
        <f t="shared" ref="I14:I38" si="1">G14*H14</f>
        <v>0</v>
      </c>
      <c r="J14" s="84">
        <v>800</v>
      </c>
      <c r="K14" s="66"/>
      <c r="L14" s="68">
        <f t="shared" ref="L14:L38" si="2">J14*K14</f>
        <v>0</v>
      </c>
      <c r="M14" s="84">
        <v>800</v>
      </c>
      <c r="N14" s="66"/>
      <c r="O14" s="68">
        <f>M14*N14</f>
        <v>0</v>
      </c>
      <c r="P14" s="84">
        <v>800</v>
      </c>
      <c r="Q14" s="66"/>
      <c r="R14" s="68">
        <f>P14*Q14</f>
        <v>0</v>
      </c>
      <c r="S14" s="69">
        <f>F14+I14+L14+O14+R14</f>
        <v>0</v>
      </c>
      <c r="T14" s="70"/>
      <c r="U14" s="70"/>
      <c r="V14" s="37"/>
    </row>
    <row r="15" spans="1:26" ht="28.8" x14ac:dyDescent="0.3">
      <c r="A15" s="38">
        <v>2</v>
      </c>
      <c r="B15" s="80" t="s">
        <v>78</v>
      </c>
      <c r="C15" s="40" t="s">
        <v>30</v>
      </c>
      <c r="D15" s="84">
        <v>30</v>
      </c>
      <c r="E15" s="66"/>
      <c r="F15" s="67">
        <f t="shared" si="0"/>
        <v>0</v>
      </c>
      <c r="G15" s="84">
        <v>30</v>
      </c>
      <c r="H15" s="66"/>
      <c r="I15" s="68">
        <f t="shared" si="1"/>
        <v>0</v>
      </c>
      <c r="J15" s="84">
        <v>30</v>
      </c>
      <c r="K15" s="66"/>
      <c r="L15" s="68">
        <f t="shared" si="2"/>
        <v>0</v>
      </c>
      <c r="M15" s="84">
        <v>30</v>
      </c>
      <c r="N15" s="66"/>
      <c r="O15" s="68">
        <f t="shared" ref="O15:O38" si="3">M15*N15</f>
        <v>0</v>
      </c>
      <c r="P15" s="84">
        <v>30</v>
      </c>
      <c r="Q15" s="66"/>
      <c r="R15" s="68">
        <f t="shared" ref="R15:R38" si="4">P15*Q15</f>
        <v>0</v>
      </c>
      <c r="S15" s="69">
        <f t="shared" ref="S15:S38" si="5">F15+I15+L15+O15+R15</f>
        <v>0</v>
      </c>
      <c r="T15" s="70"/>
      <c r="U15" s="70"/>
      <c r="V15" s="37"/>
    </row>
    <row r="16" spans="1:26" x14ac:dyDescent="0.3">
      <c r="A16" s="38">
        <v>3</v>
      </c>
      <c r="B16" s="80" t="s">
        <v>80</v>
      </c>
      <c r="C16" s="41" t="s">
        <v>31</v>
      </c>
      <c r="D16" s="84">
        <v>960</v>
      </c>
      <c r="E16" s="66"/>
      <c r="F16" s="67">
        <f t="shared" si="0"/>
        <v>0</v>
      </c>
      <c r="G16" s="84">
        <v>960</v>
      </c>
      <c r="H16" s="66"/>
      <c r="I16" s="68">
        <f t="shared" si="1"/>
        <v>0</v>
      </c>
      <c r="J16" s="84">
        <v>960</v>
      </c>
      <c r="K16" s="66"/>
      <c r="L16" s="68">
        <f t="shared" si="2"/>
        <v>0</v>
      </c>
      <c r="M16" s="84">
        <v>960</v>
      </c>
      <c r="N16" s="66"/>
      <c r="O16" s="68">
        <f t="shared" si="3"/>
        <v>0</v>
      </c>
      <c r="P16" s="84">
        <v>960</v>
      </c>
      <c r="Q16" s="66"/>
      <c r="R16" s="68">
        <f t="shared" si="4"/>
        <v>0</v>
      </c>
      <c r="S16" s="69">
        <f t="shared" si="5"/>
        <v>0</v>
      </c>
      <c r="T16" s="70"/>
      <c r="U16" s="70"/>
      <c r="V16" s="37"/>
    </row>
    <row r="17" spans="1:22" ht="28.8" x14ac:dyDescent="0.3">
      <c r="A17" s="38">
        <v>4</v>
      </c>
      <c r="B17" s="80" t="s">
        <v>79</v>
      </c>
      <c r="C17" s="39" t="s">
        <v>32</v>
      </c>
      <c r="D17" s="84">
        <v>50</v>
      </c>
      <c r="E17" s="66"/>
      <c r="F17" s="67">
        <f t="shared" si="0"/>
        <v>0</v>
      </c>
      <c r="G17" s="84">
        <v>50</v>
      </c>
      <c r="H17" s="66"/>
      <c r="I17" s="68">
        <f t="shared" si="1"/>
        <v>0</v>
      </c>
      <c r="J17" s="84">
        <v>50</v>
      </c>
      <c r="K17" s="66"/>
      <c r="L17" s="68">
        <f t="shared" si="2"/>
        <v>0</v>
      </c>
      <c r="M17" s="84">
        <v>50</v>
      </c>
      <c r="N17" s="66"/>
      <c r="O17" s="68">
        <f t="shared" si="3"/>
        <v>0</v>
      </c>
      <c r="P17" s="84">
        <v>50</v>
      </c>
      <c r="Q17" s="66"/>
      <c r="R17" s="68">
        <f t="shared" si="4"/>
        <v>0</v>
      </c>
      <c r="S17" s="69">
        <f t="shared" si="5"/>
        <v>0</v>
      </c>
      <c r="T17" s="70"/>
      <c r="U17" s="70"/>
      <c r="V17" s="37"/>
    </row>
    <row r="18" spans="1:22" x14ac:dyDescent="0.3">
      <c r="A18" s="38">
        <v>5</v>
      </c>
      <c r="B18" s="80" t="s">
        <v>27</v>
      </c>
      <c r="C18" s="41" t="s">
        <v>33</v>
      </c>
      <c r="D18" s="84">
        <v>2000</v>
      </c>
      <c r="E18" s="66"/>
      <c r="F18" s="67">
        <f t="shared" si="0"/>
        <v>0</v>
      </c>
      <c r="G18" s="84">
        <v>2000</v>
      </c>
      <c r="H18" s="66"/>
      <c r="I18" s="68">
        <f t="shared" si="1"/>
        <v>0</v>
      </c>
      <c r="J18" s="84">
        <v>2000</v>
      </c>
      <c r="K18" s="66"/>
      <c r="L18" s="68">
        <f t="shared" si="2"/>
        <v>0</v>
      </c>
      <c r="M18" s="84">
        <v>2000</v>
      </c>
      <c r="N18" s="66"/>
      <c r="O18" s="68">
        <f t="shared" si="3"/>
        <v>0</v>
      </c>
      <c r="P18" s="84">
        <v>2000</v>
      </c>
      <c r="Q18" s="66"/>
      <c r="R18" s="68">
        <f t="shared" si="4"/>
        <v>0</v>
      </c>
      <c r="S18" s="69">
        <f t="shared" si="5"/>
        <v>0</v>
      </c>
      <c r="T18" s="70"/>
      <c r="U18" s="70"/>
      <c r="V18" s="37"/>
    </row>
    <row r="19" spans="1:22" ht="28.8" x14ac:dyDescent="0.3">
      <c r="A19" s="38">
        <v>6</v>
      </c>
      <c r="B19" s="80" t="s">
        <v>74</v>
      </c>
      <c r="C19" s="40" t="s">
        <v>30</v>
      </c>
      <c r="D19" s="84">
        <v>20</v>
      </c>
      <c r="E19" s="66"/>
      <c r="F19" s="67">
        <f t="shared" si="0"/>
        <v>0</v>
      </c>
      <c r="G19" s="84">
        <v>20</v>
      </c>
      <c r="H19" s="66"/>
      <c r="I19" s="68">
        <f t="shared" si="1"/>
        <v>0</v>
      </c>
      <c r="J19" s="84">
        <v>20</v>
      </c>
      <c r="K19" s="66"/>
      <c r="L19" s="68">
        <f t="shared" si="2"/>
        <v>0</v>
      </c>
      <c r="M19" s="84">
        <v>20</v>
      </c>
      <c r="N19" s="66"/>
      <c r="O19" s="68">
        <f t="shared" si="3"/>
        <v>0</v>
      </c>
      <c r="P19" s="84">
        <v>20</v>
      </c>
      <c r="Q19" s="66"/>
      <c r="R19" s="68">
        <f t="shared" si="4"/>
        <v>0</v>
      </c>
      <c r="S19" s="69">
        <f t="shared" si="5"/>
        <v>0</v>
      </c>
      <c r="T19" s="70"/>
      <c r="U19" s="70"/>
      <c r="V19" s="37"/>
    </row>
    <row r="20" spans="1:22" x14ac:dyDescent="0.3">
      <c r="A20" s="38">
        <v>7</v>
      </c>
      <c r="B20" s="80" t="s">
        <v>75</v>
      </c>
      <c r="C20" s="42" t="s">
        <v>34</v>
      </c>
      <c r="D20" s="84">
        <v>360</v>
      </c>
      <c r="E20" s="66"/>
      <c r="F20" s="67">
        <f t="shared" si="0"/>
        <v>0</v>
      </c>
      <c r="G20" s="84">
        <v>360</v>
      </c>
      <c r="H20" s="66"/>
      <c r="I20" s="68">
        <f t="shared" si="1"/>
        <v>0</v>
      </c>
      <c r="J20" s="84">
        <v>360</v>
      </c>
      <c r="K20" s="66"/>
      <c r="L20" s="68">
        <f t="shared" si="2"/>
        <v>0</v>
      </c>
      <c r="M20" s="84">
        <v>360</v>
      </c>
      <c r="N20" s="66"/>
      <c r="O20" s="68">
        <f t="shared" si="3"/>
        <v>0</v>
      </c>
      <c r="P20" s="84">
        <v>360</v>
      </c>
      <c r="Q20" s="66"/>
      <c r="R20" s="68">
        <f t="shared" si="4"/>
        <v>0</v>
      </c>
      <c r="S20" s="69">
        <f t="shared" si="5"/>
        <v>0</v>
      </c>
      <c r="T20" s="70"/>
      <c r="U20" s="70"/>
      <c r="V20" s="37"/>
    </row>
    <row r="21" spans="1:22" ht="28.8" x14ac:dyDescent="0.3">
      <c r="A21" s="38">
        <v>8</v>
      </c>
      <c r="B21" s="80" t="s">
        <v>76</v>
      </c>
      <c r="C21" s="42" t="s">
        <v>35</v>
      </c>
      <c r="D21" s="84">
        <v>50</v>
      </c>
      <c r="E21" s="66"/>
      <c r="F21" s="67">
        <f t="shared" si="0"/>
        <v>0</v>
      </c>
      <c r="G21" s="84">
        <v>50</v>
      </c>
      <c r="H21" s="66"/>
      <c r="I21" s="68">
        <f t="shared" si="1"/>
        <v>0</v>
      </c>
      <c r="J21" s="84">
        <v>50</v>
      </c>
      <c r="K21" s="66"/>
      <c r="L21" s="68">
        <f t="shared" si="2"/>
        <v>0</v>
      </c>
      <c r="M21" s="84">
        <v>50</v>
      </c>
      <c r="N21" s="66"/>
      <c r="O21" s="68">
        <f t="shared" si="3"/>
        <v>0</v>
      </c>
      <c r="P21" s="84">
        <v>50</v>
      </c>
      <c r="Q21" s="66"/>
      <c r="R21" s="68">
        <f t="shared" si="4"/>
        <v>0</v>
      </c>
      <c r="S21" s="69">
        <f t="shared" si="5"/>
        <v>0</v>
      </c>
      <c r="T21" s="70"/>
      <c r="U21" s="70"/>
      <c r="V21" s="37"/>
    </row>
    <row r="22" spans="1:22" x14ac:dyDescent="0.3">
      <c r="A22" s="38">
        <v>9</v>
      </c>
      <c r="B22" s="80" t="s">
        <v>66</v>
      </c>
      <c r="C22" s="41" t="s">
        <v>36</v>
      </c>
      <c r="D22" s="84">
        <v>1400</v>
      </c>
      <c r="E22" s="66"/>
      <c r="F22" s="67">
        <f t="shared" si="0"/>
        <v>0</v>
      </c>
      <c r="G22" s="84">
        <v>1400</v>
      </c>
      <c r="H22" s="66"/>
      <c r="I22" s="68">
        <f t="shared" si="1"/>
        <v>0</v>
      </c>
      <c r="J22" s="84">
        <v>1400</v>
      </c>
      <c r="K22" s="66"/>
      <c r="L22" s="68">
        <f t="shared" si="2"/>
        <v>0</v>
      </c>
      <c r="M22" s="84">
        <v>1400</v>
      </c>
      <c r="N22" s="66"/>
      <c r="O22" s="68">
        <f t="shared" si="3"/>
        <v>0</v>
      </c>
      <c r="P22" s="84">
        <v>1400</v>
      </c>
      <c r="Q22" s="66"/>
      <c r="R22" s="68">
        <f t="shared" si="4"/>
        <v>0</v>
      </c>
      <c r="S22" s="69">
        <f t="shared" si="5"/>
        <v>0</v>
      </c>
      <c r="T22" s="70"/>
      <c r="U22" s="70"/>
      <c r="V22" s="37"/>
    </row>
    <row r="23" spans="1:22" ht="28.8" x14ac:dyDescent="0.3">
      <c r="A23" s="38">
        <v>10</v>
      </c>
      <c r="B23" s="80" t="s">
        <v>67</v>
      </c>
      <c r="C23" s="41" t="s">
        <v>37</v>
      </c>
      <c r="D23" s="84">
        <v>80</v>
      </c>
      <c r="E23" s="66"/>
      <c r="F23" s="67">
        <f t="shared" si="0"/>
        <v>0</v>
      </c>
      <c r="G23" s="84">
        <v>80</v>
      </c>
      <c r="H23" s="66"/>
      <c r="I23" s="68">
        <f t="shared" si="1"/>
        <v>0</v>
      </c>
      <c r="J23" s="84">
        <v>80</v>
      </c>
      <c r="K23" s="66"/>
      <c r="L23" s="68">
        <f t="shared" si="2"/>
        <v>0</v>
      </c>
      <c r="M23" s="84">
        <v>80</v>
      </c>
      <c r="N23" s="66"/>
      <c r="O23" s="68">
        <f t="shared" si="3"/>
        <v>0</v>
      </c>
      <c r="P23" s="84">
        <v>80</v>
      </c>
      <c r="Q23" s="66"/>
      <c r="R23" s="68">
        <f t="shared" si="4"/>
        <v>0</v>
      </c>
      <c r="S23" s="69">
        <f t="shared" si="5"/>
        <v>0</v>
      </c>
      <c r="T23" s="70"/>
      <c r="U23" s="70"/>
      <c r="V23" s="37"/>
    </row>
    <row r="24" spans="1:22" ht="28.8" x14ac:dyDescent="0.3">
      <c r="A24" s="38">
        <v>11</v>
      </c>
      <c r="B24" s="80" t="s">
        <v>68</v>
      </c>
      <c r="C24" s="41" t="s">
        <v>38</v>
      </c>
      <c r="D24" s="84">
        <v>120</v>
      </c>
      <c r="E24" s="66"/>
      <c r="F24" s="67">
        <f t="shared" si="0"/>
        <v>0</v>
      </c>
      <c r="G24" s="84">
        <v>120</v>
      </c>
      <c r="H24" s="66"/>
      <c r="I24" s="68">
        <f t="shared" si="1"/>
        <v>0</v>
      </c>
      <c r="J24" s="84">
        <v>120</v>
      </c>
      <c r="K24" s="66"/>
      <c r="L24" s="68">
        <f t="shared" si="2"/>
        <v>0</v>
      </c>
      <c r="M24" s="84">
        <v>120</v>
      </c>
      <c r="N24" s="66"/>
      <c r="O24" s="68">
        <f t="shared" si="3"/>
        <v>0</v>
      </c>
      <c r="P24" s="84">
        <v>120</v>
      </c>
      <c r="Q24" s="66"/>
      <c r="R24" s="68">
        <f t="shared" si="4"/>
        <v>0</v>
      </c>
      <c r="S24" s="69">
        <f t="shared" si="5"/>
        <v>0</v>
      </c>
      <c r="T24" s="70"/>
      <c r="U24" s="70"/>
      <c r="V24" s="37"/>
    </row>
    <row r="25" spans="1:22" x14ac:dyDescent="0.3">
      <c r="A25" s="38">
        <v>12</v>
      </c>
      <c r="B25" s="80" t="s">
        <v>77</v>
      </c>
      <c r="C25" s="43" t="s">
        <v>39</v>
      </c>
      <c r="D25" s="84">
        <v>50</v>
      </c>
      <c r="E25" s="66"/>
      <c r="F25" s="67">
        <f t="shared" si="0"/>
        <v>0</v>
      </c>
      <c r="G25" s="84">
        <v>50</v>
      </c>
      <c r="H25" s="66"/>
      <c r="I25" s="68">
        <f t="shared" si="1"/>
        <v>0</v>
      </c>
      <c r="J25" s="84">
        <v>50</v>
      </c>
      <c r="K25" s="66"/>
      <c r="L25" s="68">
        <f t="shared" si="2"/>
        <v>0</v>
      </c>
      <c r="M25" s="84">
        <v>50</v>
      </c>
      <c r="N25" s="66"/>
      <c r="O25" s="68">
        <f t="shared" si="3"/>
        <v>0</v>
      </c>
      <c r="P25" s="84">
        <v>50</v>
      </c>
      <c r="Q25" s="66"/>
      <c r="R25" s="68">
        <f t="shared" si="4"/>
        <v>0</v>
      </c>
      <c r="S25" s="69">
        <f t="shared" si="5"/>
        <v>0</v>
      </c>
      <c r="T25" s="70"/>
      <c r="U25" s="70"/>
      <c r="V25" s="37"/>
    </row>
    <row r="26" spans="1:22" x14ac:dyDescent="0.3">
      <c r="A26" s="38">
        <v>13</v>
      </c>
      <c r="B26" s="80" t="s">
        <v>69</v>
      </c>
      <c r="C26" s="41" t="s">
        <v>40</v>
      </c>
      <c r="D26" s="84">
        <v>24</v>
      </c>
      <c r="E26" s="66"/>
      <c r="F26" s="67">
        <f t="shared" si="0"/>
        <v>0</v>
      </c>
      <c r="G26" s="84">
        <v>24</v>
      </c>
      <c r="H26" s="66"/>
      <c r="I26" s="68">
        <f t="shared" si="1"/>
        <v>0</v>
      </c>
      <c r="J26" s="84">
        <v>24</v>
      </c>
      <c r="K26" s="66"/>
      <c r="L26" s="68">
        <f t="shared" si="2"/>
        <v>0</v>
      </c>
      <c r="M26" s="84">
        <v>24</v>
      </c>
      <c r="N26" s="66"/>
      <c r="O26" s="68">
        <f t="shared" si="3"/>
        <v>0</v>
      </c>
      <c r="P26" s="84">
        <v>24</v>
      </c>
      <c r="Q26" s="66"/>
      <c r="R26" s="68">
        <f t="shared" si="4"/>
        <v>0</v>
      </c>
      <c r="S26" s="69">
        <f t="shared" si="5"/>
        <v>0</v>
      </c>
      <c r="T26" s="70"/>
      <c r="U26" s="70"/>
      <c r="V26" s="37"/>
    </row>
    <row r="27" spans="1:22" x14ac:dyDescent="0.3">
      <c r="A27" s="38">
        <v>14</v>
      </c>
      <c r="B27" s="81" t="s">
        <v>70</v>
      </c>
      <c r="C27" s="71" t="s">
        <v>40</v>
      </c>
      <c r="D27" s="84">
        <v>20</v>
      </c>
      <c r="E27" s="66"/>
      <c r="F27" s="67">
        <f t="shared" si="0"/>
        <v>0</v>
      </c>
      <c r="G27" s="84">
        <v>20</v>
      </c>
      <c r="H27" s="66"/>
      <c r="I27" s="68">
        <f t="shared" si="1"/>
        <v>0</v>
      </c>
      <c r="J27" s="84">
        <v>20</v>
      </c>
      <c r="K27" s="66"/>
      <c r="L27" s="68">
        <f t="shared" si="2"/>
        <v>0</v>
      </c>
      <c r="M27" s="84">
        <v>20</v>
      </c>
      <c r="N27" s="66"/>
      <c r="O27" s="68">
        <f t="shared" si="3"/>
        <v>0</v>
      </c>
      <c r="P27" s="84">
        <v>20</v>
      </c>
      <c r="Q27" s="66"/>
      <c r="R27" s="68">
        <f t="shared" si="4"/>
        <v>0</v>
      </c>
      <c r="S27" s="69">
        <f t="shared" si="5"/>
        <v>0</v>
      </c>
      <c r="T27" s="70"/>
      <c r="U27" s="70"/>
      <c r="V27" s="37"/>
    </row>
    <row r="28" spans="1:22" x14ac:dyDescent="0.3">
      <c r="A28" s="38">
        <v>15</v>
      </c>
      <c r="B28" s="80" t="s">
        <v>71</v>
      </c>
      <c r="C28" s="41" t="s">
        <v>40</v>
      </c>
      <c r="D28" s="84">
        <v>40</v>
      </c>
      <c r="E28" s="66"/>
      <c r="F28" s="67">
        <f t="shared" si="0"/>
        <v>0</v>
      </c>
      <c r="G28" s="84">
        <v>40</v>
      </c>
      <c r="H28" s="66"/>
      <c r="I28" s="68">
        <f t="shared" si="1"/>
        <v>0</v>
      </c>
      <c r="J28" s="84">
        <v>40</v>
      </c>
      <c r="K28" s="66"/>
      <c r="L28" s="68">
        <f t="shared" si="2"/>
        <v>0</v>
      </c>
      <c r="M28" s="84">
        <v>40</v>
      </c>
      <c r="N28" s="66"/>
      <c r="O28" s="68">
        <f t="shared" si="3"/>
        <v>0</v>
      </c>
      <c r="P28" s="84">
        <v>40</v>
      </c>
      <c r="Q28" s="66"/>
      <c r="R28" s="68">
        <f t="shared" si="4"/>
        <v>0</v>
      </c>
      <c r="S28" s="69">
        <f t="shared" si="5"/>
        <v>0</v>
      </c>
      <c r="T28" s="70"/>
      <c r="U28" s="70"/>
      <c r="V28" s="37"/>
    </row>
    <row r="29" spans="1:22" x14ac:dyDescent="0.3">
      <c r="A29" s="38">
        <v>16</v>
      </c>
      <c r="B29" s="44" t="s">
        <v>60</v>
      </c>
      <c r="C29" s="44" t="s">
        <v>41</v>
      </c>
      <c r="D29" s="84">
        <v>2500</v>
      </c>
      <c r="E29" s="66"/>
      <c r="F29" s="67">
        <f t="shared" si="0"/>
        <v>0</v>
      </c>
      <c r="G29" s="84">
        <v>2500</v>
      </c>
      <c r="H29" s="66"/>
      <c r="I29" s="68">
        <f t="shared" si="1"/>
        <v>0</v>
      </c>
      <c r="J29" s="84">
        <v>2500</v>
      </c>
      <c r="K29" s="66"/>
      <c r="L29" s="68">
        <f t="shared" si="2"/>
        <v>0</v>
      </c>
      <c r="M29" s="84">
        <v>2500</v>
      </c>
      <c r="N29" s="66"/>
      <c r="O29" s="68">
        <f t="shared" si="3"/>
        <v>0</v>
      </c>
      <c r="P29" s="84">
        <v>2500</v>
      </c>
      <c r="Q29" s="66"/>
      <c r="R29" s="68">
        <f t="shared" si="4"/>
        <v>0</v>
      </c>
      <c r="S29" s="69">
        <f t="shared" si="5"/>
        <v>0</v>
      </c>
      <c r="T29" s="70"/>
      <c r="U29" s="70"/>
      <c r="V29" s="37"/>
    </row>
    <row r="30" spans="1:22" ht="28.8" x14ac:dyDescent="0.3">
      <c r="A30" s="38">
        <v>17</v>
      </c>
      <c r="B30" s="44" t="s">
        <v>61</v>
      </c>
      <c r="C30" s="44" t="s">
        <v>35</v>
      </c>
      <c r="D30" s="84">
        <v>80</v>
      </c>
      <c r="E30" s="66"/>
      <c r="F30" s="67">
        <f t="shared" si="0"/>
        <v>0</v>
      </c>
      <c r="G30" s="84">
        <v>80</v>
      </c>
      <c r="H30" s="66"/>
      <c r="I30" s="68">
        <f t="shared" si="1"/>
        <v>0</v>
      </c>
      <c r="J30" s="84">
        <v>80</v>
      </c>
      <c r="K30" s="66"/>
      <c r="L30" s="68">
        <f t="shared" si="2"/>
        <v>0</v>
      </c>
      <c r="M30" s="84">
        <v>80</v>
      </c>
      <c r="N30" s="66"/>
      <c r="O30" s="68">
        <f t="shared" si="3"/>
        <v>0</v>
      </c>
      <c r="P30" s="84">
        <v>80</v>
      </c>
      <c r="Q30" s="66"/>
      <c r="R30" s="68">
        <f t="shared" si="4"/>
        <v>0</v>
      </c>
      <c r="S30" s="69">
        <f t="shared" si="5"/>
        <v>0</v>
      </c>
      <c r="T30" s="70"/>
      <c r="U30" s="70"/>
      <c r="V30" s="37"/>
    </row>
    <row r="31" spans="1:22" x14ac:dyDescent="0.3">
      <c r="A31" s="38">
        <v>18</v>
      </c>
      <c r="B31" s="42" t="s">
        <v>62</v>
      </c>
      <c r="C31" s="42" t="s">
        <v>25</v>
      </c>
      <c r="D31" s="84">
        <v>1000</v>
      </c>
      <c r="E31" s="66"/>
      <c r="F31" s="67">
        <f t="shared" si="0"/>
        <v>0</v>
      </c>
      <c r="G31" s="84">
        <v>1000</v>
      </c>
      <c r="H31" s="66"/>
      <c r="I31" s="68">
        <f t="shared" si="1"/>
        <v>0</v>
      </c>
      <c r="J31" s="84">
        <v>1000</v>
      </c>
      <c r="K31" s="66"/>
      <c r="L31" s="68">
        <f t="shared" si="2"/>
        <v>0</v>
      </c>
      <c r="M31" s="84">
        <v>1000</v>
      </c>
      <c r="N31" s="66"/>
      <c r="O31" s="68">
        <f t="shared" si="3"/>
        <v>0</v>
      </c>
      <c r="P31" s="84">
        <v>1000</v>
      </c>
      <c r="Q31" s="66"/>
      <c r="R31" s="68">
        <f t="shared" si="4"/>
        <v>0</v>
      </c>
      <c r="S31" s="69">
        <f t="shared" si="5"/>
        <v>0</v>
      </c>
      <c r="T31" s="70"/>
      <c r="U31" s="70"/>
      <c r="V31" s="37"/>
    </row>
    <row r="32" spans="1:22" x14ac:dyDescent="0.3">
      <c r="A32" s="38">
        <v>19</v>
      </c>
      <c r="B32" s="82" t="s">
        <v>63</v>
      </c>
      <c r="C32" s="43" t="s">
        <v>25</v>
      </c>
      <c r="D32" s="84">
        <v>400</v>
      </c>
      <c r="E32" s="66"/>
      <c r="F32" s="67">
        <f t="shared" si="0"/>
        <v>0</v>
      </c>
      <c r="G32" s="84">
        <v>400</v>
      </c>
      <c r="H32" s="66"/>
      <c r="I32" s="68">
        <f t="shared" si="1"/>
        <v>0</v>
      </c>
      <c r="J32" s="84">
        <v>400</v>
      </c>
      <c r="K32" s="66"/>
      <c r="L32" s="68">
        <f t="shared" si="2"/>
        <v>0</v>
      </c>
      <c r="M32" s="84">
        <v>400</v>
      </c>
      <c r="N32" s="66"/>
      <c r="O32" s="68">
        <f t="shared" si="3"/>
        <v>0</v>
      </c>
      <c r="P32" s="84">
        <v>400</v>
      </c>
      <c r="Q32" s="66"/>
      <c r="R32" s="68">
        <f t="shared" si="4"/>
        <v>0</v>
      </c>
      <c r="S32" s="69">
        <f t="shared" si="5"/>
        <v>0</v>
      </c>
      <c r="T32" s="70"/>
      <c r="U32" s="70"/>
      <c r="V32" s="37"/>
    </row>
    <row r="33" spans="1:22" x14ac:dyDescent="0.3">
      <c r="A33" s="38">
        <v>20</v>
      </c>
      <c r="B33" s="80" t="s">
        <v>64</v>
      </c>
      <c r="C33" s="39" t="s">
        <v>25</v>
      </c>
      <c r="D33" s="85">
        <v>24</v>
      </c>
      <c r="E33" s="66"/>
      <c r="F33" s="67">
        <f t="shared" si="0"/>
        <v>0</v>
      </c>
      <c r="G33" s="85">
        <v>24</v>
      </c>
      <c r="H33" s="66"/>
      <c r="I33" s="68">
        <f t="shared" si="1"/>
        <v>0</v>
      </c>
      <c r="J33" s="85">
        <v>24</v>
      </c>
      <c r="K33" s="66"/>
      <c r="L33" s="68">
        <f t="shared" si="2"/>
        <v>0</v>
      </c>
      <c r="M33" s="85">
        <v>24</v>
      </c>
      <c r="N33" s="66"/>
      <c r="O33" s="68">
        <f t="shared" si="3"/>
        <v>0</v>
      </c>
      <c r="P33" s="85">
        <v>24</v>
      </c>
      <c r="Q33" s="66"/>
      <c r="R33" s="68">
        <f t="shared" si="4"/>
        <v>0</v>
      </c>
      <c r="S33" s="69">
        <f t="shared" si="5"/>
        <v>0</v>
      </c>
      <c r="T33" s="70"/>
      <c r="U33" s="70"/>
      <c r="V33" s="37"/>
    </row>
    <row r="34" spans="1:22" x14ac:dyDescent="0.3">
      <c r="A34" s="38">
        <v>21</v>
      </c>
      <c r="B34" s="80" t="s">
        <v>72</v>
      </c>
      <c r="C34" s="39" t="s">
        <v>42</v>
      </c>
      <c r="D34" s="85">
        <v>720</v>
      </c>
      <c r="E34" s="66"/>
      <c r="F34" s="67">
        <f t="shared" si="0"/>
        <v>0</v>
      </c>
      <c r="G34" s="85">
        <v>720</v>
      </c>
      <c r="H34" s="66"/>
      <c r="I34" s="68">
        <f t="shared" si="1"/>
        <v>0</v>
      </c>
      <c r="J34" s="85">
        <v>720</v>
      </c>
      <c r="K34" s="66"/>
      <c r="L34" s="68">
        <f t="shared" si="2"/>
        <v>0</v>
      </c>
      <c r="M34" s="85">
        <v>720</v>
      </c>
      <c r="N34" s="66"/>
      <c r="O34" s="68">
        <f t="shared" si="3"/>
        <v>0</v>
      </c>
      <c r="P34" s="85">
        <v>720</v>
      </c>
      <c r="Q34" s="66"/>
      <c r="R34" s="68">
        <f t="shared" si="4"/>
        <v>0</v>
      </c>
      <c r="S34" s="69">
        <f t="shared" si="5"/>
        <v>0</v>
      </c>
      <c r="T34" s="70"/>
      <c r="U34" s="70"/>
      <c r="V34" s="37"/>
    </row>
    <row r="35" spans="1:22" x14ac:dyDescent="0.3">
      <c r="A35" s="38">
        <v>22</v>
      </c>
      <c r="B35" s="80" t="s">
        <v>73</v>
      </c>
      <c r="C35" s="39" t="s">
        <v>42</v>
      </c>
      <c r="D35" s="85">
        <v>160</v>
      </c>
      <c r="E35" s="66"/>
      <c r="F35" s="67">
        <f t="shared" si="0"/>
        <v>0</v>
      </c>
      <c r="G35" s="85">
        <v>160</v>
      </c>
      <c r="H35" s="66"/>
      <c r="I35" s="68">
        <f t="shared" si="1"/>
        <v>0</v>
      </c>
      <c r="J35" s="85">
        <v>160</v>
      </c>
      <c r="K35" s="66"/>
      <c r="L35" s="68">
        <f t="shared" si="2"/>
        <v>0</v>
      </c>
      <c r="M35" s="85">
        <v>160</v>
      </c>
      <c r="N35" s="66"/>
      <c r="O35" s="68">
        <f t="shared" si="3"/>
        <v>0</v>
      </c>
      <c r="P35" s="85">
        <v>160</v>
      </c>
      <c r="Q35" s="66"/>
      <c r="R35" s="68">
        <f t="shared" si="4"/>
        <v>0</v>
      </c>
      <c r="S35" s="69">
        <f t="shared" si="5"/>
        <v>0</v>
      </c>
      <c r="T35" s="70"/>
      <c r="U35" s="70"/>
      <c r="V35" s="37"/>
    </row>
    <row r="36" spans="1:22" x14ac:dyDescent="0.3">
      <c r="A36" s="38">
        <v>23</v>
      </c>
      <c r="B36" s="80" t="s">
        <v>28</v>
      </c>
      <c r="C36" s="39" t="s">
        <v>43</v>
      </c>
      <c r="D36" s="85">
        <v>2</v>
      </c>
      <c r="E36" s="66"/>
      <c r="F36" s="67">
        <f t="shared" si="0"/>
        <v>0</v>
      </c>
      <c r="G36" s="85">
        <v>2</v>
      </c>
      <c r="H36" s="66"/>
      <c r="I36" s="68">
        <f t="shared" si="1"/>
        <v>0</v>
      </c>
      <c r="J36" s="85">
        <v>2</v>
      </c>
      <c r="K36" s="66"/>
      <c r="L36" s="68">
        <f t="shared" si="2"/>
        <v>0</v>
      </c>
      <c r="M36" s="85">
        <v>2</v>
      </c>
      <c r="N36" s="66"/>
      <c r="O36" s="68">
        <f t="shared" si="3"/>
        <v>0</v>
      </c>
      <c r="P36" s="85">
        <v>2</v>
      </c>
      <c r="Q36" s="66"/>
      <c r="R36" s="68">
        <f t="shared" si="4"/>
        <v>0</v>
      </c>
      <c r="S36" s="69">
        <f t="shared" si="5"/>
        <v>0</v>
      </c>
      <c r="T36" s="70"/>
      <c r="U36" s="70"/>
      <c r="V36" s="37"/>
    </row>
    <row r="37" spans="1:22" x14ac:dyDescent="0.3">
      <c r="A37" s="38">
        <v>24</v>
      </c>
      <c r="B37" s="80" t="s">
        <v>65</v>
      </c>
      <c r="C37" s="39" t="s">
        <v>44</v>
      </c>
      <c r="D37" s="85">
        <v>6</v>
      </c>
      <c r="E37" s="66"/>
      <c r="F37" s="67">
        <f t="shared" si="0"/>
        <v>0</v>
      </c>
      <c r="G37" s="85">
        <v>6</v>
      </c>
      <c r="H37" s="66"/>
      <c r="I37" s="68">
        <f t="shared" si="1"/>
        <v>0</v>
      </c>
      <c r="J37" s="85">
        <v>6</v>
      </c>
      <c r="K37" s="66"/>
      <c r="L37" s="68">
        <f t="shared" si="2"/>
        <v>0</v>
      </c>
      <c r="M37" s="85">
        <v>6</v>
      </c>
      <c r="N37" s="66"/>
      <c r="O37" s="68">
        <f t="shared" si="3"/>
        <v>0</v>
      </c>
      <c r="P37" s="85">
        <v>6</v>
      </c>
      <c r="Q37" s="66"/>
      <c r="R37" s="68">
        <f t="shared" si="4"/>
        <v>0</v>
      </c>
      <c r="S37" s="69">
        <f t="shared" si="5"/>
        <v>0</v>
      </c>
      <c r="T37" s="70"/>
      <c r="U37" s="70"/>
      <c r="V37" s="37"/>
    </row>
    <row r="38" spans="1:22" x14ac:dyDescent="0.3">
      <c r="A38" s="38">
        <v>25</v>
      </c>
      <c r="B38" s="83" t="s">
        <v>52</v>
      </c>
      <c r="C38" s="72" t="s">
        <v>53</v>
      </c>
      <c r="D38" s="85">
        <v>10</v>
      </c>
      <c r="E38" s="66"/>
      <c r="F38" s="67">
        <f t="shared" si="0"/>
        <v>0</v>
      </c>
      <c r="G38" s="85">
        <v>10</v>
      </c>
      <c r="H38" s="66"/>
      <c r="I38" s="68">
        <f t="shared" si="1"/>
        <v>0</v>
      </c>
      <c r="J38" s="85">
        <v>10</v>
      </c>
      <c r="K38" s="66"/>
      <c r="L38" s="68">
        <f t="shared" si="2"/>
        <v>0</v>
      </c>
      <c r="M38" s="85">
        <v>10</v>
      </c>
      <c r="N38" s="66"/>
      <c r="O38" s="68">
        <f t="shared" si="3"/>
        <v>0</v>
      </c>
      <c r="P38" s="85">
        <v>10</v>
      </c>
      <c r="Q38" s="66"/>
      <c r="R38" s="68">
        <f t="shared" si="4"/>
        <v>0</v>
      </c>
      <c r="S38" s="69">
        <f t="shared" si="5"/>
        <v>0</v>
      </c>
      <c r="T38" s="70"/>
      <c r="U38" s="70"/>
      <c r="V38" s="37"/>
    </row>
    <row r="39" spans="1:22" x14ac:dyDescent="0.3">
      <c r="A39" s="73"/>
      <c r="B39" s="74" t="s">
        <v>11</v>
      </c>
      <c r="C39" s="75"/>
      <c r="D39" s="76"/>
      <c r="E39" s="76"/>
      <c r="F39" s="69">
        <f>SUM(F14:F38)</f>
        <v>0</v>
      </c>
      <c r="G39" s="77"/>
      <c r="H39" s="77"/>
      <c r="I39" s="69">
        <f>SUM(I14:I38)</f>
        <v>0</v>
      </c>
      <c r="J39" s="77"/>
      <c r="K39" s="77"/>
      <c r="L39" s="69">
        <f>SUM(L14:L38)</f>
        <v>0</v>
      </c>
      <c r="M39" s="69"/>
      <c r="N39" s="69"/>
      <c r="O39" s="69">
        <f>SUM(O14:O38)</f>
        <v>0</v>
      </c>
      <c r="P39" s="69"/>
      <c r="Q39" s="69"/>
      <c r="R39" s="69">
        <f>SUM(R14:R38)</f>
        <v>0</v>
      </c>
      <c r="S39" s="69">
        <f>SUM(S14:S38)</f>
        <v>0</v>
      </c>
      <c r="T39" s="70"/>
      <c r="U39" s="70"/>
      <c r="V39" s="37"/>
    </row>
    <row r="40" spans="1:22" x14ac:dyDescent="0.3">
      <c r="A40" s="73"/>
      <c r="B40" s="74" t="s">
        <v>2</v>
      </c>
      <c r="C40" s="75"/>
      <c r="D40" s="76"/>
      <c r="E40" s="76"/>
      <c r="F40" s="78">
        <f>F39*0.15</f>
        <v>0</v>
      </c>
      <c r="G40" s="77"/>
      <c r="H40" s="77"/>
      <c r="I40" s="78">
        <f>I39*0.15</f>
        <v>0</v>
      </c>
      <c r="J40" s="77"/>
      <c r="K40" s="77"/>
      <c r="L40" s="78">
        <f>L39*0.15</f>
        <v>0</v>
      </c>
      <c r="M40" s="78"/>
      <c r="N40" s="78"/>
      <c r="O40" s="78">
        <f>O39*0.15</f>
        <v>0</v>
      </c>
      <c r="P40" s="78"/>
      <c r="Q40" s="78"/>
      <c r="R40" s="78">
        <f>R39*0.15</f>
        <v>0</v>
      </c>
      <c r="S40" s="78">
        <f>S39*0.15</f>
        <v>0</v>
      </c>
      <c r="T40" s="70"/>
      <c r="U40" s="70"/>
      <c r="V40" s="37"/>
    </row>
    <row r="41" spans="1:22" x14ac:dyDescent="0.3">
      <c r="A41" s="73"/>
      <c r="B41" s="74" t="s">
        <v>12</v>
      </c>
      <c r="C41" s="75"/>
      <c r="D41" s="76"/>
      <c r="E41" s="76"/>
      <c r="F41" s="78">
        <f>F39+F40</f>
        <v>0</v>
      </c>
      <c r="G41" s="77"/>
      <c r="H41" s="77"/>
      <c r="I41" s="78">
        <f>I39+I40</f>
        <v>0</v>
      </c>
      <c r="J41" s="77"/>
      <c r="K41" s="77"/>
      <c r="L41" s="78">
        <f>L39+L40</f>
        <v>0</v>
      </c>
      <c r="M41" s="78"/>
      <c r="N41" s="78"/>
      <c r="O41" s="78">
        <f>O39+O40</f>
        <v>0</v>
      </c>
      <c r="P41" s="78"/>
      <c r="Q41" s="78"/>
      <c r="R41" s="78">
        <f>R39+R40</f>
        <v>0</v>
      </c>
      <c r="S41" s="78">
        <f>S39+S40</f>
        <v>0</v>
      </c>
      <c r="T41" s="70"/>
      <c r="U41" s="70"/>
      <c r="V41" s="37"/>
    </row>
    <row r="42" spans="1:22" x14ac:dyDescent="0.3">
      <c r="A42" s="45"/>
      <c r="B42" s="46"/>
      <c r="C42" s="47"/>
      <c r="D42" s="47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37"/>
    </row>
    <row r="43" spans="1:22" ht="15" thickBot="1" x14ac:dyDescent="0.35">
      <c r="A43" s="45"/>
      <c r="B43" s="48"/>
      <c r="C43" s="47"/>
      <c r="D43" s="4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37"/>
    </row>
    <row r="44" spans="1:22" ht="25.8" customHeight="1" x14ac:dyDescent="0.3">
      <c r="A44" s="45"/>
      <c r="B44" s="87" t="s">
        <v>19</v>
      </c>
      <c r="C44" s="49"/>
      <c r="D44" s="92"/>
      <c r="E44" s="93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37"/>
    </row>
    <row r="45" spans="1:22" ht="17.399999999999999" customHeight="1" x14ac:dyDescent="0.3">
      <c r="A45" s="45"/>
      <c r="B45" s="88"/>
      <c r="C45" s="50" t="s">
        <v>13</v>
      </c>
      <c r="D45" s="51" t="s">
        <v>15</v>
      </c>
      <c r="E45" s="52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37"/>
    </row>
    <row r="46" spans="1:22" ht="34.799999999999997" customHeight="1" x14ac:dyDescent="0.3">
      <c r="A46" s="45"/>
      <c r="B46" s="88"/>
      <c r="C46" s="51"/>
      <c r="D46" s="90"/>
      <c r="E46" s="91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37"/>
    </row>
    <row r="47" spans="1:22" ht="19.2" customHeight="1" thickBot="1" x14ac:dyDescent="0.35">
      <c r="A47" s="45"/>
      <c r="B47" s="89"/>
      <c r="C47" s="53" t="s">
        <v>22</v>
      </c>
      <c r="D47" s="94" t="s">
        <v>14</v>
      </c>
      <c r="E47" s="95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37"/>
    </row>
    <row r="48" spans="1:22" x14ac:dyDescent="0.3">
      <c r="A48" s="45"/>
      <c r="B48" s="48"/>
      <c r="C48" s="47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37"/>
    </row>
    <row r="49" spans="1:22" x14ac:dyDescent="0.3">
      <c r="A49" s="45"/>
      <c r="B49" s="48"/>
      <c r="C49" s="47"/>
      <c r="D49" s="47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37"/>
    </row>
    <row r="50" spans="1:22" x14ac:dyDescent="0.3">
      <c r="A50" s="54"/>
      <c r="B50" s="37"/>
      <c r="C50" s="55"/>
      <c r="D50" s="55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</sheetData>
  <sheetProtection formatCells="0" formatColumns="0" formatRows="0" insertRows="0" deleteRows="0"/>
  <protectedRanges>
    <protectedRange sqref="C44:E46" name="Range7"/>
    <protectedRange sqref="T14:U41" name="Range6"/>
    <protectedRange sqref="D14:D38 J14:J38 M14:M38 P14:P38 G14:G38" name="Range4"/>
    <protectedRange sqref="A26:C38 E14:E38 H14:H38 K14:K38 N14:N38 Q14:Q38" name="Range3"/>
    <protectedRange sqref="B3:B5" name="Range1"/>
  </protectedRanges>
  <mergeCells count="9">
    <mergeCell ref="M12:O12"/>
    <mergeCell ref="P12:R12"/>
    <mergeCell ref="G12:I12"/>
    <mergeCell ref="J12:L12"/>
    <mergeCell ref="B44:B47"/>
    <mergeCell ref="D46:E46"/>
    <mergeCell ref="D44:E44"/>
    <mergeCell ref="D47:E47"/>
    <mergeCell ref="D12:F12"/>
  </mergeCells>
  <phoneticPr fontId="10" type="noConversion"/>
  <dataValidations count="1">
    <dataValidation type="decimal" operator="greaterThanOrEqual" allowBlank="1" showInputMessage="1" showErrorMessage="1" sqref="M14:N38 G14:H38 D14:E38 J14:K38 P14:Q38" xr:uid="{00000000-0002-0000-0000-000000000000}">
      <formula1>0</formula1>
    </dataValidation>
  </dataValidations>
  <pageMargins left="0.25" right="0.25" top="0.75" bottom="0.75" header="0.3" footer="0.3"/>
  <pageSetup paperSize="8" scale="59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AC62-300C-48F5-B15A-DBF1BA0DA67D}">
  <dimension ref="A1:C3"/>
  <sheetViews>
    <sheetView workbookViewId="0">
      <selection activeCell="A2" sqref="A2"/>
    </sheetView>
  </sheetViews>
  <sheetFormatPr defaultRowHeight="14.4" x14ac:dyDescent="0.3"/>
  <cols>
    <col min="2" max="2" width="15.109375" customWidth="1"/>
    <col min="3" max="3" width="12.33203125" customWidth="1"/>
  </cols>
  <sheetData>
    <row r="1" spans="1:3" x14ac:dyDescent="0.3">
      <c r="A1" t="s">
        <v>81</v>
      </c>
      <c r="B1" t="s">
        <v>82</v>
      </c>
      <c r="C1" t="s">
        <v>24</v>
      </c>
    </row>
    <row r="2" spans="1:3" x14ac:dyDescent="0.3">
      <c r="A2">
        <v>1</v>
      </c>
      <c r="B2" t="s">
        <v>83</v>
      </c>
      <c r="C2" t="s">
        <v>84</v>
      </c>
    </row>
    <row r="3" spans="1:3" x14ac:dyDescent="0.3">
      <c r="A3">
        <v>7</v>
      </c>
      <c r="B3" t="s">
        <v>85</v>
      </c>
      <c r="C3" t="s">
        <v>86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BF4B94625A44C86B17AEF7D7A06AD" ma:contentTypeVersion="16" ma:contentTypeDescription="Create a new document." ma:contentTypeScope="" ma:versionID="7f00f014b462af6efd2a31ea2d3075d7">
  <xsd:schema xmlns:xsd="http://www.w3.org/2001/XMLSchema" xmlns:xs="http://www.w3.org/2001/XMLSchema" xmlns:p="http://schemas.microsoft.com/office/2006/metadata/properties" xmlns:ns3="11981602-1bff-405a-b06a-a51f10e834d2" xmlns:ns4="3a85c5eb-76cd-4e2e-bacd-047e5174fa90" targetNamespace="http://schemas.microsoft.com/office/2006/metadata/properties" ma:root="true" ma:fieldsID="0c9426cac437bc9a22ea90682600c975" ns3:_="" ns4:_="">
    <xsd:import namespace="11981602-1bff-405a-b06a-a51f10e834d2"/>
    <xsd:import namespace="3a85c5eb-76cd-4e2e-bacd-047e5174fa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81602-1bff-405a-b06a-a51f10e83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5c5eb-76cd-4e2e-bacd-047e5174f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981602-1bff-405a-b06a-a51f10e834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F1B131-68CE-424F-AB23-0DF4E0C1F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81602-1bff-405a-b06a-a51f10e834d2"/>
    <ds:schemaRef ds:uri="3a85c5eb-76cd-4e2e-bacd-047e5174f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67D886-2CAC-47A3-AD1C-A6268CEEF95A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11981602-1bff-405a-b06a-a51f10e834d2"/>
    <ds:schemaRef ds:uri="http://schemas.openxmlformats.org/package/2006/metadata/core-properties"/>
    <ds:schemaRef ds:uri="3a85c5eb-76cd-4e2e-bacd-047e5174fa9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B329DA3-BD17-4CC3-8B4C-1BDFA013D2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PRICING SCHEDULE</vt:lpstr>
      <vt:lpstr>Sheet1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Elelwani Mundalamo</cp:lastModifiedBy>
  <cp:lastPrinted>2022-12-08T07:38:33Z</cp:lastPrinted>
  <dcterms:created xsi:type="dcterms:W3CDTF">2017-06-15T23:28:53Z</dcterms:created>
  <dcterms:modified xsi:type="dcterms:W3CDTF">2026-03-09T14:51:48Z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0x0101006B6BF4B94625A44C86B17AEF7D7A06AD</vt:lpwstr>
  </property>
</Properties>
</file>