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defaultThemeVersion="124226"/>
  <mc:AlternateContent xmlns:mc="http://schemas.openxmlformats.org/markup-compatibility/2006">
    <mc:Choice Requires="x15">
      <x15ac:absPath xmlns:x15ac="http://schemas.microsoft.com/office/spreadsheetml/2010/11/ac" url="C:\Users\makhethas\Desktop\N.002-090-2023.1R Advert\"/>
    </mc:Choice>
  </mc:AlternateContent>
  <xr:revisionPtr revIDLastSave="0" documentId="13_ncr:1_{0F24A2EE-88B7-4E73-854A-997D820A2A7F}" xr6:coauthVersionLast="47" xr6:coauthVersionMax="47" xr10:uidLastSave="{00000000-0000-0000-0000-000000000000}"/>
  <bookViews>
    <workbookView xWindow="-25005" yWindow="4545" windowWidth="21600" windowHeight="11235" tabRatio="599" activeTab="1" xr2:uid="{00000000-000D-0000-FFFF-FFFF00000000}"/>
  </bookViews>
  <sheets>
    <sheet name="Version" sheetId="145" r:id="rId1"/>
    <sheet name="Conv. Construction BoQ" sheetId="75" r:id="rId2"/>
    <sheet name="Summary" sheetId="146" r:id="rId3"/>
    <sheet name="Form C2.3 Summary of Pricing Sc" sheetId="147" r:id="rId4"/>
    <sheet name="D10.06" sheetId="148" state="hidden" r:id="rId5"/>
  </sheets>
  <definedNames>
    <definedName name="_xlnm._FilterDatabase" localSheetId="1" hidden="1">'Conv. Construction BoQ'!$A$1:$J$9155</definedName>
    <definedName name="_Hlk119335805" localSheetId="3">'Form C2.3 Summary of Pricing Sc'!$A$11</definedName>
    <definedName name="_SEC1200" localSheetId="1">'Conv. Construction BoQ'!#REF!</definedName>
    <definedName name="_SEC1200">#REF!</definedName>
    <definedName name="_Toc391906137" localSheetId="3">'Form C2.3 Summary of Pricing Sc'!$A$1</definedName>
    <definedName name="_Toc391906137" localSheetId="2">Summary!$A$1</definedName>
    <definedName name="_Toc407010575" localSheetId="3">'Form C2.3 Summary of Pricing Sc'!$A$1</definedName>
    <definedName name="_Toc407010575" localSheetId="2">Summary!$A$1</definedName>
    <definedName name="_Toc42260028" localSheetId="3">'Form C2.3 Summary of Pricing Sc'!#REF!</definedName>
    <definedName name="_Toc42260028" localSheetId="2">Summary!$A$125</definedName>
    <definedName name="_xlnm.Print_Area" localSheetId="1">'Conv. Construction BoQ'!$B$1:$G$2508</definedName>
    <definedName name="_xlnm.Print_Area" localSheetId="3">'Form C2.3 Summary of Pricing Sc'!$A$1:$C$33</definedName>
    <definedName name="_xlnm.Print_Area" localSheetId="2">Summary!$A$1:$D$130</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G93" i="75" l="1"/>
  <c r="E93" i="75"/>
  <c r="E2609" i="75"/>
  <c r="E170" i="75"/>
  <c r="G169" i="75"/>
  <c r="F169" i="75"/>
  <c r="A4" i="147"/>
  <c r="A3" i="147"/>
  <c r="F4015" i="75" l="1"/>
  <c r="F4019" i="75"/>
  <c r="F4039" i="75"/>
  <c r="G4039" i="75" s="1"/>
  <c r="F4040" i="75" s="1"/>
  <c r="F4035" i="75"/>
  <c r="F4029" i="75"/>
  <c r="G4026" i="75"/>
  <c r="F4027" i="75" s="1"/>
  <c r="F4032" i="75"/>
  <c r="F4026" i="75"/>
  <c r="F4023" i="75"/>
  <c r="G4035" i="75"/>
  <c r="F4036" i="75" s="1"/>
  <c r="G4032" i="75"/>
  <c r="F4033" i="75" s="1"/>
  <c r="G4029" i="75"/>
  <c r="F4030" i="75" s="1"/>
  <c r="G4023" i="75"/>
  <c r="F4024" i="75" s="1"/>
  <c r="G4019" i="75"/>
  <c r="E4041" i="75"/>
  <c r="E4037" i="75"/>
  <c r="E4031" i="75"/>
  <c r="E4025" i="75"/>
  <c r="E4021" i="75"/>
  <c r="E4017" i="75"/>
  <c r="F4020" i="75"/>
  <c r="G4015" i="75"/>
  <c r="F4016" i="75" s="1"/>
  <c r="J197" i="75"/>
  <c r="J199" i="75"/>
  <c r="J201" i="75"/>
  <c r="J202" i="75"/>
  <c r="J203" i="75"/>
  <c r="J208" i="75"/>
  <c r="J209" i="75"/>
  <c r="J210" i="75"/>
  <c r="J211" i="75"/>
  <c r="J212" i="75"/>
  <c r="J215" i="75"/>
  <c r="J216" i="75"/>
  <c r="J217" i="75"/>
  <c r="J228" i="75"/>
  <c r="J254" i="75"/>
  <c r="J262" i="75"/>
  <c r="J272" i="75"/>
  <c r="J273" i="75"/>
  <c r="J282" i="75"/>
  <c r="J292" i="75"/>
  <c r="J293" i="75"/>
  <c r="J297" i="75"/>
  <c r="J304" i="75"/>
  <c r="J307" i="75"/>
  <c r="J308" i="75"/>
  <c r="J310" i="75"/>
  <c r="J311" i="75"/>
  <c r="J312" i="75"/>
  <c r="J316" i="75"/>
  <c r="J321" i="75"/>
  <c r="J328" i="75"/>
  <c r="J329" i="75"/>
  <c r="J330" i="75"/>
  <c r="J339" i="75"/>
  <c r="J340" i="75"/>
  <c r="J342" i="75"/>
  <c r="J346" i="75"/>
  <c r="J347" i="75"/>
  <c r="J349" i="75"/>
  <c r="J350" i="75"/>
  <c r="J351" i="75"/>
  <c r="J355" i="75"/>
  <c r="J359" i="75"/>
  <c r="J363" i="75"/>
  <c r="J367" i="75"/>
  <c r="J368" i="75"/>
  <c r="J371" i="75"/>
  <c r="J374" i="75"/>
  <c r="J377" i="75"/>
  <c r="J380" i="75"/>
  <c r="J383" i="75"/>
  <c r="J384" i="75"/>
  <c r="J390" i="75"/>
  <c r="J396" i="75"/>
  <c r="J400" i="75"/>
  <c r="J405" i="75"/>
  <c r="J409" i="75"/>
  <c r="J413" i="75"/>
  <c r="J416" i="75"/>
  <c r="J419" i="75"/>
  <c r="J420" i="75"/>
  <c r="J421" i="75"/>
  <c r="J422" i="75"/>
  <c r="J423" i="75"/>
  <c r="J425" i="75"/>
  <c r="J426" i="75"/>
  <c r="J429" i="75"/>
  <c r="J430" i="75"/>
  <c r="J434" i="75"/>
  <c r="J438" i="75"/>
  <c r="J447" i="75"/>
  <c r="J448" i="75"/>
  <c r="J452" i="75"/>
  <c r="J456" i="75"/>
  <c r="J460" i="75"/>
  <c r="J464" i="75"/>
  <c r="J468" i="75"/>
  <c r="J472" i="75"/>
  <c r="J473" i="75"/>
  <c r="J474" i="75"/>
  <c r="J476" i="75"/>
  <c r="J477" i="75"/>
  <c r="J478" i="75"/>
  <c r="J479" i="75"/>
  <c r="J480" i="75"/>
  <c r="J483" i="75"/>
  <c r="J486" i="75"/>
  <c r="J487" i="75"/>
  <c r="J490" i="75"/>
  <c r="J493" i="75"/>
  <c r="J494" i="75"/>
  <c r="J497" i="75"/>
  <c r="J500" i="75"/>
  <c r="J505" i="75"/>
  <c r="J510" i="75"/>
  <c r="J513" i="75"/>
  <c r="J518" i="75"/>
  <c r="J521" i="75"/>
  <c r="J522" i="75"/>
  <c r="J525" i="75"/>
  <c r="J528" i="75"/>
  <c r="J531" i="75"/>
  <c r="J534" i="75"/>
  <c r="J539" i="75"/>
  <c r="J544" i="75"/>
  <c r="J545" i="75"/>
  <c r="J546" i="75"/>
  <c r="J548" i="75"/>
  <c r="J549" i="75"/>
  <c r="J550" i="75"/>
  <c r="J551" i="75"/>
  <c r="J554" i="75"/>
  <c r="J558" i="75"/>
  <c r="J559" i="75"/>
  <c r="J562" i="75"/>
  <c r="J566" i="75"/>
  <c r="J567" i="75"/>
  <c r="J573" i="75"/>
  <c r="J580" i="75"/>
  <c r="J583" i="75"/>
  <c r="J584" i="75"/>
  <c r="J587" i="75"/>
  <c r="J590" i="75"/>
  <c r="J593" i="75"/>
  <c r="J596" i="75"/>
  <c r="J599" i="75"/>
  <c r="J604" i="75"/>
  <c r="J609" i="75"/>
  <c r="J612" i="75"/>
  <c r="J613" i="75"/>
  <c r="J617" i="75"/>
  <c r="J621" i="75"/>
  <c r="J624" i="75"/>
  <c r="J628" i="75"/>
  <c r="J632" i="75"/>
  <c r="J633" i="75"/>
  <c r="J636" i="75"/>
  <c r="J640" i="75"/>
  <c r="J652" i="75"/>
  <c r="J653" i="75"/>
  <c r="J656" i="75"/>
  <c r="J660" i="75"/>
  <c r="J661" i="75"/>
  <c r="J664" i="75"/>
  <c r="J668" i="75"/>
  <c r="J669" i="75"/>
  <c r="J672" i="75"/>
  <c r="J676" i="75"/>
  <c r="J677" i="75"/>
  <c r="J680" i="75"/>
  <c r="J684" i="75"/>
  <c r="J685" i="75"/>
  <c r="J688" i="75"/>
  <c r="J692" i="75"/>
  <c r="J693" i="75"/>
  <c r="J696" i="75"/>
  <c r="J700" i="75"/>
  <c r="J701" i="75"/>
  <c r="J704" i="75"/>
  <c r="J708" i="75"/>
  <c r="J709" i="75"/>
  <c r="J715" i="75"/>
  <c r="J722" i="75"/>
  <c r="J725" i="75"/>
  <c r="J726" i="75"/>
  <c r="J729" i="75"/>
  <c r="J732" i="75"/>
  <c r="J735" i="75"/>
  <c r="J738" i="75"/>
  <c r="J743" i="75"/>
  <c r="J749" i="75"/>
  <c r="J752" i="75"/>
  <c r="J757" i="75"/>
  <c r="J758" i="75"/>
  <c r="J761" i="75"/>
  <c r="J764" i="75"/>
  <c r="J768" i="75"/>
  <c r="J769" i="75"/>
  <c r="J770" i="75"/>
  <c r="J772" i="75"/>
  <c r="J773" i="75"/>
  <c r="J774" i="75"/>
  <c r="J779" i="75"/>
  <c r="J782" i="75"/>
  <c r="J785" i="75"/>
  <c r="J789" i="75"/>
  <c r="J792" i="75"/>
  <c r="J793" i="75"/>
  <c r="J794" i="75"/>
  <c r="J796" i="75"/>
  <c r="J798" i="75"/>
  <c r="J799" i="75"/>
  <c r="J807" i="75"/>
  <c r="J810" i="75"/>
  <c r="J811" i="75"/>
  <c r="J815" i="75"/>
  <c r="J819" i="75"/>
  <c r="J823" i="75"/>
  <c r="J824" i="75"/>
  <c r="J832" i="75"/>
  <c r="J835" i="75"/>
  <c r="J839" i="75"/>
  <c r="J842" i="75"/>
  <c r="J845" i="75"/>
  <c r="J848" i="75"/>
  <c r="J850" i="75"/>
  <c r="J854" i="75"/>
  <c r="J859" i="75"/>
  <c r="J864" i="75"/>
  <c r="J879" i="75"/>
  <c r="J880" i="75"/>
  <c r="J881" i="75"/>
  <c r="J882" i="75"/>
  <c r="J885" i="75"/>
  <c r="J886" i="75"/>
  <c r="J887" i="75"/>
  <c r="J895" i="75"/>
  <c r="J897" i="75"/>
  <c r="J900" i="75"/>
  <c r="J905" i="75"/>
  <c r="J911" i="75"/>
  <c r="J916" i="75"/>
  <c r="J921" i="75"/>
  <c r="J931" i="75"/>
  <c r="J937" i="75"/>
  <c r="J940" i="75"/>
  <c r="J945" i="75"/>
  <c r="J946" i="75"/>
  <c r="J949" i="75"/>
  <c r="J952" i="75"/>
  <c r="J956" i="75"/>
  <c r="J963" i="75"/>
  <c r="J976" i="75"/>
  <c r="J982" i="75"/>
  <c r="J983" i="75"/>
  <c r="J984" i="75"/>
  <c r="J986" i="75"/>
  <c r="J987" i="75"/>
  <c r="J988" i="75"/>
  <c r="J989" i="75"/>
  <c r="J992" i="75"/>
  <c r="J995" i="75"/>
  <c r="J996" i="75"/>
  <c r="J999" i="75"/>
  <c r="J1002" i="75"/>
  <c r="J1007" i="75"/>
  <c r="J1012" i="75"/>
  <c r="J1016" i="75"/>
  <c r="J1019" i="75"/>
  <c r="J1022" i="75"/>
  <c r="J1025" i="75"/>
  <c r="J1028" i="75"/>
  <c r="J1034" i="75"/>
  <c r="J1041" i="75"/>
  <c r="J1045" i="75"/>
  <c r="J1046" i="75"/>
  <c r="J1047" i="75"/>
  <c r="J1049" i="75"/>
  <c r="J1050" i="75"/>
  <c r="J1051" i="75"/>
  <c r="J1054" i="75"/>
  <c r="J1055" i="75"/>
  <c r="J1057" i="75"/>
  <c r="J1059" i="75"/>
  <c r="J1061" i="75"/>
  <c r="J1063" i="75"/>
  <c r="J1066" i="75"/>
  <c r="J1072" i="75"/>
  <c r="J1078" i="75"/>
  <c r="J1084" i="75"/>
  <c r="J1093" i="75"/>
  <c r="J1097" i="75"/>
  <c r="J1100" i="75"/>
  <c r="J1101" i="75"/>
  <c r="J1105" i="75"/>
  <c r="J1109" i="75"/>
  <c r="J1113" i="75"/>
  <c r="J1114" i="75"/>
  <c r="J1116" i="75"/>
  <c r="J1117" i="75"/>
  <c r="J1120" i="75"/>
  <c r="J1124" i="75"/>
  <c r="J1125" i="75"/>
  <c r="J1126" i="75"/>
  <c r="J1128" i="75"/>
  <c r="J1129" i="75"/>
  <c r="J1130" i="75"/>
  <c r="J1136" i="75"/>
  <c r="J1137" i="75"/>
  <c r="J1139" i="75"/>
  <c r="J1145" i="75"/>
  <c r="J1151" i="75"/>
  <c r="J1157" i="75"/>
  <c r="J1163" i="75"/>
  <c r="J1166" i="75"/>
  <c r="J1172" i="75"/>
  <c r="J1178" i="75"/>
  <c r="J1184" i="75"/>
  <c r="J1185" i="75"/>
  <c r="J1192" i="75"/>
  <c r="J1193" i="75"/>
  <c r="J1194" i="75"/>
  <c r="J1196" i="75"/>
  <c r="J1201" i="75"/>
  <c r="J1202" i="75"/>
  <c r="J1205" i="75"/>
  <c r="J1206" i="75"/>
  <c r="J1210" i="75"/>
  <c r="J1214" i="75"/>
  <c r="J1218" i="75"/>
  <c r="J1225" i="75"/>
  <c r="J1237" i="75"/>
  <c r="J1243" i="75"/>
  <c r="J1249" i="75"/>
  <c r="J1250" i="75"/>
  <c r="J1253" i="75"/>
  <c r="J1256" i="75"/>
  <c r="J1259" i="75"/>
  <c r="J1262" i="75"/>
  <c r="J1263" i="75"/>
  <c r="J1264" i="75"/>
  <c r="J1271" i="75"/>
  <c r="J1272" i="75"/>
  <c r="J1285" i="75"/>
  <c r="J1290" i="75"/>
  <c r="J1295" i="75"/>
  <c r="J1300" i="75"/>
  <c r="J1304" i="75"/>
  <c r="J1308" i="75"/>
  <c r="J1309" i="75"/>
  <c r="J1310" i="75"/>
  <c r="J1313" i="75"/>
  <c r="J1314" i="75"/>
  <c r="J1315" i="75"/>
  <c r="J1333" i="75"/>
  <c r="J1338" i="75"/>
  <c r="J1343" i="75"/>
  <c r="J1344" i="75"/>
  <c r="J1362" i="75"/>
  <c r="J1367" i="75"/>
  <c r="J1372" i="75"/>
  <c r="J1373" i="75"/>
  <c r="J1375" i="75"/>
  <c r="J1379" i="75"/>
  <c r="J1383" i="75"/>
  <c r="J1384" i="75"/>
  <c r="J1386" i="75"/>
  <c r="J1387" i="75"/>
  <c r="J1388" i="75"/>
  <c r="J1390" i="75"/>
  <c r="J1391" i="75"/>
  <c r="J1392" i="75"/>
  <c r="J1393" i="75"/>
  <c r="J1395" i="75"/>
  <c r="J1396" i="75"/>
  <c r="J1398" i="75"/>
  <c r="J1400" i="75"/>
  <c r="J1401" i="75"/>
  <c r="J1403" i="75"/>
  <c r="J1404" i="75"/>
  <c r="J1405" i="75"/>
  <c r="J1407" i="75"/>
  <c r="J1408" i="75"/>
  <c r="J1409" i="75"/>
  <c r="J1416" i="75"/>
  <c r="J1417" i="75"/>
  <c r="J1423" i="75"/>
  <c r="J1426" i="75"/>
  <c r="J1427" i="75"/>
  <c r="J1433" i="75"/>
  <c r="J1436" i="75"/>
  <c r="J1437" i="75"/>
  <c r="J1440" i="75"/>
  <c r="J1443" i="75"/>
  <c r="J1447" i="75"/>
  <c r="J1456" i="75"/>
  <c r="J1459" i="75"/>
  <c r="J1464" i="75"/>
  <c r="J1468" i="75"/>
  <c r="J1474" i="75"/>
  <c r="J1478" i="75"/>
  <c r="J1482" i="75"/>
  <c r="J1483" i="75"/>
  <c r="J1486" i="75"/>
  <c r="J1487" i="75"/>
  <c r="J1490" i="75"/>
  <c r="J1493" i="75"/>
  <c r="J1496" i="75"/>
  <c r="J1497" i="75"/>
  <c r="J1498" i="75"/>
  <c r="J1500" i="75"/>
  <c r="J1501" i="75"/>
  <c r="J1502" i="75"/>
  <c r="J1505" i="75"/>
  <c r="J1506" i="75"/>
  <c r="J1510" i="75"/>
  <c r="J1514" i="75"/>
  <c r="J1521" i="75"/>
  <c r="J1524" i="75"/>
  <c r="J1527" i="75"/>
  <c r="J1533" i="75"/>
  <c r="J1539" i="75"/>
  <c r="J1542" i="75"/>
  <c r="J1545" i="75"/>
  <c r="J1546" i="75"/>
  <c r="J1547" i="75"/>
  <c r="J1549" i="75"/>
  <c r="J1550" i="75"/>
  <c r="J1552" i="75"/>
  <c r="J1553" i="75"/>
  <c r="J1583" i="75"/>
  <c r="J1600" i="75"/>
  <c r="J1609" i="75"/>
  <c r="J1610" i="75"/>
  <c r="J1617" i="75"/>
  <c r="J1622" i="75"/>
  <c r="J1626" i="75"/>
  <c r="J1630" i="75"/>
  <c r="J1631" i="75"/>
  <c r="J1632" i="75"/>
  <c r="J1633" i="75"/>
  <c r="J1635" i="75"/>
  <c r="J1636" i="75"/>
  <c r="J1637" i="75"/>
  <c r="J1640" i="75"/>
  <c r="J1645" i="75"/>
  <c r="J1646" i="75"/>
  <c r="J1649" i="75"/>
  <c r="J1652" i="75"/>
  <c r="J1655" i="75"/>
  <c r="J1658" i="75"/>
  <c r="J1663" i="75"/>
  <c r="J1668" i="75"/>
  <c r="J1678" i="75"/>
  <c r="J1679" i="75"/>
  <c r="J1680" i="75"/>
  <c r="J1682" i="75"/>
  <c r="J1683" i="75"/>
  <c r="J1685" i="75"/>
  <c r="J1686" i="75"/>
  <c r="J1690" i="75"/>
  <c r="J1698" i="75"/>
  <c r="J1701" i="75"/>
  <c r="J1707" i="75"/>
  <c r="J1715" i="75"/>
  <c r="J1716" i="75"/>
  <c r="J1721" i="75"/>
  <c r="J1726" i="75"/>
  <c r="J1731" i="75"/>
  <c r="J1732" i="75"/>
  <c r="J1737" i="75"/>
  <c r="J1742" i="75"/>
  <c r="J1747" i="75"/>
  <c r="J1748" i="75"/>
  <c r="J1753" i="75"/>
  <c r="J1758" i="75"/>
  <c r="J1763" i="75"/>
  <c r="J1764" i="75"/>
  <c r="J1769" i="75"/>
  <c r="J1774" i="75"/>
  <c r="J1779" i="75"/>
  <c r="J1780" i="75"/>
  <c r="J1785" i="75"/>
  <c r="J1790" i="75"/>
  <c r="J1795" i="75"/>
  <c r="J1796" i="75"/>
  <c r="J1801" i="75"/>
  <c r="J1806" i="75"/>
  <c r="J1811" i="75"/>
  <c r="J1815" i="75"/>
  <c r="J1816" i="75"/>
  <c r="J1819" i="75"/>
  <c r="J1823" i="75"/>
  <c r="J1824" i="75"/>
  <c r="J1825" i="75"/>
  <c r="J1829" i="75"/>
  <c r="J1833" i="75"/>
  <c r="J1837" i="75"/>
  <c r="J1838" i="75"/>
  <c r="J1842" i="75"/>
  <c r="J1846" i="75"/>
  <c r="J1850" i="75"/>
  <c r="J1853" i="75"/>
  <c r="J1857" i="75"/>
  <c r="J1858" i="75"/>
  <c r="J1859" i="75"/>
  <c r="J1863" i="75"/>
  <c r="J1867" i="75"/>
  <c r="J1868" i="75"/>
  <c r="J1872" i="75"/>
  <c r="J1876" i="75"/>
  <c r="J1877" i="75"/>
  <c r="J1878" i="75"/>
  <c r="J1880" i="75"/>
  <c r="J1881" i="75"/>
  <c r="J1882" i="75"/>
  <c r="J1885" i="75"/>
  <c r="J1886" i="75"/>
  <c r="J1889" i="75"/>
  <c r="J1893" i="75"/>
  <c r="J1894" i="75"/>
  <c r="J1897" i="75"/>
  <c r="J1898" i="75"/>
  <c r="J1902" i="75"/>
  <c r="J1906" i="75"/>
  <c r="J1908" i="75"/>
  <c r="J1912" i="75"/>
  <c r="J1915" i="75"/>
  <c r="J1919" i="75"/>
  <c r="J1923" i="75"/>
  <c r="J1926" i="75"/>
  <c r="J1927" i="75"/>
  <c r="J1928" i="75"/>
  <c r="J1930" i="75"/>
  <c r="J1931" i="75"/>
  <c r="J1932" i="75"/>
  <c r="J1935" i="75"/>
  <c r="J1936" i="75"/>
  <c r="J1938" i="75"/>
  <c r="J1940" i="75"/>
  <c r="J1941" i="75"/>
  <c r="J1942" i="75"/>
  <c r="J1944" i="75"/>
  <c r="J1945" i="75"/>
  <c r="J1946" i="75"/>
  <c r="J1954" i="75"/>
  <c r="J1955" i="75"/>
  <c r="J1956" i="75"/>
  <c r="J1958" i="75"/>
  <c r="J1959" i="75"/>
  <c r="J1960" i="75"/>
  <c r="J1970" i="75"/>
  <c r="J1975" i="75"/>
  <c r="J1979" i="75"/>
  <c r="J1982" i="75"/>
  <c r="J1984" i="75"/>
  <c r="J1987" i="75"/>
  <c r="J1991" i="75"/>
  <c r="J1992" i="75"/>
  <c r="J1993" i="75"/>
  <c r="J1995" i="75"/>
  <c r="J1996" i="75"/>
  <c r="J1997" i="75"/>
  <c r="J2003" i="75"/>
  <c r="J2009" i="75"/>
  <c r="J2011" i="75"/>
  <c r="J2015" i="75"/>
  <c r="J2022" i="75"/>
  <c r="J2025" i="75"/>
  <c r="J2028" i="75"/>
  <c r="J2032" i="75"/>
  <c r="J2037" i="75"/>
  <c r="J2038" i="75"/>
  <c r="J2039" i="75"/>
  <c r="J2041" i="75"/>
  <c r="J2042" i="75"/>
  <c r="J2044" i="75"/>
  <c r="J2045" i="75"/>
  <c r="J2046" i="75"/>
  <c r="J2048" i="75"/>
  <c r="J2049" i="75"/>
  <c r="J2051" i="75"/>
  <c r="J2052" i="75"/>
  <c r="J2053" i="75"/>
  <c r="J2055" i="75"/>
  <c r="J2056" i="75"/>
  <c r="J2058" i="75"/>
  <c r="J2059" i="75"/>
  <c r="J2060" i="75"/>
  <c r="J2062" i="75"/>
  <c r="J2070" i="75"/>
  <c r="J2074" i="75"/>
  <c r="J2075" i="75"/>
  <c r="J2078" i="75"/>
  <c r="J2079" i="75"/>
  <c r="J2080" i="75"/>
  <c r="J2081" i="75"/>
  <c r="J2083" i="75"/>
  <c r="J2087" i="75"/>
  <c r="J2088" i="75"/>
  <c r="J2090" i="75"/>
  <c r="J2094" i="75"/>
  <c r="J2095" i="75"/>
  <c r="J2096" i="75"/>
  <c r="J2098" i="75"/>
  <c r="J2104" i="75"/>
  <c r="J2105" i="75"/>
  <c r="J2118" i="75"/>
  <c r="J2119" i="75"/>
  <c r="J2134" i="75"/>
  <c r="J2135" i="75"/>
  <c r="J2139" i="75"/>
  <c r="J2140" i="75"/>
  <c r="J2143" i="75"/>
  <c r="J2145" i="75"/>
  <c r="J2146" i="75"/>
  <c r="J2147" i="75"/>
  <c r="J2149" i="75"/>
  <c r="J2150" i="75"/>
  <c r="J2151" i="75"/>
  <c r="J2157" i="75"/>
  <c r="J2158" i="75"/>
  <c r="J2159" i="75"/>
  <c r="J2161" i="75"/>
  <c r="J2168" i="75"/>
  <c r="J2177" i="75"/>
  <c r="J2182" i="75"/>
  <c r="J2196" i="75"/>
  <c r="J2201" i="75"/>
  <c r="J2217" i="75"/>
  <c r="J2222" i="75"/>
  <c r="J2231" i="75"/>
  <c r="J2232" i="75"/>
  <c r="J2236" i="75"/>
  <c r="J2237" i="75"/>
  <c r="J2240" i="75"/>
  <c r="J2245" i="75"/>
  <c r="J2249" i="75"/>
  <c r="J2250" i="75"/>
  <c r="J2251" i="75"/>
  <c r="J2253" i="75"/>
  <c r="J2257" i="75"/>
  <c r="J2258" i="75"/>
  <c r="J2259" i="75"/>
  <c r="J2260" i="75"/>
  <c r="J2261" i="75"/>
  <c r="J2262" i="75"/>
  <c r="J2263" i="75"/>
  <c r="J2268" i="75"/>
  <c r="J2269" i="75"/>
  <c r="J2270" i="75"/>
  <c r="J2271" i="75"/>
  <c r="J2280" i="75"/>
  <c r="J2281" i="75"/>
  <c r="J2287" i="75"/>
  <c r="J2288" i="75"/>
  <c r="J2294" i="75"/>
  <c r="J2295" i="75"/>
  <c r="J2306" i="75"/>
  <c r="J2317" i="75"/>
  <c r="J2319" i="75"/>
  <c r="J2336" i="75"/>
  <c r="J2343" i="75"/>
  <c r="J2350" i="75"/>
  <c r="J2351" i="75"/>
  <c r="J2353" i="75"/>
  <c r="J2354" i="75"/>
  <c r="J2359" i="75"/>
  <c r="J2365" i="75"/>
  <c r="J2380" i="75"/>
  <c r="J2383" i="75"/>
  <c r="J2386" i="75"/>
  <c r="J2391" i="75"/>
  <c r="J2416" i="75"/>
  <c r="J2421" i="75"/>
  <c r="J2429" i="75"/>
  <c r="J2432" i="75"/>
  <c r="J2435" i="75"/>
  <c r="J2436" i="75"/>
  <c r="J2438" i="75"/>
  <c r="J2441" i="75"/>
  <c r="J2444" i="75"/>
  <c r="J2453" i="75"/>
  <c r="J2457" i="75"/>
  <c r="J2459" i="75"/>
  <c r="J2462" i="75"/>
  <c r="J2467" i="75"/>
  <c r="J2471" i="75"/>
  <c r="J2477" i="75"/>
  <c r="J2479" i="75"/>
  <c r="J2480" i="75"/>
  <c r="J2484" i="75"/>
  <c r="J2485" i="75"/>
  <c r="J2488" i="75"/>
  <c r="J2489" i="75"/>
  <c r="J2494" i="75"/>
  <c r="J2498" i="75"/>
  <c r="J2502" i="75"/>
  <c r="J2506" i="75"/>
  <c r="J2511" i="75"/>
  <c r="J2512" i="75"/>
  <c r="J2514" i="75"/>
  <c r="J2515" i="75"/>
  <c r="J2516" i="75"/>
  <c r="J2518" i="75"/>
  <c r="J2519" i="75"/>
  <c r="J2520" i="75"/>
  <c r="J2521" i="75"/>
  <c r="J2529" i="75"/>
  <c r="J2535" i="75"/>
  <c r="J2536" i="75"/>
  <c r="J2537" i="75"/>
  <c r="J2539" i="75"/>
  <c r="J2540" i="75"/>
  <c r="J2544" i="75"/>
  <c r="J2545" i="75"/>
  <c r="J2546" i="75"/>
  <c r="J2548" i="75"/>
  <c r="J2564" i="75"/>
  <c r="J2565" i="75"/>
  <c r="J2570" i="75"/>
  <c r="J2576" i="75"/>
  <c r="J2581" i="75"/>
  <c r="J2584" i="75"/>
  <c r="J2598" i="75"/>
  <c r="J2621" i="75"/>
  <c r="J2622" i="75"/>
  <c r="J2640" i="75"/>
  <c r="J2644" i="75"/>
  <c r="J2651" i="75"/>
  <c r="J2652" i="75"/>
  <c r="J2667" i="75"/>
  <c r="J2675" i="75"/>
  <c r="J2686" i="75"/>
  <c r="J2687" i="75"/>
  <c r="J2693" i="75"/>
  <c r="J2698" i="75"/>
  <c r="J2708" i="75"/>
  <c r="J2713" i="75"/>
  <c r="J2719" i="75"/>
  <c r="J2723" i="75"/>
  <c r="J2727" i="75"/>
  <c r="J2732" i="75"/>
  <c r="J2760" i="75"/>
  <c r="J2765" i="75"/>
  <c r="J2766" i="75"/>
  <c r="J2771" i="75"/>
  <c r="J2779" i="75"/>
  <c r="J2780" i="75"/>
  <c r="J2787" i="75"/>
  <c r="J2790" i="75"/>
  <c r="J2791" i="75"/>
  <c r="J2796" i="75"/>
  <c r="J2852" i="75"/>
  <c r="J2864" i="75"/>
  <c r="J2873" i="75"/>
  <c r="J2881" i="75"/>
  <c r="J2886" i="75"/>
  <c r="J2887" i="75"/>
  <c r="J2891" i="75"/>
  <c r="J2892" i="75"/>
  <c r="J2895" i="75"/>
  <c r="J2898" i="75"/>
  <c r="J2901" i="75"/>
  <c r="J2905" i="75"/>
  <c r="J2912" i="75"/>
  <c r="J2914" i="75"/>
  <c r="J2917" i="75"/>
  <c r="J2928" i="75"/>
  <c r="J2929" i="75"/>
  <c r="J2932" i="75"/>
  <c r="J2935" i="75"/>
  <c r="J2938" i="75"/>
  <c r="J2939" i="75"/>
  <c r="J2940" i="75"/>
  <c r="J2942" i="75"/>
  <c r="J2945" i="75"/>
  <c r="J2947" i="75"/>
  <c r="J2950" i="75"/>
  <c r="J2951" i="75"/>
  <c r="J2955" i="75"/>
  <c r="J2956" i="75"/>
  <c r="J2957" i="75"/>
  <c r="J2958" i="75"/>
  <c r="J2959" i="75"/>
  <c r="J2960" i="75"/>
  <c r="J2962" i="75"/>
  <c r="J2963" i="75"/>
  <c r="J2967" i="75"/>
  <c r="J2971" i="75"/>
  <c r="J2975" i="75"/>
  <c r="J2979" i="75"/>
  <c r="J2980" i="75"/>
  <c r="J2981" i="75"/>
  <c r="J2984" i="75"/>
  <c r="J2988" i="75"/>
  <c r="J2994" i="75"/>
  <c r="J2998" i="75"/>
  <c r="J3002" i="75"/>
  <c r="J3006" i="75"/>
  <c r="J3008" i="75"/>
  <c r="J3010" i="75"/>
  <c r="J3012" i="75"/>
  <c r="J3015" i="75"/>
  <c r="J3020" i="75"/>
  <c r="J3021" i="75"/>
  <c r="J3025" i="75"/>
  <c r="J3026" i="75"/>
  <c r="J3027" i="75"/>
  <c r="J3029" i="75"/>
  <c r="J3030" i="75"/>
  <c r="J3031" i="75"/>
  <c r="J3032" i="75"/>
  <c r="J3033" i="75"/>
  <c r="J3039" i="75"/>
  <c r="J3042" i="75"/>
  <c r="J3046" i="75"/>
  <c r="J3047" i="75"/>
  <c r="J3049" i="75"/>
  <c r="J3056" i="75"/>
  <c r="J3057" i="75"/>
  <c r="J3058" i="75"/>
  <c r="J3060" i="75"/>
  <c r="J3061" i="75"/>
  <c r="J3062" i="75"/>
  <c r="J3063" i="75"/>
  <c r="J3064" i="75"/>
  <c r="J3065" i="75"/>
  <c r="J3066" i="75"/>
  <c r="J3067" i="75"/>
  <c r="J3068" i="75"/>
  <c r="J3069" i="75"/>
  <c r="J3070" i="75"/>
  <c r="J3071" i="75"/>
  <c r="J3072" i="75"/>
  <c r="J3083" i="75"/>
  <c r="J3087" i="75"/>
  <c r="J3100" i="75"/>
  <c r="J3105" i="75"/>
  <c r="J3109" i="75"/>
  <c r="J3118" i="75"/>
  <c r="J3119" i="75"/>
  <c r="J3120" i="75"/>
  <c r="J3121" i="75"/>
  <c r="J3122" i="75"/>
  <c r="J3135" i="75"/>
  <c r="J3136" i="75"/>
  <c r="J3137" i="75"/>
  <c r="J3139" i="75"/>
  <c r="J3140" i="75"/>
  <c r="J3141" i="75"/>
  <c r="J3142" i="75"/>
  <c r="J3143" i="75"/>
  <c r="J3144" i="75"/>
  <c r="J3150" i="75"/>
  <c r="J3154" i="75"/>
  <c r="J3160" i="75"/>
  <c r="J3168" i="75"/>
  <c r="J3173" i="75"/>
  <c r="J3174" i="75"/>
  <c r="J3175" i="75"/>
  <c r="J3177" i="75"/>
  <c r="J3178" i="75"/>
  <c r="J3179" i="75"/>
  <c r="J3181" i="75"/>
  <c r="J3185" i="75"/>
  <c r="J3192" i="75"/>
  <c r="J3197" i="75"/>
  <c r="J3198" i="75"/>
  <c r="J3199" i="75"/>
  <c r="J3201" i="75"/>
  <c r="J3202" i="75"/>
  <c r="J3203" i="75"/>
  <c r="J3204" i="75"/>
  <c r="J3205" i="75"/>
  <c r="J3206" i="75"/>
  <c r="J3209" i="75"/>
  <c r="J3217" i="75"/>
  <c r="J3221" i="75"/>
  <c r="J3226" i="75"/>
  <c r="J3227" i="75"/>
  <c r="J3235" i="75"/>
  <c r="J3241" i="75"/>
  <c r="J3242" i="75"/>
  <c r="J3243" i="75"/>
  <c r="J3245" i="75"/>
  <c r="J3246" i="75"/>
  <c r="J3247" i="75"/>
  <c r="J3250" i="75"/>
  <c r="J3254" i="75"/>
  <c r="J3255" i="75"/>
  <c r="J3256" i="75"/>
  <c r="J3258" i="75"/>
  <c r="J3259" i="75"/>
  <c r="J3260" i="75"/>
  <c r="J3261" i="75"/>
  <c r="J3262" i="75"/>
  <c r="J3263" i="75"/>
  <c r="J3264" i="75"/>
  <c r="J3265" i="75"/>
  <c r="J3277" i="75"/>
  <c r="J3278" i="75"/>
  <c r="J3279" i="75"/>
  <c r="J3280" i="75"/>
  <c r="J3281" i="75"/>
  <c r="J3283" i="75"/>
  <c r="J3284" i="75"/>
  <c r="J3297" i="75"/>
  <c r="J3298" i="75"/>
  <c r="J3299" i="75"/>
  <c r="J3301" i="75"/>
  <c r="J3302" i="75"/>
  <c r="J3310" i="75"/>
  <c r="J3311" i="75"/>
  <c r="J3312" i="75"/>
  <c r="J3313" i="75"/>
  <c r="J3315" i="75"/>
  <c r="J3316" i="75"/>
  <c r="J3317" i="75"/>
  <c r="J3318" i="75"/>
  <c r="J3319" i="75"/>
  <c r="J3320" i="75"/>
  <c r="J3322" i="75"/>
  <c r="J3323" i="75"/>
  <c r="J3324" i="75"/>
  <c r="J3329" i="75"/>
  <c r="J3330" i="75"/>
  <c r="J3331" i="75"/>
  <c r="J3332" i="75"/>
  <c r="J3333" i="75"/>
  <c r="J3334" i="75"/>
  <c r="J3335" i="75"/>
  <c r="J3336" i="75"/>
  <c r="J3338" i="75"/>
  <c r="J3339" i="75"/>
  <c r="J3340" i="75"/>
  <c r="J3341" i="75"/>
  <c r="J3342" i="75"/>
  <c r="J3344" i="75"/>
  <c r="J3345" i="75"/>
  <c r="J3353" i="75"/>
  <c r="J3354" i="75"/>
  <c r="J3359" i="75"/>
  <c r="J3360" i="75"/>
  <c r="J3361" i="75"/>
  <c r="J3362" i="75"/>
  <c r="J3366" i="75"/>
  <c r="J3375" i="75"/>
  <c r="J3382" i="75"/>
  <c r="J3389" i="75"/>
  <c r="J3398" i="75"/>
  <c r="J3399" i="75"/>
  <c r="J3403" i="75"/>
  <c r="J3405" i="75"/>
  <c r="J3410" i="75"/>
  <c r="J3414" i="75"/>
  <c r="J3415" i="75"/>
  <c r="J3422" i="75"/>
  <c r="J3423" i="75"/>
  <c r="J3424" i="75"/>
  <c r="J3426" i="75"/>
  <c r="J3427" i="75"/>
  <c r="J3432" i="75"/>
  <c r="J3436" i="75"/>
  <c r="J3439" i="75"/>
  <c r="J3440" i="75"/>
  <c r="J3441" i="75"/>
  <c r="J3442" i="75"/>
  <c r="J3444" i="75"/>
  <c r="J3445" i="75"/>
  <c r="J3446" i="75"/>
  <c r="J3447" i="75"/>
  <c r="J3457" i="75"/>
  <c r="J3458" i="75"/>
  <c r="J3459" i="75"/>
  <c r="J3461" i="75"/>
  <c r="J3462" i="75"/>
  <c r="J3463" i="75"/>
  <c r="J3464" i="75"/>
  <c r="J3467" i="75"/>
  <c r="J3470" i="75"/>
  <c r="J3473" i="75"/>
  <c r="J3476" i="75"/>
  <c r="J3477" i="75"/>
  <c r="J3480" i="75"/>
  <c r="J3483" i="75"/>
  <c r="J3486" i="75"/>
  <c r="J3488" i="75"/>
  <c r="J3491" i="75"/>
  <c r="J3493" i="75"/>
  <c r="J3494" i="75"/>
  <c r="J3497" i="75"/>
  <c r="J3500" i="75"/>
  <c r="J3507" i="75"/>
  <c r="J3510" i="75"/>
  <c r="J3513" i="75"/>
  <c r="J3514" i="75"/>
  <c r="J3515" i="75"/>
  <c r="J3517" i="75"/>
  <c r="J3518" i="75"/>
  <c r="J3519" i="75"/>
  <c r="J3523" i="75"/>
  <c r="J3529" i="75"/>
  <c r="J3530" i="75"/>
  <c r="J3531" i="75"/>
  <c r="J3533" i="75"/>
  <c r="J3534" i="75"/>
  <c r="J3535" i="75"/>
  <c r="J3537" i="75"/>
  <c r="J3538" i="75"/>
  <c r="J3543" i="75"/>
  <c r="J3544" i="75"/>
  <c r="J3547" i="75"/>
  <c r="J3548" i="75"/>
  <c r="J3549" i="75"/>
  <c r="J3551" i="75"/>
  <c r="J3552" i="75"/>
  <c r="J3553" i="75"/>
  <c r="J3556" i="75"/>
  <c r="J3559" i="75"/>
  <c r="J3562" i="75"/>
  <c r="J3565" i="75"/>
  <c r="J3566" i="75"/>
  <c r="J3569" i="75"/>
  <c r="J3577" i="75"/>
  <c r="J3578" i="75"/>
  <c r="J3581" i="75"/>
  <c r="J3585" i="75"/>
  <c r="J3586" i="75"/>
  <c r="J3588" i="75"/>
  <c r="J3591" i="75"/>
  <c r="J3592" i="75"/>
  <c r="J3593" i="75"/>
  <c r="J3595" i="75"/>
  <c r="J3597" i="75"/>
  <c r="J3604" i="75"/>
  <c r="J3614" i="75"/>
  <c r="J3615" i="75"/>
  <c r="J3618" i="75"/>
  <c r="J3626" i="75"/>
  <c r="J3628" i="75"/>
  <c r="J3631" i="75"/>
  <c r="J3632" i="75"/>
  <c r="J3636" i="75"/>
  <c r="J3637" i="75"/>
  <c r="J3641" i="75"/>
  <c r="J3644" i="75"/>
  <c r="J3645" i="75"/>
  <c r="J3649" i="75"/>
  <c r="J3653" i="75"/>
  <c r="J3654" i="75"/>
  <c r="J3655" i="75"/>
  <c r="J3657" i="75"/>
  <c r="J3658" i="75"/>
  <c r="J3659" i="75"/>
  <c r="J3664" i="75"/>
  <c r="J3669" i="75"/>
  <c r="J3670" i="75"/>
  <c r="J3671" i="75"/>
  <c r="J3673" i="75"/>
  <c r="J3674" i="75"/>
  <c r="J3677" i="75"/>
  <c r="J3678" i="75"/>
  <c r="J3679" i="75"/>
  <c r="J3681" i="75"/>
  <c r="J3682" i="75"/>
  <c r="J3683" i="75"/>
  <c r="J3686" i="75"/>
  <c r="J3687" i="75"/>
  <c r="J3688" i="75"/>
  <c r="J3690" i="75"/>
  <c r="J3691" i="75"/>
  <c r="J3692" i="75"/>
  <c r="J3693" i="75"/>
  <c r="J3694" i="75"/>
  <c r="J3695" i="75"/>
  <c r="J3696" i="75"/>
  <c r="J3697" i="75"/>
  <c r="J3698" i="75"/>
  <c r="J3699" i="75"/>
  <c r="J3700" i="75"/>
  <c r="J3701" i="75"/>
  <c r="J3702" i="75"/>
  <c r="J3703" i="75"/>
  <c r="J3704" i="75"/>
  <c r="J3705" i="75"/>
  <c r="J3706" i="75"/>
  <c r="J3711" i="75"/>
  <c r="J3714" i="75"/>
  <c r="J3716" i="75"/>
  <c r="J3718" i="75"/>
  <c r="J3720" i="75"/>
  <c r="J3721" i="75"/>
  <c r="J3722" i="75"/>
  <c r="J3724" i="75"/>
  <c r="J3725" i="75"/>
  <c r="J3726" i="75"/>
  <c r="J3727" i="75"/>
  <c r="J3728" i="75"/>
  <c r="J3729" i="75"/>
  <c r="J3731" i="75"/>
  <c r="J3732" i="75"/>
  <c r="J3733" i="75"/>
  <c r="J3734" i="75"/>
  <c r="J3735" i="75"/>
  <c r="J3738" i="75"/>
  <c r="J3741" i="75"/>
  <c r="J3742" i="75"/>
  <c r="J3746" i="75"/>
  <c r="J3747" i="75"/>
  <c r="J3748" i="75"/>
  <c r="J3749" i="75"/>
  <c r="J3751" i="75"/>
  <c r="J3753" i="75"/>
  <c r="J3754" i="75"/>
  <c r="J3755" i="75"/>
  <c r="J3756" i="75"/>
  <c r="J3758" i="75"/>
  <c r="J3759" i="75"/>
  <c r="J3760" i="75"/>
  <c r="J3765" i="75"/>
  <c r="J3767" i="75"/>
  <c r="J3770" i="75"/>
  <c r="J3772" i="75"/>
  <c r="J3774" i="75"/>
  <c r="J3776" i="75"/>
  <c r="J3778" i="75"/>
  <c r="J3780" i="75"/>
  <c r="J3781" i="75"/>
  <c r="J3782" i="75"/>
  <c r="J3784" i="75"/>
  <c r="J3785" i="75"/>
  <c r="J3786" i="75"/>
  <c r="J3789" i="75"/>
  <c r="J3792" i="75"/>
  <c r="J3795" i="75"/>
  <c r="J3800" i="75"/>
  <c r="J3801" i="75"/>
  <c r="J3802" i="75"/>
  <c r="J3804" i="75"/>
  <c r="J3805" i="75"/>
  <c r="J3808" i="75"/>
  <c r="J3809" i="75"/>
  <c r="J3812" i="75"/>
  <c r="J3815" i="75"/>
  <c r="J3818" i="75"/>
  <c r="J3821" i="75"/>
  <c r="J3825" i="75"/>
  <c r="J3826" i="75"/>
  <c r="J3827" i="75"/>
  <c r="J3829" i="75"/>
  <c r="J3830" i="75"/>
  <c r="J3831" i="75"/>
  <c r="J3835" i="75"/>
  <c r="J3838" i="75"/>
  <c r="J3841" i="75"/>
  <c r="J3843" i="75"/>
  <c r="J3845" i="75"/>
  <c r="J3847" i="75"/>
  <c r="J3848" i="75"/>
  <c r="J3849" i="75"/>
  <c r="J3851" i="75"/>
  <c r="J3852" i="75"/>
  <c r="J3853" i="75"/>
  <c r="J3855" i="75"/>
  <c r="J3859" i="75"/>
  <c r="J3860" i="75"/>
  <c r="J3861" i="75"/>
  <c r="J3862" i="75"/>
  <c r="J3864" i="75"/>
  <c r="J3870" i="75"/>
  <c r="J3871" i="75"/>
  <c r="J3875" i="75"/>
  <c r="J3877" i="75"/>
  <c r="J3880" i="75"/>
  <c r="J3883" i="75"/>
  <c r="J3891" i="75"/>
  <c r="J3892" i="75"/>
  <c r="J3893" i="75"/>
  <c r="J3895" i="75"/>
  <c r="J3902" i="75"/>
  <c r="J3905" i="75"/>
  <c r="J3911" i="75"/>
  <c r="J3916" i="75"/>
  <c r="J3920" i="75"/>
  <c r="J3923" i="75"/>
  <c r="J3927" i="75"/>
  <c r="J3930" i="75"/>
  <c r="J3931" i="75"/>
  <c r="J3932" i="75"/>
  <c r="J3936" i="75"/>
  <c r="J3937" i="75"/>
  <c r="J3938" i="75"/>
  <c r="J3939" i="75"/>
  <c r="J3940" i="75"/>
  <c r="J3941" i="75"/>
  <c r="J3942" i="75"/>
  <c r="J3944" i="75"/>
  <c r="J3945" i="75"/>
  <c r="J3946" i="75"/>
  <c r="J3948" i="75"/>
  <c r="J3949" i="75"/>
  <c r="J3952" i="75"/>
  <c r="J3953" i="75"/>
  <c r="J3954" i="75"/>
  <c r="J3956" i="75"/>
  <c r="J3960" i="75"/>
  <c r="J3961" i="75"/>
  <c r="J3963" i="75"/>
  <c r="J3965" i="75"/>
  <c r="J3967" i="75"/>
  <c r="J3972" i="75"/>
  <c r="J3973" i="75"/>
  <c r="J3974" i="75"/>
  <c r="J3975" i="75"/>
  <c r="J3977" i="75"/>
  <c r="J3979" i="75"/>
  <c r="J3981" i="75"/>
  <c r="J3983" i="75"/>
  <c r="J3986" i="75"/>
  <c r="J3987" i="75"/>
  <c r="J9" i="75"/>
  <c r="J33" i="75"/>
  <c r="J35" i="75"/>
  <c r="J71" i="75"/>
  <c r="J76" i="75"/>
  <c r="J77" i="75"/>
  <c r="J78" i="75"/>
  <c r="J93" i="75"/>
  <c r="J95" i="75"/>
  <c r="J96" i="75"/>
  <c r="J97" i="75"/>
  <c r="J109" i="75"/>
  <c r="J111" i="75"/>
  <c r="J112" i="75"/>
  <c r="J113" i="75"/>
  <c r="J114" i="75"/>
  <c r="J115" i="75"/>
  <c r="J169" i="75"/>
  <c r="J171" i="75"/>
  <c r="J188" i="75"/>
  <c r="J3" i="75"/>
  <c r="G317" i="75"/>
  <c r="J317" i="75" s="1"/>
  <c r="G318" i="75"/>
  <c r="J318" i="75" s="1"/>
  <c r="G319" i="75"/>
  <c r="J319" i="75" s="1"/>
  <c r="G322" i="75"/>
  <c r="J322" i="75" s="1"/>
  <c r="G323" i="75"/>
  <c r="J323" i="75" s="1"/>
  <c r="G3995" i="75" l="1"/>
  <c r="J3995" i="75" s="1"/>
  <c r="G4012" i="75"/>
  <c r="J4012" i="75" s="1"/>
  <c r="G3970" i="75"/>
  <c r="J3970" i="75" s="1"/>
  <c r="G4011" i="75"/>
  <c r="J4011" i="75" s="1"/>
  <c r="G4009" i="75"/>
  <c r="J4009" i="75" s="1"/>
  <c r="G3868" i="75"/>
  <c r="J3868" i="75" s="1"/>
  <c r="G3901" i="75"/>
  <c r="J3901" i="75" s="1"/>
  <c r="G2842" i="75"/>
  <c r="G2846" i="75"/>
  <c r="J2846" i="75" s="1"/>
  <c r="G2823" i="75"/>
  <c r="J2823" i="75" s="1"/>
  <c r="G2845" i="75"/>
  <c r="J2845" i="75" s="1"/>
  <c r="G2476" i="75"/>
  <c r="J2476" i="75" s="1"/>
  <c r="G2821" i="75"/>
  <c r="J2821" i="75" s="1"/>
  <c r="G2848" i="75"/>
  <c r="J2848" i="75" s="1"/>
  <c r="G2844" i="75"/>
  <c r="J2844" i="75" s="1"/>
  <c r="G2819" i="75"/>
  <c r="J2819" i="75" s="1"/>
  <c r="G2820" i="75"/>
  <c r="J2820" i="75" s="1"/>
  <c r="G2378" i="75"/>
  <c r="J2378" i="75" s="1"/>
  <c r="G2277" i="75"/>
  <c r="J2277" i="75" s="1"/>
  <c r="G2211" i="75"/>
  <c r="J2211" i="75" s="1"/>
  <c r="G2313" i="75"/>
  <c r="J2313" i="75" s="1"/>
  <c r="G2325" i="75"/>
  <c r="J2325" i="75" s="1"/>
  <c r="G2267" i="75"/>
  <c r="J2267" i="75" s="1"/>
  <c r="G2266" i="75"/>
  <c r="J2266" i="75" s="1"/>
  <c r="G2214" i="75"/>
  <c r="J2214" i="75" s="1"/>
  <c r="G2194" i="75"/>
  <c r="J2194" i="75" s="1"/>
  <c r="G2193" i="75"/>
  <c r="J2193" i="75" s="1"/>
  <c r="G2213" i="75"/>
  <c r="J2213" i="75" s="1"/>
  <c r="G2210" i="75"/>
  <c r="J2210" i="75" s="1"/>
  <c r="G2209" i="75"/>
  <c r="J2209" i="75" s="1"/>
  <c r="G868" i="75"/>
  <c r="J868" i="75" s="1"/>
  <c r="G2216" i="75"/>
  <c r="J2216" i="75" s="1"/>
  <c r="G2215" i="75"/>
  <c r="J2215" i="75" s="1"/>
  <c r="G1199" i="75"/>
  <c r="J1199" i="75" s="1"/>
  <c r="G2208" i="75"/>
  <c r="J2208" i="75" s="1"/>
  <c r="G338" i="75"/>
  <c r="J338" i="75" s="1"/>
  <c r="G269" i="75"/>
  <c r="J269" i="75" s="1"/>
  <c r="G345" i="75"/>
  <c r="J345" i="75" s="1"/>
  <c r="G335" i="75"/>
  <c r="J335" i="75" s="1"/>
  <c r="G177" i="75"/>
  <c r="J177" i="75" s="1"/>
  <c r="G271" i="75"/>
  <c r="J271" i="75" s="1"/>
  <c r="G336" i="75"/>
  <c r="J336" i="75" s="1"/>
  <c r="G195" i="75"/>
  <c r="J195" i="75" s="1"/>
  <c r="G92" i="75"/>
  <c r="J92" i="75" s="1"/>
  <c r="G186" i="75"/>
  <c r="J186" i="75" s="1"/>
  <c r="G181" i="75"/>
  <c r="J181" i="75" s="1"/>
  <c r="G173" i="75"/>
  <c r="J173" i="75" s="1"/>
  <c r="G179" i="75"/>
  <c r="J179" i="75" s="1"/>
  <c r="G183" i="75"/>
  <c r="J183" i="75" s="1"/>
  <c r="G175" i="75"/>
  <c r="J175" i="75" s="1"/>
  <c r="G75" i="75"/>
  <c r="J75" i="75" s="1"/>
  <c r="G40" i="75"/>
  <c r="J40" i="75" s="1"/>
  <c r="G38" i="75"/>
  <c r="J38" i="75" s="1"/>
  <c r="G26" i="75"/>
  <c r="J26" i="75" s="1"/>
  <c r="G12" i="75"/>
  <c r="J12" i="75" s="1"/>
  <c r="G11" i="75"/>
  <c r="J11" i="75" s="1"/>
  <c r="G84" i="75"/>
  <c r="J84" i="75" s="1"/>
  <c r="G83" i="75"/>
  <c r="J83" i="75" s="1"/>
  <c r="G68" i="75"/>
  <c r="J68" i="75" s="1"/>
  <c r="G31" i="75"/>
  <c r="J31" i="75" s="1"/>
  <c r="G61" i="75"/>
  <c r="J61" i="75" s="1"/>
  <c r="G72" i="75"/>
  <c r="J72" i="75" s="1"/>
  <c r="G60" i="75"/>
  <c r="J60" i="75" s="1"/>
  <c r="G59" i="75"/>
  <c r="J59" i="75" s="1"/>
  <c r="G178" i="75" l="1"/>
  <c r="J178" i="75" s="1"/>
  <c r="G184" i="75"/>
  <c r="J184" i="75" s="1"/>
  <c r="G176" i="75"/>
  <c r="J176" i="75" s="1"/>
  <c r="G174" i="75"/>
  <c r="J174" i="75" s="1"/>
  <c r="G182" i="75"/>
  <c r="J182" i="75" s="1"/>
  <c r="G180" i="75"/>
  <c r="J180" i="75" s="1"/>
  <c r="G4041" i="75" l="1"/>
  <c r="G4040" i="75"/>
  <c r="G4037" i="75"/>
  <c r="G4036" i="75"/>
  <c r="G4033" i="75"/>
  <c r="G4031" i="75"/>
  <c r="G4030" i="75"/>
  <c r="G4027" i="75"/>
  <c r="G4025" i="75"/>
  <c r="G4024" i="75"/>
  <c r="G4021" i="75"/>
  <c r="G4020" i="75"/>
  <c r="G4017" i="75"/>
  <c r="G4016" i="75"/>
  <c r="G4010" i="75"/>
  <c r="J4010" i="75" s="1"/>
  <c r="G4007" i="75"/>
  <c r="J4007" i="75" s="1"/>
  <c r="G4006" i="75"/>
  <c r="J4006" i="75" s="1"/>
  <c r="G4005" i="75"/>
  <c r="J4005" i="75" s="1"/>
  <c r="G4003" i="75"/>
  <c r="J4003" i="75" s="1"/>
  <c r="G4002" i="75"/>
  <c r="J4002" i="75" s="1"/>
  <c r="G4001" i="75"/>
  <c r="J4001" i="75" s="1"/>
  <c r="G4000" i="75"/>
  <c r="J4000" i="75" s="1"/>
  <c r="G3999" i="75"/>
  <c r="J3999" i="75" s="1"/>
  <c r="G3996" i="75"/>
  <c r="J3996" i="75" s="1"/>
  <c r="G3985" i="75"/>
  <c r="J3985" i="75" s="1"/>
  <c r="G3984" i="75"/>
  <c r="J3984" i="75" s="1"/>
  <c r="G3982" i="75"/>
  <c r="J3982" i="75" s="1"/>
  <c r="G3980" i="75"/>
  <c r="J3980" i="75" s="1"/>
  <c r="G3978" i="75"/>
  <c r="J3978" i="75" s="1"/>
  <c r="G3976" i="75"/>
  <c r="J3976" i="75" s="1"/>
  <c r="G3971" i="75"/>
  <c r="J3971" i="75" s="1"/>
  <c r="G3968" i="75"/>
  <c r="J3968" i="75" s="1"/>
  <c r="G3966" i="75"/>
  <c r="J3966" i="75" s="1"/>
  <c r="G3964" i="75"/>
  <c r="J3964" i="75" s="1"/>
  <c r="G3962" i="75"/>
  <c r="J3962" i="75" s="1"/>
  <c r="G3958" i="75"/>
  <c r="J3958" i="75" s="1"/>
  <c r="G3951" i="75"/>
  <c r="J3951" i="75" s="1"/>
  <c r="G3950" i="75"/>
  <c r="J3950" i="75" s="1"/>
  <c r="G3943" i="75"/>
  <c r="G3929" i="75"/>
  <c r="J3929" i="75" s="1"/>
  <c r="G3928" i="75"/>
  <c r="J3928" i="75" s="1"/>
  <c r="G3926" i="75"/>
  <c r="J3926" i="75" s="1"/>
  <c r="G3925" i="75"/>
  <c r="J3925" i="75" s="1"/>
  <c r="G3924" i="75"/>
  <c r="J3924" i="75" s="1"/>
  <c r="G3922" i="75"/>
  <c r="J3922" i="75" s="1"/>
  <c r="G3921" i="75"/>
  <c r="J3921" i="75" s="1"/>
  <c r="G3919" i="75"/>
  <c r="J3919" i="75" s="1"/>
  <c r="G3918" i="75"/>
  <c r="J3918" i="75" s="1"/>
  <c r="G3917" i="75"/>
  <c r="J3917" i="75" s="1"/>
  <c r="G3915" i="75"/>
  <c r="J3915" i="75" s="1"/>
  <c r="G3914" i="75"/>
  <c r="J3914" i="75" s="1"/>
  <c r="G3913" i="75"/>
  <c r="J3913" i="75" s="1"/>
  <c r="G3912" i="75"/>
  <c r="J3912" i="75" s="1"/>
  <c r="G3910" i="75"/>
  <c r="J3910" i="75" s="1"/>
  <c r="G3909" i="75"/>
  <c r="J3909" i="75" s="1"/>
  <c r="G3908" i="75"/>
  <c r="J3908" i="75" s="1"/>
  <c r="G3907" i="75"/>
  <c r="J3907" i="75" s="1"/>
  <c r="G3906" i="75"/>
  <c r="J3906" i="75" s="1"/>
  <c r="G3904" i="75"/>
  <c r="J3904" i="75" s="1"/>
  <c r="G3903" i="75"/>
  <c r="J3903" i="75" s="1"/>
  <c r="G3900" i="75"/>
  <c r="J3900" i="75" s="1"/>
  <c r="G3898" i="75"/>
  <c r="J3898" i="75" s="1"/>
  <c r="G3897" i="75"/>
  <c r="J3897" i="75" s="1"/>
  <c r="G3890" i="75"/>
  <c r="J3890" i="75" s="1"/>
  <c r="G3889" i="75"/>
  <c r="J3889" i="75" s="1"/>
  <c r="G3888" i="75"/>
  <c r="J3888" i="75" s="1"/>
  <c r="G3887" i="75"/>
  <c r="J3887" i="75" s="1"/>
  <c r="G3886" i="75"/>
  <c r="J3886" i="75" s="1"/>
  <c r="G3885" i="75"/>
  <c r="J3885" i="75" s="1"/>
  <c r="G3884" i="75"/>
  <c r="J3884" i="75" s="1"/>
  <c r="G3882" i="75"/>
  <c r="J3882" i="75" s="1"/>
  <c r="G3881" i="75"/>
  <c r="J3881" i="75" s="1"/>
  <c r="G3879" i="75"/>
  <c r="J3879" i="75" s="1"/>
  <c r="G3878" i="75"/>
  <c r="J3878" i="75" s="1"/>
  <c r="G3876" i="75"/>
  <c r="J3876" i="75" s="1"/>
  <c r="G3869" i="75"/>
  <c r="J3869" i="75" s="1"/>
  <c r="G3867" i="75"/>
  <c r="J3867" i="75" s="1"/>
  <c r="G3866" i="75"/>
  <c r="J3866" i="75" s="1"/>
  <c r="G3858" i="75"/>
  <c r="J3858" i="75" s="1"/>
  <c r="G3857" i="75"/>
  <c r="J3857" i="75" s="1"/>
  <c r="G3856" i="75"/>
  <c r="J3856" i="75" s="1"/>
  <c r="G3854" i="75"/>
  <c r="J3854" i="75" s="1"/>
  <c r="G3846" i="75"/>
  <c r="J3846" i="75" s="1"/>
  <c r="G3844" i="75"/>
  <c r="J3844" i="75" s="1"/>
  <c r="G3842" i="75"/>
  <c r="J3842" i="75" s="1"/>
  <c r="G3840" i="75"/>
  <c r="J3840" i="75" s="1"/>
  <c r="G3839" i="75"/>
  <c r="J3839" i="75" s="1"/>
  <c r="G3837" i="75"/>
  <c r="J3837" i="75" s="1"/>
  <c r="G3836" i="75"/>
  <c r="J3836" i="75" s="1"/>
  <c r="G3834" i="75"/>
  <c r="J3834" i="75" s="1"/>
  <c r="G3833" i="75"/>
  <c r="J3833" i="75" s="1"/>
  <c r="G3832" i="75"/>
  <c r="J3832" i="75" s="1"/>
  <c r="G3824" i="75"/>
  <c r="J3824" i="75" s="1"/>
  <c r="G3823" i="75"/>
  <c r="J3823" i="75" s="1"/>
  <c r="G3822" i="75"/>
  <c r="J3822" i="75" s="1"/>
  <c r="G3820" i="75"/>
  <c r="J3820" i="75" s="1"/>
  <c r="G3819" i="75"/>
  <c r="J3819" i="75" s="1"/>
  <c r="G3817" i="75"/>
  <c r="J3817" i="75" s="1"/>
  <c r="G3816" i="75"/>
  <c r="J3816" i="75" s="1"/>
  <c r="G3814" i="75"/>
  <c r="J3814" i="75" s="1"/>
  <c r="G3813" i="75"/>
  <c r="J3813" i="75" s="1"/>
  <c r="G3811" i="75"/>
  <c r="J3811" i="75" s="1"/>
  <c r="G3810" i="75"/>
  <c r="J3810" i="75" s="1"/>
  <c r="G3807" i="75"/>
  <c r="J3807" i="75" s="1"/>
  <c r="G3806" i="75"/>
  <c r="J3806" i="75" s="1"/>
  <c r="G3799" i="75"/>
  <c r="J3799" i="75" s="1"/>
  <c r="G3798" i="75"/>
  <c r="J3798" i="75" s="1"/>
  <c r="G3797" i="75"/>
  <c r="J3797" i="75" s="1"/>
  <c r="G3796" i="75"/>
  <c r="J3796" i="75" s="1"/>
  <c r="G3794" i="75"/>
  <c r="J3794" i="75" s="1"/>
  <c r="G3793" i="75"/>
  <c r="J3793" i="75" s="1"/>
  <c r="G3791" i="75"/>
  <c r="J3791" i="75" s="1"/>
  <c r="G3790" i="75"/>
  <c r="J3790" i="75" s="1"/>
  <c r="G3788" i="75"/>
  <c r="J3788" i="75" s="1"/>
  <c r="G3787" i="75"/>
  <c r="J3787" i="75" s="1"/>
  <c r="G3779" i="75"/>
  <c r="J3779" i="75" s="1"/>
  <c r="G3777" i="75"/>
  <c r="J3777" i="75" s="1"/>
  <c r="G3775" i="75"/>
  <c r="J3775" i="75" s="1"/>
  <c r="G3773" i="75"/>
  <c r="J3773" i="75" s="1"/>
  <c r="G3771" i="75"/>
  <c r="J3771" i="75" s="1"/>
  <c r="G3769" i="75"/>
  <c r="J3769" i="75" s="1"/>
  <c r="G3768" i="75"/>
  <c r="J3768" i="75" s="1"/>
  <c r="G3766" i="75"/>
  <c r="J3766" i="75" s="1"/>
  <c r="G3764" i="75"/>
  <c r="J3764" i="75" s="1"/>
  <c r="G3763" i="75"/>
  <c r="J3763" i="75" s="1"/>
  <c r="G3762" i="75"/>
  <c r="J3762" i="75" s="1"/>
  <c r="G3761" i="75"/>
  <c r="J3761" i="75" s="1"/>
  <c r="G3752" i="75"/>
  <c r="J3752" i="75" s="1"/>
  <c r="G3750" i="75"/>
  <c r="J3750" i="75" s="1"/>
  <c r="G3745" i="75"/>
  <c r="J3745" i="75" s="1"/>
  <c r="G3744" i="75"/>
  <c r="J3744" i="75" s="1"/>
  <c r="G3743" i="75"/>
  <c r="J3743" i="75" s="1"/>
  <c r="G3740" i="75"/>
  <c r="J3740" i="75" s="1"/>
  <c r="G3739" i="75"/>
  <c r="J3739" i="75" s="1"/>
  <c r="G3737" i="75"/>
  <c r="J3737" i="75" s="1"/>
  <c r="G3736" i="75"/>
  <c r="J3736" i="75" s="1"/>
  <c r="G3730" i="75"/>
  <c r="G3719" i="75"/>
  <c r="J3719" i="75" s="1"/>
  <c r="G3717" i="75"/>
  <c r="J3717" i="75" s="1"/>
  <c r="G3715" i="75"/>
  <c r="J3715" i="75" s="1"/>
  <c r="G3713" i="75"/>
  <c r="J3713" i="75" s="1"/>
  <c r="G3712" i="75"/>
  <c r="J3712" i="75" s="1"/>
  <c r="G3710" i="75"/>
  <c r="J3710" i="75" s="1"/>
  <c r="G3709" i="75"/>
  <c r="J3709" i="75" s="1"/>
  <c r="G3708" i="75"/>
  <c r="J3708" i="75" s="1"/>
  <c r="G3707" i="75"/>
  <c r="J3707" i="75" s="1"/>
  <c r="G3685" i="75"/>
  <c r="J3685" i="75" s="1"/>
  <c r="G3684" i="75"/>
  <c r="J3684" i="75" s="1"/>
  <c r="G3676" i="75"/>
  <c r="J3676" i="75" s="1"/>
  <c r="G3675" i="75"/>
  <c r="J3675" i="75" s="1"/>
  <c r="G3668" i="75"/>
  <c r="J3668" i="75" s="1"/>
  <c r="G3667" i="75"/>
  <c r="J3667" i="75" s="1"/>
  <c r="G3666" i="75"/>
  <c r="J3666" i="75" s="1"/>
  <c r="G3665" i="75"/>
  <c r="J3665" i="75" s="1"/>
  <c r="G3663" i="75"/>
  <c r="J3663" i="75" s="1"/>
  <c r="G3662" i="75"/>
  <c r="J3662" i="75" s="1"/>
  <c r="G3661" i="75"/>
  <c r="J3661" i="75" s="1"/>
  <c r="G3660" i="75"/>
  <c r="J3660" i="75" s="1"/>
  <c r="G3652" i="75"/>
  <c r="J3652" i="75" s="1"/>
  <c r="G3651" i="75"/>
  <c r="J3651" i="75" s="1"/>
  <c r="G3650" i="75"/>
  <c r="J3650" i="75" s="1"/>
  <c r="G3648" i="75"/>
  <c r="J3648" i="75" s="1"/>
  <c r="G3647" i="75"/>
  <c r="J3647" i="75" s="1"/>
  <c r="G3646" i="75"/>
  <c r="J3646" i="75" s="1"/>
  <c r="G3643" i="75"/>
  <c r="J3643" i="75" s="1"/>
  <c r="G3642" i="75"/>
  <c r="J3642" i="75" s="1"/>
  <c r="G3640" i="75"/>
  <c r="J3640" i="75" s="1"/>
  <c r="G3639" i="75"/>
  <c r="J3639" i="75" s="1"/>
  <c r="G3638" i="75"/>
  <c r="J3638" i="75" s="1"/>
  <c r="G3630" i="75"/>
  <c r="J3630" i="75" s="1"/>
  <c r="G3629" i="75"/>
  <c r="J3629" i="75" s="1"/>
  <c r="G3627" i="75"/>
  <c r="J3627" i="75" s="1"/>
  <c r="G3625" i="75"/>
  <c r="J3625" i="75" s="1"/>
  <c r="G3624" i="75"/>
  <c r="J3624" i="75" s="1"/>
  <c r="G3623" i="75"/>
  <c r="J3623" i="75" s="1"/>
  <c r="G3622" i="75"/>
  <c r="J3622" i="75" s="1"/>
  <c r="G3621" i="75"/>
  <c r="J3621" i="75" s="1"/>
  <c r="G3620" i="75"/>
  <c r="J3620" i="75" s="1"/>
  <c r="G3619" i="75"/>
  <c r="J3619" i="75" s="1"/>
  <c r="G3617" i="75"/>
  <c r="J3617" i="75" s="1"/>
  <c r="G3616" i="75"/>
  <c r="J3616" i="75" s="1"/>
  <c r="G3613" i="75"/>
  <c r="J3613" i="75" s="1"/>
  <c r="G3612" i="75"/>
  <c r="J3612" i="75" s="1"/>
  <c r="G3611" i="75"/>
  <c r="J3611" i="75" s="1"/>
  <c r="G3610" i="75"/>
  <c r="J3610" i="75" s="1"/>
  <c r="G3609" i="75"/>
  <c r="J3609" i="75" s="1"/>
  <c r="G3608" i="75"/>
  <c r="J3608" i="75" s="1"/>
  <c r="G3606" i="75"/>
  <c r="J3606" i="75" s="1"/>
  <c r="G3605" i="75"/>
  <c r="J3605" i="75" s="1"/>
  <c r="G3603" i="75"/>
  <c r="J3603" i="75" s="1"/>
  <c r="G3602" i="75"/>
  <c r="J3602" i="75" s="1"/>
  <c r="G3601" i="75"/>
  <c r="J3601" i="75" s="1"/>
  <c r="G3600" i="75"/>
  <c r="J3600" i="75" s="1"/>
  <c r="G3599" i="75"/>
  <c r="J3599" i="75" s="1"/>
  <c r="G3598" i="75"/>
  <c r="J3598" i="75" s="1"/>
  <c r="G3590" i="75"/>
  <c r="J3590" i="75" s="1"/>
  <c r="G3589" i="75"/>
  <c r="J3589" i="75" s="1"/>
  <c r="G3587" i="75"/>
  <c r="J3587" i="75" s="1"/>
  <c r="G3584" i="75"/>
  <c r="J3584" i="75" s="1"/>
  <c r="G3583" i="75"/>
  <c r="J3583" i="75" s="1"/>
  <c r="G3582" i="75"/>
  <c r="J3582" i="75" s="1"/>
  <c r="G3580" i="75"/>
  <c r="J3580" i="75" s="1"/>
  <c r="G3579" i="75"/>
  <c r="J3579" i="75" s="1"/>
  <c r="G3576" i="75"/>
  <c r="J3576" i="75" s="1"/>
  <c r="G3575" i="75"/>
  <c r="J3575" i="75" s="1"/>
  <c r="G3574" i="75"/>
  <c r="J3574" i="75" s="1"/>
  <c r="G3573" i="75"/>
  <c r="J3573" i="75" s="1"/>
  <c r="G3572" i="75"/>
  <c r="J3572" i="75" s="1"/>
  <c r="G3571" i="75"/>
  <c r="J3571" i="75" s="1"/>
  <c r="G3570" i="75"/>
  <c r="J3570" i="75" s="1"/>
  <c r="G3568" i="75"/>
  <c r="J3568" i="75" s="1"/>
  <c r="G3567" i="75"/>
  <c r="J3567" i="75" s="1"/>
  <c r="G3564" i="75"/>
  <c r="J3564" i="75" s="1"/>
  <c r="G3563" i="75"/>
  <c r="J3563" i="75" s="1"/>
  <c r="G3561" i="75"/>
  <c r="J3561" i="75" s="1"/>
  <c r="G3560" i="75"/>
  <c r="J3560" i="75" s="1"/>
  <c r="G3558" i="75"/>
  <c r="J3558" i="75" s="1"/>
  <c r="G3557" i="75"/>
  <c r="J3557" i="75" s="1"/>
  <c r="G3555" i="75"/>
  <c r="J3555" i="75" s="1"/>
  <c r="G3554" i="75"/>
  <c r="J3554" i="75" s="1"/>
  <c r="G3546" i="75"/>
  <c r="J3546" i="75" s="1"/>
  <c r="G3545" i="75"/>
  <c r="J3545" i="75" s="1"/>
  <c r="G3542" i="75"/>
  <c r="J3542" i="75" s="1"/>
  <c r="G3541" i="75"/>
  <c r="J3541" i="75" s="1"/>
  <c r="G3540" i="75"/>
  <c r="J3540" i="75" s="1"/>
  <c r="G3539" i="75"/>
  <c r="J3539" i="75" s="1"/>
  <c r="G3536" i="75"/>
  <c r="J3536" i="75" s="1"/>
  <c r="G3528" i="75"/>
  <c r="J3528" i="75" s="1"/>
  <c r="G3527" i="75"/>
  <c r="J3527" i="75" s="1"/>
  <c r="G3526" i="75"/>
  <c r="J3526" i="75" s="1"/>
  <c r="G3525" i="75"/>
  <c r="J3525" i="75" s="1"/>
  <c r="G3524" i="75"/>
  <c r="J3524" i="75" s="1"/>
  <c r="G3522" i="75"/>
  <c r="J3522" i="75" s="1"/>
  <c r="G3521" i="75"/>
  <c r="J3521" i="75" s="1"/>
  <c r="G3520" i="75"/>
  <c r="J3520" i="75" s="1"/>
  <c r="G3512" i="75"/>
  <c r="J3512" i="75" s="1"/>
  <c r="G3511" i="75"/>
  <c r="J3511" i="75" s="1"/>
  <c r="G3509" i="75"/>
  <c r="J3509" i="75" s="1"/>
  <c r="G3508" i="75"/>
  <c r="J3508" i="75" s="1"/>
  <c r="G3506" i="75"/>
  <c r="J3506" i="75" s="1"/>
  <c r="G3505" i="75"/>
  <c r="J3505" i="75" s="1"/>
  <c r="G3504" i="75"/>
  <c r="J3504" i="75" s="1"/>
  <c r="G3503" i="75"/>
  <c r="J3503" i="75" s="1"/>
  <c r="G3502" i="75"/>
  <c r="J3502" i="75" s="1"/>
  <c r="G3501" i="75"/>
  <c r="J3501" i="75" s="1"/>
  <c r="G3499" i="75"/>
  <c r="J3499" i="75" s="1"/>
  <c r="G3498" i="75"/>
  <c r="J3498" i="75" s="1"/>
  <c r="G3496" i="75"/>
  <c r="J3496" i="75" s="1"/>
  <c r="G3495" i="75"/>
  <c r="J3495" i="75" s="1"/>
  <c r="G3492" i="75"/>
  <c r="J3492" i="75" s="1"/>
  <c r="G3490" i="75"/>
  <c r="J3490" i="75" s="1"/>
  <c r="G3489" i="75"/>
  <c r="J3489" i="75" s="1"/>
  <c r="G3487" i="75"/>
  <c r="J3487" i="75" s="1"/>
  <c r="G3485" i="75"/>
  <c r="J3485" i="75" s="1"/>
  <c r="G3484" i="75"/>
  <c r="J3484" i="75" s="1"/>
  <c r="G3482" i="75"/>
  <c r="J3482" i="75" s="1"/>
  <c r="G3481" i="75"/>
  <c r="J3481" i="75" s="1"/>
  <c r="G3479" i="75"/>
  <c r="J3479" i="75" s="1"/>
  <c r="G3478" i="75"/>
  <c r="J3478" i="75" s="1"/>
  <c r="G3475" i="75"/>
  <c r="J3475" i="75" s="1"/>
  <c r="G3474" i="75"/>
  <c r="J3474" i="75" s="1"/>
  <c r="G3472" i="75"/>
  <c r="J3472" i="75" s="1"/>
  <c r="G3471" i="75"/>
  <c r="J3471" i="75" s="1"/>
  <c r="G3469" i="75"/>
  <c r="J3469" i="75" s="1"/>
  <c r="G3468" i="75"/>
  <c r="J3468" i="75" s="1"/>
  <c r="G3466" i="75"/>
  <c r="J3466" i="75" s="1"/>
  <c r="G3465" i="75"/>
  <c r="J3465" i="75" s="1"/>
  <c r="G3456" i="75"/>
  <c r="J3456" i="75" s="1"/>
  <c r="G3455" i="75"/>
  <c r="J3455" i="75" s="1"/>
  <c r="G3454" i="75"/>
  <c r="J3454" i="75" s="1"/>
  <c r="G3453" i="75"/>
  <c r="J3453" i="75" s="1"/>
  <c r="G3452" i="75"/>
  <c r="J3452" i="75" s="1"/>
  <c r="G3451" i="75"/>
  <c r="J3451" i="75" s="1"/>
  <c r="G3450" i="75"/>
  <c r="J3450" i="75" s="1"/>
  <c r="G3449" i="75"/>
  <c r="J3449" i="75" s="1"/>
  <c r="G3448" i="75"/>
  <c r="J3448" i="75" s="1"/>
  <c r="G3438" i="75"/>
  <c r="J3438" i="75" s="1"/>
  <c r="G3437" i="75"/>
  <c r="J3437" i="75" s="1"/>
  <c r="G3435" i="75"/>
  <c r="J3435" i="75" s="1"/>
  <c r="G3434" i="75"/>
  <c r="J3434" i="75" s="1"/>
  <c r="G3433" i="75"/>
  <c r="J3433" i="75" s="1"/>
  <c r="G3431" i="75"/>
  <c r="J3431" i="75" s="1"/>
  <c r="G3430" i="75"/>
  <c r="J3430" i="75" s="1"/>
  <c r="G3429" i="75"/>
  <c r="J3429" i="75" s="1"/>
  <c r="G3428" i="75"/>
  <c r="J3428" i="75" s="1"/>
  <c r="G3421" i="75"/>
  <c r="J3421" i="75" s="1"/>
  <c r="G3420" i="75"/>
  <c r="J3420" i="75" s="1"/>
  <c r="G3419" i="75"/>
  <c r="J3419" i="75" s="1"/>
  <c r="G3418" i="75"/>
  <c r="J3418" i="75" s="1"/>
  <c r="G3417" i="75"/>
  <c r="J3417" i="75" s="1"/>
  <c r="G3416" i="75"/>
  <c r="J3416" i="75" s="1"/>
  <c r="G3413" i="75"/>
  <c r="J3413" i="75" s="1"/>
  <c r="G3412" i="75"/>
  <c r="J3412" i="75" s="1"/>
  <c r="G3411" i="75"/>
  <c r="J3411" i="75" s="1"/>
  <c r="G3409" i="75"/>
  <c r="J3409" i="75" s="1"/>
  <c r="G3408" i="75"/>
  <c r="J3408" i="75" s="1"/>
  <c r="G3407" i="75"/>
  <c r="J3407" i="75" s="1"/>
  <c r="G3406" i="75"/>
  <c r="J3406" i="75" s="1"/>
  <c r="G3404" i="75"/>
  <c r="J3404" i="75" s="1"/>
  <c r="G3402" i="75"/>
  <c r="J3402" i="75" s="1"/>
  <c r="G3401" i="75"/>
  <c r="J3401" i="75" s="1"/>
  <c r="G3400" i="75"/>
  <c r="J3400" i="75" s="1"/>
  <c r="G3397" i="75"/>
  <c r="J3397" i="75" s="1"/>
  <c r="G3396" i="75"/>
  <c r="J3396" i="75" s="1"/>
  <c r="G3395" i="75"/>
  <c r="J3395" i="75" s="1"/>
  <c r="G3394" i="75"/>
  <c r="J3394" i="75" s="1"/>
  <c r="G3393" i="75"/>
  <c r="J3393" i="75" s="1"/>
  <c r="G3392" i="75"/>
  <c r="J3392" i="75" s="1"/>
  <c r="G3391" i="75"/>
  <c r="J3391" i="75" s="1"/>
  <c r="G3390" i="75"/>
  <c r="J3390" i="75" s="1"/>
  <c r="G3388" i="75"/>
  <c r="J3388" i="75" s="1"/>
  <c r="G3387" i="75"/>
  <c r="J3387" i="75" s="1"/>
  <c r="G3386" i="75"/>
  <c r="J3386" i="75" s="1"/>
  <c r="G3385" i="75"/>
  <c r="J3385" i="75" s="1"/>
  <c r="G3384" i="75"/>
  <c r="J3384" i="75" s="1"/>
  <c r="G3383" i="75"/>
  <c r="J3383" i="75" s="1"/>
  <c r="G3381" i="75"/>
  <c r="J3381" i="75" s="1"/>
  <c r="G3380" i="75"/>
  <c r="J3380" i="75" s="1"/>
  <c r="G3379" i="75"/>
  <c r="J3379" i="75" s="1"/>
  <c r="G3378" i="75"/>
  <c r="J3378" i="75" s="1"/>
  <c r="G3377" i="75"/>
  <c r="J3377" i="75" s="1"/>
  <c r="G3376" i="75"/>
  <c r="J3376" i="75" s="1"/>
  <c r="G3374" i="75"/>
  <c r="J3374" i="75" s="1"/>
  <c r="G3373" i="75"/>
  <c r="J3373" i="75" s="1"/>
  <c r="G3372" i="75"/>
  <c r="J3372" i="75" s="1"/>
  <c r="G3371" i="75"/>
  <c r="J3371" i="75" s="1"/>
  <c r="G3370" i="75"/>
  <c r="J3370" i="75" s="1"/>
  <c r="G3369" i="75"/>
  <c r="J3369" i="75" s="1"/>
  <c r="G3368" i="75"/>
  <c r="J3368" i="75" s="1"/>
  <c r="G3367" i="75"/>
  <c r="J3367" i="75" s="1"/>
  <c r="G3365" i="75"/>
  <c r="J3365" i="75" s="1"/>
  <c r="G3364" i="75"/>
  <c r="J3364" i="75" s="1"/>
  <c r="G3363" i="75"/>
  <c r="J3363" i="75" s="1"/>
  <c r="G3358" i="75"/>
  <c r="J3358" i="75" s="1"/>
  <c r="G3357" i="75"/>
  <c r="J3357" i="75" s="1"/>
  <c r="G3356" i="75"/>
  <c r="J3356" i="75" s="1"/>
  <c r="G3355" i="75"/>
  <c r="J3355" i="75" s="1"/>
  <c r="G3352" i="75"/>
  <c r="J3352" i="75" s="1"/>
  <c r="G3351" i="75"/>
  <c r="J3351" i="75" s="1"/>
  <c r="G3350" i="75"/>
  <c r="J3350" i="75" s="1"/>
  <c r="G3349" i="75"/>
  <c r="J3349" i="75" s="1"/>
  <c r="G3348" i="75"/>
  <c r="J3348" i="75" s="1"/>
  <c r="G3347" i="75"/>
  <c r="J3347" i="75" s="1"/>
  <c r="G3346" i="75"/>
  <c r="J3346" i="75" s="1"/>
  <c r="G3343" i="75"/>
  <c r="J3343" i="75" s="1"/>
  <c r="G3328" i="75"/>
  <c r="J3328" i="75" s="1"/>
  <c r="G3327" i="75"/>
  <c r="J3327" i="75" s="1"/>
  <c r="G3326" i="75"/>
  <c r="J3326" i="75" s="1"/>
  <c r="G3325" i="75"/>
  <c r="G3321" i="75"/>
  <c r="G3309" i="75"/>
  <c r="J3309" i="75" s="1"/>
  <c r="G3308" i="75"/>
  <c r="J3308" i="75" s="1"/>
  <c r="G3307" i="75"/>
  <c r="J3307" i="75" s="1"/>
  <c r="G3306" i="75"/>
  <c r="J3306" i="75" s="1"/>
  <c r="G3305" i="75"/>
  <c r="J3305" i="75" s="1"/>
  <c r="G3304" i="75"/>
  <c r="J3304" i="75" s="1"/>
  <c r="G3303" i="75"/>
  <c r="J3303" i="75" s="1"/>
  <c r="G3296" i="75"/>
  <c r="J3296" i="75" s="1"/>
  <c r="G3295" i="75"/>
  <c r="J3295" i="75" s="1"/>
  <c r="G3294" i="75"/>
  <c r="J3294" i="75" s="1"/>
  <c r="G3293" i="75"/>
  <c r="J3293" i="75" s="1"/>
  <c r="G3292" i="75"/>
  <c r="J3292" i="75" s="1"/>
  <c r="G3291" i="75"/>
  <c r="J3291" i="75" s="1"/>
  <c r="G3290" i="75"/>
  <c r="J3290" i="75" s="1"/>
  <c r="G3289" i="75"/>
  <c r="J3289" i="75" s="1"/>
  <c r="G3288" i="75"/>
  <c r="J3288" i="75" s="1"/>
  <c r="G3287" i="75"/>
  <c r="J3287" i="75" s="1"/>
  <c r="G3286" i="75"/>
  <c r="J3286" i="75" s="1"/>
  <c r="G3285" i="75"/>
  <c r="J3285" i="75" s="1"/>
  <c r="G3276" i="75"/>
  <c r="J3276" i="75" s="1"/>
  <c r="G3275" i="75"/>
  <c r="J3275" i="75" s="1"/>
  <c r="G3274" i="75"/>
  <c r="J3274" i="75" s="1"/>
  <c r="G3273" i="75"/>
  <c r="J3273" i="75" s="1"/>
  <c r="G3272" i="75"/>
  <c r="J3272" i="75" s="1"/>
  <c r="G3271" i="75"/>
  <c r="J3271" i="75" s="1"/>
  <c r="G3270" i="75"/>
  <c r="J3270" i="75" s="1"/>
  <c r="G3269" i="75"/>
  <c r="J3269" i="75" s="1"/>
  <c r="G3268" i="75"/>
  <c r="J3268" i="75" s="1"/>
  <c r="G3267" i="75"/>
  <c r="J3267" i="75" s="1"/>
  <c r="G3266" i="75"/>
  <c r="J3266" i="75" s="1"/>
  <c r="G3253" i="75"/>
  <c r="J3253" i="75" s="1"/>
  <c r="G3252" i="75"/>
  <c r="J3252" i="75" s="1"/>
  <c r="G3251" i="75"/>
  <c r="J3251" i="75" s="1"/>
  <c r="G3249" i="75"/>
  <c r="J3249" i="75" s="1"/>
  <c r="G3248" i="75"/>
  <c r="J3248" i="75" s="1"/>
  <c r="G3240" i="75"/>
  <c r="J3240" i="75" s="1"/>
  <c r="G3239" i="75"/>
  <c r="J3239" i="75" s="1"/>
  <c r="G3238" i="75"/>
  <c r="J3238" i="75" s="1"/>
  <c r="G3237" i="75"/>
  <c r="J3237" i="75" s="1"/>
  <c r="G3236" i="75"/>
  <c r="J3236" i="75" s="1"/>
  <c r="G3234" i="75"/>
  <c r="J3234" i="75" s="1"/>
  <c r="G3233" i="75"/>
  <c r="J3233" i="75" s="1"/>
  <c r="G3232" i="75"/>
  <c r="J3232" i="75" s="1"/>
  <c r="G3231" i="75"/>
  <c r="J3231" i="75" s="1"/>
  <c r="G3230" i="75"/>
  <c r="J3230" i="75" s="1"/>
  <c r="G3229" i="75"/>
  <c r="J3229" i="75" s="1"/>
  <c r="G3228" i="75"/>
  <c r="J3228" i="75" s="1"/>
  <c r="G3225" i="75"/>
  <c r="J3225" i="75" s="1"/>
  <c r="G3224" i="75"/>
  <c r="J3224" i="75" s="1"/>
  <c r="G3223" i="75"/>
  <c r="J3223" i="75" s="1"/>
  <c r="G3222" i="75"/>
  <c r="J3222" i="75" s="1"/>
  <c r="G3220" i="75"/>
  <c r="J3220" i="75" s="1"/>
  <c r="G3219" i="75"/>
  <c r="J3219" i="75" s="1"/>
  <c r="G3218" i="75"/>
  <c r="J3218" i="75" s="1"/>
  <c r="G3216" i="75"/>
  <c r="J3216" i="75" s="1"/>
  <c r="G3215" i="75"/>
  <c r="J3215" i="75" s="1"/>
  <c r="G3214" i="75"/>
  <c r="J3214" i="75" s="1"/>
  <c r="G3213" i="75"/>
  <c r="J3213" i="75" s="1"/>
  <c r="G3212" i="75"/>
  <c r="J3212" i="75" s="1"/>
  <c r="G3211" i="75"/>
  <c r="J3211" i="75" s="1"/>
  <c r="G3210" i="75"/>
  <c r="J3210" i="75" s="1"/>
  <c r="G3208" i="75"/>
  <c r="J3208" i="75" s="1"/>
  <c r="G3207" i="75"/>
  <c r="J3207" i="75" s="1"/>
  <c r="G3196" i="75"/>
  <c r="J3196" i="75" s="1"/>
  <c r="G3195" i="75"/>
  <c r="J3195" i="75" s="1"/>
  <c r="G3194" i="75"/>
  <c r="J3194" i="75" s="1"/>
  <c r="G3193" i="75"/>
  <c r="J3193" i="75" s="1"/>
  <c r="G3191" i="75"/>
  <c r="J3191" i="75" s="1"/>
  <c r="G3190" i="75"/>
  <c r="J3190" i="75" s="1"/>
  <c r="G3189" i="75"/>
  <c r="J3189" i="75" s="1"/>
  <c r="G3188" i="75"/>
  <c r="J3188" i="75" s="1"/>
  <c r="G3187" i="75"/>
  <c r="J3187" i="75" s="1"/>
  <c r="G3186" i="75"/>
  <c r="J3186" i="75" s="1"/>
  <c r="G3184" i="75"/>
  <c r="J3184" i="75" s="1"/>
  <c r="G3183" i="75"/>
  <c r="J3183" i="75" s="1"/>
  <c r="G3182" i="75"/>
  <c r="J3182" i="75" s="1"/>
  <c r="G3180" i="75"/>
  <c r="J3180" i="75" s="1"/>
  <c r="G3172" i="75"/>
  <c r="J3172" i="75" s="1"/>
  <c r="G3171" i="75"/>
  <c r="J3171" i="75" s="1"/>
  <c r="G3170" i="75"/>
  <c r="J3170" i="75" s="1"/>
  <c r="G3169" i="75"/>
  <c r="J3169" i="75" s="1"/>
  <c r="G3167" i="75"/>
  <c r="J3167" i="75" s="1"/>
  <c r="G3166" i="75"/>
  <c r="J3166" i="75" s="1"/>
  <c r="G3165" i="75"/>
  <c r="J3165" i="75" s="1"/>
  <c r="G3164" i="75"/>
  <c r="J3164" i="75" s="1"/>
  <c r="G3163" i="75"/>
  <c r="J3163" i="75" s="1"/>
  <c r="G3162" i="75"/>
  <c r="J3162" i="75" s="1"/>
  <c r="G3161" i="75"/>
  <c r="J3161" i="75" s="1"/>
  <c r="G3159" i="75"/>
  <c r="J3159" i="75" s="1"/>
  <c r="G3158" i="75"/>
  <c r="J3158" i="75" s="1"/>
  <c r="G3157" i="75"/>
  <c r="J3157" i="75" s="1"/>
  <c r="G3156" i="75"/>
  <c r="J3156" i="75" s="1"/>
  <c r="G3155" i="75"/>
  <c r="J3155" i="75" s="1"/>
  <c r="G3153" i="75"/>
  <c r="J3153" i="75" s="1"/>
  <c r="G3152" i="75"/>
  <c r="J3152" i="75" s="1"/>
  <c r="G3151" i="75"/>
  <c r="J3151" i="75" s="1"/>
  <c r="G3149" i="75"/>
  <c r="J3149" i="75" s="1"/>
  <c r="G3148" i="75"/>
  <c r="J3148" i="75" s="1"/>
  <c r="G3147" i="75"/>
  <c r="J3147" i="75" s="1"/>
  <c r="G3146" i="75"/>
  <c r="J3146" i="75" s="1"/>
  <c r="G3145" i="75"/>
  <c r="J3145" i="75" s="1"/>
  <c r="G3134" i="75"/>
  <c r="J3134" i="75" s="1"/>
  <c r="G3133" i="75"/>
  <c r="J3133" i="75" s="1"/>
  <c r="G3132" i="75"/>
  <c r="J3132" i="75" s="1"/>
  <c r="G3131" i="75"/>
  <c r="J3131" i="75" s="1"/>
  <c r="G3130" i="75"/>
  <c r="J3130" i="75" s="1"/>
  <c r="G3129" i="75"/>
  <c r="J3129" i="75" s="1"/>
  <c r="G3128" i="75"/>
  <c r="J3128" i="75" s="1"/>
  <c r="G3127" i="75"/>
  <c r="J3127" i="75" s="1"/>
  <c r="G3126" i="75"/>
  <c r="J3126" i="75" s="1"/>
  <c r="G3125" i="75"/>
  <c r="J3125" i="75" s="1"/>
  <c r="G3124" i="75"/>
  <c r="J3124" i="75" s="1"/>
  <c r="G3123" i="75"/>
  <c r="J3123" i="75" s="1"/>
  <c r="G3117" i="75"/>
  <c r="J3117" i="75" s="1"/>
  <c r="G3116" i="75"/>
  <c r="J3116" i="75" s="1"/>
  <c r="G3115" i="75"/>
  <c r="J3115" i="75" s="1"/>
  <c r="G3114" i="75"/>
  <c r="J3114" i="75" s="1"/>
  <c r="G3113" i="75"/>
  <c r="J3113" i="75" s="1"/>
  <c r="G3112" i="75"/>
  <c r="J3112" i="75" s="1"/>
  <c r="G3111" i="75"/>
  <c r="J3111" i="75" s="1"/>
  <c r="G3110" i="75"/>
  <c r="J3110" i="75" s="1"/>
  <c r="G3108" i="75"/>
  <c r="J3108" i="75" s="1"/>
  <c r="G3107" i="75"/>
  <c r="J3107" i="75" s="1"/>
  <c r="G3106" i="75"/>
  <c r="J3106" i="75" s="1"/>
  <c r="G3104" i="75"/>
  <c r="J3104" i="75" s="1"/>
  <c r="G3103" i="75"/>
  <c r="J3103" i="75" s="1"/>
  <c r="G3102" i="75"/>
  <c r="J3102" i="75" s="1"/>
  <c r="G3101" i="75"/>
  <c r="J3101" i="75" s="1"/>
  <c r="G3099" i="75"/>
  <c r="J3099" i="75" s="1"/>
  <c r="G3098" i="75"/>
  <c r="J3098" i="75" s="1"/>
  <c r="G3097" i="75"/>
  <c r="J3097" i="75" s="1"/>
  <c r="G3096" i="75"/>
  <c r="J3096" i="75" s="1"/>
  <c r="G3095" i="75"/>
  <c r="J3095" i="75" s="1"/>
  <c r="G3094" i="75"/>
  <c r="J3094" i="75" s="1"/>
  <c r="G3093" i="75"/>
  <c r="J3093" i="75" s="1"/>
  <c r="G3092" i="75"/>
  <c r="J3092" i="75" s="1"/>
  <c r="G3091" i="75"/>
  <c r="J3091" i="75" s="1"/>
  <c r="G3090" i="75"/>
  <c r="J3090" i="75" s="1"/>
  <c r="G3089" i="75"/>
  <c r="J3089" i="75" s="1"/>
  <c r="G3088" i="75"/>
  <c r="J3088" i="75" s="1"/>
  <c r="G3086" i="75"/>
  <c r="J3086" i="75" s="1"/>
  <c r="G3085" i="75"/>
  <c r="J3085" i="75" s="1"/>
  <c r="G3084" i="75"/>
  <c r="J3084" i="75" s="1"/>
  <c r="G3082" i="75"/>
  <c r="J3082" i="75" s="1"/>
  <c r="G3081" i="75"/>
  <c r="J3081" i="75" s="1"/>
  <c r="G3080" i="75"/>
  <c r="J3080" i="75" s="1"/>
  <c r="G3079" i="75"/>
  <c r="J3079" i="75" s="1"/>
  <c r="G3078" i="75"/>
  <c r="J3078" i="75" s="1"/>
  <c r="G3077" i="75"/>
  <c r="J3077" i="75" s="1"/>
  <c r="G3076" i="75"/>
  <c r="J3076" i="75" s="1"/>
  <c r="G3075" i="75"/>
  <c r="J3075" i="75" s="1"/>
  <c r="G3074" i="75"/>
  <c r="J3074" i="75" s="1"/>
  <c r="G3073" i="75"/>
  <c r="J3073" i="75" s="1"/>
  <c r="G3055" i="75"/>
  <c r="J3055" i="75" s="1"/>
  <c r="G3054" i="75"/>
  <c r="J3054" i="75" s="1"/>
  <c r="G3053" i="75"/>
  <c r="J3053" i="75" s="1"/>
  <c r="G3052" i="75"/>
  <c r="J3052" i="75" s="1"/>
  <c r="G3051" i="75"/>
  <c r="J3051" i="75" s="1"/>
  <c r="G3050" i="75"/>
  <c r="J3050" i="75" s="1"/>
  <c r="G3048" i="75"/>
  <c r="J3048" i="75" s="1"/>
  <c r="G3045" i="75"/>
  <c r="J3045" i="75" s="1"/>
  <c r="G3044" i="75"/>
  <c r="J3044" i="75" s="1"/>
  <c r="G3043" i="75"/>
  <c r="J3043" i="75" s="1"/>
  <c r="G3041" i="75"/>
  <c r="J3041" i="75" s="1"/>
  <c r="G3040" i="75"/>
  <c r="J3040" i="75" s="1"/>
  <c r="G3038" i="75"/>
  <c r="J3038" i="75" s="1"/>
  <c r="G3037" i="75"/>
  <c r="J3037" i="75" s="1"/>
  <c r="G3036" i="75"/>
  <c r="J3036" i="75" s="1"/>
  <c r="G3035" i="75"/>
  <c r="J3035" i="75" s="1"/>
  <c r="G3034" i="75"/>
  <c r="J3034" i="75" s="1"/>
  <c r="G3024" i="75"/>
  <c r="J3024" i="75" s="1"/>
  <c r="G3023" i="75"/>
  <c r="J3023" i="75" s="1"/>
  <c r="G3022" i="75"/>
  <c r="J3022" i="75" s="1"/>
  <c r="G3019" i="75"/>
  <c r="J3019" i="75" s="1"/>
  <c r="G3018" i="75"/>
  <c r="J3018" i="75" s="1"/>
  <c r="G3017" i="75"/>
  <c r="J3017" i="75" s="1"/>
  <c r="G3016" i="75"/>
  <c r="J3016" i="75" s="1"/>
  <c r="G3014" i="75"/>
  <c r="J3014" i="75" s="1"/>
  <c r="G3013" i="75"/>
  <c r="J3013" i="75" s="1"/>
  <c r="G3011" i="75"/>
  <c r="J3011" i="75" s="1"/>
  <c r="G3009" i="75"/>
  <c r="J3009" i="75" s="1"/>
  <c r="G3007" i="75"/>
  <c r="J3007" i="75" s="1"/>
  <c r="G3005" i="75"/>
  <c r="J3005" i="75" s="1"/>
  <c r="G3004" i="75"/>
  <c r="J3004" i="75" s="1"/>
  <c r="G3003" i="75"/>
  <c r="J3003" i="75" s="1"/>
  <c r="G3001" i="75"/>
  <c r="J3001" i="75" s="1"/>
  <c r="G3000" i="75"/>
  <c r="J3000" i="75" s="1"/>
  <c r="G2999" i="75"/>
  <c r="J2999" i="75" s="1"/>
  <c r="G2997" i="75"/>
  <c r="J2997" i="75" s="1"/>
  <c r="G2996" i="75"/>
  <c r="J2996" i="75" s="1"/>
  <c r="G2995" i="75"/>
  <c r="J2995" i="75" s="1"/>
  <c r="G2993" i="75"/>
  <c r="J2993" i="75" s="1"/>
  <c r="G2992" i="75"/>
  <c r="J2992" i="75" s="1"/>
  <c r="G2991" i="75"/>
  <c r="J2991" i="75" s="1"/>
  <c r="G2990" i="75"/>
  <c r="J2990" i="75" s="1"/>
  <c r="G2989" i="75"/>
  <c r="J2989" i="75" s="1"/>
  <c r="G2987" i="75"/>
  <c r="J2987" i="75" s="1"/>
  <c r="G2986" i="75"/>
  <c r="J2986" i="75" s="1"/>
  <c r="G2985" i="75"/>
  <c r="J2985" i="75" s="1"/>
  <c r="G2983" i="75"/>
  <c r="J2983" i="75" s="1"/>
  <c r="G2982" i="75"/>
  <c r="J2982" i="75" s="1"/>
  <c r="G2978" i="75"/>
  <c r="J2978" i="75" s="1"/>
  <c r="G2977" i="75"/>
  <c r="J2977" i="75" s="1"/>
  <c r="G2976" i="75"/>
  <c r="J2976" i="75" s="1"/>
  <c r="G2974" i="75"/>
  <c r="J2974" i="75" s="1"/>
  <c r="G2973" i="75"/>
  <c r="J2973" i="75" s="1"/>
  <c r="G2972" i="75"/>
  <c r="J2972" i="75" s="1"/>
  <c r="G2970" i="75"/>
  <c r="J2970" i="75" s="1"/>
  <c r="G2969" i="75"/>
  <c r="J2969" i="75" s="1"/>
  <c r="G2968" i="75"/>
  <c r="J2968" i="75" s="1"/>
  <c r="G2966" i="75"/>
  <c r="J2966" i="75" s="1"/>
  <c r="G2965" i="75"/>
  <c r="J2965" i="75" s="1"/>
  <c r="G2964" i="75"/>
  <c r="J2964" i="75" s="1"/>
  <c r="G2961" i="75"/>
  <c r="J2961" i="75" s="1"/>
  <c r="G2949" i="75"/>
  <c r="J2949" i="75" s="1"/>
  <c r="G2948" i="75"/>
  <c r="J2948" i="75" s="1"/>
  <c r="G2946" i="75"/>
  <c r="J2946" i="75" s="1"/>
  <c r="G2937" i="75"/>
  <c r="J2937" i="75" s="1"/>
  <c r="G2936" i="75"/>
  <c r="J2936" i="75" s="1"/>
  <c r="G2934" i="75"/>
  <c r="J2934" i="75" s="1"/>
  <c r="G2933" i="75"/>
  <c r="J2933" i="75" s="1"/>
  <c r="G2931" i="75"/>
  <c r="J2931" i="75" s="1"/>
  <c r="G2930" i="75"/>
  <c r="J2930" i="75" s="1"/>
  <c r="G2927" i="75"/>
  <c r="J2927" i="75" s="1"/>
  <c r="G2926" i="75"/>
  <c r="J2926" i="75" s="1"/>
  <c r="G2925" i="75"/>
  <c r="J2925" i="75" s="1"/>
  <c r="G2924" i="75"/>
  <c r="J2924" i="75" s="1"/>
  <c r="G2923" i="75"/>
  <c r="J2923" i="75" s="1"/>
  <c r="G2922" i="75"/>
  <c r="J2922" i="75" s="1"/>
  <c r="G2921" i="75"/>
  <c r="J2921" i="75" s="1"/>
  <c r="G2920" i="75"/>
  <c r="J2920" i="75" s="1"/>
  <c r="G2919" i="75"/>
  <c r="J2919" i="75" s="1"/>
  <c r="G2918" i="75"/>
  <c r="J2918" i="75" s="1"/>
  <c r="G2916" i="75"/>
  <c r="J2916" i="75" s="1"/>
  <c r="G2915" i="75"/>
  <c r="J2915" i="75" s="1"/>
  <c r="G2913" i="75"/>
  <c r="J2913" i="75" s="1"/>
  <c r="G2911" i="75"/>
  <c r="J2911" i="75" s="1"/>
  <c r="G2910" i="75"/>
  <c r="J2910" i="75" s="1"/>
  <c r="G2909" i="75"/>
  <c r="J2909" i="75" s="1"/>
  <c r="G2908" i="75"/>
  <c r="J2908" i="75" s="1"/>
  <c r="G2907" i="75"/>
  <c r="J2907" i="75" s="1"/>
  <c r="G2906" i="75"/>
  <c r="J2906" i="75" s="1"/>
  <c r="G2904" i="75"/>
  <c r="J2904" i="75" s="1"/>
  <c r="G2903" i="75"/>
  <c r="J2903" i="75" s="1"/>
  <c r="G2902" i="75"/>
  <c r="J2902" i="75" s="1"/>
  <c r="G2900" i="75"/>
  <c r="J2900" i="75" s="1"/>
  <c r="G2899" i="75"/>
  <c r="J2899" i="75" s="1"/>
  <c r="G2897" i="75"/>
  <c r="J2897" i="75" s="1"/>
  <c r="G2896" i="75"/>
  <c r="J2896" i="75" s="1"/>
  <c r="G2894" i="75"/>
  <c r="J2894" i="75" s="1"/>
  <c r="G2893" i="75"/>
  <c r="J2893" i="75" s="1"/>
  <c r="G2885" i="75"/>
  <c r="J2885" i="75" s="1"/>
  <c r="G2884" i="75"/>
  <c r="J2884" i="75" s="1"/>
  <c r="G2883" i="75"/>
  <c r="J2883" i="75" s="1"/>
  <c r="G2882" i="75"/>
  <c r="J2882" i="75" s="1"/>
  <c r="G2880" i="75"/>
  <c r="J2880" i="75" s="1"/>
  <c r="G2879" i="75"/>
  <c r="J2879" i="75" s="1"/>
  <c r="G2878" i="75"/>
  <c r="J2878" i="75" s="1"/>
  <c r="G2877" i="75"/>
  <c r="J2877" i="75" s="1"/>
  <c r="G2876" i="75"/>
  <c r="J2876" i="75" s="1"/>
  <c r="G2875" i="75"/>
  <c r="J2875" i="75" s="1"/>
  <c r="G2874" i="75"/>
  <c r="J2874" i="75" s="1"/>
  <c r="G2872" i="75"/>
  <c r="J2872" i="75" s="1"/>
  <c r="G2871" i="75"/>
  <c r="J2871" i="75" s="1"/>
  <c r="G2870" i="75"/>
  <c r="J2870" i="75" s="1"/>
  <c r="G2869" i="75"/>
  <c r="J2869" i="75" s="1"/>
  <c r="G2867" i="75"/>
  <c r="J2867" i="75" s="1"/>
  <c r="G2866" i="75"/>
  <c r="J2866" i="75" s="1"/>
  <c r="G2865" i="75"/>
  <c r="J2865" i="75" s="1"/>
  <c r="G2863" i="75"/>
  <c r="J2863" i="75" s="1"/>
  <c r="G2862" i="75"/>
  <c r="J2862" i="75" s="1"/>
  <c r="G2861" i="75"/>
  <c r="J2861" i="75" s="1"/>
  <c r="G2860" i="75"/>
  <c r="J2860" i="75" s="1"/>
  <c r="G2859" i="75"/>
  <c r="J2859" i="75" s="1"/>
  <c r="G2858" i="75"/>
  <c r="J2858" i="75" s="1"/>
  <c r="G2856" i="75"/>
  <c r="J2856" i="75" s="1"/>
  <c r="G2855" i="75"/>
  <c r="J2855" i="75" s="1"/>
  <c r="G2854" i="75"/>
  <c r="J2854" i="75" s="1"/>
  <c r="G2853" i="75"/>
  <c r="J2853" i="75" s="1"/>
  <c r="G2851" i="75"/>
  <c r="J2851" i="75" s="1"/>
  <c r="G2850" i="75"/>
  <c r="J2850" i="75" s="1"/>
  <c r="G2849" i="75"/>
  <c r="J2849" i="75" s="1"/>
  <c r="G2840" i="75"/>
  <c r="J2840" i="75" s="1"/>
  <c r="G2839" i="75"/>
  <c r="J2839" i="75" s="1"/>
  <c r="G2838" i="75"/>
  <c r="J2838" i="75" s="1"/>
  <c r="G2837" i="75"/>
  <c r="J2837" i="75" s="1"/>
  <c r="G2836" i="75"/>
  <c r="J2836" i="75" s="1"/>
  <c r="G2835" i="75"/>
  <c r="J2835" i="75" s="1"/>
  <c r="G2834" i="75"/>
  <c r="J2834" i="75" s="1"/>
  <c r="G2833" i="75"/>
  <c r="J2833" i="75" s="1"/>
  <c r="G2832" i="75"/>
  <c r="J2832" i="75" s="1"/>
  <c r="G2831" i="75"/>
  <c r="J2831" i="75" s="1"/>
  <c r="G2830" i="75"/>
  <c r="J2830" i="75" s="1"/>
  <c r="G2829" i="75"/>
  <c r="J2829" i="75" s="1"/>
  <c r="G2828" i="75"/>
  <c r="J2828" i="75" s="1"/>
  <c r="G2827" i="75"/>
  <c r="J2827" i="75" s="1"/>
  <c r="G2826" i="75"/>
  <c r="J2826" i="75" s="1"/>
  <c r="G2825" i="75"/>
  <c r="J2825" i="75" s="1"/>
  <c r="G2824" i="75"/>
  <c r="J2824" i="75" s="1"/>
  <c r="G2816" i="75"/>
  <c r="J2816" i="75" s="1"/>
  <c r="G2815" i="75"/>
  <c r="J2815" i="75" s="1"/>
  <c r="G2814" i="75"/>
  <c r="J2814" i="75" s="1"/>
  <c r="G2813" i="75"/>
  <c r="J2813" i="75" s="1"/>
  <c r="G2812" i="75"/>
  <c r="J2812" i="75" s="1"/>
  <c r="G2811" i="75"/>
  <c r="J2811" i="75" s="1"/>
  <c r="G2810" i="75"/>
  <c r="J2810" i="75" s="1"/>
  <c r="G2809" i="75"/>
  <c r="J2809" i="75" s="1"/>
  <c r="G2808" i="75"/>
  <c r="J2808" i="75" s="1"/>
  <c r="G2807" i="75"/>
  <c r="J2807" i="75" s="1"/>
  <c r="G2806" i="75"/>
  <c r="J2806" i="75" s="1"/>
  <c r="G2805" i="75"/>
  <c r="J2805" i="75" s="1"/>
  <c r="G2804" i="75"/>
  <c r="J2804" i="75" s="1"/>
  <c r="G2803" i="75"/>
  <c r="J2803" i="75" s="1"/>
  <c r="G2802" i="75"/>
  <c r="J2802" i="75" s="1"/>
  <c r="G2801" i="75"/>
  <c r="J2801" i="75" s="1"/>
  <c r="G2800" i="75"/>
  <c r="J2800" i="75" s="1"/>
  <c r="G2799" i="75"/>
  <c r="J2799" i="75" s="1"/>
  <c r="G2798" i="75"/>
  <c r="J2798" i="75" s="1"/>
  <c r="G2797" i="75"/>
  <c r="J2797" i="75" s="1"/>
  <c r="G2789" i="75"/>
  <c r="J2789" i="75" s="1"/>
  <c r="G2788" i="75"/>
  <c r="J2788" i="75" s="1"/>
  <c r="G2786" i="75"/>
  <c r="J2786" i="75" s="1"/>
  <c r="G2785" i="75"/>
  <c r="J2785" i="75" s="1"/>
  <c r="G2784" i="75"/>
  <c r="J2784" i="75" s="1"/>
  <c r="G2783" i="75"/>
  <c r="J2783" i="75" s="1"/>
  <c r="G2781" i="75"/>
  <c r="J2781" i="75" s="1"/>
  <c r="G2778" i="75"/>
  <c r="J2778" i="75" s="1"/>
  <c r="G2777" i="75"/>
  <c r="J2777" i="75" s="1"/>
  <c r="G2776" i="75"/>
  <c r="J2776" i="75" s="1"/>
  <c r="G2774" i="75"/>
  <c r="J2774" i="75" s="1"/>
  <c r="G2773" i="75"/>
  <c r="J2773" i="75" s="1"/>
  <c r="G2772" i="75"/>
  <c r="J2772" i="75" s="1"/>
  <c r="G2770" i="75"/>
  <c r="J2770" i="75" s="1"/>
  <c r="G2769" i="75"/>
  <c r="J2769" i="75" s="1"/>
  <c r="G2768" i="75"/>
  <c r="J2768" i="75" s="1"/>
  <c r="G2767" i="75"/>
  <c r="J2767" i="75" s="1"/>
  <c r="G2764" i="75"/>
  <c r="J2764" i="75" s="1"/>
  <c r="G2763" i="75"/>
  <c r="J2763" i="75" s="1"/>
  <c r="G2762" i="75"/>
  <c r="J2762" i="75" s="1"/>
  <c r="G2761" i="75"/>
  <c r="J2761" i="75" s="1"/>
  <c r="G2759" i="75"/>
  <c r="J2759" i="75" s="1"/>
  <c r="G2758" i="75"/>
  <c r="J2758" i="75" s="1"/>
  <c r="G2757" i="75"/>
  <c r="J2757" i="75" s="1"/>
  <c r="G2756" i="75"/>
  <c r="J2756" i="75" s="1"/>
  <c r="G2755" i="75"/>
  <c r="J2755" i="75" s="1"/>
  <c r="G2753" i="75"/>
  <c r="J2753" i="75" s="1"/>
  <c r="G2752" i="75"/>
  <c r="J2752" i="75" s="1"/>
  <c r="G2750" i="75"/>
  <c r="J2750" i="75" s="1"/>
  <c r="G2749" i="75"/>
  <c r="G2747" i="75"/>
  <c r="J2747" i="75" s="1"/>
  <c r="G2746" i="75"/>
  <c r="J2746" i="75" s="1"/>
  <c r="G2744" i="75"/>
  <c r="J2744" i="75" s="1"/>
  <c r="G2743" i="75"/>
  <c r="J2743" i="75" s="1"/>
  <c r="G2742" i="75"/>
  <c r="J2742" i="75" s="1"/>
  <c r="G2739" i="75"/>
  <c r="J2739" i="75" s="1"/>
  <c r="G2738" i="75"/>
  <c r="J2738" i="75" s="1"/>
  <c r="G2737" i="75"/>
  <c r="J2737" i="75" s="1"/>
  <c r="G2736" i="75"/>
  <c r="J2736" i="75" s="1"/>
  <c r="G2735" i="75"/>
  <c r="J2735" i="75" s="1"/>
  <c r="G2734" i="75"/>
  <c r="J2734" i="75" s="1"/>
  <c r="G2733" i="75"/>
  <c r="J2733" i="75" s="1"/>
  <c r="G2731" i="75"/>
  <c r="J2731" i="75" s="1"/>
  <c r="G2730" i="75"/>
  <c r="J2730" i="75" s="1"/>
  <c r="G2729" i="75"/>
  <c r="J2729" i="75" s="1"/>
  <c r="G2728" i="75"/>
  <c r="J2728" i="75" s="1"/>
  <c r="G2726" i="75"/>
  <c r="J2726" i="75" s="1"/>
  <c r="G2725" i="75"/>
  <c r="J2725" i="75" s="1"/>
  <c r="G2724" i="75"/>
  <c r="J2724" i="75" s="1"/>
  <c r="G2722" i="75"/>
  <c r="J2722" i="75" s="1"/>
  <c r="G2721" i="75"/>
  <c r="J2721" i="75" s="1"/>
  <c r="G2720" i="75"/>
  <c r="J2720" i="75" s="1"/>
  <c r="G2718" i="75"/>
  <c r="J2718" i="75" s="1"/>
  <c r="G2717" i="75"/>
  <c r="J2717" i="75" s="1"/>
  <c r="G2716" i="75"/>
  <c r="J2716" i="75" s="1"/>
  <c r="G2715" i="75"/>
  <c r="J2715" i="75" s="1"/>
  <c r="G2714" i="75"/>
  <c r="J2714" i="75" s="1"/>
  <c r="G2712" i="75"/>
  <c r="J2712" i="75" s="1"/>
  <c r="G2711" i="75"/>
  <c r="J2711" i="75" s="1"/>
  <c r="G2710" i="75"/>
  <c r="J2710" i="75" s="1"/>
  <c r="G2709" i="75"/>
  <c r="J2709" i="75" s="1"/>
  <c r="G2707" i="75"/>
  <c r="J2707" i="75" s="1"/>
  <c r="G2706" i="75"/>
  <c r="J2706" i="75" s="1"/>
  <c r="G2705" i="75"/>
  <c r="J2705" i="75" s="1"/>
  <c r="G2704" i="75"/>
  <c r="J2704" i="75" s="1"/>
  <c r="G2702" i="75"/>
  <c r="J2702" i="75" s="1"/>
  <c r="G2701" i="75"/>
  <c r="J2701" i="75" s="1"/>
  <c r="G2700" i="75"/>
  <c r="J2700" i="75" s="1"/>
  <c r="G2699" i="75"/>
  <c r="J2699" i="75" s="1"/>
  <c r="G2697" i="75"/>
  <c r="J2697" i="75" s="1"/>
  <c r="G2696" i="75"/>
  <c r="J2696" i="75" s="1"/>
  <c r="G2695" i="75"/>
  <c r="J2695" i="75" s="1"/>
  <c r="G2694" i="75"/>
  <c r="J2694" i="75" s="1"/>
  <c r="G2685" i="75"/>
  <c r="J2685" i="75" s="1"/>
  <c r="G2684" i="75"/>
  <c r="J2684" i="75" s="1"/>
  <c r="G2683" i="75"/>
  <c r="J2683" i="75" s="1"/>
  <c r="G2682" i="75"/>
  <c r="J2682" i="75" s="1"/>
  <c r="G2681" i="75"/>
  <c r="J2681" i="75" s="1"/>
  <c r="G2680" i="75"/>
  <c r="J2680" i="75" s="1"/>
  <c r="G2678" i="75"/>
  <c r="J2678" i="75" s="1"/>
  <c r="G2677" i="75"/>
  <c r="J2677" i="75" s="1"/>
  <c r="G2676" i="75"/>
  <c r="J2676" i="75" s="1"/>
  <c r="G2674" i="75"/>
  <c r="J2674" i="75" s="1"/>
  <c r="G2673" i="75"/>
  <c r="J2673" i="75" s="1"/>
  <c r="G2672" i="75"/>
  <c r="J2672" i="75" s="1"/>
  <c r="G2671" i="75"/>
  <c r="J2671" i="75" s="1"/>
  <c r="G2670" i="75"/>
  <c r="J2670" i="75" s="1"/>
  <c r="G2669" i="75"/>
  <c r="J2669" i="75" s="1"/>
  <c r="G2668" i="75"/>
  <c r="J2668" i="75" s="1"/>
  <c r="G2666" i="75"/>
  <c r="J2666" i="75" s="1"/>
  <c r="G2665" i="75"/>
  <c r="J2665" i="75" s="1"/>
  <c r="G2664" i="75"/>
  <c r="J2664" i="75" s="1"/>
  <c r="G2663" i="75"/>
  <c r="J2663" i="75" s="1"/>
  <c r="G2662" i="75"/>
  <c r="J2662" i="75" s="1"/>
  <c r="G2661" i="75"/>
  <c r="J2661" i="75" s="1"/>
  <c r="G2658" i="75"/>
  <c r="J2658" i="75" s="1"/>
  <c r="G2657" i="75"/>
  <c r="J2657" i="75" s="1"/>
  <c r="G2656" i="75"/>
  <c r="J2656" i="75" s="1"/>
  <c r="G2655" i="75"/>
  <c r="J2655" i="75" s="1"/>
  <c r="G2654" i="75"/>
  <c r="J2654" i="75" s="1"/>
  <c r="G2653" i="75"/>
  <c r="J2653" i="75" s="1"/>
  <c r="G2650" i="75"/>
  <c r="J2650" i="75" s="1"/>
  <c r="G2649" i="75"/>
  <c r="J2649" i="75" s="1"/>
  <c r="G2648" i="75"/>
  <c r="J2648" i="75" s="1"/>
  <c r="G2647" i="75"/>
  <c r="J2647" i="75" s="1"/>
  <c r="G2646" i="75"/>
  <c r="J2646" i="75" s="1"/>
  <c r="G2645" i="75"/>
  <c r="J2645" i="75" s="1"/>
  <c r="G2643" i="75"/>
  <c r="J2643" i="75" s="1"/>
  <c r="G2642" i="75"/>
  <c r="J2642" i="75" s="1"/>
  <c r="G2641" i="75"/>
  <c r="J2641" i="75" s="1"/>
  <c r="G2639" i="75"/>
  <c r="J2639" i="75" s="1"/>
  <c r="G2638" i="75"/>
  <c r="J2638" i="75" s="1"/>
  <c r="G2635" i="75"/>
  <c r="J2635" i="75" s="1"/>
  <c r="G2634" i="75"/>
  <c r="J2634" i="75" s="1"/>
  <c r="G2633" i="75"/>
  <c r="J2633" i="75" s="1"/>
  <c r="G2632" i="75"/>
  <c r="J2632" i="75" s="1"/>
  <c r="G2631" i="75"/>
  <c r="J2631" i="75" s="1"/>
  <c r="G2630" i="75"/>
  <c r="J2630" i="75" s="1"/>
  <c r="G2629" i="75"/>
  <c r="J2629" i="75" s="1"/>
  <c r="G2628" i="75"/>
  <c r="J2628" i="75" s="1"/>
  <c r="G2620" i="75"/>
  <c r="J2620" i="75" s="1"/>
  <c r="G2619" i="75"/>
  <c r="J2619" i="75" s="1"/>
  <c r="G2618" i="75"/>
  <c r="J2618" i="75" s="1"/>
  <c r="G2616" i="75"/>
  <c r="J2616" i="75" s="1"/>
  <c r="G2615" i="75"/>
  <c r="J2615" i="75" s="1"/>
  <c r="G2614" i="75"/>
  <c r="J2614" i="75" s="1"/>
  <c r="G2613" i="75"/>
  <c r="J2613" i="75" s="1"/>
  <c r="G2612" i="75"/>
  <c r="J2612" i="75" s="1"/>
  <c r="G2611" i="75"/>
  <c r="J2611" i="75" s="1"/>
  <c r="G2610" i="75"/>
  <c r="J2610" i="75" s="1"/>
  <c r="G2609" i="75"/>
  <c r="J2609" i="75" s="1"/>
  <c r="G2608" i="75"/>
  <c r="J2608" i="75" s="1"/>
  <c r="G2607" i="75"/>
  <c r="J2607" i="75" s="1"/>
  <c r="G2606" i="75"/>
  <c r="J2606" i="75" s="1"/>
  <c r="G2604" i="75"/>
  <c r="J2604" i="75" s="1"/>
  <c r="G2603" i="75"/>
  <c r="J2603" i="75" s="1"/>
  <c r="G2602" i="75"/>
  <c r="J2602" i="75" s="1"/>
  <c r="G2601" i="75"/>
  <c r="J2601" i="75" s="1"/>
  <c r="G2600" i="75"/>
  <c r="J2600" i="75" s="1"/>
  <c r="G2599" i="75"/>
  <c r="J2599" i="75" s="1"/>
  <c r="G2597" i="75"/>
  <c r="J2597" i="75" s="1"/>
  <c r="G2596" i="75"/>
  <c r="J2596" i="75" s="1"/>
  <c r="G2595" i="75"/>
  <c r="J2595" i="75" s="1"/>
  <c r="G2593" i="75"/>
  <c r="J2593" i="75" s="1"/>
  <c r="G2591" i="75"/>
  <c r="J2591" i="75" s="1"/>
  <c r="G2590" i="75"/>
  <c r="J2590" i="75" s="1"/>
  <c r="G2589" i="75"/>
  <c r="J2589" i="75" s="1"/>
  <c r="G2587" i="75"/>
  <c r="J2587" i="75" s="1"/>
  <c r="G2586" i="75"/>
  <c r="J2586" i="75" s="1"/>
  <c r="G2585" i="75"/>
  <c r="J2585" i="75" s="1"/>
  <c r="G2583" i="75"/>
  <c r="J2583" i="75" s="1"/>
  <c r="G2582" i="75"/>
  <c r="J2582" i="75" s="1"/>
  <c r="G2580" i="75"/>
  <c r="J2580" i="75" s="1"/>
  <c r="G2579" i="75"/>
  <c r="J2579" i="75" s="1"/>
  <c r="G2578" i="75"/>
  <c r="J2578" i="75" s="1"/>
  <c r="G2577" i="75"/>
  <c r="J2577" i="75" s="1"/>
  <c r="G2575" i="75"/>
  <c r="J2575" i="75" s="1"/>
  <c r="G2574" i="75"/>
  <c r="J2574" i="75" s="1"/>
  <c r="G2573" i="75"/>
  <c r="J2573" i="75" s="1"/>
  <c r="G2572" i="75"/>
  <c r="J2572" i="75" s="1"/>
  <c r="G2571" i="75"/>
  <c r="J2571" i="75" s="1"/>
  <c r="G2569" i="75"/>
  <c r="J2569" i="75" s="1"/>
  <c r="G2568" i="75"/>
  <c r="J2568" i="75" s="1"/>
  <c r="G2567" i="75"/>
  <c r="J2567" i="75" s="1"/>
  <c r="G2566" i="75"/>
  <c r="J2566" i="75" s="1"/>
  <c r="G2563" i="75"/>
  <c r="J2563" i="75" s="1"/>
  <c r="G2562" i="75"/>
  <c r="J2562" i="75" s="1"/>
  <c r="G2561" i="75"/>
  <c r="J2561" i="75" s="1"/>
  <c r="G2560" i="75"/>
  <c r="J2560" i="75" s="1"/>
  <c r="G2559" i="75"/>
  <c r="J2559" i="75" s="1"/>
  <c r="G2558" i="75"/>
  <c r="J2558" i="75" s="1"/>
  <c r="G2557" i="75"/>
  <c r="J2557" i="75" s="1"/>
  <c r="G2555" i="75"/>
  <c r="J2555" i="75" s="1"/>
  <c r="G2554" i="75"/>
  <c r="J2554" i="75" s="1"/>
  <c r="G2553" i="75"/>
  <c r="J2553" i="75" s="1"/>
  <c r="G2552" i="75"/>
  <c r="J2552" i="75" s="1"/>
  <c r="G2543" i="75"/>
  <c r="J2543" i="75" s="1"/>
  <c r="G2542" i="75"/>
  <c r="J2542" i="75" s="1"/>
  <c r="G2541" i="75"/>
  <c r="J2541" i="75" s="1"/>
  <c r="G2534" i="75"/>
  <c r="J2534" i="75" s="1"/>
  <c r="G2533" i="75"/>
  <c r="J2533" i="75" s="1"/>
  <c r="G2532" i="75"/>
  <c r="J2532" i="75" s="1"/>
  <c r="G2531" i="75"/>
  <c r="J2531" i="75" s="1"/>
  <c r="G2530" i="75"/>
  <c r="J2530" i="75" s="1"/>
  <c r="G2528" i="75"/>
  <c r="J2528" i="75" s="1"/>
  <c r="G2527" i="75"/>
  <c r="J2527" i="75" s="1"/>
  <c r="G2526" i="75"/>
  <c r="J2526" i="75" s="1"/>
  <c r="G2525" i="75"/>
  <c r="J2525" i="75" s="1"/>
  <c r="G2524" i="75"/>
  <c r="J2524" i="75" s="1"/>
  <c r="G2523" i="75"/>
  <c r="J2523" i="75" s="1"/>
  <c r="G2522" i="75"/>
  <c r="J2522" i="75" s="1"/>
  <c r="G2513" i="75"/>
  <c r="J2513" i="75" s="1"/>
  <c r="G2510" i="75"/>
  <c r="J2510" i="75" s="1"/>
  <c r="G2509" i="75"/>
  <c r="J2509" i="75" s="1"/>
  <c r="G2508" i="75"/>
  <c r="J2508" i="75" s="1"/>
  <c r="G2507" i="75"/>
  <c r="J2507" i="75" s="1"/>
  <c r="G2505" i="75"/>
  <c r="J2505" i="75" s="1"/>
  <c r="G2504" i="75"/>
  <c r="J2504" i="75" s="1"/>
  <c r="G2503" i="75"/>
  <c r="J2503" i="75" s="1"/>
  <c r="G2501" i="75"/>
  <c r="J2501" i="75" s="1"/>
  <c r="G2500" i="75"/>
  <c r="J2500" i="75" s="1"/>
  <c r="G2499" i="75"/>
  <c r="J2499" i="75" s="1"/>
  <c r="G2497" i="75"/>
  <c r="J2497" i="75" s="1"/>
  <c r="G2496" i="75"/>
  <c r="J2496" i="75" s="1"/>
  <c r="G2495" i="75"/>
  <c r="J2495" i="75" s="1"/>
  <c r="G2493" i="75"/>
  <c r="J2493" i="75" s="1"/>
  <c r="G2492" i="75"/>
  <c r="J2492" i="75" s="1"/>
  <c r="G2491" i="75"/>
  <c r="J2491" i="75" s="1"/>
  <c r="G2490" i="75"/>
  <c r="J2490" i="75" s="1"/>
  <c r="G2487" i="75"/>
  <c r="J2487" i="75" s="1"/>
  <c r="G2486" i="75"/>
  <c r="J2486" i="75" s="1"/>
  <c r="G2478" i="75"/>
  <c r="J2478" i="75" s="1"/>
  <c r="G2474" i="75"/>
  <c r="J2474" i="75" s="1"/>
  <c r="G2473" i="75"/>
  <c r="J2473" i="75" s="1"/>
  <c r="G2472" i="75"/>
  <c r="J2472" i="75" s="1"/>
  <c r="G2470" i="75"/>
  <c r="J2470" i="75" s="1"/>
  <c r="G2469" i="75"/>
  <c r="J2469" i="75" s="1"/>
  <c r="G2468" i="75"/>
  <c r="J2468" i="75" s="1"/>
  <c r="G2466" i="75"/>
  <c r="J2466" i="75" s="1"/>
  <c r="G2465" i="75"/>
  <c r="J2465" i="75" s="1"/>
  <c r="G2464" i="75"/>
  <c r="J2464" i="75" s="1"/>
  <c r="G2463" i="75"/>
  <c r="J2463" i="75" s="1"/>
  <c r="G2461" i="75"/>
  <c r="J2461" i="75" s="1"/>
  <c r="G2460" i="75"/>
  <c r="J2460" i="75" s="1"/>
  <c r="G2458" i="75"/>
  <c r="J2458" i="75" s="1"/>
  <c r="G2456" i="75"/>
  <c r="J2456" i="75" s="1"/>
  <c r="G2455" i="75"/>
  <c r="J2455" i="75" s="1"/>
  <c r="G2454" i="75"/>
  <c r="J2454" i="75" s="1"/>
  <c r="G2452" i="75"/>
  <c r="J2452" i="75" s="1"/>
  <c r="G2451" i="75"/>
  <c r="J2451" i="75" s="1"/>
  <c r="G2450" i="75"/>
  <c r="J2450" i="75" s="1"/>
  <c r="G2449" i="75"/>
  <c r="J2449" i="75" s="1"/>
  <c r="G2448" i="75"/>
  <c r="J2448" i="75" s="1"/>
  <c r="G2447" i="75"/>
  <c r="J2447" i="75" s="1"/>
  <c r="G2446" i="75"/>
  <c r="J2446" i="75" s="1"/>
  <c r="G2445" i="75"/>
  <c r="J2445" i="75" s="1"/>
  <c r="G2443" i="75"/>
  <c r="J2443" i="75" s="1"/>
  <c r="G2442" i="75"/>
  <c r="J2442" i="75" s="1"/>
  <c r="G2440" i="75"/>
  <c r="J2440" i="75" s="1"/>
  <c r="G2439" i="75"/>
  <c r="J2439" i="75" s="1"/>
  <c r="G2437" i="75"/>
  <c r="J2437" i="75" s="1"/>
  <c r="G2434" i="75"/>
  <c r="J2434" i="75" s="1"/>
  <c r="G2433" i="75"/>
  <c r="J2433" i="75" s="1"/>
  <c r="G2431" i="75"/>
  <c r="J2431" i="75" s="1"/>
  <c r="G2430" i="75"/>
  <c r="J2430" i="75" s="1"/>
  <c r="G2428" i="75"/>
  <c r="J2428" i="75" s="1"/>
  <c r="G2427" i="75"/>
  <c r="J2427" i="75" s="1"/>
  <c r="G2425" i="75"/>
  <c r="J2425" i="75" s="1"/>
  <c r="G2424" i="75"/>
  <c r="J2424" i="75" s="1"/>
  <c r="G2423" i="75"/>
  <c r="J2423" i="75" s="1"/>
  <c r="G2422" i="75"/>
  <c r="J2422" i="75" s="1"/>
  <c r="G2420" i="75"/>
  <c r="J2420" i="75" s="1"/>
  <c r="G2419" i="75"/>
  <c r="J2419" i="75" s="1"/>
  <c r="G2418" i="75"/>
  <c r="J2418" i="75" s="1"/>
  <c r="G2417" i="75"/>
  <c r="J2417" i="75" s="1"/>
  <c r="G2415" i="75"/>
  <c r="J2415" i="75" s="1"/>
  <c r="G2414" i="75"/>
  <c r="J2414" i="75" s="1"/>
  <c r="G2413" i="75"/>
  <c r="J2413" i="75" s="1"/>
  <c r="G2412" i="75"/>
  <c r="J2412" i="75" s="1"/>
  <c r="G2411" i="75"/>
  <c r="J2411" i="75" s="1"/>
  <c r="G2410" i="75"/>
  <c r="J2410" i="75" s="1"/>
  <c r="G2409" i="75"/>
  <c r="J2409" i="75" s="1"/>
  <c r="G2407" i="75"/>
  <c r="J2407" i="75" s="1"/>
  <c r="G2406" i="75"/>
  <c r="J2406" i="75" s="1"/>
  <c r="G2405" i="75"/>
  <c r="J2405" i="75" s="1"/>
  <c r="G2404" i="75"/>
  <c r="J2404" i="75" s="1"/>
  <c r="G2403" i="75"/>
  <c r="J2403" i="75" s="1"/>
  <c r="G2402" i="75"/>
  <c r="J2402" i="75" s="1"/>
  <c r="G2401" i="75"/>
  <c r="J2401" i="75" s="1"/>
  <c r="G2400" i="75"/>
  <c r="J2400" i="75" s="1"/>
  <c r="G2399" i="75"/>
  <c r="J2399" i="75" s="1"/>
  <c r="G2398" i="75"/>
  <c r="J2398" i="75" s="1"/>
  <c r="G2397" i="75"/>
  <c r="J2397" i="75" s="1"/>
  <c r="G2395" i="75"/>
  <c r="J2395" i="75" s="1"/>
  <c r="G2394" i="75"/>
  <c r="J2394" i="75" s="1"/>
  <c r="G2393" i="75"/>
  <c r="J2393" i="75" s="1"/>
  <c r="G2392" i="75"/>
  <c r="J2392" i="75" s="1"/>
  <c r="G2390" i="75"/>
  <c r="J2390" i="75" s="1"/>
  <c r="G2389" i="75"/>
  <c r="J2389" i="75" s="1"/>
  <c r="G2388" i="75"/>
  <c r="J2388" i="75" s="1"/>
  <c r="G2387" i="75"/>
  <c r="J2387" i="75" s="1"/>
  <c r="G2385" i="75"/>
  <c r="J2385" i="75" s="1"/>
  <c r="G2384" i="75"/>
  <c r="J2384" i="75" s="1"/>
  <c r="G2382" i="75"/>
  <c r="J2382" i="75" s="1"/>
  <c r="G2381" i="75"/>
  <c r="J2381" i="75" s="1"/>
  <c r="G2379" i="75"/>
  <c r="J2379" i="75" s="1"/>
  <c r="G2376" i="75"/>
  <c r="J2376" i="75" s="1"/>
  <c r="G2375" i="75"/>
  <c r="J2375" i="75" s="1"/>
  <c r="G2374" i="75"/>
  <c r="J2374" i="75" s="1"/>
  <c r="G2373" i="75"/>
  <c r="J2373" i="75" s="1"/>
  <c r="G2372" i="75"/>
  <c r="G2370" i="75"/>
  <c r="J2370" i="75" s="1"/>
  <c r="G2369" i="75"/>
  <c r="J2369" i="75" s="1"/>
  <c r="G2368" i="75"/>
  <c r="J2368" i="75" s="1"/>
  <c r="G2367" i="75"/>
  <c r="J2367" i="75" s="1"/>
  <c r="G2366" i="75"/>
  <c r="J2366" i="75" s="1"/>
  <c r="G2364" i="75"/>
  <c r="J2364" i="75" s="1"/>
  <c r="G2363" i="75"/>
  <c r="J2363" i="75" s="1"/>
  <c r="G2362" i="75"/>
  <c r="J2362" i="75" s="1"/>
  <c r="G2361" i="75"/>
  <c r="J2361" i="75" s="1"/>
  <c r="G2360" i="75"/>
  <c r="J2360" i="75" s="1"/>
  <c r="G2352" i="75"/>
  <c r="J2352" i="75" s="1"/>
  <c r="G2349" i="75"/>
  <c r="J2349" i="75" s="1"/>
  <c r="G2348" i="75"/>
  <c r="J2348" i="75" s="1"/>
  <c r="G2347" i="75"/>
  <c r="J2347" i="75" s="1"/>
  <c r="G2345" i="75"/>
  <c r="J2345" i="75" s="1"/>
  <c r="G2344" i="75"/>
  <c r="J2344" i="75" s="1"/>
  <c r="G2342" i="75"/>
  <c r="J2342" i="75" s="1"/>
  <c r="G2341" i="75"/>
  <c r="J2341" i="75" s="1"/>
  <c r="G2339" i="75"/>
  <c r="J2339" i="75" s="1"/>
  <c r="G2338" i="75"/>
  <c r="J2338" i="75" s="1"/>
  <c r="G2337" i="75"/>
  <c r="J2337" i="75" s="1"/>
  <c r="G2335" i="75"/>
  <c r="J2335" i="75" s="1"/>
  <c r="G2334" i="75"/>
  <c r="J2334" i="75" s="1"/>
  <c r="G2333" i="75"/>
  <c r="J2333" i="75" s="1"/>
  <c r="G2332" i="75"/>
  <c r="J2332" i="75" s="1"/>
  <c r="G2331" i="75"/>
  <c r="J2331" i="75" s="1"/>
  <c r="G2330" i="75"/>
  <c r="J2330" i="75" s="1"/>
  <c r="G2328" i="75"/>
  <c r="J2328" i="75" s="1"/>
  <c r="G2327" i="75"/>
  <c r="J2327" i="75" s="1"/>
  <c r="G2323" i="75"/>
  <c r="J2323" i="75" s="1"/>
  <c r="G2321" i="75"/>
  <c r="J2321" i="75" s="1"/>
  <c r="G2320" i="75"/>
  <c r="J2320" i="75" s="1"/>
  <c r="G2318" i="75"/>
  <c r="J2318" i="75" s="1"/>
  <c r="G2316" i="75"/>
  <c r="J2316" i="75" s="1"/>
  <c r="G2315" i="75"/>
  <c r="J2315" i="75" s="1"/>
  <c r="G2314" i="75"/>
  <c r="J2314" i="75" s="1"/>
  <c r="G2311" i="75"/>
  <c r="J2311" i="75" s="1"/>
  <c r="G2310" i="75"/>
  <c r="J2310" i="75" s="1"/>
  <c r="G2309" i="75"/>
  <c r="J2309" i="75" s="1"/>
  <c r="G2308" i="75"/>
  <c r="J2308" i="75" s="1"/>
  <c r="G2305" i="75"/>
  <c r="J2305" i="75" s="1"/>
  <c r="G2304" i="75"/>
  <c r="J2304" i="75" s="1"/>
  <c r="G2303" i="75"/>
  <c r="J2303" i="75" s="1"/>
  <c r="G2302" i="75"/>
  <c r="J2302" i="75" s="1"/>
  <c r="G2301" i="75"/>
  <c r="J2301" i="75" s="1"/>
  <c r="G2300" i="75"/>
  <c r="J2300" i="75" s="1"/>
  <c r="G2299" i="75"/>
  <c r="J2299" i="75" s="1"/>
  <c r="G2298" i="75"/>
  <c r="J2298" i="75" s="1"/>
  <c r="G2297" i="75"/>
  <c r="J2297" i="75" s="1"/>
  <c r="G2293" i="75"/>
  <c r="J2293" i="75" s="1"/>
  <c r="G2292" i="75"/>
  <c r="J2292" i="75" s="1"/>
  <c r="G2291" i="75"/>
  <c r="J2291" i="75" s="1"/>
  <c r="G2290" i="75"/>
  <c r="J2290" i="75" s="1"/>
  <c r="G2289" i="75"/>
  <c r="J2289" i="75" s="1"/>
  <c r="G2286" i="75"/>
  <c r="J2286" i="75" s="1"/>
  <c r="G2285" i="75"/>
  <c r="J2285" i="75" s="1"/>
  <c r="G2284" i="75"/>
  <c r="J2284" i="75" s="1"/>
  <c r="G2283" i="75"/>
  <c r="J2283" i="75" s="1"/>
  <c r="G2282" i="75"/>
  <c r="J2282" i="75" s="1"/>
  <c r="G2279" i="75"/>
  <c r="J2279" i="75" s="1"/>
  <c r="G2278" i="75"/>
  <c r="J2278" i="75" s="1"/>
  <c r="G2276" i="75"/>
  <c r="J2276" i="75" s="1"/>
  <c r="G2274" i="75"/>
  <c r="J2274" i="75" s="1"/>
  <c r="G2273" i="75"/>
  <c r="J2273" i="75" s="1"/>
  <c r="G2248" i="75"/>
  <c r="J2248" i="75" s="1"/>
  <c r="G2247" i="75"/>
  <c r="J2247" i="75" s="1"/>
  <c r="G2246" i="75"/>
  <c r="J2246" i="75" s="1"/>
  <c r="G2244" i="75"/>
  <c r="J2244" i="75" s="1"/>
  <c r="G2243" i="75"/>
  <c r="J2243" i="75" s="1"/>
  <c r="G2242" i="75"/>
  <c r="J2242" i="75" s="1"/>
  <c r="G2241" i="75"/>
  <c r="J2241" i="75" s="1"/>
  <c r="G2239" i="75"/>
  <c r="J2239" i="75" s="1"/>
  <c r="G2238" i="75"/>
  <c r="J2238" i="75" s="1"/>
  <c r="G2230" i="75"/>
  <c r="J2230" i="75" s="1"/>
  <c r="G2229" i="75"/>
  <c r="J2229" i="75" s="1"/>
  <c r="G2228" i="75"/>
  <c r="J2228" i="75" s="1"/>
  <c r="G2226" i="75"/>
  <c r="J2226" i="75" s="1"/>
  <c r="G2225" i="75"/>
  <c r="J2225" i="75" s="1"/>
  <c r="G2223" i="75"/>
  <c r="J2223" i="75" s="1"/>
  <c r="G2221" i="75"/>
  <c r="J2221" i="75" s="1"/>
  <c r="G2220" i="75"/>
  <c r="J2220" i="75" s="1"/>
  <c r="G2219" i="75"/>
  <c r="J2219" i="75" s="1"/>
  <c r="G2218" i="75"/>
  <c r="J2218" i="75" s="1"/>
  <c r="G2205" i="75"/>
  <c r="J2205" i="75" s="1"/>
  <c r="G2204" i="75"/>
  <c r="J2204" i="75" s="1"/>
  <c r="G2203" i="75"/>
  <c r="J2203" i="75" s="1"/>
  <c r="G2202" i="75"/>
  <c r="J2202" i="75" s="1"/>
  <c r="G2200" i="75"/>
  <c r="J2200" i="75" s="1"/>
  <c r="G2199" i="75"/>
  <c r="J2199" i="75" s="1"/>
  <c r="G2198" i="75"/>
  <c r="J2198" i="75" s="1"/>
  <c r="G2197" i="75"/>
  <c r="J2197" i="75" s="1"/>
  <c r="G2192" i="75"/>
  <c r="G2191" i="75"/>
  <c r="J2191" i="75" s="1"/>
  <c r="G2190" i="75"/>
  <c r="J2190" i="75" s="1"/>
  <c r="G2189" i="75"/>
  <c r="J2189" i="75" s="1"/>
  <c r="G2188" i="75"/>
  <c r="J2188" i="75" s="1"/>
  <c r="G2186" i="75"/>
  <c r="J2186" i="75" s="1"/>
  <c r="G2185" i="75"/>
  <c r="J2185" i="75" s="1"/>
  <c r="G2184" i="75"/>
  <c r="J2184" i="75" s="1"/>
  <c r="G2183" i="75"/>
  <c r="J2183" i="75" s="1"/>
  <c r="G2181" i="75"/>
  <c r="J2181" i="75" s="1"/>
  <c r="G2180" i="75"/>
  <c r="J2180" i="75" s="1"/>
  <c r="G2179" i="75"/>
  <c r="J2179" i="75" s="1"/>
  <c r="G2178" i="75"/>
  <c r="J2178" i="75" s="1"/>
  <c r="G2175" i="75"/>
  <c r="J2175" i="75" s="1"/>
  <c r="G2174" i="75"/>
  <c r="J2174" i="75" s="1"/>
  <c r="G2173" i="75"/>
  <c r="J2173" i="75" s="1"/>
  <c r="G2171" i="75"/>
  <c r="J2171" i="75" s="1"/>
  <c r="G2170" i="75"/>
  <c r="J2170" i="75" s="1"/>
  <c r="G2169" i="75"/>
  <c r="J2169" i="75" s="1"/>
  <c r="G2167" i="75"/>
  <c r="J2167" i="75" s="1"/>
  <c r="G2166" i="75"/>
  <c r="J2166" i="75" s="1"/>
  <c r="G2165" i="75"/>
  <c r="J2165" i="75" s="1"/>
  <c r="G2156" i="75"/>
  <c r="J2156" i="75" s="1"/>
  <c r="G2155" i="75"/>
  <c r="J2155" i="75" s="1"/>
  <c r="G2154" i="75"/>
  <c r="J2154" i="75" s="1"/>
  <c r="G2153" i="75"/>
  <c r="J2153" i="75" s="1"/>
  <c r="G2152" i="75"/>
  <c r="J2152" i="75" s="1"/>
  <c r="G2144" i="75"/>
  <c r="J2144" i="75" s="1"/>
  <c r="G2142" i="75"/>
  <c r="J2142" i="75" s="1"/>
  <c r="G2141" i="75"/>
  <c r="J2141" i="75" s="1"/>
  <c r="G2133" i="75"/>
  <c r="J2133" i="75" s="1"/>
  <c r="G2132" i="75"/>
  <c r="J2132" i="75" s="1"/>
  <c r="G2131" i="75"/>
  <c r="J2131" i="75" s="1"/>
  <c r="G2129" i="75"/>
  <c r="J2129" i="75" s="1"/>
  <c r="G2128" i="75"/>
  <c r="J2128" i="75" s="1"/>
  <c r="G2127" i="75"/>
  <c r="J2127" i="75" s="1"/>
  <c r="G2126" i="75"/>
  <c r="J2126" i="75" s="1"/>
  <c r="G2117" i="75"/>
  <c r="J2117" i="75" s="1"/>
  <c r="G2116" i="75"/>
  <c r="J2116" i="75" s="1"/>
  <c r="G2115" i="75"/>
  <c r="J2115" i="75" s="1"/>
  <c r="G2114" i="75"/>
  <c r="J2114" i="75" s="1"/>
  <c r="G2113" i="75"/>
  <c r="J2113" i="75" s="1"/>
  <c r="G2111" i="75"/>
  <c r="J2111" i="75" s="1"/>
  <c r="G2103" i="75"/>
  <c r="J2103" i="75" s="1"/>
  <c r="G2102" i="75"/>
  <c r="J2102" i="75" s="1"/>
  <c r="G2101" i="75"/>
  <c r="J2101" i="75" s="1"/>
  <c r="G2093" i="75"/>
  <c r="J2093" i="75" s="1"/>
  <c r="G2092" i="75"/>
  <c r="J2092" i="75" s="1"/>
  <c r="G2091" i="75"/>
  <c r="J2091" i="75" s="1"/>
  <c r="G2089" i="75"/>
  <c r="J2089" i="75" s="1"/>
  <c r="G2086" i="75"/>
  <c r="J2086" i="75" s="1"/>
  <c r="G2085" i="75"/>
  <c r="J2085" i="75" s="1"/>
  <c r="G2084" i="75"/>
  <c r="J2084" i="75" s="1"/>
  <c r="G2082" i="75"/>
  <c r="J2082" i="75" s="1"/>
  <c r="G2073" i="75"/>
  <c r="J2073" i="75" s="1"/>
  <c r="G2072" i="75"/>
  <c r="J2072" i="75" s="1"/>
  <c r="G2071" i="75"/>
  <c r="J2071" i="75" s="1"/>
  <c r="G2069" i="75"/>
  <c r="J2069" i="75" s="1"/>
  <c r="G2068" i="75"/>
  <c r="J2068" i="75" s="1"/>
  <c r="G2067" i="75"/>
  <c r="J2067" i="75" s="1"/>
  <c r="G2066" i="75"/>
  <c r="J2066" i="75" s="1"/>
  <c r="G2065" i="75"/>
  <c r="J2065" i="75" s="1"/>
  <c r="G2057" i="75"/>
  <c r="G2050" i="75"/>
  <c r="G2043" i="75"/>
  <c r="G2036" i="75"/>
  <c r="J2036" i="75" s="1"/>
  <c r="G2035" i="75"/>
  <c r="J2035" i="75" s="1"/>
  <c r="G2034" i="75"/>
  <c r="J2034" i="75" s="1"/>
  <c r="G2033" i="75"/>
  <c r="J2033" i="75" s="1"/>
  <c r="G2031" i="75"/>
  <c r="J2031" i="75" s="1"/>
  <c r="G2030" i="75"/>
  <c r="J2030" i="75" s="1"/>
  <c r="G2029" i="75"/>
  <c r="J2029" i="75" s="1"/>
  <c r="G2027" i="75"/>
  <c r="J2027" i="75" s="1"/>
  <c r="G2026" i="75"/>
  <c r="J2026" i="75" s="1"/>
  <c r="G2024" i="75"/>
  <c r="J2024" i="75" s="1"/>
  <c r="G2023" i="75"/>
  <c r="J2023" i="75" s="1"/>
  <c r="G2021" i="75"/>
  <c r="J2021" i="75" s="1"/>
  <c r="G2020" i="75"/>
  <c r="J2020" i="75" s="1"/>
  <c r="G2019" i="75"/>
  <c r="J2019" i="75" s="1"/>
  <c r="G2018" i="75"/>
  <c r="J2018" i="75" s="1"/>
  <c r="G2017" i="75"/>
  <c r="J2017" i="75" s="1"/>
  <c r="G2016" i="75"/>
  <c r="J2016" i="75" s="1"/>
  <c r="G2014" i="75"/>
  <c r="J2014" i="75" s="1"/>
  <c r="G2013" i="75"/>
  <c r="J2013" i="75" s="1"/>
  <c r="G2012" i="75"/>
  <c r="J2012" i="75" s="1"/>
  <c r="G2010" i="75"/>
  <c r="J2010" i="75" s="1"/>
  <c r="G2008" i="75"/>
  <c r="J2008" i="75" s="1"/>
  <c r="G2007" i="75"/>
  <c r="J2007" i="75" s="1"/>
  <c r="G2006" i="75"/>
  <c r="J2006" i="75" s="1"/>
  <c r="G2005" i="75"/>
  <c r="J2005" i="75" s="1"/>
  <c r="G2004" i="75"/>
  <c r="J2004" i="75" s="1"/>
  <c r="G2002" i="75"/>
  <c r="J2002" i="75" s="1"/>
  <c r="G2001" i="75"/>
  <c r="J2001" i="75" s="1"/>
  <c r="G2000" i="75"/>
  <c r="J2000" i="75" s="1"/>
  <c r="G1999" i="75"/>
  <c r="J1999" i="75" s="1"/>
  <c r="G1998" i="75"/>
  <c r="J1998" i="75" s="1"/>
  <c r="G1402" i="75"/>
  <c r="J1402" i="75" s="1"/>
  <c r="G1399" i="75"/>
  <c r="J1399" i="75" s="1"/>
  <c r="G1394" i="75"/>
  <c r="J1394" i="75" s="1"/>
  <c r="G1374" i="75"/>
  <c r="J1374" i="75" s="1"/>
  <c r="G1203" i="75"/>
  <c r="J1203" i="75" s="1"/>
  <c r="G1200" i="75"/>
  <c r="J1200" i="75" s="1"/>
  <c r="G1138" i="75"/>
  <c r="J1138" i="75" s="1"/>
  <c r="G1990" i="75"/>
  <c r="J1990" i="75" s="1"/>
  <c r="G1989" i="75"/>
  <c r="J1989" i="75" s="1"/>
  <c r="G1988" i="75"/>
  <c r="J1988" i="75" s="1"/>
  <c r="G1986" i="75"/>
  <c r="J1986" i="75" s="1"/>
  <c r="G1985" i="75"/>
  <c r="J1985" i="75" s="1"/>
  <c r="G1983" i="75"/>
  <c r="J1983" i="75" s="1"/>
  <c r="G1981" i="75"/>
  <c r="J1981" i="75" s="1"/>
  <c r="G1980" i="75"/>
  <c r="J1980" i="75" s="1"/>
  <c r="G1978" i="75"/>
  <c r="J1978" i="75" s="1"/>
  <c r="G1977" i="75"/>
  <c r="J1977" i="75" s="1"/>
  <c r="G1976" i="75"/>
  <c r="J1976" i="75" s="1"/>
  <c r="G1974" i="75"/>
  <c r="J1974" i="75" s="1"/>
  <c r="G1973" i="75"/>
  <c r="J1973" i="75" s="1"/>
  <c r="G1972" i="75"/>
  <c r="J1972" i="75" s="1"/>
  <c r="G1971" i="75"/>
  <c r="J1971" i="75" s="1"/>
  <c r="G1969" i="75"/>
  <c r="J1969" i="75" s="1"/>
  <c r="G1968" i="75"/>
  <c r="J1968" i="75" s="1"/>
  <c r="G1967" i="75"/>
  <c r="J1967" i="75" s="1"/>
  <c r="G1966" i="75"/>
  <c r="J1966" i="75" s="1"/>
  <c r="G1965" i="75"/>
  <c r="J1965" i="75" s="1"/>
  <c r="G1964" i="75"/>
  <c r="J1964" i="75" s="1"/>
  <c r="G1963" i="75"/>
  <c r="J1963" i="75" s="1"/>
  <c r="G1962" i="75"/>
  <c r="J1962" i="75" s="1"/>
  <c r="G1961" i="75"/>
  <c r="J1961" i="75" s="1"/>
  <c r="G1953" i="75"/>
  <c r="J1953" i="75" s="1"/>
  <c r="G1952" i="75"/>
  <c r="J1952" i="75" s="1"/>
  <c r="G1951" i="75"/>
  <c r="J1951" i="75" s="1"/>
  <c r="G1950" i="75"/>
  <c r="J1950" i="75" s="1"/>
  <c r="G1949" i="75"/>
  <c r="J1949" i="75" s="1"/>
  <c r="G1948" i="75"/>
  <c r="J1948" i="75" s="1"/>
  <c r="G1947" i="75"/>
  <c r="J1947" i="75" s="1"/>
  <c r="G1939" i="75"/>
  <c r="J1939" i="75" s="1"/>
  <c r="G1937" i="75"/>
  <c r="J1937" i="75" s="1"/>
  <c r="G1934" i="75"/>
  <c r="J1934" i="75" s="1"/>
  <c r="G1933" i="75"/>
  <c r="J1933" i="75" s="1"/>
  <c r="G1925" i="75"/>
  <c r="J1925" i="75" s="1"/>
  <c r="G1924" i="75"/>
  <c r="J1924" i="75" s="1"/>
  <c r="G1922" i="75"/>
  <c r="J1922" i="75" s="1"/>
  <c r="G1921" i="75"/>
  <c r="J1921" i="75" s="1"/>
  <c r="G1920" i="75"/>
  <c r="J1920" i="75" s="1"/>
  <c r="G1918" i="75"/>
  <c r="J1918" i="75" s="1"/>
  <c r="G1917" i="75"/>
  <c r="J1917" i="75" s="1"/>
  <c r="G1916" i="75"/>
  <c r="J1916" i="75" s="1"/>
  <c r="G1914" i="75"/>
  <c r="J1914" i="75" s="1"/>
  <c r="G1913" i="75"/>
  <c r="J1913" i="75" s="1"/>
  <c r="G1911" i="75"/>
  <c r="J1911" i="75" s="1"/>
  <c r="G1910" i="75"/>
  <c r="J1910" i="75" s="1"/>
  <c r="G1909" i="75"/>
  <c r="J1909" i="75" s="1"/>
  <c r="G1907" i="75"/>
  <c r="J1907" i="75" s="1"/>
  <c r="G1905" i="75"/>
  <c r="J1905" i="75" s="1"/>
  <c r="G1904" i="75"/>
  <c r="J1904" i="75" s="1"/>
  <c r="G1903" i="75"/>
  <c r="J1903" i="75" s="1"/>
  <c r="G1901" i="75"/>
  <c r="J1901" i="75" s="1"/>
  <c r="G1900" i="75"/>
  <c r="J1900" i="75" s="1"/>
  <c r="G1899" i="75"/>
  <c r="J1899" i="75" s="1"/>
  <c r="G1896" i="75"/>
  <c r="J1896" i="75" s="1"/>
  <c r="G1895" i="75"/>
  <c r="J1895" i="75" s="1"/>
  <c r="G1892" i="75"/>
  <c r="J1892" i="75" s="1"/>
  <c r="G1891" i="75"/>
  <c r="J1891" i="75" s="1"/>
  <c r="G1890" i="75"/>
  <c r="J1890" i="75" s="1"/>
  <c r="G1888" i="75"/>
  <c r="J1888" i="75" s="1"/>
  <c r="G1887" i="75"/>
  <c r="J1887" i="75" s="1"/>
  <c r="G1884" i="75"/>
  <c r="J1884" i="75" s="1"/>
  <c r="G1883" i="75"/>
  <c r="J1883" i="75" s="1"/>
  <c r="G1875" i="75"/>
  <c r="J1875" i="75" s="1"/>
  <c r="G1874" i="75"/>
  <c r="J1874" i="75" s="1"/>
  <c r="G1873" i="75"/>
  <c r="J1873" i="75" s="1"/>
  <c r="G1871" i="75"/>
  <c r="J1871" i="75" s="1"/>
  <c r="G1870" i="75"/>
  <c r="J1870" i="75" s="1"/>
  <c r="G1869" i="75"/>
  <c r="J1869" i="75" s="1"/>
  <c r="G1866" i="75"/>
  <c r="J1866" i="75" s="1"/>
  <c r="G1865" i="75"/>
  <c r="J1865" i="75" s="1"/>
  <c r="G1864" i="75"/>
  <c r="J1864" i="75" s="1"/>
  <c r="G1862" i="75"/>
  <c r="J1862" i="75" s="1"/>
  <c r="G1861" i="75"/>
  <c r="J1861" i="75" s="1"/>
  <c r="G1860" i="75"/>
  <c r="J1860" i="75" s="1"/>
  <c r="G1856" i="75"/>
  <c r="J1856" i="75" s="1"/>
  <c r="G1855" i="75"/>
  <c r="J1855" i="75" s="1"/>
  <c r="G1854" i="75"/>
  <c r="J1854" i="75" s="1"/>
  <c r="G1852" i="75"/>
  <c r="J1852" i="75" s="1"/>
  <c r="G1851" i="75"/>
  <c r="J1851" i="75" s="1"/>
  <c r="G1849" i="75"/>
  <c r="J1849" i="75" s="1"/>
  <c r="G1848" i="75"/>
  <c r="J1848" i="75" s="1"/>
  <c r="G1847" i="75"/>
  <c r="J1847" i="75" s="1"/>
  <c r="G1845" i="75"/>
  <c r="J1845" i="75" s="1"/>
  <c r="G1844" i="75"/>
  <c r="J1844" i="75" s="1"/>
  <c r="G1843" i="75"/>
  <c r="J1843" i="75" s="1"/>
  <c r="G1841" i="75"/>
  <c r="J1841" i="75" s="1"/>
  <c r="G1840" i="75"/>
  <c r="J1840" i="75" s="1"/>
  <c r="G1839" i="75"/>
  <c r="J1839" i="75" s="1"/>
  <c r="G1836" i="75"/>
  <c r="J1836" i="75" s="1"/>
  <c r="G1835" i="75"/>
  <c r="J1835" i="75" s="1"/>
  <c r="G1834" i="75"/>
  <c r="J1834" i="75" s="1"/>
  <c r="G1832" i="75"/>
  <c r="J1832" i="75" s="1"/>
  <c r="G1831" i="75"/>
  <c r="J1831" i="75" s="1"/>
  <c r="G1830" i="75"/>
  <c r="J1830" i="75" s="1"/>
  <c r="G1828" i="75"/>
  <c r="J1828" i="75" s="1"/>
  <c r="G1827" i="75"/>
  <c r="J1827" i="75" s="1"/>
  <c r="G1826" i="75"/>
  <c r="J1826" i="75" s="1"/>
  <c r="G1822" i="75"/>
  <c r="J1822" i="75" s="1"/>
  <c r="G1821" i="75"/>
  <c r="J1821" i="75" s="1"/>
  <c r="G1820" i="75"/>
  <c r="J1820" i="75" s="1"/>
  <c r="G1818" i="75"/>
  <c r="J1818" i="75" s="1"/>
  <c r="G1817" i="75"/>
  <c r="J1817" i="75" s="1"/>
  <c r="G1814" i="75"/>
  <c r="J1814" i="75" s="1"/>
  <c r="G1813" i="75"/>
  <c r="J1813" i="75" s="1"/>
  <c r="G1812" i="75"/>
  <c r="J1812" i="75" s="1"/>
  <c r="G1810" i="75"/>
  <c r="J1810" i="75" s="1"/>
  <c r="G1809" i="75"/>
  <c r="J1809" i="75" s="1"/>
  <c r="G1808" i="75"/>
  <c r="J1808" i="75" s="1"/>
  <c r="G1807" i="75"/>
  <c r="J1807" i="75" s="1"/>
  <c r="G1805" i="75"/>
  <c r="J1805" i="75" s="1"/>
  <c r="G1804" i="75"/>
  <c r="J1804" i="75" s="1"/>
  <c r="G1803" i="75"/>
  <c r="J1803" i="75" s="1"/>
  <c r="G1802" i="75"/>
  <c r="J1802" i="75" s="1"/>
  <c r="G1800" i="75"/>
  <c r="J1800" i="75" s="1"/>
  <c r="G1799" i="75"/>
  <c r="J1799" i="75" s="1"/>
  <c r="G1798" i="75"/>
  <c r="J1798" i="75" s="1"/>
  <c r="G1797" i="75"/>
  <c r="J1797" i="75" s="1"/>
  <c r="G1794" i="75"/>
  <c r="J1794" i="75" s="1"/>
  <c r="G1793" i="75"/>
  <c r="J1793" i="75" s="1"/>
  <c r="G1792" i="75"/>
  <c r="J1792" i="75" s="1"/>
  <c r="G1791" i="75"/>
  <c r="J1791" i="75" s="1"/>
  <c r="G1789" i="75"/>
  <c r="J1789" i="75" s="1"/>
  <c r="G1788" i="75"/>
  <c r="J1788" i="75" s="1"/>
  <c r="G1787" i="75"/>
  <c r="J1787" i="75" s="1"/>
  <c r="G1786" i="75"/>
  <c r="J1786" i="75" s="1"/>
  <c r="G1784" i="75"/>
  <c r="J1784" i="75" s="1"/>
  <c r="G1783" i="75"/>
  <c r="J1783" i="75" s="1"/>
  <c r="G1782" i="75"/>
  <c r="J1782" i="75" s="1"/>
  <c r="G1781" i="75"/>
  <c r="J1781" i="75" s="1"/>
  <c r="G1778" i="75"/>
  <c r="J1778" i="75" s="1"/>
  <c r="G1777" i="75"/>
  <c r="J1777" i="75" s="1"/>
  <c r="G1776" i="75"/>
  <c r="J1776" i="75" s="1"/>
  <c r="G1775" i="75"/>
  <c r="J1775" i="75" s="1"/>
  <c r="G1773" i="75"/>
  <c r="J1773" i="75" s="1"/>
  <c r="G1772" i="75"/>
  <c r="J1772" i="75" s="1"/>
  <c r="G1771" i="75"/>
  <c r="J1771" i="75" s="1"/>
  <c r="G1770" i="75"/>
  <c r="J1770" i="75" s="1"/>
  <c r="G1768" i="75"/>
  <c r="J1768" i="75" s="1"/>
  <c r="G1767" i="75"/>
  <c r="J1767" i="75" s="1"/>
  <c r="G1766" i="75"/>
  <c r="J1766" i="75" s="1"/>
  <c r="G1765" i="75"/>
  <c r="J1765" i="75" s="1"/>
  <c r="G1762" i="75"/>
  <c r="J1762" i="75" s="1"/>
  <c r="G1761" i="75"/>
  <c r="J1761" i="75" s="1"/>
  <c r="G1760" i="75"/>
  <c r="J1760" i="75" s="1"/>
  <c r="G1759" i="75"/>
  <c r="J1759" i="75" s="1"/>
  <c r="G1757" i="75"/>
  <c r="J1757" i="75" s="1"/>
  <c r="G1756" i="75"/>
  <c r="J1756" i="75" s="1"/>
  <c r="G1755" i="75"/>
  <c r="J1755" i="75" s="1"/>
  <c r="G1754" i="75"/>
  <c r="J1754" i="75" s="1"/>
  <c r="G1752" i="75"/>
  <c r="J1752" i="75" s="1"/>
  <c r="G1751" i="75"/>
  <c r="J1751" i="75" s="1"/>
  <c r="G1750" i="75"/>
  <c r="J1750" i="75" s="1"/>
  <c r="G1749" i="75"/>
  <c r="J1749" i="75" s="1"/>
  <c r="G1746" i="75"/>
  <c r="J1746" i="75" s="1"/>
  <c r="G1745" i="75"/>
  <c r="J1745" i="75" s="1"/>
  <c r="G1744" i="75"/>
  <c r="J1744" i="75" s="1"/>
  <c r="G1743" i="75"/>
  <c r="J1743" i="75" s="1"/>
  <c r="G1741" i="75"/>
  <c r="J1741" i="75" s="1"/>
  <c r="G1740" i="75"/>
  <c r="J1740" i="75" s="1"/>
  <c r="G1739" i="75"/>
  <c r="J1739" i="75" s="1"/>
  <c r="G1738" i="75"/>
  <c r="J1738" i="75" s="1"/>
  <c r="G1736" i="75"/>
  <c r="J1736" i="75" s="1"/>
  <c r="G1735" i="75"/>
  <c r="J1735" i="75" s="1"/>
  <c r="G1734" i="75"/>
  <c r="J1734" i="75" s="1"/>
  <c r="G1733" i="75"/>
  <c r="J1733" i="75" s="1"/>
  <c r="G1730" i="75"/>
  <c r="J1730" i="75" s="1"/>
  <c r="G1729" i="75"/>
  <c r="J1729" i="75" s="1"/>
  <c r="G1728" i="75"/>
  <c r="J1728" i="75" s="1"/>
  <c r="G1727" i="75"/>
  <c r="J1727" i="75" s="1"/>
  <c r="G1725" i="75"/>
  <c r="J1725" i="75" s="1"/>
  <c r="G1724" i="75"/>
  <c r="J1724" i="75" s="1"/>
  <c r="G1723" i="75"/>
  <c r="J1723" i="75" s="1"/>
  <c r="G1722" i="75"/>
  <c r="J1722" i="75" s="1"/>
  <c r="G1720" i="75"/>
  <c r="J1720" i="75" s="1"/>
  <c r="G1719" i="75"/>
  <c r="J1719" i="75" s="1"/>
  <c r="G1718" i="75"/>
  <c r="J1718" i="75" s="1"/>
  <c r="G1717" i="75"/>
  <c r="J1717" i="75" s="1"/>
  <c r="G1714" i="75"/>
  <c r="J1714" i="75" s="1"/>
  <c r="G1713" i="75"/>
  <c r="J1713" i="75" s="1"/>
  <c r="G1712" i="75"/>
  <c r="J1712" i="75" s="1"/>
  <c r="G1711" i="75"/>
  <c r="J1711" i="75" s="1"/>
  <c r="G1710" i="75"/>
  <c r="J1710" i="75" s="1"/>
  <c r="G1709" i="75"/>
  <c r="J1709" i="75" s="1"/>
  <c r="G1708" i="75"/>
  <c r="J1708" i="75" s="1"/>
  <c r="G1706" i="75"/>
  <c r="J1706" i="75" s="1"/>
  <c r="G1705" i="75"/>
  <c r="J1705" i="75" s="1"/>
  <c r="G1704" i="75"/>
  <c r="J1704" i="75" s="1"/>
  <c r="G1703" i="75"/>
  <c r="J1703" i="75" s="1"/>
  <c r="G1702" i="75"/>
  <c r="J1702" i="75" s="1"/>
  <c r="G1700" i="75"/>
  <c r="J1700" i="75" s="1"/>
  <c r="G1699" i="75"/>
  <c r="J1699" i="75" s="1"/>
  <c r="G1697" i="75"/>
  <c r="J1697" i="75" s="1"/>
  <c r="G1696" i="75"/>
  <c r="J1696" i="75" s="1"/>
  <c r="G1695" i="75"/>
  <c r="J1695" i="75" s="1"/>
  <c r="G1694" i="75"/>
  <c r="J1694" i="75" s="1"/>
  <c r="G1693" i="75"/>
  <c r="J1693" i="75" s="1"/>
  <c r="G1692" i="75"/>
  <c r="J1692" i="75" s="1"/>
  <c r="G1691" i="75"/>
  <c r="J1691" i="75" s="1"/>
  <c r="G1689" i="75"/>
  <c r="J1689" i="75" s="1"/>
  <c r="G1688" i="75"/>
  <c r="J1688" i="75" s="1"/>
  <c r="G1687" i="75"/>
  <c r="J1687" i="75" s="1"/>
  <c r="G1684" i="75"/>
  <c r="J1684" i="75" s="1"/>
  <c r="G1677" i="75"/>
  <c r="J1677" i="75" s="1"/>
  <c r="G1676" i="75"/>
  <c r="J1676" i="75" s="1"/>
  <c r="G1675" i="75"/>
  <c r="J1675" i="75" s="1"/>
  <c r="G1674" i="75"/>
  <c r="J1674" i="75" s="1"/>
  <c r="G1673" i="75"/>
  <c r="J1673" i="75" s="1"/>
  <c r="G1672" i="75"/>
  <c r="J1672" i="75" s="1"/>
  <c r="G1671" i="75"/>
  <c r="J1671" i="75" s="1"/>
  <c r="G1670" i="75"/>
  <c r="J1670" i="75" s="1"/>
  <c r="G1669" i="75"/>
  <c r="J1669" i="75" s="1"/>
  <c r="G1667" i="75"/>
  <c r="J1667" i="75" s="1"/>
  <c r="G1666" i="75"/>
  <c r="J1666" i="75" s="1"/>
  <c r="G1665" i="75"/>
  <c r="J1665" i="75" s="1"/>
  <c r="G1664" i="75"/>
  <c r="J1664" i="75" s="1"/>
  <c r="G1662" i="75"/>
  <c r="J1662" i="75" s="1"/>
  <c r="G1661" i="75"/>
  <c r="J1661" i="75" s="1"/>
  <c r="G1660" i="75"/>
  <c r="J1660" i="75" s="1"/>
  <c r="G1659" i="75"/>
  <c r="J1659" i="75" s="1"/>
  <c r="G1657" i="75"/>
  <c r="J1657" i="75" s="1"/>
  <c r="G1656" i="75"/>
  <c r="J1656" i="75" s="1"/>
  <c r="G1654" i="75"/>
  <c r="J1654" i="75" s="1"/>
  <c r="G1653" i="75"/>
  <c r="J1653" i="75" s="1"/>
  <c r="G1651" i="75"/>
  <c r="J1651" i="75" s="1"/>
  <c r="G1650" i="75"/>
  <c r="J1650" i="75" s="1"/>
  <c r="G1648" i="75"/>
  <c r="J1648" i="75" s="1"/>
  <c r="G1647" i="75"/>
  <c r="J1647" i="75" s="1"/>
  <c r="G1644" i="75"/>
  <c r="J1644" i="75" s="1"/>
  <c r="G1643" i="75"/>
  <c r="J1643" i="75" s="1"/>
  <c r="G1642" i="75"/>
  <c r="J1642" i="75" s="1"/>
  <c r="G1641" i="75"/>
  <c r="J1641" i="75" s="1"/>
  <c r="G1639" i="75"/>
  <c r="J1639" i="75" s="1"/>
  <c r="G1638" i="75"/>
  <c r="J1638" i="75" s="1"/>
  <c r="G1629" i="75"/>
  <c r="J1629" i="75" s="1"/>
  <c r="G1628" i="75"/>
  <c r="J1628" i="75" s="1"/>
  <c r="G1627" i="75"/>
  <c r="J1627" i="75" s="1"/>
  <c r="G1625" i="75"/>
  <c r="J1625" i="75" s="1"/>
  <c r="G1624" i="75"/>
  <c r="J1624" i="75" s="1"/>
  <c r="G1623" i="75"/>
  <c r="J1623" i="75" s="1"/>
  <c r="G1621" i="75"/>
  <c r="J1621" i="75" s="1"/>
  <c r="G1620" i="75"/>
  <c r="J1620" i="75" s="1"/>
  <c r="G1619" i="75"/>
  <c r="J1619" i="75" s="1"/>
  <c r="G1618" i="75"/>
  <c r="J1618" i="75" s="1"/>
  <c r="G1616" i="75"/>
  <c r="J1616" i="75" s="1"/>
  <c r="G1615" i="75"/>
  <c r="J1615" i="75" s="1"/>
  <c r="G1614" i="75"/>
  <c r="J1614" i="75" s="1"/>
  <c r="G1613" i="75"/>
  <c r="J1613" i="75" s="1"/>
  <c r="G1612" i="75"/>
  <c r="J1612" i="75" s="1"/>
  <c r="G1611" i="75"/>
  <c r="J1611" i="75" s="1"/>
  <c r="G1608" i="75"/>
  <c r="J1608" i="75" s="1"/>
  <c r="G1607" i="75"/>
  <c r="J1607" i="75" s="1"/>
  <c r="G1606" i="75"/>
  <c r="J1606" i="75" s="1"/>
  <c r="G1605" i="75"/>
  <c r="J1605" i="75" s="1"/>
  <c r="G1604" i="75"/>
  <c r="J1604" i="75" s="1"/>
  <c r="G1603" i="75"/>
  <c r="J1603" i="75" s="1"/>
  <c r="G1602" i="75"/>
  <c r="J1602" i="75" s="1"/>
  <c r="G1601" i="75"/>
  <c r="J1601" i="75" s="1"/>
  <c r="G1599" i="75"/>
  <c r="J1599" i="75" s="1"/>
  <c r="G1598" i="75"/>
  <c r="J1598" i="75" s="1"/>
  <c r="G1597" i="75"/>
  <c r="J1597" i="75" s="1"/>
  <c r="G1596" i="75"/>
  <c r="J1596" i="75" s="1"/>
  <c r="G1595" i="75"/>
  <c r="J1595" i="75" s="1"/>
  <c r="G1594" i="75"/>
  <c r="J1594" i="75" s="1"/>
  <c r="G1593" i="75"/>
  <c r="J1593" i="75" s="1"/>
  <c r="G1592" i="75"/>
  <c r="J1592" i="75" s="1"/>
  <c r="G1591" i="75"/>
  <c r="J1591" i="75" s="1"/>
  <c r="G1590" i="75"/>
  <c r="J1590" i="75" s="1"/>
  <c r="G1589" i="75"/>
  <c r="J1589" i="75" s="1"/>
  <c r="G1588" i="75"/>
  <c r="J1588" i="75" s="1"/>
  <c r="G1587" i="75"/>
  <c r="J1587" i="75" s="1"/>
  <c r="G1586" i="75"/>
  <c r="J1586" i="75" s="1"/>
  <c r="G1585" i="75"/>
  <c r="J1585" i="75" s="1"/>
  <c r="G1584" i="75"/>
  <c r="J1584" i="75" s="1"/>
  <c r="G1582" i="75"/>
  <c r="J1582" i="75" s="1"/>
  <c r="G1581" i="75"/>
  <c r="J1581" i="75" s="1"/>
  <c r="G1580" i="75"/>
  <c r="J1580" i="75" s="1"/>
  <c r="G1579" i="75"/>
  <c r="J1579" i="75" s="1"/>
  <c r="G1578" i="75"/>
  <c r="J1578" i="75" s="1"/>
  <c r="G1577" i="75"/>
  <c r="J1577" i="75" s="1"/>
  <c r="G1576" i="75"/>
  <c r="J1576" i="75" s="1"/>
  <c r="G1575" i="75"/>
  <c r="J1575" i="75" s="1"/>
  <c r="G1574" i="75"/>
  <c r="J1574" i="75" s="1"/>
  <c r="G1573" i="75"/>
  <c r="J1573" i="75" s="1"/>
  <c r="G1572" i="75"/>
  <c r="J1572" i="75" s="1"/>
  <c r="G1571" i="75"/>
  <c r="J1571" i="75" s="1"/>
  <c r="G1570" i="75"/>
  <c r="J1570" i="75" s="1"/>
  <c r="G1569" i="75"/>
  <c r="J1569" i="75" s="1"/>
  <c r="G1568" i="75"/>
  <c r="J1568" i="75" s="1"/>
  <c r="G1567" i="75"/>
  <c r="J1567" i="75" s="1"/>
  <c r="G1566" i="75"/>
  <c r="J1566" i="75" s="1"/>
  <c r="G1565" i="75"/>
  <c r="J1565" i="75" s="1"/>
  <c r="G1564" i="75"/>
  <c r="J1564" i="75" s="1"/>
  <c r="G1563" i="75"/>
  <c r="J1563" i="75" s="1"/>
  <c r="G1562" i="75"/>
  <c r="J1562" i="75" s="1"/>
  <c r="G1561" i="75"/>
  <c r="J1561" i="75" s="1"/>
  <c r="G1560" i="75"/>
  <c r="J1560" i="75" s="1"/>
  <c r="G1559" i="75"/>
  <c r="J1559" i="75" s="1"/>
  <c r="G1558" i="75"/>
  <c r="J1558" i="75" s="1"/>
  <c r="G1557" i="75"/>
  <c r="J1557" i="75" s="1"/>
  <c r="G1556" i="75"/>
  <c r="J1556" i="75" s="1"/>
  <c r="G1555" i="75"/>
  <c r="J1555" i="75" s="1"/>
  <c r="G1554" i="75"/>
  <c r="J1554" i="75" s="1"/>
  <c r="G1551" i="75"/>
  <c r="J1551" i="75" s="1"/>
  <c r="G1544" i="75"/>
  <c r="J1544" i="75" s="1"/>
  <c r="G1543" i="75"/>
  <c r="J1543" i="75" s="1"/>
  <c r="G1541" i="75"/>
  <c r="J1541" i="75" s="1"/>
  <c r="G1540" i="75"/>
  <c r="J1540" i="75" s="1"/>
  <c r="G1538" i="75"/>
  <c r="J1538" i="75" s="1"/>
  <c r="G1537" i="75"/>
  <c r="J1537" i="75" s="1"/>
  <c r="G1536" i="75"/>
  <c r="J1536" i="75" s="1"/>
  <c r="G1535" i="75"/>
  <c r="J1535" i="75" s="1"/>
  <c r="G1534" i="75"/>
  <c r="J1534" i="75" s="1"/>
  <c r="G1532" i="75"/>
  <c r="J1532" i="75" s="1"/>
  <c r="G1531" i="75"/>
  <c r="J1531" i="75" s="1"/>
  <c r="G1530" i="75"/>
  <c r="J1530" i="75" s="1"/>
  <c r="G1529" i="75"/>
  <c r="J1529" i="75" s="1"/>
  <c r="G1528" i="75"/>
  <c r="J1528" i="75" s="1"/>
  <c r="G1526" i="75"/>
  <c r="J1526" i="75" s="1"/>
  <c r="G1525" i="75"/>
  <c r="J1525" i="75" s="1"/>
  <c r="G1523" i="75"/>
  <c r="J1523" i="75" s="1"/>
  <c r="G1522" i="75"/>
  <c r="J1522" i="75" s="1"/>
  <c r="G1520" i="75"/>
  <c r="J1520" i="75" s="1"/>
  <c r="G1519" i="75"/>
  <c r="J1519" i="75" s="1"/>
  <c r="G1518" i="75"/>
  <c r="J1518" i="75" s="1"/>
  <c r="G1517" i="75"/>
  <c r="J1517" i="75" s="1"/>
  <c r="G1516" i="75"/>
  <c r="J1516" i="75" s="1"/>
  <c r="G1515" i="75"/>
  <c r="J1515" i="75" s="1"/>
  <c r="G1513" i="75"/>
  <c r="J1513" i="75" s="1"/>
  <c r="G1512" i="75"/>
  <c r="J1512" i="75" s="1"/>
  <c r="G1511" i="75"/>
  <c r="J1511" i="75" s="1"/>
  <c r="G1509" i="75"/>
  <c r="J1509" i="75" s="1"/>
  <c r="G1508" i="75"/>
  <c r="J1508" i="75" s="1"/>
  <c r="G1507" i="75"/>
  <c r="J1507" i="75" s="1"/>
  <c r="G1504" i="75"/>
  <c r="J1504" i="75" s="1"/>
  <c r="G1503" i="75"/>
  <c r="J1503" i="75" s="1"/>
  <c r="G1495" i="75"/>
  <c r="J1495" i="75" s="1"/>
  <c r="G1494" i="75"/>
  <c r="J1494" i="75" s="1"/>
  <c r="G1492" i="75"/>
  <c r="J1492" i="75" s="1"/>
  <c r="G1491" i="75"/>
  <c r="J1491" i="75" s="1"/>
  <c r="G1489" i="75"/>
  <c r="J1489" i="75" s="1"/>
  <c r="G1488" i="75"/>
  <c r="J1488" i="75" s="1"/>
  <c r="G1485" i="75"/>
  <c r="J1485" i="75" s="1"/>
  <c r="G1484" i="75"/>
  <c r="J1484" i="75" s="1"/>
  <c r="G1481" i="75"/>
  <c r="J1481" i="75" s="1"/>
  <c r="G1480" i="75"/>
  <c r="J1480" i="75" s="1"/>
  <c r="G1479" i="75"/>
  <c r="J1479" i="75" s="1"/>
  <c r="G1477" i="75"/>
  <c r="J1477" i="75" s="1"/>
  <c r="G1476" i="75"/>
  <c r="J1476" i="75" s="1"/>
  <c r="G1475" i="75"/>
  <c r="J1475" i="75" s="1"/>
  <c r="G1473" i="75"/>
  <c r="J1473" i="75" s="1"/>
  <c r="G1472" i="75"/>
  <c r="J1472" i="75" s="1"/>
  <c r="G1471" i="75"/>
  <c r="J1471" i="75" s="1"/>
  <c r="G1470" i="75"/>
  <c r="J1470" i="75" s="1"/>
  <c r="G1469" i="75"/>
  <c r="J1469" i="75" s="1"/>
  <c r="G1467" i="75"/>
  <c r="J1467" i="75" s="1"/>
  <c r="G1466" i="75"/>
  <c r="J1466" i="75" s="1"/>
  <c r="G1465" i="75"/>
  <c r="J1465" i="75" s="1"/>
  <c r="G1463" i="75"/>
  <c r="J1463" i="75" s="1"/>
  <c r="G1462" i="75"/>
  <c r="J1462" i="75" s="1"/>
  <c r="G1461" i="75"/>
  <c r="J1461" i="75" s="1"/>
  <c r="G1460" i="75"/>
  <c r="J1460" i="75" s="1"/>
  <c r="G1458" i="75"/>
  <c r="J1458" i="75" s="1"/>
  <c r="G1457" i="75"/>
  <c r="J1457" i="75" s="1"/>
  <c r="G1455" i="75"/>
  <c r="J1455" i="75" s="1"/>
  <c r="G1454" i="75"/>
  <c r="J1454" i="75" s="1"/>
  <c r="G1453" i="75"/>
  <c r="J1453" i="75" s="1"/>
  <c r="G1452" i="75"/>
  <c r="J1452" i="75" s="1"/>
  <c r="G1451" i="75"/>
  <c r="J1451" i="75" s="1"/>
  <c r="G1450" i="75"/>
  <c r="J1450" i="75" s="1"/>
  <c r="G1449" i="75"/>
  <c r="J1449" i="75" s="1"/>
  <c r="G1448" i="75"/>
  <c r="J1448" i="75" s="1"/>
  <c r="G1446" i="75"/>
  <c r="J1446" i="75" s="1"/>
  <c r="G1445" i="75"/>
  <c r="J1445" i="75" s="1"/>
  <c r="G1444" i="75"/>
  <c r="J1444" i="75" s="1"/>
  <c r="G1442" i="75"/>
  <c r="J1442" i="75" s="1"/>
  <c r="G1441" i="75"/>
  <c r="J1441" i="75" s="1"/>
  <c r="G1439" i="75"/>
  <c r="J1439" i="75" s="1"/>
  <c r="G1438" i="75"/>
  <c r="J1438" i="75" s="1"/>
  <c r="G1435" i="75"/>
  <c r="J1435" i="75" s="1"/>
  <c r="G1434" i="75"/>
  <c r="J1434" i="75" s="1"/>
  <c r="G1432" i="75"/>
  <c r="J1432" i="75" s="1"/>
  <c r="G1431" i="75"/>
  <c r="J1431" i="75" s="1"/>
  <c r="G1430" i="75"/>
  <c r="J1430" i="75" s="1"/>
  <c r="G1429" i="75"/>
  <c r="J1429" i="75" s="1"/>
  <c r="G1428" i="75"/>
  <c r="J1428" i="75" s="1"/>
  <c r="G1425" i="75"/>
  <c r="J1425" i="75" s="1"/>
  <c r="G1424" i="75"/>
  <c r="J1424" i="75" s="1"/>
  <c r="G1422" i="75"/>
  <c r="J1422" i="75" s="1"/>
  <c r="G1421" i="75"/>
  <c r="J1421" i="75" s="1"/>
  <c r="G1420" i="75"/>
  <c r="J1420" i="75" s="1"/>
  <c r="G1419" i="75"/>
  <c r="J1419" i="75" s="1"/>
  <c r="G1418" i="75"/>
  <c r="J1418" i="75" s="1"/>
  <c r="G1415" i="75"/>
  <c r="J1415" i="75" s="1"/>
  <c r="G1414" i="75"/>
  <c r="J1414" i="75" s="1"/>
  <c r="G1413" i="75"/>
  <c r="J1413" i="75" s="1"/>
  <c r="G1412" i="75"/>
  <c r="J1412" i="75" s="1"/>
  <c r="G1411" i="75"/>
  <c r="J1411" i="75" s="1"/>
  <c r="G1410" i="75"/>
  <c r="J1410" i="75" s="1"/>
  <c r="G1397" i="75"/>
  <c r="J1397" i="75" s="1"/>
  <c r="G1385" i="75"/>
  <c r="J1385" i="75" s="1"/>
  <c r="G1382" i="75"/>
  <c r="J1382" i="75" s="1"/>
  <c r="G1381" i="75"/>
  <c r="J1381" i="75" s="1"/>
  <c r="G1380" i="75"/>
  <c r="J1380" i="75" s="1"/>
  <c r="G1378" i="75"/>
  <c r="J1378" i="75" s="1"/>
  <c r="G1377" i="75"/>
  <c r="J1377" i="75" s="1"/>
  <c r="G1376" i="75"/>
  <c r="J1376" i="75" s="1"/>
  <c r="G1371" i="75"/>
  <c r="J1371" i="75" s="1"/>
  <c r="G1370" i="75"/>
  <c r="J1370" i="75" s="1"/>
  <c r="G1369" i="75"/>
  <c r="J1369" i="75" s="1"/>
  <c r="G1368" i="75"/>
  <c r="J1368" i="75" s="1"/>
  <c r="G1366" i="75"/>
  <c r="J1366" i="75" s="1"/>
  <c r="G1365" i="75"/>
  <c r="J1365" i="75" s="1"/>
  <c r="G1364" i="75"/>
  <c r="J1364" i="75" s="1"/>
  <c r="G1363" i="75"/>
  <c r="J1363" i="75" s="1"/>
  <c r="G1361" i="75"/>
  <c r="J1361" i="75" s="1"/>
  <c r="G1360" i="75"/>
  <c r="J1360" i="75" s="1"/>
  <c r="G1359" i="75"/>
  <c r="J1359" i="75" s="1"/>
  <c r="G1358" i="75"/>
  <c r="J1358" i="75" s="1"/>
  <c r="G1357" i="75"/>
  <c r="J1357" i="75" s="1"/>
  <c r="G1356" i="75"/>
  <c r="J1356" i="75" s="1"/>
  <c r="G1355" i="75"/>
  <c r="J1355" i="75" s="1"/>
  <c r="G1354" i="75"/>
  <c r="J1354" i="75" s="1"/>
  <c r="G1353" i="75"/>
  <c r="J1353" i="75" s="1"/>
  <c r="G1352" i="75"/>
  <c r="J1352" i="75" s="1"/>
  <c r="G1351" i="75"/>
  <c r="J1351" i="75" s="1"/>
  <c r="G1350" i="75"/>
  <c r="J1350" i="75" s="1"/>
  <c r="G1349" i="75"/>
  <c r="J1349" i="75" s="1"/>
  <c r="G1348" i="75"/>
  <c r="J1348" i="75" s="1"/>
  <c r="G1347" i="75"/>
  <c r="J1347" i="75" s="1"/>
  <c r="G1346" i="75"/>
  <c r="J1346" i="75" s="1"/>
  <c r="G1345" i="75"/>
  <c r="J1345" i="75" s="1"/>
  <c r="G1342" i="75"/>
  <c r="J1342" i="75" s="1"/>
  <c r="G1341" i="75"/>
  <c r="J1341" i="75" s="1"/>
  <c r="G1340" i="75"/>
  <c r="J1340" i="75" s="1"/>
  <c r="G1339" i="75"/>
  <c r="J1339" i="75" s="1"/>
  <c r="G1337" i="75"/>
  <c r="J1337" i="75" s="1"/>
  <c r="G1336" i="75"/>
  <c r="J1336" i="75" s="1"/>
  <c r="G1335" i="75"/>
  <c r="J1335" i="75" s="1"/>
  <c r="G1334" i="75"/>
  <c r="J1334" i="75" s="1"/>
  <c r="G1332" i="75"/>
  <c r="J1332" i="75" s="1"/>
  <c r="G1331" i="75"/>
  <c r="J1331" i="75" s="1"/>
  <c r="G1330" i="75"/>
  <c r="J1330" i="75" s="1"/>
  <c r="G1329" i="75"/>
  <c r="J1329" i="75" s="1"/>
  <c r="G1328" i="75"/>
  <c r="J1328" i="75" s="1"/>
  <c r="G1327" i="75"/>
  <c r="J1327" i="75" s="1"/>
  <c r="G1326" i="75"/>
  <c r="J1326" i="75" s="1"/>
  <c r="G1325" i="75"/>
  <c r="J1325" i="75" s="1"/>
  <c r="G1324" i="75"/>
  <c r="J1324" i="75" s="1"/>
  <c r="G1323" i="75"/>
  <c r="J1323" i="75" s="1"/>
  <c r="G1322" i="75"/>
  <c r="J1322" i="75" s="1"/>
  <c r="G1321" i="75"/>
  <c r="J1321" i="75" s="1"/>
  <c r="G1320" i="75"/>
  <c r="J1320" i="75" s="1"/>
  <c r="G1319" i="75"/>
  <c r="J1319" i="75" s="1"/>
  <c r="G1318" i="75"/>
  <c r="J1318" i="75" s="1"/>
  <c r="G1317" i="75"/>
  <c r="J1317" i="75" s="1"/>
  <c r="G1316" i="75"/>
  <c r="J1316" i="75" s="1"/>
  <c r="G1307" i="75"/>
  <c r="J1307" i="75" s="1"/>
  <c r="G1306" i="75"/>
  <c r="J1306" i="75" s="1"/>
  <c r="G1305" i="75"/>
  <c r="J1305" i="75" s="1"/>
  <c r="G1303" i="75"/>
  <c r="J1303" i="75" s="1"/>
  <c r="G1302" i="75"/>
  <c r="J1302" i="75" s="1"/>
  <c r="G1301" i="75"/>
  <c r="J1301" i="75" s="1"/>
  <c r="G1299" i="75"/>
  <c r="J1299" i="75" s="1"/>
  <c r="G1298" i="75"/>
  <c r="J1298" i="75" s="1"/>
  <c r="G1297" i="75"/>
  <c r="J1297" i="75" s="1"/>
  <c r="G1296" i="75"/>
  <c r="J1296" i="75" s="1"/>
  <c r="G1294" i="75"/>
  <c r="J1294" i="75" s="1"/>
  <c r="G1293" i="75"/>
  <c r="J1293" i="75" s="1"/>
  <c r="G1292" i="75"/>
  <c r="J1292" i="75" s="1"/>
  <c r="G1291" i="75"/>
  <c r="J1291" i="75" s="1"/>
  <c r="G1289" i="75"/>
  <c r="J1289" i="75" s="1"/>
  <c r="G1288" i="75"/>
  <c r="J1288" i="75" s="1"/>
  <c r="G1287" i="75"/>
  <c r="J1287" i="75" s="1"/>
  <c r="G1286" i="75"/>
  <c r="J1286" i="75" s="1"/>
  <c r="G1284" i="75"/>
  <c r="J1284" i="75" s="1"/>
  <c r="G1283" i="75"/>
  <c r="J1283" i="75" s="1"/>
  <c r="G1282" i="75"/>
  <c r="J1282" i="75" s="1"/>
  <c r="G1281" i="75"/>
  <c r="J1281" i="75" s="1"/>
  <c r="G1280" i="75"/>
  <c r="J1280" i="75" s="1"/>
  <c r="G1278" i="75"/>
  <c r="J1278" i="75" s="1"/>
  <c r="G1277" i="75"/>
  <c r="J1277" i="75" s="1"/>
  <c r="G1276" i="75"/>
  <c r="J1276" i="75" s="1"/>
  <c r="G1275" i="75"/>
  <c r="J1275" i="75" s="1"/>
  <c r="G1274" i="75"/>
  <c r="J1274" i="75" s="1"/>
  <c r="G1273" i="75"/>
  <c r="J1273" i="75" s="1"/>
  <c r="G1270" i="75"/>
  <c r="J1270" i="75" s="1"/>
  <c r="G1269" i="75"/>
  <c r="J1269" i="75" s="1"/>
  <c r="G1268" i="75"/>
  <c r="J1268" i="75" s="1"/>
  <c r="G1267" i="75"/>
  <c r="J1267" i="75" s="1"/>
  <c r="G1266" i="75"/>
  <c r="J1266" i="75" s="1"/>
  <c r="G1265" i="75"/>
  <c r="J1265" i="75" s="1"/>
  <c r="G1261" i="75"/>
  <c r="J1261" i="75" s="1"/>
  <c r="G1260" i="75"/>
  <c r="J1260" i="75" s="1"/>
  <c r="G1258" i="75"/>
  <c r="J1258" i="75" s="1"/>
  <c r="G1257" i="75"/>
  <c r="J1257" i="75" s="1"/>
  <c r="G1255" i="75"/>
  <c r="J1255" i="75" s="1"/>
  <c r="G1254" i="75"/>
  <c r="J1254" i="75" s="1"/>
  <c r="G1252" i="75"/>
  <c r="J1252" i="75" s="1"/>
  <c r="G1251" i="75"/>
  <c r="J1251" i="75" s="1"/>
  <c r="G1248" i="75"/>
  <c r="J1248" i="75" s="1"/>
  <c r="G1247" i="75"/>
  <c r="J1247" i="75" s="1"/>
  <c r="G1246" i="75"/>
  <c r="J1246" i="75" s="1"/>
  <c r="G1245" i="75"/>
  <c r="J1245" i="75" s="1"/>
  <c r="G1244" i="75"/>
  <c r="J1244" i="75" s="1"/>
  <c r="G1242" i="75"/>
  <c r="J1242" i="75" s="1"/>
  <c r="G1241" i="75"/>
  <c r="J1241" i="75" s="1"/>
  <c r="G1240" i="75"/>
  <c r="J1240" i="75" s="1"/>
  <c r="G1239" i="75"/>
  <c r="J1239" i="75" s="1"/>
  <c r="G1238" i="75"/>
  <c r="J1238" i="75" s="1"/>
  <c r="G1236" i="75"/>
  <c r="J1236" i="75" s="1"/>
  <c r="G1235" i="75"/>
  <c r="J1235" i="75" s="1"/>
  <c r="G1234" i="75"/>
  <c r="J1234" i="75" s="1"/>
  <c r="G1232" i="75"/>
  <c r="J1232" i="75" s="1"/>
  <c r="G1231" i="75"/>
  <c r="J1231" i="75" s="1"/>
  <c r="G1230" i="75"/>
  <c r="J1230" i="75" s="1"/>
  <c r="G1228" i="75"/>
  <c r="J1228" i="75" s="1"/>
  <c r="G1227" i="75"/>
  <c r="J1227" i="75" s="1"/>
  <c r="G1226" i="75"/>
  <c r="J1226" i="75" s="1"/>
  <c r="G1224" i="75"/>
  <c r="J1224" i="75" s="1"/>
  <c r="G1223" i="75"/>
  <c r="J1223" i="75" s="1"/>
  <c r="G1221" i="75"/>
  <c r="J1221" i="75" s="1"/>
  <c r="G1220" i="75"/>
  <c r="J1220" i="75" s="1"/>
  <c r="G1219" i="75"/>
  <c r="J1219" i="75" s="1"/>
  <c r="G1217" i="75"/>
  <c r="J1217" i="75" s="1"/>
  <c r="G1216" i="75"/>
  <c r="J1216" i="75" s="1"/>
  <c r="G1215" i="75"/>
  <c r="J1215" i="75" s="1"/>
  <c r="G1213" i="75"/>
  <c r="J1213" i="75" s="1"/>
  <c r="G1212" i="75"/>
  <c r="J1212" i="75" s="1"/>
  <c r="G1211" i="75"/>
  <c r="J1211" i="75" s="1"/>
  <c r="G1209" i="75"/>
  <c r="J1209" i="75" s="1"/>
  <c r="G1208" i="75"/>
  <c r="J1208" i="75" s="1"/>
  <c r="G1207" i="75"/>
  <c r="J1207" i="75" s="1"/>
  <c r="G1204" i="75"/>
  <c r="J1204" i="75" s="1"/>
  <c r="G1191" i="75"/>
  <c r="J1191" i="75" s="1"/>
  <c r="G1190" i="75"/>
  <c r="J1190" i="75" s="1"/>
  <c r="G1189" i="75"/>
  <c r="J1189" i="75" s="1"/>
  <c r="G1188" i="75"/>
  <c r="J1188" i="75" s="1"/>
  <c r="G1187" i="75"/>
  <c r="J1187" i="75" s="1"/>
  <c r="G1186" i="75"/>
  <c r="J1186" i="75" s="1"/>
  <c r="G1183" i="75"/>
  <c r="J1183" i="75" s="1"/>
  <c r="G1182" i="75"/>
  <c r="J1182" i="75" s="1"/>
  <c r="G1181" i="75"/>
  <c r="J1181" i="75" s="1"/>
  <c r="G1180" i="75"/>
  <c r="J1180" i="75" s="1"/>
  <c r="G1179" i="75"/>
  <c r="J1179" i="75" s="1"/>
  <c r="G1177" i="75"/>
  <c r="J1177" i="75" s="1"/>
  <c r="G1176" i="75"/>
  <c r="J1176" i="75" s="1"/>
  <c r="G1175" i="75"/>
  <c r="J1175" i="75" s="1"/>
  <c r="G1174" i="75"/>
  <c r="J1174" i="75" s="1"/>
  <c r="G1173" i="75"/>
  <c r="J1173" i="75" s="1"/>
  <c r="G1171" i="75"/>
  <c r="J1171" i="75" s="1"/>
  <c r="G1170" i="75"/>
  <c r="J1170" i="75" s="1"/>
  <c r="G1169" i="75"/>
  <c r="J1169" i="75" s="1"/>
  <c r="G1168" i="75"/>
  <c r="J1168" i="75" s="1"/>
  <c r="G1167" i="75"/>
  <c r="J1167" i="75" s="1"/>
  <c r="G1165" i="75"/>
  <c r="J1165" i="75" s="1"/>
  <c r="G1164" i="75"/>
  <c r="J1164" i="75" s="1"/>
  <c r="G1162" i="75"/>
  <c r="J1162" i="75" s="1"/>
  <c r="G1161" i="75"/>
  <c r="J1161" i="75" s="1"/>
  <c r="G1160" i="75"/>
  <c r="J1160" i="75" s="1"/>
  <c r="G1159" i="75"/>
  <c r="J1159" i="75" s="1"/>
  <c r="G1158" i="75"/>
  <c r="J1158" i="75" s="1"/>
  <c r="G1156" i="75"/>
  <c r="J1156" i="75" s="1"/>
  <c r="G1155" i="75"/>
  <c r="J1155" i="75" s="1"/>
  <c r="G1154" i="75"/>
  <c r="J1154" i="75" s="1"/>
  <c r="G1153" i="75"/>
  <c r="J1153" i="75" s="1"/>
  <c r="G1152" i="75"/>
  <c r="J1152" i="75" s="1"/>
  <c r="G1150" i="75"/>
  <c r="J1150" i="75" s="1"/>
  <c r="G1149" i="75"/>
  <c r="J1149" i="75" s="1"/>
  <c r="G1148" i="75"/>
  <c r="J1148" i="75" s="1"/>
  <c r="G1147" i="75"/>
  <c r="J1147" i="75" s="1"/>
  <c r="G1146" i="75"/>
  <c r="J1146" i="75" s="1"/>
  <c r="G1144" i="75"/>
  <c r="J1144" i="75" s="1"/>
  <c r="G1143" i="75"/>
  <c r="J1143" i="75" s="1"/>
  <c r="G1142" i="75"/>
  <c r="J1142" i="75" s="1"/>
  <c r="G1141" i="75"/>
  <c r="J1141" i="75" s="1"/>
  <c r="G1140" i="75"/>
  <c r="J1140" i="75" s="1"/>
  <c r="G1135" i="75"/>
  <c r="J1135" i="75" s="1"/>
  <c r="G1134" i="75"/>
  <c r="J1134" i="75" s="1"/>
  <c r="G1133" i="75"/>
  <c r="J1133" i="75" s="1"/>
  <c r="G1132" i="75"/>
  <c r="J1132" i="75" s="1"/>
  <c r="G1131" i="75"/>
  <c r="J1131" i="75" s="1"/>
  <c r="G4042" i="75" l="1"/>
  <c r="C126" i="146" s="1"/>
  <c r="K4042" i="75"/>
  <c r="C90" i="146"/>
  <c r="J3321" i="75"/>
  <c r="G3947" i="75"/>
  <c r="J3943" i="75"/>
  <c r="G3337" i="75"/>
  <c r="J3325" i="75"/>
  <c r="G2061" i="75"/>
  <c r="J2057" i="75"/>
  <c r="G2047" i="75"/>
  <c r="J2043" i="75"/>
  <c r="C107" i="146"/>
  <c r="J3730" i="75"/>
  <c r="G2054" i="75"/>
  <c r="J2050" i="75"/>
  <c r="G3934" i="75"/>
  <c r="G2889" i="75"/>
  <c r="G3680" i="75"/>
  <c r="G3850" i="75"/>
  <c r="G3863" i="75"/>
  <c r="G3176" i="75"/>
  <c r="G3200" i="75"/>
  <c r="G3425" i="75"/>
  <c r="G2107" i="75"/>
  <c r="G3656" i="75"/>
  <c r="G3989" i="75"/>
  <c r="C123" i="146" s="1"/>
  <c r="G3672" i="75"/>
  <c r="G3300" i="75"/>
  <c r="G3314" i="75"/>
  <c r="G3550" i="75"/>
  <c r="G3443" i="75"/>
  <c r="G3282" i="75"/>
  <c r="G3783" i="75"/>
  <c r="G3059" i="75"/>
  <c r="G3244" i="75"/>
  <c r="G3828" i="75"/>
  <c r="G3803" i="75"/>
  <c r="G2793" i="75"/>
  <c r="G3873" i="75"/>
  <c r="G2077" i="75"/>
  <c r="G3532" i="75"/>
  <c r="G2121" i="75"/>
  <c r="G2689" i="75"/>
  <c r="G2953" i="75"/>
  <c r="G3257" i="75"/>
  <c r="G3516" i="75"/>
  <c r="G3594" i="75"/>
  <c r="G3634" i="75"/>
  <c r="G3689" i="75"/>
  <c r="G2941" i="75"/>
  <c r="G3138" i="75"/>
  <c r="G3723" i="75"/>
  <c r="G3894" i="75"/>
  <c r="G2547" i="75"/>
  <c r="G3460" i="75"/>
  <c r="G3955" i="75"/>
  <c r="G3757" i="75"/>
  <c r="G2148" i="75"/>
  <c r="G1957" i="75"/>
  <c r="G2160" i="75"/>
  <c r="G2252" i="75"/>
  <c r="G2482" i="75"/>
  <c r="G2517" i="75"/>
  <c r="G2624" i="75"/>
  <c r="G1879" i="75"/>
  <c r="G2040" i="75"/>
  <c r="G2137" i="75"/>
  <c r="G2356" i="75"/>
  <c r="G1681" i="75"/>
  <c r="G1929" i="75"/>
  <c r="G3028" i="75"/>
  <c r="G1634" i="75"/>
  <c r="G1994" i="75"/>
  <c r="G2234" i="75"/>
  <c r="G2097" i="75"/>
  <c r="G2538" i="75"/>
  <c r="G1943" i="75"/>
  <c r="G1499" i="75"/>
  <c r="G1548" i="75"/>
  <c r="G1311" i="75"/>
  <c r="G1406" i="75"/>
  <c r="J1406" i="75" s="1"/>
  <c r="G1195" i="75"/>
  <c r="G1389" i="75"/>
  <c r="C35" i="146" l="1"/>
  <c r="J1634" i="75"/>
  <c r="C120" i="146"/>
  <c r="J3955" i="75"/>
  <c r="C69" i="146"/>
  <c r="J2517" i="75"/>
  <c r="C96" i="146"/>
  <c r="J3460" i="75"/>
  <c r="C95" i="146"/>
  <c r="J3443" i="75"/>
  <c r="C33" i="146"/>
  <c r="J1499" i="75"/>
  <c r="C40" i="146"/>
  <c r="J1929" i="75"/>
  <c r="C66" i="146"/>
  <c r="D66" i="146" s="1"/>
  <c r="J2482" i="75"/>
  <c r="C71" i="146"/>
  <c r="J2547" i="75"/>
  <c r="C97" i="146"/>
  <c r="J3516" i="75"/>
  <c r="C74" i="146"/>
  <c r="J2793" i="75"/>
  <c r="C99" i="146"/>
  <c r="J3550" i="75"/>
  <c r="C54" i="146"/>
  <c r="J2107" i="75"/>
  <c r="C118" i="146"/>
  <c r="J3934" i="75"/>
  <c r="C49" i="146"/>
  <c r="J2061" i="75"/>
  <c r="C41" i="146"/>
  <c r="J1943" i="75"/>
  <c r="C36" i="146"/>
  <c r="J1681" i="75"/>
  <c r="C60" i="146"/>
  <c r="J2252" i="75"/>
  <c r="C117" i="146"/>
  <c r="J3894" i="75"/>
  <c r="C86" i="146"/>
  <c r="J3257" i="75"/>
  <c r="C112" i="146"/>
  <c r="J3803" i="75"/>
  <c r="C89" i="146"/>
  <c r="J3314" i="75"/>
  <c r="C94" i="146"/>
  <c r="J3425" i="75"/>
  <c r="C106" i="146"/>
  <c r="J3723" i="75"/>
  <c r="C48" i="146"/>
  <c r="J2054" i="75"/>
  <c r="C28" i="146"/>
  <c r="J1311" i="75"/>
  <c r="C34" i="146"/>
  <c r="J1548" i="75"/>
  <c r="C100" i="146"/>
  <c r="J3594" i="75"/>
  <c r="C116" i="146"/>
  <c r="J3873" i="75"/>
  <c r="C63" i="146"/>
  <c r="D63" i="146" s="1"/>
  <c r="J2356" i="75"/>
  <c r="C113" i="146"/>
  <c r="J3828" i="75"/>
  <c r="C84" i="146"/>
  <c r="J3200" i="75"/>
  <c r="C91" i="146"/>
  <c r="J3337" i="75"/>
  <c r="C53" i="146"/>
  <c r="J2097" i="75"/>
  <c r="C56" i="146"/>
  <c r="J2137" i="75"/>
  <c r="C44" i="146"/>
  <c r="J1957" i="75"/>
  <c r="C73" i="146"/>
  <c r="J2689" i="75"/>
  <c r="C103" i="146"/>
  <c r="J3672" i="75"/>
  <c r="C27" i="146"/>
  <c r="J1195" i="75"/>
  <c r="C46" i="146"/>
  <c r="J2040" i="75"/>
  <c r="C76" i="146"/>
  <c r="J2941" i="75"/>
  <c r="C55" i="146"/>
  <c r="J2121" i="75"/>
  <c r="C81" i="146"/>
  <c r="J3059" i="75"/>
  <c r="C115" i="146"/>
  <c r="J3863" i="75"/>
  <c r="C119" i="146"/>
  <c r="J3947" i="75"/>
  <c r="C80" i="146"/>
  <c r="J3028" i="75"/>
  <c r="C75" i="146"/>
  <c r="J2889" i="75"/>
  <c r="C70" i="146"/>
  <c r="J2538" i="75"/>
  <c r="C58" i="146"/>
  <c r="J2160" i="75"/>
  <c r="C77" i="146"/>
  <c r="J2953" i="75"/>
  <c r="C88" i="146"/>
  <c r="J3300" i="75"/>
  <c r="C29" i="146"/>
  <c r="J1389" i="75"/>
  <c r="C82" i="146"/>
  <c r="J3138" i="75"/>
  <c r="C85" i="146"/>
  <c r="J3244" i="75"/>
  <c r="C83" i="146"/>
  <c r="J3176" i="75"/>
  <c r="C59" i="146"/>
  <c r="J2234" i="75"/>
  <c r="C57" i="146"/>
  <c r="J2148" i="75"/>
  <c r="C45" i="146"/>
  <c r="J1994" i="75"/>
  <c r="C37" i="146"/>
  <c r="J1879" i="75"/>
  <c r="C110" i="146"/>
  <c r="J3757" i="75"/>
  <c r="C105" i="146"/>
  <c r="J3689" i="75"/>
  <c r="C98" i="146"/>
  <c r="J3532" i="75"/>
  <c r="C111" i="146"/>
  <c r="J3783" i="75"/>
  <c r="C114" i="146"/>
  <c r="J3850" i="75"/>
  <c r="C72" i="146"/>
  <c r="J2624" i="75"/>
  <c r="C101" i="146"/>
  <c r="J3634" i="75"/>
  <c r="C52" i="146"/>
  <c r="J2077" i="75"/>
  <c r="C87" i="146"/>
  <c r="J3282" i="75"/>
  <c r="C102" i="146"/>
  <c r="J3656" i="75"/>
  <c r="C104" i="146"/>
  <c r="J3680" i="75"/>
  <c r="C47" i="146"/>
  <c r="J2047" i="75"/>
  <c r="C14" i="147"/>
  <c r="G348" i="75"/>
  <c r="J348" i="75" s="1"/>
  <c r="G343" i="75"/>
  <c r="J343" i="75" s="1"/>
  <c r="G341" i="75"/>
  <c r="J341" i="75" s="1"/>
  <c r="G337" i="75"/>
  <c r="J337" i="75" s="1"/>
  <c r="G27" i="75"/>
  <c r="G1123" i="75"/>
  <c r="J1123" i="75" s="1"/>
  <c r="G1122" i="75"/>
  <c r="J1122" i="75" s="1"/>
  <c r="G1121" i="75"/>
  <c r="J1121" i="75" s="1"/>
  <c r="G1119" i="75"/>
  <c r="J1119" i="75" s="1"/>
  <c r="G1118" i="75"/>
  <c r="J1118" i="75" s="1"/>
  <c r="G1115" i="75"/>
  <c r="J1115" i="75" s="1"/>
  <c r="G1112" i="75"/>
  <c r="J1112" i="75" s="1"/>
  <c r="G1111" i="75"/>
  <c r="J1111" i="75" s="1"/>
  <c r="G1110" i="75"/>
  <c r="J1110" i="75" s="1"/>
  <c r="G1108" i="75"/>
  <c r="J1108" i="75" s="1"/>
  <c r="G1107" i="75"/>
  <c r="J1107" i="75" s="1"/>
  <c r="G1106" i="75"/>
  <c r="J1106" i="75" s="1"/>
  <c r="G1104" i="75"/>
  <c r="J1104" i="75" s="1"/>
  <c r="G1103" i="75"/>
  <c r="J1103" i="75" s="1"/>
  <c r="G1102" i="75"/>
  <c r="J1102" i="75" s="1"/>
  <c r="G1099" i="75"/>
  <c r="J1099" i="75" s="1"/>
  <c r="G1098" i="75"/>
  <c r="J1098" i="75" s="1"/>
  <c r="G1096" i="75"/>
  <c r="J1096" i="75" s="1"/>
  <c r="G1095" i="75"/>
  <c r="J1095" i="75" s="1"/>
  <c r="G1094" i="75"/>
  <c r="J1094" i="75" s="1"/>
  <c r="G1092" i="75"/>
  <c r="J1092" i="75" s="1"/>
  <c r="G1091" i="75"/>
  <c r="J1091" i="75" s="1"/>
  <c r="G1090" i="75"/>
  <c r="J1090" i="75" s="1"/>
  <c r="G1089" i="75"/>
  <c r="J1089" i="75" s="1"/>
  <c r="G1088" i="75"/>
  <c r="J1088" i="75" s="1"/>
  <c r="G1087" i="75"/>
  <c r="J1087" i="75" s="1"/>
  <c r="G1086" i="75"/>
  <c r="J1086" i="75" s="1"/>
  <c r="G1085" i="75"/>
  <c r="J1085" i="75" s="1"/>
  <c r="G1083" i="75"/>
  <c r="J1083" i="75" s="1"/>
  <c r="G1082" i="75"/>
  <c r="J1082" i="75" s="1"/>
  <c r="G1081" i="75"/>
  <c r="J1081" i="75" s="1"/>
  <c r="G1080" i="75"/>
  <c r="J1080" i="75" s="1"/>
  <c r="G1079" i="75"/>
  <c r="J1079" i="75" s="1"/>
  <c r="G1077" i="75"/>
  <c r="J1077" i="75" s="1"/>
  <c r="G1076" i="75"/>
  <c r="J1076" i="75" s="1"/>
  <c r="G1075" i="75"/>
  <c r="J1075" i="75" s="1"/>
  <c r="G1074" i="75"/>
  <c r="J1074" i="75" s="1"/>
  <c r="G1073" i="75"/>
  <c r="J1073" i="75" s="1"/>
  <c r="G1071" i="75"/>
  <c r="J1071" i="75" s="1"/>
  <c r="G1070" i="75"/>
  <c r="J1070" i="75" s="1"/>
  <c r="G1069" i="75"/>
  <c r="J1069" i="75" s="1"/>
  <c r="G1068" i="75"/>
  <c r="J1068" i="75" s="1"/>
  <c r="G1067" i="75"/>
  <c r="J1067" i="75" s="1"/>
  <c r="G1065" i="75"/>
  <c r="J1065" i="75" s="1"/>
  <c r="G1064" i="75"/>
  <c r="J1064" i="75" s="1"/>
  <c r="G1062" i="75"/>
  <c r="J1062" i="75" s="1"/>
  <c r="G1060" i="75"/>
  <c r="J1060" i="75" s="1"/>
  <c r="G1058" i="75"/>
  <c r="J1058" i="75" s="1"/>
  <c r="G1056" i="75"/>
  <c r="J1056" i="75" s="1"/>
  <c r="G1053" i="75"/>
  <c r="J1053" i="75" s="1"/>
  <c r="G1052" i="75"/>
  <c r="J1052" i="75" s="1"/>
  <c r="G1044" i="75"/>
  <c r="J1044" i="75" s="1"/>
  <c r="G1043" i="75"/>
  <c r="J1043" i="75" s="1"/>
  <c r="G1042" i="75"/>
  <c r="J1042" i="75" s="1"/>
  <c r="G1040" i="75"/>
  <c r="J1040" i="75" s="1"/>
  <c r="G1039" i="75"/>
  <c r="J1039" i="75" s="1"/>
  <c r="G1038" i="75"/>
  <c r="J1038" i="75" s="1"/>
  <c r="G1037" i="75"/>
  <c r="J1037" i="75" s="1"/>
  <c r="G1036" i="75"/>
  <c r="J1036" i="75" s="1"/>
  <c r="G1035" i="75"/>
  <c r="J1035" i="75" s="1"/>
  <c r="G1033" i="75"/>
  <c r="J1033" i="75" s="1"/>
  <c r="G1032" i="75"/>
  <c r="J1032" i="75" s="1"/>
  <c r="G1031" i="75"/>
  <c r="J1031" i="75" s="1"/>
  <c r="G1030" i="75"/>
  <c r="J1030" i="75" s="1"/>
  <c r="G1029" i="75"/>
  <c r="J1029" i="75" s="1"/>
  <c r="G1027" i="75"/>
  <c r="J1027" i="75" s="1"/>
  <c r="G1026" i="75"/>
  <c r="J1026" i="75" s="1"/>
  <c r="G1024" i="75"/>
  <c r="J1024" i="75" s="1"/>
  <c r="G1023" i="75"/>
  <c r="J1023" i="75" s="1"/>
  <c r="G1021" i="75"/>
  <c r="J1021" i="75" s="1"/>
  <c r="G1020" i="75"/>
  <c r="J1020" i="75" s="1"/>
  <c r="G1018" i="75"/>
  <c r="J1018" i="75" s="1"/>
  <c r="G1017" i="75"/>
  <c r="J1017" i="75" s="1"/>
  <c r="G1015" i="75"/>
  <c r="J1015" i="75" s="1"/>
  <c r="G1014" i="75"/>
  <c r="J1014" i="75" s="1"/>
  <c r="G1013" i="75"/>
  <c r="J1013" i="75" s="1"/>
  <c r="G1011" i="75"/>
  <c r="J1011" i="75" s="1"/>
  <c r="G1010" i="75"/>
  <c r="J1010" i="75" s="1"/>
  <c r="G1009" i="75"/>
  <c r="J1009" i="75" s="1"/>
  <c r="G1008" i="75"/>
  <c r="J1008" i="75" s="1"/>
  <c r="G1006" i="75"/>
  <c r="J1006" i="75" s="1"/>
  <c r="G1005" i="75"/>
  <c r="J1005" i="75" s="1"/>
  <c r="G1004" i="75"/>
  <c r="J1004" i="75" s="1"/>
  <c r="G1003" i="75"/>
  <c r="J1003" i="75" s="1"/>
  <c r="G1001" i="75"/>
  <c r="J1001" i="75" s="1"/>
  <c r="G1000" i="75"/>
  <c r="J1000" i="75" s="1"/>
  <c r="G998" i="75"/>
  <c r="J998" i="75" s="1"/>
  <c r="G997" i="75"/>
  <c r="J997" i="75" s="1"/>
  <c r="G994" i="75"/>
  <c r="J994" i="75" s="1"/>
  <c r="G993" i="75"/>
  <c r="J993" i="75" s="1"/>
  <c r="G991" i="75"/>
  <c r="J991" i="75" s="1"/>
  <c r="G990" i="75"/>
  <c r="J990" i="75" s="1"/>
  <c r="G981" i="75"/>
  <c r="J981" i="75" s="1"/>
  <c r="G980" i="75"/>
  <c r="J980" i="75" s="1"/>
  <c r="G979" i="75"/>
  <c r="J979" i="75" s="1"/>
  <c r="G978" i="75"/>
  <c r="J978" i="75" s="1"/>
  <c r="G977" i="75"/>
  <c r="J977" i="75" s="1"/>
  <c r="G975" i="75"/>
  <c r="J975" i="75" s="1"/>
  <c r="G974" i="75"/>
  <c r="J974" i="75" s="1"/>
  <c r="G973" i="75"/>
  <c r="J973" i="75" s="1"/>
  <c r="G972" i="75"/>
  <c r="J972" i="75" s="1"/>
  <c r="G971" i="75"/>
  <c r="J971" i="75" s="1"/>
  <c r="G970" i="75"/>
  <c r="J970" i="75" s="1"/>
  <c r="G969" i="75"/>
  <c r="J969" i="75" s="1"/>
  <c r="G968" i="75"/>
  <c r="J968" i="75" s="1"/>
  <c r="G967" i="75"/>
  <c r="J967" i="75" s="1"/>
  <c r="G966" i="75"/>
  <c r="J966" i="75" s="1"/>
  <c r="G965" i="75"/>
  <c r="J965" i="75" s="1"/>
  <c r="G964" i="75"/>
  <c r="J964" i="75" s="1"/>
  <c r="G962" i="75"/>
  <c r="J962" i="75" s="1"/>
  <c r="G961" i="75"/>
  <c r="J961" i="75" s="1"/>
  <c r="G960" i="75"/>
  <c r="J960" i="75" s="1"/>
  <c r="G959" i="75"/>
  <c r="J959" i="75" s="1"/>
  <c r="G958" i="75"/>
  <c r="J958" i="75" s="1"/>
  <c r="G957" i="75"/>
  <c r="J957" i="75" s="1"/>
  <c r="G955" i="75"/>
  <c r="J955" i="75" s="1"/>
  <c r="G954" i="75"/>
  <c r="J954" i="75" s="1"/>
  <c r="G953" i="75"/>
  <c r="J953" i="75" s="1"/>
  <c r="G951" i="75"/>
  <c r="J951" i="75" s="1"/>
  <c r="G950" i="75"/>
  <c r="J950" i="75" s="1"/>
  <c r="G948" i="75"/>
  <c r="J948" i="75" s="1"/>
  <c r="G947" i="75"/>
  <c r="J947" i="75" s="1"/>
  <c r="G944" i="75"/>
  <c r="J944" i="75" s="1"/>
  <c r="G943" i="75"/>
  <c r="J943" i="75" s="1"/>
  <c r="G942" i="75"/>
  <c r="J942" i="75" s="1"/>
  <c r="G941" i="75"/>
  <c r="J941" i="75" s="1"/>
  <c r="G939" i="75"/>
  <c r="J939" i="75" s="1"/>
  <c r="G938" i="75"/>
  <c r="J938" i="75" s="1"/>
  <c r="G936" i="75"/>
  <c r="J936" i="75" s="1"/>
  <c r="G935" i="75"/>
  <c r="J935" i="75" s="1"/>
  <c r="G934" i="75"/>
  <c r="J934" i="75" s="1"/>
  <c r="G933" i="75"/>
  <c r="J933" i="75" s="1"/>
  <c r="G932" i="75"/>
  <c r="J932" i="75" s="1"/>
  <c r="G930" i="75"/>
  <c r="J930" i="75" s="1"/>
  <c r="G929" i="75"/>
  <c r="J929" i="75" s="1"/>
  <c r="G928" i="75"/>
  <c r="J928" i="75" s="1"/>
  <c r="G927" i="75"/>
  <c r="J927" i="75" s="1"/>
  <c r="G926" i="75"/>
  <c r="J926" i="75" s="1"/>
  <c r="G925" i="75"/>
  <c r="J925" i="75" s="1"/>
  <c r="G924" i="75"/>
  <c r="J924" i="75" s="1"/>
  <c r="G923" i="75"/>
  <c r="J923" i="75" s="1"/>
  <c r="G922" i="75"/>
  <c r="J922" i="75" s="1"/>
  <c r="G920" i="75"/>
  <c r="J920" i="75" s="1"/>
  <c r="G919" i="75"/>
  <c r="J919" i="75" s="1"/>
  <c r="G918" i="75"/>
  <c r="J918" i="75" s="1"/>
  <c r="G917" i="75"/>
  <c r="J917" i="75" s="1"/>
  <c r="G915" i="75"/>
  <c r="J915" i="75" s="1"/>
  <c r="G914" i="75"/>
  <c r="J914" i="75" s="1"/>
  <c r="G913" i="75"/>
  <c r="J913" i="75" s="1"/>
  <c r="G912" i="75"/>
  <c r="J912" i="75" s="1"/>
  <c r="G910" i="75"/>
  <c r="J910" i="75" s="1"/>
  <c r="G909" i="75"/>
  <c r="J909" i="75" s="1"/>
  <c r="G908" i="75"/>
  <c r="J908" i="75" s="1"/>
  <c r="G907" i="75"/>
  <c r="J907" i="75" s="1"/>
  <c r="G906" i="75"/>
  <c r="J906" i="75" s="1"/>
  <c r="G904" i="75"/>
  <c r="J904" i="75" s="1"/>
  <c r="G903" i="75"/>
  <c r="J903" i="75" s="1"/>
  <c r="G902" i="75"/>
  <c r="J902" i="75" s="1"/>
  <c r="G901" i="75"/>
  <c r="J901" i="75" s="1"/>
  <c r="G899" i="75"/>
  <c r="J899" i="75" s="1"/>
  <c r="G898" i="75"/>
  <c r="J898" i="75" s="1"/>
  <c r="G896" i="75"/>
  <c r="J896" i="75" s="1"/>
  <c r="G894" i="75"/>
  <c r="J894" i="75" s="1"/>
  <c r="G893" i="75"/>
  <c r="J893" i="75" s="1"/>
  <c r="G892" i="75"/>
  <c r="J892" i="75" s="1"/>
  <c r="G891" i="75"/>
  <c r="J891" i="75" s="1"/>
  <c r="G890" i="75"/>
  <c r="J890" i="75" s="1"/>
  <c r="G889" i="75"/>
  <c r="J889" i="75" s="1"/>
  <c r="G888" i="75"/>
  <c r="J888" i="75" s="1"/>
  <c r="G878" i="75"/>
  <c r="J878" i="75" s="1"/>
  <c r="G877" i="75"/>
  <c r="J877" i="75" s="1"/>
  <c r="G876" i="75"/>
  <c r="J876" i="75" s="1"/>
  <c r="G875" i="75"/>
  <c r="J875" i="75" s="1"/>
  <c r="G873" i="75"/>
  <c r="J873" i="75" s="1"/>
  <c r="G872" i="75"/>
  <c r="J872" i="75" s="1"/>
  <c r="G871" i="75"/>
  <c r="J871" i="75" s="1"/>
  <c r="G870" i="75"/>
  <c r="J870" i="75" s="1"/>
  <c r="G869" i="75"/>
  <c r="J869" i="75" s="1"/>
  <c r="G867" i="75"/>
  <c r="J867" i="75" s="1"/>
  <c r="G866" i="75"/>
  <c r="J866" i="75" s="1"/>
  <c r="G865" i="75"/>
  <c r="J865" i="75" s="1"/>
  <c r="G863" i="75"/>
  <c r="J863" i="75" s="1"/>
  <c r="G862" i="75"/>
  <c r="J862" i="75" s="1"/>
  <c r="G861" i="75"/>
  <c r="J861" i="75" s="1"/>
  <c r="G860" i="75"/>
  <c r="J860" i="75" s="1"/>
  <c r="G858" i="75"/>
  <c r="J858" i="75" s="1"/>
  <c r="G857" i="75"/>
  <c r="J857" i="75" s="1"/>
  <c r="G856" i="75"/>
  <c r="J856" i="75" s="1"/>
  <c r="G855" i="75"/>
  <c r="J855" i="75" s="1"/>
  <c r="G853" i="75"/>
  <c r="J853" i="75" s="1"/>
  <c r="G852" i="75"/>
  <c r="J852" i="75" s="1"/>
  <c r="G851" i="75"/>
  <c r="J851" i="75" s="1"/>
  <c r="G849" i="75"/>
  <c r="J849" i="75" s="1"/>
  <c r="G847" i="75"/>
  <c r="J847" i="75" s="1"/>
  <c r="G846" i="75"/>
  <c r="J846" i="75" s="1"/>
  <c r="G844" i="75"/>
  <c r="J844" i="75" s="1"/>
  <c r="G843" i="75"/>
  <c r="J843" i="75" s="1"/>
  <c r="G841" i="75"/>
  <c r="J841" i="75" s="1"/>
  <c r="G840" i="75"/>
  <c r="J840" i="75" s="1"/>
  <c r="G838" i="75"/>
  <c r="J838" i="75" s="1"/>
  <c r="G837" i="75"/>
  <c r="J837" i="75" s="1"/>
  <c r="G836" i="75"/>
  <c r="J836" i="75" s="1"/>
  <c r="G834" i="75"/>
  <c r="J834" i="75" s="1"/>
  <c r="G833" i="75"/>
  <c r="J833" i="75" s="1"/>
  <c r="G831" i="75"/>
  <c r="J831" i="75" s="1"/>
  <c r="G830" i="75"/>
  <c r="J830" i="75" s="1"/>
  <c r="G829" i="75"/>
  <c r="J829" i="75" s="1"/>
  <c r="G828" i="75"/>
  <c r="J828" i="75" s="1"/>
  <c r="G827" i="75"/>
  <c r="J827" i="75" s="1"/>
  <c r="G826" i="75"/>
  <c r="J826" i="75" s="1"/>
  <c r="G825" i="75"/>
  <c r="J825" i="75" s="1"/>
  <c r="G822" i="75"/>
  <c r="J822" i="75" s="1"/>
  <c r="G821" i="75"/>
  <c r="J821" i="75" s="1"/>
  <c r="G820" i="75"/>
  <c r="J820" i="75" s="1"/>
  <c r="G818" i="75"/>
  <c r="J818" i="75" s="1"/>
  <c r="G817" i="75"/>
  <c r="J817" i="75" s="1"/>
  <c r="G816" i="75"/>
  <c r="J816" i="75" s="1"/>
  <c r="G814" i="75"/>
  <c r="J814" i="75" s="1"/>
  <c r="G813" i="75"/>
  <c r="J813" i="75" s="1"/>
  <c r="G812" i="75"/>
  <c r="J812" i="75" s="1"/>
  <c r="G809" i="75"/>
  <c r="J809" i="75" s="1"/>
  <c r="G808" i="75"/>
  <c r="J808" i="75" s="1"/>
  <c r="G806" i="75"/>
  <c r="J806" i="75" s="1"/>
  <c r="G805" i="75"/>
  <c r="J805" i="75" s="1"/>
  <c r="G804" i="75"/>
  <c r="J804" i="75" s="1"/>
  <c r="G803" i="75"/>
  <c r="J803" i="75" s="1"/>
  <c r="G802" i="75"/>
  <c r="J802" i="75" s="1"/>
  <c r="G801" i="75"/>
  <c r="J801" i="75" s="1"/>
  <c r="G800" i="75"/>
  <c r="J800" i="75" s="1"/>
  <c r="G791" i="75"/>
  <c r="J791" i="75" s="1"/>
  <c r="G790" i="75"/>
  <c r="J790" i="75" s="1"/>
  <c r="G788" i="75"/>
  <c r="J788" i="75" s="1"/>
  <c r="G787" i="75"/>
  <c r="J787" i="75" s="1"/>
  <c r="G786" i="75"/>
  <c r="J786" i="75" s="1"/>
  <c r="G784" i="75"/>
  <c r="J784" i="75" s="1"/>
  <c r="G783" i="75"/>
  <c r="J783" i="75" s="1"/>
  <c r="G781" i="75"/>
  <c r="J781" i="75" s="1"/>
  <c r="G780" i="75"/>
  <c r="J780" i="75" s="1"/>
  <c r="G778" i="75"/>
  <c r="J778" i="75" s="1"/>
  <c r="G777" i="75"/>
  <c r="J777" i="75" s="1"/>
  <c r="G776" i="75"/>
  <c r="J776" i="75" s="1"/>
  <c r="G775" i="75"/>
  <c r="J775" i="75" s="1"/>
  <c r="G767" i="75"/>
  <c r="J767" i="75" s="1"/>
  <c r="G766" i="75"/>
  <c r="J766" i="75" s="1"/>
  <c r="G765" i="75"/>
  <c r="J765" i="75" s="1"/>
  <c r="G763" i="75"/>
  <c r="J763" i="75" s="1"/>
  <c r="G762" i="75"/>
  <c r="J762" i="75" s="1"/>
  <c r="G760" i="75"/>
  <c r="J760" i="75" s="1"/>
  <c r="G759" i="75"/>
  <c r="J759" i="75" s="1"/>
  <c r="G756" i="75"/>
  <c r="J756" i="75" s="1"/>
  <c r="G755" i="75"/>
  <c r="J755" i="75" s="1"/>
  <c r="G754" i="75"/>
  <c r="J754" i="75" s="1"/>
  <c r="G753" i="75"/>
  <c r="J753" i="75" s="1"/>
  <c r="G751" i="75"/>
  <c r="J751" i="75" s="1"/>
  <c r="G750" i="75"/>
  <c r="J750" i="75" s="1"/>
  <c r="G748" i="75"/>
  <c r="J748" i="75" s="1"/>
  <c r="G747" i="75"/>
  <c r="J747" i="75" s="1"/>
  <c r="G746" i="75"/>
  <c r="J746" i="75" s="1"/>
  <c r="G745" i="75"/>
  <c r="J745" i="75" s="1"/>
  <c r="G744" i="75"/>
  <c r="J744" i="75" s="1"/>
  <c r="G742" i="75"/>
  <c r="J742" i="75" s="1"/>
  <c r="G741" i="75"/>
  <c r="J741" i="75" s="1"/>
  <c r="G740" i="75"/>
  <c r="J740" i="75" s="1"/>
  <c r="G739" i="75"/>
  <c r="J739" i="75" s="1"/>
  <c r="G737" i="75"/>
  <c r="J737" i="75" s="1"/>
  <c r="G736" i="75"/>
  <c r="J736" i="75" s="1"/>
  <c r="G734" i="75"/>
  <c r="J734" i="75" s="1"/>
  <c r="G733" i="75"/>
  <c r="J733" i="75" s="1"/>
  <c r="G731" i="75"/>
  <c r="J731" i="75" s="1"/>
  <c r="G730" i="75"/>
  <c r="J730" i="75" s="1"/>
  <c r="G728" i="75"/>
  <c r="J728" i="75" s="1"/>
  <c r="G727" i="75"/>
  <c r="J727" i="75" s="1"/>
  <c r="G724" i="75"/>
  <c r="J724" i="75" s="1"/>
  <c r="G723" i="75"/>
  <c r="J723" i="75" s="1"/>
  <c r="G721" i="75"/>
  <c r="J721" i="75" s="1"/>
  <c r="G720" i="75"/>
  <c r="J720" i="75" s="1"/>
  <c r="G719" i="75"/>
  <c r="J719" i="75" s="1"/>
  <c r="G718" i="75"/>
  <c r="J718" i="75" s="1"/>
  <c r="G717" i="75"/>
  <c r="J717" i="75" s="1"/>
  <c r="G716" i="75"/>
  <c r="J716" i="75" s="1"/>
  <c r="G714" i="75"/>
  <c r="J714" i="75" s="1"/>
  <c r="G713" i="75"/>
  <c r="J713" i="75" s="1"/>
  <c r="G712" i="75"/>
  <c r="J712" i="75" s="1"/>
  <c r="G711" i="75"/>
  <c r="J711" i="75" s="1"/>
  <c r="G710" i="75"/>
  <c r="J710" i="75" s="1"/>
  <c r="G707" i="75"/>
  <c r="J707" i="75" s="1"/>
  <c r="G706" i="75"/>
  <c r="J706" i="75" s="1"/>
  <c r="G705" i="75"/>
  <c r="J705" i="75" s="1"/>
  <c r="G703" i="75"/>
  <c r="J703" i="75" s="1"/>
  <c r="G702" i="75"/>
  <c r="J702" i="75" s="1"/>
  <c r="G699" i="75"/>
  <c r="J699" i="75" s="1"/>
  <c r="G698" i="75"/>
  <c r="J698" i="75" s="1"/>
  <c r="G697" i="75"/>
  <c r="J697" i="75" s="1"/>
  <c r="G695" i="75"/>
  <c r="J695" i="75" s="1"/>
  <c r="G694" i="75"/>
  <c r="J694" i="75" s="1"/>
  <c r="G691" i="75"/>
  <c r="J691" i="75" s="1"/>
  <c r="G690" i="75"/>
  <c r="J690" i="75" s="1"/>
  <c r="G689" i="75"/>
  <c r="J689" i="75" s="1"/>
  <c r="G687" i="75"/>
  <c r="J687" i="75" s="1"/>
  <c r="G686" i="75"/>
  <c r="J686" i="75" s="1"/>
  <c r="G683" i="75"/>
  <c r="J683" i="75" s="1"/>
  <c r="G682" i="75"/>
  <c r="J682" i="75" s="1"/>
  <c r="G681" i="75"/>
  <c r="J681" i="75" s="1"/>
  <c r="G679" i="75"/>
  <c r="J679" i="75" s="1"/>
  <c r="G678" i="75"/>
  <c r="J678" i="75" s="1"/>
  <c r="G675" i="75"/>
  <c r="J675" i="75" s="1"/>
  <c r="G674" i="75"/>
  <c r="J674" i="75" s="1"/>
  <c r="G673" i="75"/>
  <c r="J673" i="75" s="1"/>
  <c r="G671" i="75"/>
  <c r="J671" i="75" s="1"/>
  <c r="G670" i="75"/>
  <c r="J670" i="75" s="1"/>
  <c r="G667" i="75"/>
  <c r="J667" i="75" s="1"/>
  <c r="G666" i="75"/>
  <c r="J666" i="75" s="1"/>
  <c r="G665" i="75"/>
  <c r="J665" i="75" s="1"/>
  <c r="G663" i="75"/>
  <c r="J663" i="75" s="1"/>
  <c r="G662" i="75"/>
  <c r="J662" i="75" s="1"/>
  <c r="G659" i="75"/>
  <c r="J659" i="75" s="1"/>
  <c r="G658" i="75"/>
  <c r="J658" i="75" s="1"/>
  <c r="G657" i="75"/>
  <c r="J657" i="75" s="1"/>
  <c r="G655" i="75"/>
  <c r="J655" i="75" s="1"/>
  <c r="G654" i="75"/>
  <c r="J654" i="75" s="1"/>
  <c r="G651" i="75"/>
  <c r="J651" i="75" s="1"/>
  <c r="G650" i="75"/>
  <c r="J650" i="75" s="1"/>
  <c r="G649" i="75"/>
  <c r="J649" i="75" s="1"/>
  <c r="G648" i="75"/>
  <c r="J648" i="75" s="1"/>
  <c r="G647" i="75"/>
  <c r="J647" i="75" s="1"/>
  <c r="G646" i="75"/>
  <c r="J646" i="75" s="1"/>
  <c r="G645" i="75"/>
  <c r="J645" i="75" s="1"/>
  <c r="G644" i="75"/>
  <c r="J644" i="75" s="1"/>
  <c r="G643" i="75"/>
  <c r="J643" i="75" s="1"/>
  <c r="G642" i="75"/>
  <c r="J642" i="75" s="1"/>
  <c r="G641" i="75"/>
  <c r="J641" i="75" s="1"/>
  <c r="G639" i="75"/>
  <c r="J639" i="75" s="1"/>
  <c r="G638" i="75"/>
  <c r="J638" i="75" s="1"/>
  <c r="G637" i="75"/>
  <c r="J637" i="75" s="1"/>
  <c r="G635" i="75"/>
  <c r="J635" i="75" s="1"/>
  <c r="G634" i="75"/>
  <c r="J634" i="75" s="1"/>
  <c r="G631" i="75"/>
  <c r="J631" i="75" s="1"/>
  <c r="G630" i="75"/>
  <c r="J630" i="75" s="1"/>
  <c r="G629" i="75"/>
  <c r="J629" i="75" s="1"/>
  <c r="G627" i="75"/>
  <c r="J627" i="75" s="1"/>
  <c r="G626" i="75"/>
  <c r="J626" i="75" s="1"/>
  <c r="G625" i="75"/>
  <c r="J625" i="75" s="1"/>
  <c r="G623" i="75"/>
  <c r="J623" i="75" s="1"/>
  <c r="G622" i="75"/>
  <c r="J622" i="75" s="1"/>
  <c r="G620" i="75"/>
  <c r="J620" i="75" s="1"/>
  <c r="G619" i="75"/>
  <c r="J619" i="75" s="1"/>
  <c r="G618" i="75"/>
  <c r="J618" i="75" s="1"/>
  <c r="G616" i="75"/>
  <c r="J616" i="75" s="1"/>
  <c r="G615" i="75"/>
  <c r="J615" i="75" s="1"/>
  <c r="G614" i="75"/>
  <c r="J614" i="75" s="1"/>
  <c r="G611" i="75"/>
  <c r="J611" i="75" s="1"/>
  <c r="G610" i="75"/>
  <c r="J610" i="75" s="1"/>
  <c r="G608" i="75"/>
  <c r="J608" i="75" s="1"/>
  <c r="G607" i="75"/>
  <c r="J607" i="75" s="1"/>
  <c r="G606" i="75"/>
  <c r="J606" i="75" s="1"/>
  <c r="G605" i="75"/>
  <c r="J605" i="75" s="1"/>
  <c r="G603" i="75"/>
  <c r="J603" i="75" s="1"/>
  <c r="G602" i="75"/>
  <c r="J602" i="75" s="1"/>
  <c r="G601" i="75"/>
  <c r="J601" i="75" s="1"/>
  <c r="G600" i="75"/>
  <c r="J600" i="75" s="1"/>
  <c r="G598" i="75"/>
  <c r="J598" i="75" s="1"/>
  <c r="G597" i="75"/>
  <c r="J597" i="75" s="1"/>
  <c r="G595" i="75"/>
  <c r="J595" i="75" s="1"/>
  <c r="G594" i="75"/>
  <c r="J594" i="75" s="1"/>
  <c r="G592" i="75"/>
  <c r="J592" i="75" s="1"/>
  <c r="G591" i="75"/>
  <c r="J591" i="75" s="1"/>
  <c r="G589" i="75"/>
  <c r="J589" i="75" s="1"/>
  <c r="G588" i="75"/>
  <c r="J588" i="75" s="1"/>
  <c r="G586" i="75"/>
  <c r="J586" i="75" s="1"/>
  <c r="G585" i="75"/>
  <c r="J585" i="75" s="1"/>
  <c r="G582" i="75"/>
  <c r="J582" i="75" s="1"/>
  <c r="G581" i="75"/>
  <c r="J581" i="75" s="1"/>
  <c r="G579" i="75"/>
  <c r="J579" i="75" s="1"/>
  <c r="G578" i="75"/>
  <c r="J578" i="75" s="1"/>
  <c r="G577" i="75"/>
  <c r="J577" i="75" s="1"/>
  <c r="G576" i="75"/>
  <c r="J576" i="75" s="1"/>
  <c r="G575" i="75"/>
  <c r="J575" i="75" s="1"/>
  <c r="G574" i="75"/>
  <c r="J574" i="75" s="1"/>
  <c r="G572" i="75"/>
  <c r="J572" i="75" s="1"/>
  <c r="G571" i="75"/>
  <c r="J571" i="75" s="1"/>
  <c r="G570" i="75"/>
  <c r="J570" i="75" s="1"/>
  <c r="G569" i="75"/>
  <c r="J569" i="75" s="1"/>
  <c r="G568" i="75"/>
  <c r="J568" i="75" s="1"/>
  <c r="G565" i="75"/>
  <c r="J565" i="75" s="1"/>
  <c r="G564" i="75"/>
  <c r="J564" i="75" s="1"/>
  <c r="G563" i="75"/>
  <c r="J563" i="75" s="1"/>
  <c r="G561" i="75"/>
  <c r="J561" i="75" s="1"/>
  <c r="G560" i="75"/>
  <c r="J560" i="75" s="1"/>
  <c r="G557" i="75"/>
  <c r="J557" i="75" s="1"/>
  <c r="G556" i="75"/>
  <c r="J556" i="75" s="1"/>
  <c r="G555" i="75"/>
  <c r="J555" i="75" s="1"/>
  <c r="G553" i="75"/>
  <c r="J553" i="75" s="1"/>
  <c r="G552" i="75"/>
  <c r="J552" i="75" s="1"/>
  <c r="G543" i="75"/>
  <c r="J543" i="75" s="1"/>
  <c r="G542" i="75"/>
  <c r="J542" i="75" s="1"/>
  <c r="G541" i="75"/>
  <c r="J541" i="75" s="1"/>
  <c r="G540" i="75"/>
  <c r="J540" i="75" s="1"/>
  <c r="G538" i="75"/>
  <c r="J538" i="75" s="1"/>
  <c r="G537" i="75"/>
  <c r="J537" i="75" s="1"/>
  <c r="G536" i="75"/>
  <c r="J536" i="75" s="1"/>
  <c r="G535" i="75"/>
  <c r="J535" i="75" s="1"/>
  <c r="G533" i="75"/>
  <c r="J533" i="75" s="1"/>
  <c r="G532" i="75"/>
  <c r="J532" i="75" s="1"/>
  <c r="G530" i="75"/>
  <c r="J530" i="75" s="1"/>
  <c r="G529" i="75"/>
  <c r="J529" i="75" s="1"/>
  <c r="G527" i="75"/>
  <c r="J527" i="75" s="1"/>
  <c r="G526" i="75"/>
  <c r="J526" i="75" s="1"/>
  <c r="G524" i="75"/>
  <c r="J524" i="75" s="1"/>
  <c r="G523" i="75"/>
  <c r="J523" i="75" s="1"/>
  <c r="G520" i="75"/>
  <c r="J520" i="75" s="1"/>
  <c r="G519" i="75"/>
  <c r="J519" i="75" s="1"/>
  <c r="G517" i="75"/>
  <c r="J517" i="75" s="1"/>
  <c r="G516" i="75"/>
  <c r="J516" i="75" s="1"/>
  <c r="G515" i="75"/>
  <c r="J515" i="75" s="1"/>
  <c r="G514" i="75"/>
  <c r="J514" i="75" s="1"/>
  <c r="G512" i="75"/>
  <c r="J512" i="75" s="1"/>
  <c r="G511" i="75"/>
  <c r="J511" i="75" s="1"/>
  <c r="G509" i="75"/>
  <c r="J509" i="75" s="1"/>
  <c r="G508" i="75"/>
  <c r="J508" i="75" s="1"/>
  <c r="G507" i="75"/>
  <c r="J507" i="75" s="1"/>
  <c r="G506" i="75"/>
  <c r="J506" i="75" s="1"/>
  <c r="G504" i="75"/>
  <c r="J504" i="75" s="1"/>
  <c r="G503" i="75"/>
  <c r="J503" i="75" s="1"/>
  <c r="G502" i="75"/>
  <c r="J502" i="75" s="1"/>
  <c r="G501" i="75"/>
  <c r="J501" i="75" s="1"/>
  <c r="G499" i="75"/>
  <c r="J499" i="75" s="1"/>
  <c r="G498" i="75"/>
  <c r="J498" i="75" s="1"/>
  <c r="G496" i="75"/>
  <c r="J496" i="75" s="1"/>
  <c r="G495" i="75"/>
  <c r="J495" i="75" s="1"/>
  <c r="G492" i="75"/>
  <c r="J492" i="75" s="1"/>
  <c r="G491" i="75"/>
  <c r="J491" i="75" s="1"/>
  <c r="G489" i="75"/>
  <c r="J489" i="75" s="1"/>
  <c r="G488" i="75"/>
  <c r="J488" i="75" s="1"/>
  <c r="G485" i="75"/>
  <c r="J485" i="75" s="1"/>
  <c r="G484" i="75"/>
  <c r="J484" i="75" s="1"/>
  <c r="G482" i="75"/>
  <c r="J482" i="75" s="1"/>
  <c r="G481" i="75"/>
  <c r="J481" i="75" s="1"/>
  <c r="G471" i="75"/>
  <c r="J471" i="75" s="1"/>
  <c r="G470" i="75"/>
  <c r="J470" i="75" s="1"/>
  <c r="G469" i="75"/>
  <c r="J469" i="75" s="1"/>
  <c r="G467" i="75"/>
  <c r="J467" i="75" s="1"/>
  <c r="G466" i="75"/>
  <c r="J466" i="75" s="1"/>
  <c r="G465" i="75"/>
  <c r="J465" i="75" s="1"/>
  <c r="G463" i="75"/>
  <c r="J463" i="75" s="1"/>
  <c r="G462" i="75"/>
  <c r="J462" i="75" s="1"/>
  <c r="G461" i="75"/>
  <c r="J461" i="75" s="1"/>
  <c r="G459" i="75"/>
  <c r="J459" i="75" s="1"/>
  <c r="G458" i="75"/>
  <c r="J458" i="75" s="1"/>
  <c r="G457" i="75"/>
  <c r="J457" i="75" s="1"/>
  <c r="G455" i="75"/>
  <c r="J455" i="75" s="1"/>
  <c r="G454" i="75"/>
  <c r="J454" i="75" s="1"/>
  <c r="G453" i="75"/>
  <c r="J453" i="75" s="1"/>
  <c r="G451" i="75"/>
  <c r="J451" i="75" s="1"/>
  <c r="G450" i="75"/>
  <c r="J450" i="75" s="1"/>
  <c r="G449" i="75"/>
  <c r="J449" i="75" s="1"/>
  <c r="G446" i="75"/>
  <c r="J446" i="75" s="1"/>
  <c r="G445" i="75"/>
  <c r="J445" i="75" s="1"/>
  <c r="G444" i="75"/>
  <c r="J444" i="75" s="1"/>
  <c r="G443" i="75"/>
  <c r="J443" i="75" s="1"/>
  <c r="G442" i="75"/>
  <c r="J442" i="75" s="1"/>
  <c r="G441" i="75"/>
  <c r="J441" i="75" s="1"/>
  <c r="G440" i="75"/>
  <c r="J440" i="75" s="1"/>
  <c r="G439" i="75"/>
  <c r="J439" i="75" s="1"/>
  <c r="G437" i="75"/>
  <c r="J437" i="75" s="1"/>
  <c r="G436" i="75"/>
  <c r="J436" i="75" s="1"/>
  <c r="G435" i="75"/>
  <c r="J435" i="75" s="1"/>
  <c r="G433" i="75"/>
  <c r="J433" i="75" s="1"/>
  <c r="G432" i="75"/>
  <c r="J432" i="75" s="1"/>
  <c r="G431" i="75"/>
  <c r="J431" i="75" s="1"/>
  <c r="G428" i="75"/>
  <c r="J428" i="75" s="1"/>
  <c r="G427" i="75"/>
  <c r="J427" i="75" s="1"/>
  <c r="G424" i="75"/>
  <c r="J424" i="75" s="1"/>
  <c r="G418" i="75"/>
  <c r="J418" i="75" s="1"/>
  <c r="G417" i="75"/>
  <c r="J417" i="75" s="1"/>
  <c r="G415" i="75"/>
  <c r="J415" i="75" s="1"/>
  <c r="G414" i="75"/>
  <c r="J414" i="75" s="1"/>
  <c r="G412" i="75"/>
  <c r="J412" i="75" s="1"/>
  <c r="G411" i="75"/>
  <c r="J411" i="75" s="1"/>
  <c r="G410" i="75"/>
  <c r="J410" i="75" s="1"/>
  <c r="G408" i="75"/>
  <c r="J408" i="75" s="1"/>
  <c r="G407" i="75"/>
  <c r="J407" i="75" s="1"/>
  <c r="G406" i="75"/>
  <c r="J406" i="75" s="1"/>
  <c r="G404" i="75"/>
  <c r="J404" i="75" s="1"/>
  <c r="G403" i="75"/>
  <c r="J403" i="75" s="1"/>
  <c r="G402" i="75"/>
  <c r="J402" i="75" s="1"/>
  <c r="G401" i="75"/>
  <c r="J401" i="75" s="1"/>
  <c r="G399" i="75"/>
  <c r="J399" i="75" s="1"/>
  <c r="G398" i="75"/>
  <c r="J398" i="75" s="1"/>
  <c r="G397" i="75"/>
  <c r="J397" i="75" s="1"/>
  <c r="G395" i="75"/>
  <c r="J395" i="75" s="1"/>
  <c r="G394" i="75"/>
  <c r="J394" i="75" s="1"/>
  <c r="G393" i="75"/>
  <c r="J393" i="75" s="1"/>
  <c r="G392" i="75"/>
  <c r="J392" i="75" s="1"/>
  <c r="G391" i="75"/>
  <c r="J391" i="75" s="1"/>
  <c r="G389" i="75"/>
  <c r="J389" i="75" s="1"/>
  <c r="G388" i="75"/>
  <c r="J388" i="75" s="1"/>
  <c r="G387" i="75"/>
  <c r="J387" i="75" s="1"/>
  <c r="G386" i="75"/>
  <c r="J386" i="75" s="1"/>
  <c r="G385" i="75"/>
  <c r="J385" i="75" s="1"/>
  <c r="G382" i="75"/>
  <c r="J382" i="75" s="1"/>
  <c r="G381" i="75"/>
  <c r="J381" i="75" s="1"/>
  <c r="G379" i="75"/>
  <c r="J379" i="75" s="1"/>
  <c r="G378" i="75"/>
  <c r="J378" i="75" s="1"/>
  <c r="G376" i="75"/>
  <c r="J376" i="75" s="1"/>
  <c r="G375" i="75"/>
  <c r="J375" i="75" s="1"/>
  <c r="G373" i="75"/>
  <c r="J373" i="75" s="1"/>
  <c r="G372" i="75"/>
  <c r="J372" i="75" s="1"/>
  <c r="G370" i="75"/>
  <c r="J370" i="75" s="1"/>
  <c r="G369" i="75"/>
  <c r="J369" i="75" s="1"/>
  <c r="G366" i="75"/>
  <c r="J366" i="75" s="1"/>
  <c r="G365" i="75"/>
  <c r="J365" i="75" s="1"/>
  <c r="G364" i="75"/>
  <c r="J364" i="75" s="1"/>
  <c r="G362" i="75"/>
  <c r="J362" i="75" s="1"/>
  <c r="G361" i="75"/>
  <c r="J361" i="75" s="1"/>
  <c r="G360" i="75"/>
  <c r="J360" i="75" s="1"/>
  <c r="G358" i="75"/>
  <c r="J358" i="75" s="1"/>
  <c r="G357" i="75"/>
  <c r="J357" i="75" s="1"/>
  <c r="G356" i="75"/>
  <c r="J356" i="75" s="1"/>
  <c r="G354" i="75"/>
  <c r="J354" i="75" s="1"/>
  <c r="G353" i="75"/>
  <c r="J353" i="75" s="1"/>
  <c r="G352" i="75"/>
  <c r="J352" i="75" s="1"/>
  <c r="G344" i="75"/>
  <c r="J344" i="75" s="1"/>
  <c r="G327" i="75"/>
  <c r="J327" i="75" s="1"/>
  <c r="G326" i="75"/>
  <c r="J326" i="75" s="1"/>
  <c r="G325" i="75"/>
  <c r="J325" i="75" s="1"/>
  <c r="G309" i="75"/>
  <c r="J309" i="75" s="1"/>
  <c r="G306" i="75"/>
  <c r="J306" i="75" s="1"/>
  <c r="G305" i="75"/>
  <c r="J305" i="75" s="1"/>
  <c r="G303" i="75"/>
  <c r="J303" i="75" s="1"/>
  <c r="G302" i="75"/>
  <c r="J302" i="75" s="1"/>
  <c r="G301" i="75"/>
  <c r="J301" i="75" s="1"/>
  <c r="G300" i="75"/>
  <c r="J300" i="75" s="1"/>
  <c r="G299" i="75"/>
  <c r="J299" i="75" s="1"/>
  <c r="G298" i="75"/>
  <c r="J298" i="75" s="1"/>
  <c r="G296" i="75"/>
  <c r="J296" i="75" s="1"/>
  <c r="G295" i="75"/>
  <c r="J295" i="75" s="1"/>
  <c r="G294" i="75"/>
  <c r="J294" i="75" s="1"/>
  <c r="G291" i="75"/>
  <c r="J291" i="75" s="1"/>
  <c r="G290" i="75"/>
  <c r="J290" i="75" s="1"/>
  <c r="G289" i="75"/>
  <c r="J289" i="75" s="1"/>
  <c r="G288" i="75"/>
  <c r="J288" i="75" s="1"/>
  <c r="G286" i="75"/>
  <c r="J286" i="75" s="1"/>
  <c r="G285" i="75"/>
  <c r="J285" i="75" s="1"/>
  <c r="G284" i="75"/>
  <c r="J284" i="75" s="1"/>
  <c r="G283" i="75"/>
  <c r="J283" i="75" s="1"/>
  <c r="G281" i="75"/>
  <c r="J281" i="75" s="1"/>
  <c r="G280" i="75"/>
  <c r="J280" i="75" s="1"/>
  <c r="G279" i="75"/>
  <c r="J279" i="75" s="1"/>
  <c r="G278" i="75"/>
  <c r="J278" i="75" s="1"/>
  <c r="G270" i="75"/>
  <c r="J270" i="75" s="1"/>
  <c r="G267" i="75"/>
  <c r="J267" i="75" s="1"/>
  <c r="G266" i="75"/>
  <c r="J266" i="75" s="1"/>
  <c r="G264" i="75"/>
  <c r="J264" i="75" s="1"/>
  <c r="G263" i="75"/>
  <c r="J263" i="75" s="1"/>
  <c r="G261" i="75"/>
  <c r="J261" i="75" s="1"/>
  <c r="G260" i="75"/>
  <c r="J260" i="75" s="1"/>
  <c r="G259" i="75"/>
  <c r="J259" i="75" s="1"/>
  <c r="G258" i="75"/>
  <c r="J258" i="75" s="1"/>
  <c r="G257" i="75"/>
  <c r="J257" i="75" s="1"/>
  <c r="G256" i="75"/>
  <c r="J256" i="75" s="1"/>
  <c r="G255" i="75"/>
  <c r="J255" i="75" s="1"/>
  <c r="G253" i="75"/>
  <c r="J253" i="75" s="1"/>
  <c r="G252" i="75"/>
  <c r="J252" i="75" s="1"/>
  <c r="G251" i="75"/>
  <c r="J251" i="75" s="1"/>
  <c r="G250" i="75"/>
  <c r="J250" i="75" s="1"/>
  <c r="G249" i="75"/>
  <c r="J249" i="75" s="1"/>
  <c r="G248" i="75"/>
  <c r="J248" i="75" s="1"/>
  <c r="G246" i="75"/>
  <c r="J246" i="75" s="1"/>
  <c r="G245" i="75"/>
  <c r="J245" i="75" s="1"/>
  <c r="G244" i="75"/>
  <c r="J244" i="75" s="1"/>
  <c r="G243" i="75"/>
  <c r="J243" i="75" s="1"/>
  <c r="G242" i="75"/>
  <c r="J242" i="75" s="1"/>
  <c r="G241" i="75"/>
  <c r="J241" i="75" s="1"/>
  <c r="G240" i="75"/>
  <c r="J240" i="75" s="1"/>
  <c r="G237" i="75"/>
  <c r="J237" i="75" s="1"/>
  <c r="G236" i="75"/>
  <c r="J236" i="75" s="1"/>
  <c r="G235" i="75"/>
  <c r="J235" i="75" s="1"/>
  <c r="G234" i="75"/>
  <c r="J234" i="75" s="1"/>
  <c r="G233" i="75"/>
  <c r="J233" i="75" s="1"/>
  <c r="G230" i="75"/>
  <c r="J230" i="75" s="1"/>
  <c r="G229" i="75"/>
  <c r="J229" i="75" s="1"/>
  <c r="G227" i="75"/>
  <c r="J227" i="75" s="1"/>
  <c r="G226" i="75"/>
  <c r="J226" i="75" s="1"/>
  <c r="G225" i="75"/>
  <c r="J225" i="75" s="1"/>
  <c r="G224" i="75"/>
  <c r="J224" i="75" s="1"/>
  <c r="G223" i="75"/>
  <c r="J223" i="75" s="1"/>
  <c r="G222" i="75"/>
  <c r="J222" i="75" s="1"/>
  <c r="G221" i="75"/>
  <c r="J221" i="75" s="1"/>
  <c r="G220" i="75"/>
  <c r="J220" i="75" s="1"/>
  <c r="G219" i="75"/>
  <c r="J219" i="75" s="1"/>
  <c r="G218" i="75"/>
  <c r="J218" i="75" s="1"/>
  <c r="G214" i="75"/>
  <c r="J214" i="75" s="1"/>
  <c r="G213" i="75"/>
  <c r="J213" i="75" s="1"/>
  <c r="G200" i="75"/>
  <c r="J200" i="75" s="1"/>
  <c r="G198" i="75"/>
  <c r="J198" i="75" s="1"/>
  <c r="G196" i="75"/>
  <c r="J196" i="75" s="1"/>
  <c r="G193" i="75"/>
  <c r="J193" i="75" s="1"/>
  <c r="G192" i="75"/>
  <c r="J192" i="75" s="1"/>
  <c r="G190" i="75"/>
  <c r="J190" i="75" s="1"/>
  <c r="G189" i="75"/>
  <c r="J189" i="75" s="1"/>
  <c r="G187" i="75"/>
  <c r="J187" i="75" s="1"/>
  <c r="G172" i="75"/>
  <c r="J172" i="75" s="1"/>
  <c r="G170" i="75"/>
  <c r="J170" i="75" s="1"/>
  <c r="G167" i="75"/>
  <c r="J167" i="75" s="1"/>
  <c r="G166" i="75"/>
  <c r="J166" i="75" s="1"/>
  <c r="G165" i="75"/>
  <c r="J165" i="75" s="1"/>
  <c r="G164" i="75"/>
  <c r="J164" i="75" s="1"/>
  <c r="G163" i="75"/>
  <c r="J163" i="75" s="1"/>
  <c r="G162" i="75"/>
  <c r="J162" i="75" s="1"/>
  <c r="G161" i="75"/>
  <c r="J161" i="75" s="1"/>
  <c r="G160" i="75"/>
  <c r="J160" i="75" s="1"/>
  <c r="G159" i="75"/>
  <c r="J159" i="75" s="1"/>
  <c r="G158" i="75"/>
  <c r="J158" i="75" s="1"/>
  <c r="G157" i="75"/>
  <c r="J157" i="75" s="1"/>
  <c r="G156" i="75"/>
  <c r="J156" i="75" s="1"/>
  <c r="G155" i="75"/>
  <c r="J155" i="75" s="1"/>
  <c r="G154" i="75"/>
  <c r="J154" i="75" s="1"/>
  <c r="G153" i="75"/>
  <c r="J153" i="75" s="1"/>
  <c r="G152" i="75"/>
  <c r="J152" i="75" s="1"/>
  <c r="G151" i="75"/>
  <c r="J151" i="75" s="1"/>
  <c r="G150" i="75"/>
  <c r="J150" i="75" s="1"/>
  <c r="G149" i="75"/>
  <c r="J149" i="75" s="1"/>
  <c r="G148" i="75"/>
  <c r="J148" i="75" s="1"/>
  <c r="G147" i="75"/>
  <c r="J147" i="75" s="1"/>
  <c r="G146" i="75"/>
  <c r="J146" i="75" s="1"/>
  <c r="G145" i="75"/>
  <c r="J145" i="75" s="1"/>
  <c r="G144" i="75"/>
  <c r="J144" i="75" s="1"/>
  <c r="G143" i="75"/>
  <c r="J143" i="75" s="1"/>
  <c r="G142" i="75"/>
  <c r="J142" i="75" s="1"/>
  <c r="G141" i="75"/>
  <c r="J141" i="75" s="1"/>
  <c r="G140" i="75"/>
  <c r="J140" i="75" s="1"/>
  <c r="G139" i="75"/>
  <c r="J139" i="75" s="1"/>
  <c r="G138" i="75"/>
  <c r="J138" i="75" s="1"/>
  <c r="G137" i="75"/>
  <c r="J137" i="75" s="1"/>
  <c r="G136" i="75"/>
  <c r="J136" i="75" s="1"/>
  <c r="G135" i="75"/>
  <c r="J135" i="75" s="1"/>
  <c r="G134" i="75"/>
  <c r="J134" i="75" s="1"/>
  <c r="G133" i="75"/>
  <c r="J133" i="75" s="1"/>
  <c r="G132" i="75"/>
  <c r="J132" i="75" s="1"/>
  <c r="G131" i="75"/>
  <c r="J131" i="75" s="1"/>
  <c r="G130" i="75"/>
  <c r="J130" i="75" s="1"/>
  <c r="G129" i="75"/>
  <c r="J129" i="75" s="1"/>
  <c r="G127" i="75"/>
  <c r="J127" i="75" s="1"/>
  <c r="G126" i="75"/>
  <c r="J126" i="75" s="1"/>
  <c r="G125" i="75"/>
  <c r="J125" i="75" s="1"/>
  <c r="G124" i="75"/>
  <c r="J124" i="75" s="1"/>
  <c r="G123" i="75"/>
  <c r="J123" i="75" s="1"/>
  <c r="G122" i="75"/>
  <c r="J122" i="75" s="1"/>
  <c r="G121" i="75"/>
  <c r="J121" i="75" s="1"/>
  <c r="G120" i="75"/>
  <c r="J120" i="75" s="1"/>
  <c r="G119" i="75"/>
  <c r="J119" i="75" s="1"/>
  <c r="G118" i="75"/>
  <c r="J118" i="75" s="1"/>
  <c r="G117" i="75"/>
  <c r="J117" i="75" s="1"/>
  <c r="G110" i="75"/>
  <c r="J110" i="75" s="1"/>
  <c r="G108" i="75"/>
  <c r="J108" i="75" s="1"/>
  <c r="G107" i="75"/>
  <c r="J107" i="75" s="1"/>
  <c r="G106" i="75"/>
  <c r="J106" i="75" s="1"/>
  <c r="G105" i="75"/>
  <c r="J105" i="75" s="1"/>
  <c r="G104" i="75"/>
  <c r="J104" i="75" s="1"/>
  <c r="G103" i="75"/>
  <c r="J103" i="75" s="1"/>
  <c r="G102" i="75"/>
  <c r="J102" i="75" s="1"/>
  <c r="G94" i="75"/>
  <c r="J94" i="75" s="1"/>
  <c r="G91" i="75"/>
  <c r="J91" i="75" s="1"/>
  <c r="G90" i="75"/>
  <c r="J90" i="75" s="1"/>
  <c r="G89" i="75"/>
  <c r="J89" i="75" s="1"/>
  <c r="G87" i="75"/>
  <c r="J87" i="75" s="1"/>
  <c r="G86" i="75"/>
  <c r="J86" i="75" s="1"/>
  <c r="D126" i="146"/>
  <c r="D123" i="146"/>
  <c r="C30" i="146"/>
  <c r="G73" i="75"/>
  <c r="J73" i="75" s="1"/>
  <c r="G69" i="75"/>
  <c r="J69" i="75" s="1"/>
  <c r="G66" i="75"/>
  <c r="J66" i="75" s="1"/>
  <c r="G65" i="75"/>
  <c r="J65" i="75" s="1"/>
  <c r="G64" i="75"/>
  <c r="J64" i="75" s="1"/>
  <c r="G63" i="75"/>
  <c r="J63" i="75" s="1"/>
  <c r="G58" i="75"/>
  <c r="J58" i="75" s="1"/>
  <c r="G57" i="75"/>
  <c r="J57" i="75" s="1"/>
  <c r="G56" i="75"/>
  <c r="J56" i="75" s="1"/>
  <c r="G55" i="75"/>
  <c r="J55" i="75" s="1"/>
  <c r="G54" i="75"/>
  <c r="J54" i="75" s="1"/>
  <c r="G53" i="75"/>
  <c r="J53" i="75" s="1"/>
  <c r="G52" i="75"/>
  <c r="J52" i="75" s="1"/>
  <c r="G51" i="75"/>
  <c r="J51" i="75" s="1"/>
  <c r="G49" i="75"/>
  <c r="J49" i="75" s="1"/>
  <c r="G48" i="75"/>
  <c r="J48" i="75" s="1"/>
  <c r="G47" i="75"/>
  <c r="J47" i="75" s="1"/>
  <c r="G46" i="75"/>
  <c r="J46" i="75" s="1"/>
  <c r="G45" i="75"/>
  <c r="J45" i="75" s="1"/>
  <c r="G44" i="75"/>
  <c r="J44" i="75" s="1"/>
  <c r="G41" i="75"/>
  <c r="J41" i="75" s="1"/>
  <c r="G39" i="75"/>
  <c r="J39" i="75" s="1"/>
  <c r="G34" i="75"/>
  <c r="J34" i="75" s="1"/>
  <c r="G32" i="75"/>
  <c r="J32" i="75" s="1"/>
  <c r="G29" i="75"/>
  <c r="J29" i="75" s="1"/>
  <c r="G25" i="75"/>
  <c r="J25" i="75" s="1"/>
  <c r="G24" i="75"/>
  <c r="J24" i="75" s="1"/>
  <c r="G23" i="75"/>
  <c r="J23" i="75" s="1"/>
  <c r="G22" i="75"/>
  <c r="J22" i="75" s="1"/>
  <c r="G21" i="75"/>
  <c r="J21" i="75" s="1"/>
  <c r="G20" i="75"/>
  <c r="J20" i="75" s="1"/>
  <c r="G19" i="75"/>
  <c r="J19" i="75" s="1"/>
  <c r="G18" i="75"/>
  <c r="J18" i="75" s="1"/>
  <c r="G17" i="75"/>
  <c r="J17" i="75" s="1"/>
  <c r="G16" i="75"/>
  <c r="J16" i="75" s="1"/>
  <c r="G14" i="75"/>
  <c r="J14" i="75" s="1"/>
  <c r="G13" i="75"/>
  <c r="J13" i="75" s="1"/>
  <c r="G10" i="75"/>
  <c r="J10" i="75" s="1"/>
  <c r="G7" i="75"/>
  <c r="J7" i="75" s="1"/>
  <c r="G6" i="75"/>
  <c r="J6" i="75" s="1"/>
  <c r="G36" i="75"/>
  <c r="J36" i="75" s="1"/>
  <c r="D49" i="146" l="1"/>
  <c r="D60" i="146"/>
  <c r="D41" i="146"/>
  <c r="G28" i="75"/>
  <c r="J28" i="75" s="1"/>
  <c r="J27" i="75"/>
  <c r="G1127" i="75"/>
  <c r="G1048" i="75"/>
  <c r="G985" i="75"/>
  <c r="G883" i="75"/>
  <c r="D91" i="146"/>
  <c r="D107" i="146"/>
  <c r="D120" i="146"/>
  <c r="D37" i="146"/>
  <c r="D77" i="146"/>
  <c r="G795" i="75"/>
  <c r="G771" i="75"/>
  <c r="G475" i="75"/>
  <c r="G547" i="75"/>
  <c r="G331" i="75"/>
  <c r="G313" i="75"/>
  <c r="G98" i="75"/>
  <c r="J98" i="75" s="1"/>
  <c r="G274" i="75"/>
  <c r="G204" i="75"/>
  <c r="G79" i="75" l="1"/>
  <c r="C9" i="147"/>
  <c r="C21" i="146"/>
  <c r="J883" i="75"/>
  <c r="C16" i="146"/>
  <c r="J547" i="75"/>
  <c r="C22" i="146"/>
  <c r="J985" i="75"/>
  <c r="C18" i="146"/>
  <c r="J795" i="75"/>
  <c r="C23" i="146"/>
  <c r="J1048" i="75"/>
  <c r="C17" i="146"/>
  <c r="J771" i="75"/>
  <c r="C26" i="146"/>
  <c r="D30" i="146" s="1"/>
  <c r="J1127" i="75"/>
  <c r="C15" i="146"/>
  <c r="J475" i="75"/>
  <c r="C10" i="146"/>
  <c r="J274" i="75"/>
  <c r="C9" i="146"/>
  <c r="J204" i="75"/>
  <c r="C11" i="146"/>
  <c r="J313" i="75"/>
  <c r="C12" i="146"/>
  <c r="J331" i="75"/>
  <c r="C8" i="146"/>
  <c r="J79" i="75" l="1"/>
  <c r="L4042" i="75"/>
  <c r="C7" i="146"/>
  <c r="D12" i="146" s="1"/>
  <c r="D18" i="146"/>
  <c r="D23" i="146"/>
  <c r="C129" i="146" l="1"/>
  <c r="C7" i="147"/>
  <c r="C17" i="147" s="1"/>
  <c r="C22" i="147" l="1"/>
  <c r="C24" i="14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Mike Vinello-Lippert (WR)</author>
  </authors>
  <commentList>
    <comment ref="A2" authorId="0" shapeId="0" xr:uid="{279800EE-604D-4DC2-A877-27160A839F0F}">
      <text>
        <r>
          <rPr>
            <b/>
            <sz val="9"/>
            <color indexed="81"/>
            <rFont val="Tahoma"/>
            <family val="2"/>
          </rPr>
          <t>INSERT DIFFERENT SCHEDULES AS REQUIRED - REPLACE THE RELEVANT FIRST ROW WITH THE SCHEDULE NAME</t>
        </r>
      </text>
    </comment>
  </commentList>
</comments>
</file>

<file path=xl/sharedStrings.xml><?xml version="1.0" encoding="utf-8"?>
<sst xmlns="http://schemas.openxmlformats.org/spreadsheetml/2006/main" count="11842" uniqueCount="6542">
  <si>
    <t>ITEM NO</t>
  </si>
  <si>
    <t>DESCRIPTION</t>
  </si>
  <si>
    <t>UNIT</t>
  </si>
  <si>
    <t>QUANTITY</t>
  </si>
  <si>
    <t>RATE</t>
  </si>
  <si>
    <t>AMOUNT</t>
  </si>
  <si>
    <t xml:space="preserve"> </t>
  </si>
  <si>
    <t>SCHEDULES</t>
  </si>
  <si>
    <t>C1.2</t>
  </si>
  <si>
    <t>C1.3</t>
  </si>
  <si>
    <t>C1.2.1</t>
  </si>
  <si>
    <t>Environmental Management</t>
  </si>
  <si>
    <t>C1.2.1.1</t>
  </si>
  <si>
    <t>Monitoring of compliance with and reporting on the EMP</t>
  </si>
  <si>
    <t>C1.3.1.1</t>
  </si>
  <si>
    <t>month</t>
  </si>
  <si>
    <t>C1.2.1.2</t>
  </si>
  <si>
    <t>Dedicated environmental officer (if specified in the Contract Documentation)</t>
  </si>
  <si>
    <t>C1.2.2</t>
  </si>
  <si>
    <t>Programming and Reporting</t>
  </si>
  <si>
    <t>C1.2.2.1</t>
  </si>
  <si>
    <t>Submission of a Scheme 1 Programme</t>
  </si>
  <si>
    <t>lump sum</t>
  </si>
  <si>
    <t>Reviewing and updating a Scheme 1 Programme</t>
  </si>
  <si>
    <t xml:space="preserve">month </t>
  </si>
  <si>
    <t>C1.2.2.2</t>
  </si>
  <si>
    <t>C1.2.2.3</t>
  </si>
  <si>
    <t>C1.2.2.4</t>
  </si>
  <si>
    <t>C1.2.2.5</t>
  </si>
  <si>
    <t>C1.2.2.6</t>
  </si>
  <si>
    <t>Submission of a Scheme 2 Initial Programme</t>
  </si>
  <si>
    <t>Submission of a Scheme 2 Full Programme</t>
  </si>
  <si>
    <t>Reviewing and updating a Scheme 2 programme every month</t>
  </si>
  <si>
    <t>Preparation and submission of all information and reports specified in the Contract Documentation</t>
  </si>
  <si>
    <t>C1.2.3</t>
  </si>
  <si>
    <t>Routine road maintenance of existing public roads within the Site of the Works or other public roads outside the Site of the Works which are used as detours</t>
  </si>
  <si>
    <t>C1.2.3.2</t>
  </si>
  <si>
    <t>C1.2.3.3</t>
  </si>
  <si>
    <t>C1.2.3.4</t>
  </si>
  <si>
    <t>C1.2.3.5</t>
  </si>
  <si>
    <t>C1.2.3.6</t>
  </si>
  <si>
    <t>C1.2.3.7</t>
  </si>
  <si>
    <t>C1.2.3.8</t>
  </si>
  <si>
    <t>C1.2.3.9</t>
  </si>
  <si>
    <t>C1.2.3.10</t>
  </si>
  <si>
    <t>C1.2.3.11</t>
  </si>
  <si>
    <t>C1.2.3.12</t>
  </si>
  <si>
    <t>C1.2.3.13</t>
  </si>
  <si>
    <t>Grass cutting</t>
  </si>
  <si>
    <t>hectare (ha)</t>
  </si>
  <si>
    <t>Drain cleaning</t>
  </si>
  <si>
    <t>kilometre (km)</t>
  </si>
  <si>
    <t>Cleaning out culverts</t>
  </si>
  <si>
    <t>Collection of rubbish / litter</t>
  </si>
  <si>
    <t>Base patching using crushed stone material stabilised with bitumen emulsion and cement</t>
  </si>
  <si>
    <t>Base and/or surface patching using cold premixed asphalt</t>
  </si>
  <si>
    <t>kilogram (kg)</t>
  </si>
  <si>
    <t>Base and/or surface patching using hot plant mixed asphalt</t>
  </si>
  <si>
    <t>ton (t)</t>
  </si>
  <si>
    <t>Replacement of damaged guardrails including posts</t>
  </si>
  <si>
    <t>metre (m)</t>
  </si>
  <si>
    <t>Grading of temporary gravel deviations and existing roads used as detours</t>
  </si>
  <si>
    <t>Watering of temporary gravel deviations and existing roads used as detours</t>
  </si>
  <si>
    <t>kilolitre (kℓ)</t>
  </si>
  <si>
    <t>Other road maintenance work ordered by the Engineer</t>
  </si>
  <si>
    <t>provisional sum</t>
  </si>
  <si>
    <t>Handling cost, profit and all other charges in respect of item C1.2.3.11</t>
  </si>
  <si>
    <t>percentage (%)</t>
  </si>
  <si>
    <t>Liaison with the routine road maintenance contractor</t>
  </si>
  <si>
    <t>Stakeholder liaison</t>
  </si>
  <si>
    <t>C1.2.4</t>
  </si>
  <si>
    <t>C1.2.5</t>
  </si>
  <si>
    <t>Safety</t>
  </si>
  <si>
    <t>C1.2.5.1</t>
  </si>
  <si>
    <t>C1.2.5.2</t>
  </si>
  <si>
    <t>Health and safety plan</t>
  </si>
  <si>
    <t>Implementation of health and safety plan</t>
  </si>
  <si>
    <t>C1.2.6</t>
  </si>
  <si>
    <t>Work adjacent to properties</t>
  </si>
  <si>
    <t>C1.2.6.1</t>
  </si>
  <si>
    <t>C1.2.6.2</t>
  </si>
  <si>
    <t>C1.2.6.3</t>
  </si>
  <si>
    <t>Survey of adjacent properties</t>
  </si>
  <si>
    <t>number (No.)</t>
  </si>
  <si>
    <t>Preventive and/or mitigation measures</t>
  </si>
  <si>
    <t>Handling cost, profit and all other charges in respect of item C1.2.6.2</t>
  </si>
  <si>
    <t>PC1.2.7</t>
  </si>
  <si>
    <t>Road safety audits</t>
  </si>
  <si>
    <t>C1.2.7.1</t>
  </si>
  <si>
    <t>C1.2.7.2</t>
  </si>
  <si>
    <t>C1.2.7.3</t>
  </si>
  <si>
    <t>C1.2.7.4</t>
  </si>
  <si>
    <t>Stage 4 work zone traffic management audit</t>
  </si>
  <si>
    <t>Handling cost, profit and all other charges in respect of item C1.2.7.1</t>
  </si>
  <si>
    <t>Stage 5 pre-opening stage traffic safety audit</t>
  </si>
  <si>
    <t>Handling cost, profit and all other charges in respect of item C1.2.7.3</t>
  </si>
  <si>
    <t>Dayworks</t>
  </si>
  <si>
    <t>C1.2.8</t>
  </si>
  <si>
    <t>C1.2.8.1</t>
  </si>
  <si>
    <t>Personnel</t>
  </si>
  <si>
    <t>Unskilled labourer</t>
  </si>
  <si>
    <t>hour (h)</t>
  </si>
  <si>
    <t>Semi-skilled labourer</t>
  </si>
  <si>
    <t>Skilled labourer</t>
  </si>
  <si>
    <t>Gang leader</t>
  </si>
  <si>
    <t>Foreman</t>
  </si>
  <si>
    <t>Skilled artisan</t>
  </si>
  <si>
    <t>C1.2.8.1(a)</t>
  </si>
  <si>
    <t>C1.2.8.1(b)</t>
  </si>
  <si>
    <t>C1.2.8.1(c)</t>
  </si>
  <si>
    <t>C1.2.8.1(d)</t>
  </si>
  <si>
    <t>C1.2.8.1(e)</t>
  </si>
  <si>
    <t>C1.2.8.1(f)</t>
  </si>
  <si>
    <t>C1.2.8.2</t>
  </si>
  <si>
    <t>Motor grader</t>
  </si>
  <si>
    <t>Compressor</t>
  </si>
  <si>
    <t>C1.2.8.2(a)</t>
  </si>
  <si>
    <t>C1.2.8.2(b)</t>
  </si>
  <si>
    <t>C1.2.8.2(c)</t>
  </si>
  <si>
    <t>C1.2.8.2(d)</t>
  </si>
  <si>
    <t>C1.2.8.2(e)</t>
  </si>
  <si>
    <t>C1.2.8.2(f)</t>
  </si>
  <si>
    <t>C1.2.8.2(g)</t>
  </si>
  <si>
    <t>C1.2.8.2(h)</t>
  </si>
  <si>
    <t>C1.2.8.3</t>
  </si>
  <si>
    <t>C1.2.8.3(a)</t>
  </si>
  <si>
    <t>C1.2.8.3(b)</t>
  </si>
  <si>
    <t>C1.2.8.3(c)</t>
  </si>
  <si>
    <t>C1.2.8.3(d)</t>
  </si>
  <si>
    <t>C1.2.8.4</t>
  </si>
  <si>
    <t>Materials</t>
  </si>
  <si>
    <t>Procurement of materials</t>
  </si>
  <si>
    <t>Contractor's handling costs, profit and all other charges in respect of item C1.2.8.4(a)</t>
  </si>
  <si>
    <t>C1.2.8.4(a)</t>
  </si>
  <si>
    <t>C1.2.8.4(b)</t>
  </si>
  <si>
    <t>Disposal of non-useable assets</t>
  </si>
  <si>
    <t>C1.2.9</t>
  </si>
  <si>
    <t>C1.2.9.1</t>
  </si>
  <si>
    <t>C1.2.9.2</t>
  </si>
  <si>
    <t>C1.2.9.3</t>
  </si>
  <si>
    <t>rate (per asset)</t>
  </si>
  <si>
    <t>Disposal of non-useable assets not identified at time of tender</t>
  </si>
  <si>
    <t>Handling cost, profit and all other charges in respect of item C1.2.9.2</t>
  </si>
  <si>
    <t>C1.4</t>
  </si>
  <si>
    <t>C1.5</t>
  </si>
  <si>
    <t>C1.6</t>
  </si>
  <si>
    <t>C1.7</t>
  </si>
  <si>
    <t>TOTAL CARRIED FORWARD TO SUMMARY</t>
  </si>
  <si>
    <t>SUMMARY</t>
  </si>
  <si>
    <t>GENERAL</t>
  </si>
  <si>
    <t>GENERAL REQUIREMENTS AND PROVISIONS</t>
  </si>
  <si>
    <t>CONTRACTOR’S SITE ESTABLISHMENT AND GENERAL OBLIGATIONS</t>
  </si>
  <si>
    <t>FACILITIES FOR THE ENGINEER</t>
  </si>
  <si>
    <t>ACCOMMODATION OF TRAFFIC</t>
  </si>
  <si>
    <t>CLEARING AND GRUBBING</t>
  </si>
  <si>
    <t>LOADING AND HAULING</t>
  </si>
  <si>
    <t>SERVICES</t>
  </si>
  <si>
    <t>C2.1</t>
  </si>
  <si>
    <t>GENERAL REQUIREMENTS AND TRENCHING FOR SERVICES</t>
  </si>
  <si>
    <t>C2.2</t>
  </si>
  <si>
    <t>DRY SERVICES</t>
  </si>
  <si>
    <t>C2.3</t>
  </si>
  <si>
    <t>WET SERVICES</t>
  </si>
  <si>
    <t>C2.4</t>
  </si>
  <si>
    <t>ENERGY AND OTHER SERVICES</t>
  </si>
  <si>
    <t>DRAINAGE</t>
  </si>
  <si>
    <t>C3.1</t>
  </si>
  <si>
    <t>DRAINS</t>
  </si>
  <si>
    <t>C3.2</t>
  </si>
  <si>
    <t>CULVERTS</t>
  </si>
  <si>
    <t>C3.3</t>
  </si>
  <si>
    <t>CONCRETE KERBING AND CHANNELING, ASPHALT BERMS, CHUTES, DOWNPIPES, AS WELL AS CONCRETE, STONE PITCHED AND GABION LININGS FOR OPEN DRAINS</t>
  </si>
  <si>
    <t>EARTHWORKS AND PAVEMENT LAYERS MATERIALS</t>
  </si>
  <si>
    <t>C4.1</t>
  </si>
  <si>
    <t>BORROW MATERIALS</t>
  </si>
  <si>
    <t>C4.2</t>
  </si>
  <si>
    <t>CUT MATERIALS</t>
  </si>
  <si>
    <t>C4.3</t>
  </si>
  <si>
    <t>EXISTING ROAD MATERIALS</t>
  </si>
  <si>
    <t>C4.4</t>
  </si>
  <si>
    <t>COMMERCIAL MATERIALS</t>
  </si>
  <si>
    <t>C4.5</t>
  </si>
  <si>
    <t>ALTERNATIVE MATERIALS</t>
  </si>
  <si>
    <t>EARTHWORKS AND PAVEMENT LAYERS CONSTRUCTION</t>
  </si>
  <si>
    <t>C5.1</t>
  </si>
  <si>
    <t>ROADBED</t>
  </si>
  <si>
    <t>C5.2</t>
  </si>
  <si>
    <t>FILL</t>
  </si>
  <si>
    <t>C5.3</t>
  </si>
  <si>
    <t>ROAD PAVEMENT LAYERS</t>
  </si>
  <si>
    <t>C5.4</t>
  </si>
  <si>
    <t>STABILISATION</t>
  </si>
  <si>
    <t>C5.5</t>
  </si>
  <si>
    <t>RECONSTRUCTION OF PAVEMENT LAYERS</t>
  </si>
  <si>
    <t>CONCRETE LAYERS</t>
  </si>
  <si>
    <t>C6.1</t>
  </si>
  <si>
    <t>PAVER LAID CONCRETE LAYERS</t>
  </si>
  <si>
    <t>C6.2</t>
  </si>
  <si>
    <t>SEGMENTAL BLOCK PAVING LAYERS</t>
  </si>
  <si>
    <t>MAINTENANCE AND REPAIR CONCRETE LAYERS</t>
  </si>
  <si>
    <t>C7.1</t>
  </si>
  <si>
    <t>REPLACEMENT OF EXISTING JOINT SEALANT</t>
  </si>
  <si>
    <t>C7.2</t>
  </si>
  <si>
    <t>REPAIR TO CONCRETE PANELS AND CONCRETE ADJACENT TO UNCONTROLLED CRACKS AND EXISTING JOINTS</t>
  </si>
  <si>
    <t>C7.3</t>
  </si>
  <si>
    <t>REMOVAL AND REINSTATEMENT OF EXISTING CONCRETE LAYERS</t>
  </si>
  <si>
    <t>C7.4</t>
  </si>
  <si>
    <t>REINSTATEMENT OF SLAB SUPPORT BY GROUT INJECTION</t>
  </si>
  <si>
    <t>C7.5</t>
  </si>
  <si>
    <t>REINSTATEMENT OF RIDING QUALITY</t>
  </si>
  <si>
    <t>C7.6</t>
  </si>
  <si>
    <t>REINSTATEMENT OF SURFACE TEXTURE</t>
  </si>
  <si>
    <t>PRETREATMENT AND REPAIR EXISTING LAYERS</t>
  </si>
  <si>
    <t>C8.1</t>
  </si>
  <si>
    <t>PRIME COAT</t>
  </si>
  <si>
    <t>C8.2</t>
  </si>
  <si>
    <t>COVER SPRAYS, FOG SPRAYS AND REJUVENATION SPRAYS</t>
  </si>
  <si>
    <t>C8.3</t>
  </si>
  <si>
    <t>TEXTURE TREATMENT</t>
  </si>
  <si>
    <t>C8.4</t>
  </si>
  <si>
    <t>RUT AND/OR DEPRESSION CORRECTION</t>
  </si>
  <si>
    <t>C8.5</t>
  </si>
  <si>
    <t>STANDARD CRACK SEALING</t>
  </si>
  <si>
    <t>C8.6</t>
  </si>
  <si>
    <t>GEOSYNTHETIC CRACK SEALING</t>
  </si>
  <si>
    <t>C8.7</t>
  </si>
  <si>
    <t>PLANING</t>
  </si>
  <si>
    <t>C8.8</t>
  </si>
  <si>
    <t>PATCHING AND EDGE BREAK REPAIR</t>
  </si>
  <si>
    <t>C8.9</t>
  </si>
  <si>
    <t>REPAIR OF SURFACE DEFECTS</t>
  </si>
  <si>
    <t>ASPHALT LAYERS</t>
  </si>
  <si>
    <t>C9.1</t>
  </si>
  <si>
    <t>SURFACE TREATMENTS</t>
  </si>
  <si>
    <t>C10.1</t>
  </si>
  <si>
    <t>GENERAL REQUIREMENTS FOR SURFACE TREATMENTS</t>
  </si>
  <si>
    <t>ANCILLIARY ROAD WORKS</t>
  </si>
  <si>
    <t>C11.1</t>
  </si>
  <si>
    <t>PITCHING, STONEWORK, CAST IN SITU CONCRETE FOR PROTECTION AGAINST EROSION</t>
  </si>
  <si>
    <t>C11.2</t>
  </si>
  <si>
    <t>NON-STRUCTURAL GABIONS</t>
  </si>
  <si>
    <t>C11.3</t>
  </si>
  <si>
    <t>GUIDE BLOCKS AND KILOMETRE MARKERS</t>
  </si>
  <si>
    <t>C11.4</t>
  </si>
  <si>
    <t>ROAD RESTRAINT SYSTEMS</t>
  </si>
  <si>
    <t>C11.5</t>
  </si>
  <si>
    <t>FENCING</t>
  </si>
  <si>
    <t>C11.6</t>
  </si>
  <si>
    <t>ROAD SIGNS</t>
  </si>
  <si>
    <t>C11.7</t>
  </si>
  <si>
    <t>ROAD MARKINGS AND ROAD STUDS</t>
  </si>
  <si>
    <t>C11.8</t>
  </si>
  <si>
    <t>LANDSCAPING AND PLANTING PLANTS</t>
  </si>
  <si>
    <t>C11.9</t>
  </si>
  <si>
    <t>FINISHING THE ROAD AND ROAD RESERVE AND TREATING OLD ROADS</t>
  </si>
  <si>
    <t>GEOTECHNICAL</t>
  </si>
  <si>
    <t>C12.1</t>
  </si>
  <si>
    <t>PILING</t>
  </si>
  <si>
    <t>C12.2</t>
  </si>
  <si>
    <t>GROUND ANCHORS</t>
  </si>
  <si>
    <t>C12.3</t>
  </si>
  <si>
    <t>GROUND IMPROVEMENT</t>
  </si>
  <si>
    <t>C12.4</t>
  </si>
  <si>
    <t>LATERAL SUPPORT</t>
  </si>
  <si>
    <t>C12.5</t>
  </si>
  <si>
    <t>SHOTCRETE</t>
  </si>
  <si>
    <t>C12.6</t>
  </si>
  <si>
    <t>MECHANICALLY STABILISED EARTH WALLS AND GABIONS</t>
  </si>
  <si>
    <t>C12.7</t>
  </si>
  <si>
    <t xml:space="preserve">TRENCHLESS METHODS </t>
  </si>
  <si>
    <t>C12.8</t>
  </si>
  <si>
    <t>GROUND DRAINAGE</t>
  </si>
  <si>
    <t>C12.9</t>
  </si>
  <si>
    <t>SLOPE PROTECTION MEASURES</t>
  </si>
  <si>
    <t>C12.10</t>
  </si>
  <si>
    <t>HARD EXCAVATION BY BLASTING</t>
  </si>
  <si>
    <t>C12.11</t>
  </si>
  <si>
    <t>GEOSYNTHETICS</t>
  </si>
  <si>
    <t>C12.12</t>
  </si>
  <si>
    <t>CONSTRUCTION DEWATERING</t>
  </si>
  <si>
    <t>STRUCTURES</t>
  </si>
  <si>
    <t>C13.1</t>
  </si>
  <si>
    <t>FOUNDATIONS</t>
  </si>
  <si>
    <t>C13.2</t>
  </si>
  <si>
    <t>FALSEWORK, FORMWORK AND CONCRETE FINISH</t>
  </si>
  <si>
    <t>C13.3</t>
  </si>
  <si>
    <t>STEEL REINFORCEMENT</t>
  </si>
  <si>
    <t>C13.4</t>
  </si>
  <si>
    <t>CONCRETE</t>
  </si>
  <si>
    <t>C13.5</t>
  </si>
  <si>
    <t>PRESTRESSING</t>
  </si>
  <si>
    <t>C13.6</t>
  </si>
  <si>
    <t>BEARINGS</t>
  </si>
  <si>
    <t>C13.7</t>
  </si>
  <si>
    <t>JOINTS</t>
  </si>
  <si>
    <t>C13.8</t>
  </si>
  <si>
    <t>ANCILLARY STRUCTURAL ELEMENTS</t>
  </si>
  <si>
    <t>C13.9</t>
  </si>
  <si>
    <t>STRUCTURAL STEELWORK FOR MINOR STRUCTURES</t>
  </si>
  <si>
    <t>C13.10</t>
  </si>
  <si>
    <t>PAINTING OF MINOR STRUCTURES</t>
  </si>
  <si>
    <t>C13.11</t>
  </si>
  <si>
    <t>STRUCTURAL STEELWORK FOR MAJOR STRUCTURES</t>
  </si>
  <si>
    <t>C13.12</t>
  </si>
  <si>
    <t>STRUCTURAL STEEL PROTECTIVE TREATMENT OF MAJOR STRUCTURES</t>
  </si>
  <si>
    <t>C13.13</t>
  </si>
  <si>
    <t>INCREMENTAL LAUNCHING OF BRIDGE DECKS</t>
  </si>
  <si>
    <t>C13.14</t>
  </si>
  <si>
    <t>SPECIALIST STRUCTURES</t>
  </si>
  <si>
    <t>REPAIR AND REHABILITATION STRUCTURES</t>
  </si>
  <si>
    <t>C14.1</t>
  </si>
  <si>
    <t>ACCESS FOR BRIDGE REHABILITATION</t>
  </si>
  <si>
    <t>C14.2</t>
  </si>
  <si>
    <t>CORROSION SURVEY METHODS AND TESTING OF NEAR SURFACE CONCRETE PROPERTIES</t>
  </si>
  <si>
    <t>C14.3</t>
  </si>
  <si>
    <t>DEMOLITION AND REMOVAL OF STRUCTURAL CONCRETE AND STEELWORK</t>
  </si>
  <si>
    <t>C14.4</t>
  </si>
  <si>
    <t>SURFACE AND STRUCTURAL REPAIR OF CONCRETE MEMBERS</t>
  </si>
  <si>
    <t>C14.5</t>
  </si>
  <si>
    <t>ANCHORING OF REINFORCEMENT, GROUTING AND CRACK INJECTION</t>
  </si>
  <si>
    <t>C14.6</t>
  </si>
  <si>
    <t>SPRAYED CONCRETE FOR STRUCTURES</t>
  </si>
  <si>
    <t>C14.7</t>
  </si>
  <si>
    <t>PROTECTIVE COATINGS AND TREATMENTS FOR CONCRETE</t>
  </si>
  <si>
    <t>C14.8</t>
  </si>
  <si>
    <t>EXTERNAL BONDING OF STEEL AND CARBON FIBRE</t>
  </si>
  <si>
    <t>C14.9</t>
  </si>
  <si>
    <t>REPAIR AND REPLACEMENT OF ANCILLARY STRUCTURAL ELEMENTS</t>
  </si>
  <si>
    <t>C14.10</t>
  </si>
  <si>
    <t>JACKING OF BRIDGE STRUCTURES</t>
  </si>
  <si>
    <t>C14.11</t>
  </si>
  <si>
    <t>REPAIR OF STEEL ELEMENTS</t>
  </si>
  <si>
    <t>QUALITY ASSURANCE</t>
  </si>
  <si>
    <t>C20.1</t>
  </si>
  <si>
    <t>TESTING MATERIALS AND JUDGEMENT OF WORKMANSHIP</t>
  </si>
  <si>
    <t>SECTION D: STAKEHOLDER AND COMMUNITY LIAISON, AND TARGET LABOUR AND TARGETED ENTERPRISES UTILISATION AND DEVELOPMENT</t>
  </si>
  <si>
    <t>D1010</t>
  </si>
  <si>
    <t>TRAINING, COACHING, GUIDANCE, MENTORING AND ASSISTANCE</t>
  </si>
  <si>
    <t>SUBTOTAL</t>
  </si>
  <si>
    <t>C2.3 SUMMARY OF PRICING SCHEDULE</t>
  </si>
  <si>
    <t>SCHEDULE A:</t>
  </si>
  <si>
    <t>ROADWORKS</t>
  </si>
  <si>
    <t>SCHEDULE B:</t>
  </si>
  <si>
    <t>BRIDGES</t>
  </si>
  <si>
    <t>Note to compiler: Insert additional schedules for other work such as Schedule C for electrical, lighting, Schedule E for buildings etc.</t>
  </si>
  <si>
    <t>SCHEDULE C:</t>
  </si>
  <si>
    <t>ELECTRICAL AND LIGHTING</t>
  </si>
  <si>
    <t xml:space="preserve">SCHEDULE D: </t>
  </si>
  <si>
    <t>STAKEHOLDER AND COMMUNITY LIAISON, AND TARGET LABOUR AND TARGETED ENTERPRISES UTILISATION AND DEVELOPMENT</t>
  </si>
  <si>
    <t>SUBTOTAL A</t>
  </si>
  <si>
    <t>VALUE ADDED TAX:</t>
  </si>
  <si>
    <t>15% of Subtotal B</t>
  </si>
  <si>
    <t xml:space="preserve">TOTAL CARRIED TO C.1.1.1 : FORM OF OFFER </t>
  </si>
  <si>
    <t>SIGNED BY TENDERER: …...................................................................................................................</t>
  </si>
  <si>
    <t>PC1.2.10</t>
  </si>
  <si>
    <t>Dispute Adjudication Board (DAB)</t>
  </si>
  <si>
    <t>Employer’s contribution to DAB (50%)</t>
  </si>
  <si>
    <t>prime cost (PC) sum</t>
  </si>
  <si>
    <t>C1.2.10.1</t>
  </si>
  <si>
    <t>Note to compiler: Allow 50% of the estimated cost of the DAB</t>
  </si>
  <si>
    <t>Add items from other Sections as spedified in C1.1.3.7 and identified in Part C3(iii) where applicable</t>
  </si>
  <si>
    <t>Note to compiler: Items requiring additional information to be provided by compiler is marked in this column by X.</t>
  </si>
  <si>
    <t>Note to compiler: The quantity for all month items (other than item C1.3.1.3(a) to exclude the Mobilisation Period.</t>
  </si>
  <si>
    <t>X</t>
  </si>
  <si>
    <t>PC1.3.1</t>
  </si>
  <si>
    <t>C1.3.2</t>
  </si>
  <si>
    <t>C1.3.1.2</t>
  </si>
  <si>
    <t>Fixed obligations</t>
  </si>
  <si>
    <t>Value-related obligations</t>
  </si>
  <si>
    <t>Time-related obligations</t>
  </si>
  <si>
    <t>Mobilisation period</t>
  </si>
  <si>
    <t>Execution of the works</t>
  </si>
  <si>
    <t>Suspension Cost</t>
  </si>
  <si>
    <t>De-establishment</t>
  </si>
  <si>
    <t>number</t>
  </si>
  <si>
    <t>Re-establishment</t>
  </si>
  <si>
    <t>Suspension period</t>
  </si>
  <si>
    <t>Engineer's cost</t>
  </si>
  <si>
    <t>Handling cost, profit and all other charges in respect of item C1.3.1.4(d)</t>
  </si>
  <si>
    <t>Contract sign boards</t>
  </si>
  <si>
    <t>The Contractor's general obligations</t>
  </si>
  <si>
    <t>Site accommodation</t>
  </si>
  <si>
    <t>C1.4.1</t>
  </si>
  <si>
    <t>C1.4.1.1</t>
  </si>
  <si>
    <t>C1.4.1.2</t>
  </si>
  <si>
    <t>C1.4.1.3</t>
  </si>
  <si>
    <t>C1.4.1.4</t>
  </si>
  <si>
    <t>C1.4.1.5</t>
  </si>
  <si>
    <t>C1.4.1.6</t>
  </si>
  <si>
    <t>C1.4.1.7</t>
  </si>
  <si>
    <t>C1.4.1.8</t>
  </si>
  <si>
    <t>C1.4.1.9</t>
  </si>
  <si>
    <t>C1.4.1.10</t>
  </si>
  <si>
    <t>C1.4.1.11</t>
  </si>
  <si>
    <t>C1.4.1.12</t>
  </si>
  <si>
    <t>C1.4.1.13</t>
  </si>
  <si>
    <t>C1.4.1.14</t>
  </si>
  <si>
    <t>Items measured by area</t>
  </si>
  <si>
    <t>C1.4.2</t>
  </si>
  <si>
    <t>C1.4.2.1</t>
  </si>
  <si>
    <t>C1.4.2.2</t>
  </si>
  <si>
    <t>C1.4.2.3</t>
  </si>
  <si>
    <t>C1.4.2.4</t>
  </si>
  <si>
    <t>C1.4.2.5</t>
  </si>
  <si>
    <t>C1.4.2.6</t>
  </si>
  <si>
    <t>C1.4.2.7</t>
  </si>
  <si>
    <t>C1.4.2.8</t>
  </si>
  <si>
    <t>C1.4.2.9</t>
  </si>
  <si>
    <t>C1.4.2.10</t>
  </si>
  <si>
    <t>C1.4.2.11</t>
  </si>
  <si>
    <t>Items measured by number</t>
  </si>
  <si>
    <t>C1.4.3</t>
  </si>
  <si>
    <t>C1.4.3.1</t>
  </si>
  <si>
    <t>C1.4.3.2</t>
  </si>
  <si>
    <t>C1.4.3.3</t>
  </si>
  <si>
    <t>C1.4.3.4</t>
  </si>
  <si>
    <t>C1.4.3.5</t>
  </si>
  <si>
    <t>C1.4.3.6</t>
  </si>
  <si>
    <t>C1.4.3.7</t>
  </si>
  <si>
    <t>C1.4.3.8</t>
  </si>
  <si>
    <t>C1.4.3.9</t>
  </si>
  <si>
    <t>C1.4.3.10</t>
  </si>
  <si>
    <t>C1.4.3.11</t>
  </si>
  <si>
    <t>C1.4.3.12</t>
  </si>
  <si>
    <t>C1.4.3.13</t>
  </si>
  <si>
    <t>C1.4.3.14</t>
  </si>
  <si>
    <t>C1.4.3.15</t>
  </si>
  <si>
    <t>C1.4.3.16</t>
  </si>
  <si>
    <t>C1.4.3.17</t>
  </si>
  <si>
    <t>C1.4.3.18</t>
  </si>
  <si>
    <t>C1.4.3.19</t>
  </si>
  <si>
    <t>C1.4.3.20</t>
  </si>
  <si>
    <t>C1.4.3.21</t>
  </si>
  <si>
    <t>C1.4.3.22</t>
  </si>
  <si>
    <t>C1.4.3.23</t>
  </si>
  <si>
    <t>C1.4.3.24</t>
  </si>
  <si>
    <t>C1.4.3.25</t>
  </si>
  <si>
    <t>C1.4.3.26</t>
  </si>
  <si>
    <t>C1.4.3.27</t>
  </si>
  <si>
    <t>C1.4.3.28</t>
  </si>
  <si>
    <t>C1.4.3.29</t>
  </si>
  <si>
    <t>C1.4.3.30</t>
  </si>
  <si>
    <t>C1.4.3.31</t>
  </si>
  <si>
    <t>C1.4.3.32</t>
  </si>
  <si>
    <t>C1.4.3.33</t>
  </si>
  <si>
    <t>C1.4.3.34</t>
  </si>
  <si>
    <t>C1.4.3.35</t>
  </si>
  <si>
    <t>C1.4.3.36</t>
  </si>
  <si>
    <t>C1.4.3.37</t>
  </si>
  <si>
    <t>C1.4.3.38</t>
  </si>
  <si>
    <t>PC1.4.3.39</t>
  </si>
  <si>
    <t>Prime cost items</t>
  </si>
  <si>
    <t>C1.4.4</t>
  </si>
  <si>
    <t>C1.4.4.1</t>
  </si>
  <si>
    <t>C1.4.4.2</t>
  </si>
  <si>
    <t>C1.4.4.3</t>
  </si>
  <si>
    <t>C1.4.4.4</t>
  </si>
  <si>
    <t>C1.4.4.5</t>
  </si>
  <si>
    <t>C1.4.4.6</t>
  </si>
  <si>
    <t>C1.4.4.7</t>
  </si>
  <si>
    <t>C1.4.4.8</t>
  </si>
  <si>
    <t>C1.4.4.9</t>
  </si>
  <si>
    <t>C1.4.4.10</t>
  </si>
  <si>
    <t>C1.4.4.11</t>
  </si>
  <si>
    <t>C1.4.4.12</t>
  </si>
  <si>
    <t>C1.4.4.13</t>
  </si>
  <si>
    <t>C1.4.4.14</t>
  </si>
  <si>
    <t>C1.4.4.15</t>
  </si>
  <si>
    <t>C1.4.4.16</t>
  </si>
  <si>
    <t>Services at site offices, laboratories and site accommodation</t>
  </si>
  <si>
    <t>C1.4.5</t>
  </si>
  <si>
    <t>C1.4.5.1</t>
  </si>
  <si>
    <t>C1.4.5.2</t>
  </si>
  <si>
    <t>Office staff</t>
  </si>
  <si>
    <t>C1.4.6</t>
  </si>
  <si>
    <t>C1.4.6.1</t>
  </si>
  <si>
    <t>C1.4.6.2</t>
  </si>
  <si>
    <t>Site inspection transport</t>
  </si>
  <si>
    <t>C1.4.7</t>
  </si>
  <si>
    <t>C1.4.7.1</t>
  </si>
  <si>
    <t>C1.4.7.2</t>
  </si>
  <si>
    <t>Site security measures for the Engineer’s facilities</t>
  </si>
  <si>
    <t>C1.4.8</t>
  </si>
  <si>
    <t>C1.4.8.1</t>
  </si>
  <si>
    <t>C1.4.8.2</t>
  </si>
  <si>
    <t>C1.4.8.3</t>
  </si>
  <si>
    <t>C1.4.8.4</t>
  </si>
  <si>
    <t>C1.4.8.5</t>
  </si>
  <si>
    <t>C1.4.8.6</t>
  </si>
  <si>
    <t xml:space="preserve">Offices and conference room </t>
  </si>
  <si>
    <t>Laboratories</t>
  </si>
  <si>
    <t>Open concrete working floors and verandas</t>
  </si>
  <si>
    <t>Roofs over open concrete working floors and verandas</t>
  </si>
  <si>
    <t xml:space="preserve">Store rooms inside the laboratory </t>
  </si>
  <si>
    <t>Car ports</t>
  </si>
  <si>
    <t>Change room with a shower</t>
  </si>
  <si>
    <t>Rented housing paid for by the Contractor</t>
  </si>
  <si>
    <t>Contractor's handling costs, profit and all other charges in respect of item C1.4.1.13</t>
  </si>
  <si>
    <t>Shelving as specified, complete with brackets</t>
  </si>
  <si>
    <t>Work benches with a concrete slab top</t>
  </si>
  <si>
    <t>Work-benches with a wooden top</t>
  </si>
  <si>
    <t>Constant-temperature baths of concrete and/or plastered brick</t>
  </si>
  <si>
    <t>Concrete footings and pedestals for laboratory equipment</t>
  </si>
  <si>
    <t>Roller blinds, opaque type</t>
  </si>
  <si>
    <t>Venetian blinds</t>
  </si>
  <si>
    <t>Notice boards</t>
  </si>
  <si>
    <t>White boards</t>
  </si>
  <si>
    <t>Galvanised wire mesh fencing for store rooms</t>
  </si>
  <si>
    <t>Galvanised wire mesh store room gate with a padlock</t>
  </si>
  <si>
    <t>Office swivel chair</t>
  </si>
  <si>
    <t xml:space="preserve">Office chair </t>
  </si>
  <si>
    <t>Draughtsman's stool</t>
  </si>
  <si>
    <t>Laboratory high chair</t>
  </si>
  <si>
    <t>Drawing table</t>
  </si>
  <si>
    <t>Conference table</t>
  </si>
  <si>
    <t>Bookcase</t>
  </si>
  <si>
    <t>Filing cabinet</t>
  </si>
  <si>
    <t>General purpose steel cabinet with shelves</t>
  </si>
  <si>
    <t>Wall mounted pivot plan filing system</t>
  </si>
  <si>
    <t>220/250 volt power outlet plug point</t>
  </si>
  <si>
    <t>400/231 volt 3-phase power outlet plug point</t>
  </si>
  <si>
    <t>Single 1500m, 58 watt fluorescent tube ceiling light</t>
  </si>
  <si>
    <t>Single 1500mm, 22 watt LED tube ceiling light</t>
  </si>
  <si>
    <t>11 watt compact fluorescent bulb ceiling light</t>
  </si>
  <si>
    <t xml:space="preserve">7 watt LED bulb ceiling light </t>
  </si>
  <si>
    <t xml:space="preserve">Wash-hand basin </t>
  </si>
  <si>
    <t xml:space="preserve">Laboratory basin </t>
  </si>
  <si>
    <t>Extractor fan</t>
  </si>
  <si>
    <t>Fume cupboard</t>
  </si>
  <si>
    <t>Fire extinguisher 9,0 kg, dry powder type</t>
  </si>
  <si>
    <t>Air-conditioning unit</t>
  </si>
  <si>
    <t>Heater</t>
  </si>
  <si>
    <t>Concrete specimen curing bath</t>
  </si>
  <si>
    <t>Waste paper basket</t>
  </si>
  <si>
    <t>UPS / Voltage stabiliser</t>
  </si>
  <si>
    <t>A3 / A4 colour printer, copier, scanner</t>
  </si>
  <si>
    <t>A4 colour printer, copier, scanner</t>
  </si>
  <si>
    <t>Rain gauge</t>
  </si>
  <si>
    <t>Minimum/maximum atmospheric temperature gauge</t>
  </si>
  <si>
    <t>Digital thermometer</t>
  </si>
  <si>
    <t>Mobile outdoor weather station</t>
  </si>
  <si>
    <t>3,0m aluminium straight edge complete with two measuring wedges</t>
  </si>
  <si>
    <t>Measuring wheel</t>
  </si>
  <si>
    <t>First aid kit</t>
  </si>
  <si>
    <t>Standpipe complete with 30m of 19mm dia. heavy duty hose pipe</t>
  </si>
  <si>
    <t>Cell phones costs, including pro-rata rentals, for calls made in connection with contract administration</t>
  </si>
  <si>
    <t>Handling costs and profit in respect of item C1.4.4.1</t>
  </si>
  <si>
    <t xml:space="preserve">The provision of a direct independent telephone line for the Engineer, including the monthly rental charges and the cost of business calls </t>
  </si>
  <si>
    <t>Handling costs and profit in respect of item C1.4.4.3</t>
  </si>
  <si>
    <t>The provision of internet connectivity and WiFi data for Engineer’s site staff</t>
  </si>
  <si>
    <t>Handling costs and profit in respect of item C1.4.4.5</t>
  </si>
  <si>
    <t xml:space="preserve">The provision of paper and ink for a combination colour printer/copier/scanner </t>
  </si>
  <si>
    <t>Handling costs and profit in respect of item C1.4.4.7</t>
  </si>
  <si>
    <t>The provision of a complete 220/250 volt single phase electrical power installation, including all poles, insulators, wiring, switchboards, mains connections, meters etc.</t>
  </si>
  <si>
    <t>Handling costs and profit in respect of item C1.4.4.9</t>
  </si>
  <si>
    <t>The provision of a complete 440/231 volt three phase electrical power installation, including all poles, insulators, wiring, switchboards, mains connections, meters etc.</t>
  </si>
  <si>
    <t>Handling costs and profit in respect of item C1.4.4.11</t>
  </si>
  <si>
    <t>Provision of a 440/231 volt three phase electricity generator if electricity from a power supply authority is not available on site</t>
  </si>
  <si>
    <t>Handling costs and profit in respect of item C1.4.4.13</t>
  </si>
  <si>
    <t>The provision of all gas installations required at the site offices, laboratories and at the Engineer’s staff accommodation (if required), including gas storage cylinders, tubing, regulators, gas burners and shut-off cocks</t>
  </si>
  <si>
    <t>Handling costs and profit in respect of item C1.4.4.15</t>
  </si>
  <si>
    <t>Fixed costs</t>
  </si>
  <si>
    <t>Running costs</t>
  </si>
  <si>
    <t>Secretary / receptionist</t>
  </si>
  <si>
    <t>Technical assistant</t>
  </si>
  <si>
    <t>per day</t>
  </si>
  <si>
    <t>Travel on site</t>
  </si>
  <si>
    <t>Supply and installation of all required security measures at the Engineer’s site offices and laboratories</t>
  </si>
  <si>
    <t>Provision of security guards / watchmen and an armed response service at the Engineer’s site offices and laboratories</t>
  </si>
  <si>
    <t>Supply and installation of all required security measures at the Engineer’s site accommodation</t>
  </si>
  <si>
    <t>Provision of security guards / watchmen and an armed response service at the Engineer’s site accommodation</t>
  </si>
  <si>
    <t>Accommodation of pedestrian and non-motorised traffic</t>
  </si>
  <si>
    <t>C1.5.1</t>
  </si>
  <si>
    <t>C1.5.1.1</t>
  </si>
  <si>
    <t>C1.5.1.2</t>
  </si>
  <si>
    <t>C1.5.1.2(a)</t>
  </si>
  <si>
    <t>C1.5.1.2(b)</t>
  </si>
  <si>
    <t>C1.5.1.2(c)</t>
  </si>
  <si>
    <t>C1.5.2</t>
  </si>
  <si>
    <t>C1.5.3</t>
  </si>
  <si>
    <t>PC1.5.4</t>
  </si>
  <si>
    <t>Accommodation of vehicular traffic</t>
  </si>
  <si>
    <t>Liaison with traffic authorities</t>
  </si>
  <si>
    <t>Construction of temporary deviations</t>
  </si>
  <si>
    <t>The applicable payment items required for the construction of temporary deviations shall be taken from the relevant chapters and sections in Chapters 1, 3, 5, 9 and 10 and inserted into the Pricing Schedule here. Each payment item for the construction of temporary deviations shall be preceded by the main payment item number C1.5.4 / followed by the payment number for the applicable payment item</t>
  </si>
  <si>
    <t>C1.5.5</t>
  </si>
  <si>
    <t>Maintenance of temporary deviations</t>
  </si>
  <si>
    <t>C1.5.5.1</t>
  </si>
  <si>
    <t>C1.5.5.2</t>
  </si>
  <si>
    <t>C1.5.5.3</t>
  </si>
  <si>
    <t>C1.5.5.4</t>
  </si>
  <si>
    <t>C1.5.5.5</t>
  </si>
  <si>
    <t>C1.5.5.6</t>
  </si>
  <si>
    <t>C1.5.5.7</t>
  </si>
  <si>
    <t>C1.5.5.8</t>
  </si>
  <si>
    <t>C1.5.5.9</t>
  </si>
  <si>
    <t>C1.5.5.10</t>
  </si>
  <si>
    <t>C1.5.5.11</t>
  </si>
  <si>
    <t>C1.5.5.12</t>
  </si>
  <si>
    <t>C1.5.6</t>
  </si>
  <si>
    <t>C1.5.7</t>
  </si>
  <si>
    <t>Removal of temporary deviations</t>
  </si>
  <si>
    <t>Temporary traffic control facilities</t>
  </si>
  <si>
    <t>C1.5.7.1</t>
  </si>
  <si>
    <t>Delineators including mounting bases and ballast:</t>
  </si>
  <si>
    <t>C1.5.7.1(a)</t>
  </si>
  <si>
    <t>C1.5.7.1(b)</t>
  </si>
  <si>
    <t>C1.5.7.2</t>
  </si>
  <si>
    <t>C1.5.7.3</t>
  </si>
  <si>
    <t>C1.5.7.4</t>
  </si>
  <si>
    <t>C1.5.7.5</t>
  </si>
  <si>
    <t>Traffic cones, minimum height 750mm</t>
  </si>
  <si>
    <t>Flagmen</t>
  </si>
  <si>
    <t>Traffic controllers</t>
  </si>
  <si>
    <t>Provision of illuminated traffic signs:</t>
  </si>
  <si>
    <t>Replacement of damaged guardrails</t>
  </si>
  <si>
    <t>Grading of temporary deviations and existing roads used as detours</t>
  </si>
  <si>
    <t>Watering of temporary deviations and existing roads used as detours</t>
  </si>
  <si>
    <t>Handling cost, profit and all other charges in respect of item C1.5.6.11</t>
  </si>
  <si>
    <t>Construction of temporary pedestrian walkways and/or cycle paths:</t>
  </si>
  <si>
    <t>Gravel surfaced pedestrian walkways / cycle paths</t>
  </si>
  <si>
    <t>Bitumen surfaced pedestrian walkways / cycle paths</t>
  </si>
  <si>
    <t>60mm concrete block paved pedestrian walkways / cycle paths</t>
  </si>
  <si>
    <t>Maintenance of illuminated traffic signs:</t>
  </si>
  <si>
    <t>C1.5.7.6</t>
  </si>
  <si>
    <t>Flashing LED illuminated arrow board</t>
  </si>
  <si>
    <t>Mobile variable message sign</t>
  </si>
  <si>
    <t>Mobile variable message sign with a speed measuring and display capability</t>
  </si>
  <si>
    <t>C1.5.7.6(a)</t>
  </si>
  <si>
    <t>C1.5.7.6(b)</t>
  </si>
  <si>
    <t>C1.5.7.6(c)</t>
  </si>
  <si>
    <t>C1.5.7.6(d)</t>
  </si>
  <si>
    <t>C1.5.7.6(e)</t>
  </si>
  <si>
    <t>C1.5.7.6(f)</t>
  </si>
  <si>
    <t>Traffic calming devices:</t>
  </si>
  <si>
    <t>C1.5.7.7</t>
  </si>
  <si>
    <t>25mm high x 100mm wide asphalt rumble strips</t>
  </si>
  <si>
    <t>50mm high x 500m wide asphalt rumble strips</t>
  </si>
  <si>
    <t>150mm high x 3m wide asphalt speed control humps</t>
  </si>
  <si>
    <t>C1.5.7.7(a)</t>
  </si>
  <si>
    <t>C1.5.7.7(b)</t>
  </si>
  <si>
    <t>C1.5.7.7(c)</t>
  </si>
  <si>
    <t>Traffic control stations</t>
  </si>
  <si>
    <t>Cleaning of traffic control facilities</t>
  </si>
  <si>
    <t>C1.5.7.8</t>
  </si>
  <si>
    <t>C1.5.7.9</t>
  </si>
  <si>
    <t>C1.5.8</t>
  </si>
  <si>
    <t>C1.5.9</t>
  </si>
  <si>
    <t>C1.5.10</t>
  </si>
  <si>
    <t>Traffic safety officer</t>
  </si>
  <si>
    <t>Traffic safety vehicle</t>
  </si>
  <si>
    <t>Tow trucks</t>
  </si>
  <si>
    <t>C1.5.10.1</t>
  </si>
  <si>
    <t>C1.5.10.2</t>
  </si>
  <si>
    <t>Provision of a tow truck on call for light vehicles weighing less than two tonnes</t>
  </si>
  <si>
    <t>Provision of a tow truck on call for heavy vehicles weighing two tonnes or more</t>
  </si>
  <si>
    <t>Provision of safety equipment for visitors</t>
  </si>
  <si>
    <t>C1.5.11</t>
  </si>
  <si>
    <t>C1.5.11.1</t>
  </si>
  <si>
    <t>C1.5.11.2</t>
  </si>
  <si>
    <t>Provision of reflective safety vests for visitors</t>
  </si>
  <si>
    <t>Provision of hard hats for visitors</t>
  </si>
  <si>
    <t>Additional traffic accommodation facilities ordered by the Engineer:</t>
  </si>
  <si>
    <t>C1.5.12</t>
  </si>
  <si>
    <t>C1.5.12.1</t>
  </si>
  <si>
    <t>C1.5.12.2</t>
  </si>
  <si>
    <t xml:space="preserve">Provision of additional traffic accommodation facilities </t>
  </si>
  <si>
    <t>Handling cost, profit and all other charges in respect of item C1.5.12.1</t>
  </si>
  <si>
    <t>tonne (t)</t>
  </si>
  <si>
    <t>man-shift</t>
  </si>
  <si>
    <t>man-month</t>
  </si>
  <si>
    <t>Sum</t>
  </si>
  <si>
    <t>900mm wide x 150mm high</t>
  </si>
  <si>
    <t>1200mm wide x 200mm high</t>
  </si>
  <si>
    <t>C1.5.7.5(a)</t>
  </si>
  <si>
    <t>C1.5.7.5(b)</t>
  </si>
  <si>
    <t>C1.5.7.5(c)</t>
  </si>
  <si>
    <t>C1.5.7.5(d)</t>
  </si>
  <si>
    <t>C1.5.7.5(e)</t>
  </si>
  <si>
    <t>C1.5.7.5(f)</t>
  </si>
  <si>
    <t>C1.5.7.5(a)(i)</t>
  </si>
  <si>
    <t>C1.5.7.5(a)(ii)</t>
  </si>
  <si>
    <r>
      <t>square metre (m</t>
    </r>
    <r>
      <rPr>
        <vertAlign val="superscript"/>
        <sz val="9"/>
        <color rgb="FF000000"/>
        <rFont val="Arial"/>
        <family val="2"/>
      </rPr>
      <t>2</t>
    </r>
    <r>
      <rPr>
        <sz val="9"/>
        <color rgb="FF000000"/>
        <rFont val="Arial"/>
        <family val="2"/>
      </rPr>
      <t>)</t>
    </r>
  </si>
  <si>
    <r>
      <t xml:space="preserve">Sign mounted flashing amber lights </t>
    </r>
    <r>
      <rPr>
        <i/>
        <sz val="9"/>
        <color theme="1"/>
        <rFont val="Arial"/>
        <family val="2"/>
      </rPr>
      <t>(2 lights with the specified power supply)</t>
    </r>
    <r>
      <rPr>
        <sz val="9"/>
        <color theme="1"/>
        <rFont val="Arial"/>
        <family val="2"/>
      </rPr>
      <t xml:space="preserve"> mounted on a backing board which is:</t>
    </r>
  </si>
  <si>
    <r>
      <t xml:space="preserve">Sign mounted flashing amber lights </t>
    </r>
    <r>
      <rPr>
        <i/>
        <sz val="9"/>
        <color theme="1"/>
        <rFont val="Arial"/>
        <family val="2"/>
      </rPr>
      <t>(a pair of two lights mounted on a separate backing board)</t>
    </r>
    <r>
      <rPr>
        <sz val="9"/>
        <color theme="1"/>
        <rFont val="Arial"/>
        <family val="2"/>
      </rPr>
      <t xml:space="preserve"> </t>
    </r>
  </si>
  <si>
    <t>Note to compiler: Payitems for temporary traffic signs (other than that allowed under C1.5.7) is to be obtained from the payitems under C11.6 and added under this schedule.</t>
  </si>
  <si>
    <t>C1.6.1</t>
  </si>
  <si>
    <t>C1.6.1.1</t>
  </si>
  <si>
    <t>C1.6.1.2</t>
  </si>
  <si>
    <t>C1.6.1.3</t>
  </si>
  <si>
    <t>C1.6.1.4</t>
  </si>
  <si>
    <t>C1.6.2</t>
  </si>
  <si>
    <t>C1.6.2.1</t>
  </si>
  <si>
    <t>C1.6.2.2</t>
  </si>
  <si>
    <t>C1.6.2.3</t>
  </si>
  <si>
    <t>C1.6.2.4</t>
  </si>
  <si>
    <t>C1.6.3</t>
  </si>
  <si>
    <t>C1.6.3.1</t>
  </si>
  <si>
    <t>C1.6.3.2</t>
  </si>
  <si>
    <t>C1.6.3.3</t>
  </si>
  <si>
    <t>C1.6.3.4</t>
  </si>
  <si>
    <t>C1.6.4</t>
  </si>
  <si>
    <t>C1.6.4.1</t>
  </si>
  <si>
    <t>C1.6.5</t>
  </si>
  <si>
    <t>C1.6.6</t>
  </si>
  <si>
    <t>C1.6.7</t>
  </si>
  <si>
    <t>C1.6.8</t>
  </si>
  <si>
    <t>C1.6.8.1</t>
  </si>
  <si>
    <t>C1.6.8.2</t>
  </si>
  <si>
    <t>C1.6.8.3</t>
  </si>
  <si>
    <t>C1.6.8.4</t>
  </si>
  <si>
    <t>C1.6.8.5</t>
  </si>
  <si>
    <t>C1.6.8.6</t>
  </si>
  <si>
    <t>C1.6.9</t>
  </si>
  <si>
    <t>C1.6.9.1</t>
  </si>
  <si>
    <t>C1.6.9.2</t>
  </si>
  <si>
    <t>C1.6.10</t>
  </si>
  <si>
    <t>C1.6.10.1</t>
  </si>
  <si>
    <t>C1.6.10.2</t>
  </si>
  <si>
    <t>Clearing</t>
  </si>
  <si>
    <t>Clearing with machines and some hand labour where necessary</t>
  </si>
  <si>
    <t>Clearing with hand labour only when labour enhanced work is specified</t>
  </si>
  <si>
    <t>Grubbing</t>
  </si>
  <si>
    <t>Grubbing with machines and some hand labour where necessary</t>
  </si>
  <si>
    <t>Grubbing with hand labour when labour enhancement work is specified or it is not practical to use a machine</t>
  </si>
  <si>
    <t>Grubbing by hand for service trenches (over the agreed width required)</t>
  </si>
  <si>
    <t>Removal and grubbing of large trees and tree stumps:</t>
  </si>
  <si>
    <t>Girth equal to or exceeding 1,0m up to and including 2,0m</t>
  </si>
  <si>
    <t>Girth exceeding 2,0m up to and including 3,0m</t>
  </si>
  <si>
    <t>Girth exceeding 3,0m</t>
  </si>
  <si>
    <t>Removal of trees in forests and plantations</t>
  </si>
  <si>
    <t>Removal of buildings and structures</t>
  </si>
  <si>
    <t>… (Identify type and location of each building or structure with a separate sub-item)</t>
  </si>
  <si>
    <t>Spreading organic matter and covering with soil</t>
  </si>
  <si>
    <t>Mulching selected organic matter</t>
  </si>
  <si>
    <t>Re-clearing of previously cleared areas</t>
  </si>
  <si>
    <t>Conservation of vegetation:</t>
  </si>
  <si>
    <t>Establishment of a temporary nursery</t>
  </si>
  <si>
    <t>Removal, storage and maintenance of shrubs</t>
  </si>
  <si>
    <t>Removal, storage and maintenance of trees, girth up to and including 1,0m</t>
  </si>
  <si>
    <t>Removal, storage and maintenance of trees, girth exceeding 1,0m up to and including 2,0m</t>
  </si>
  <si>
    <t>Removal, storage and maintenance of trees, girth exceeding 2,0m up to and including 3,0m</t>
  </si>
  <si>
    <t>Removal, storage and maintenance of trees, girth exceeding 3,0m</t>
  </si>
  <si>
    <t>Conservation of topsoil:</t>
  </si>
  <si>
    <t>Stockpiling topsoil</t>
  </si>
  <si>
    <t>Windrowing topsoil</t>
  </si>
  <si>
    <t>Disposal of hazardous waste material:</t>
  </si>
  <si>
    <t>Disposal of hazardous waste material at an approved hazardous waste material facility</t>
  </si>
  <si>
    <t>Handling cost, profit and all other charges in respect of item C1.6.10.1</t>
  </si>
  <si>
    <r>
      <t xml:space="preserve">Clearing for new fence lines </t>
    </r>
    <r>
      <rPr>
        <i/>
        <sz val="9"/>
        <color theme="1"/>
        <rFont val="Arial"/>
        <family val="2"/>
      </rPr>
      <t>(over a width of 2,0m)</t>
    </r>
  </si>
  <si>
    <r>
      <t>cubic metre (m</t>
    </r>
    <r>
      <rPr>
        <vertAlign val="superscript"/>
        <sz val="9"/>
        <rFont val="Arial"/>
        <family val="2"/>
      </rPr>
      <t>3</t>
    </r>
    <r>
      <rPr>
        <sz val="9"/>
        <rFont val="Arial"/>
        <family val="2"/>
      </rPr>
      <t>)</t>
    </r>
  </si>
  <si>
    <r>
      <t xml:space="preserve">Ablution unit </t>
    </r>
    <r>
      <rPr>
        <i/>
        <sz val="9"/>
        <color theme="1"/>
        <rFont val="Arial"/>
        <family val="2"/>
      </rPr>
      <t>(equipped as specified)</t>
    </r>
  </si>
  <si>
    <r>
      <t xml:space="preserve">Kitchen unit </t>
    </r>
    <r>
      <rPr>
        <i/>
        <sz val="9"/>
        <color theme="1"/>
        <rFont val="Arial"/>
        <family val="2"/>
      </rPr>
      <t>(equipped as specified)</t>
    </r>
  </si>
  <si>
    <r>
      <t xml:space="preserve">Office desk with 3 drawers </t>
    </r>
    <r>
      <rPr>
        <i/>
        <sz val="9"/>
        <color theme="1"/>
        <rFont val="Arial"/>
        <family val="2"/>
      </rPr>
      <t>(at least one lockable drawer)</t>
    </r>
  </si>
  <si>
    <r>
      <t xml:space="preserve">Typist desk </t>
    </r>
    <r>
      <rPr>
        <i/>
        <sz val="9"/>
        <color theme="1"/>
        <rFont val="Arial"/>
        <family val="2"/>
      </rPr>
      <t>(L-shaped)</t>
    </r>
  </si>
  <si>
    <r>
      <t>Projector and screen (</t>
    </r>
    <r>
      <rPr>
        <i/>
        <sz val="9"/>
        <color rgb="FF000000"/>
        <rFont val="Arial"/>
        <family val="2"/>
      </rPr>
      <t>size stated</t>
    </r>
    <r>
      <rPr>
        <sz val="9"/>
        <color rgb="FF000000"/>
        <rFont val="Arial"/>
        <family val="2"/>
      </rPr>
      <t>)</t>
    </r>
  </si>
  <si>
    <t>C1.7.1</t>
  </si>
  <si>
    <t>C1.7.1.1</t>
  </si>
  <si>
    <t>C1.7.1.2</t>
  </si>
  <si>
    <t>C1.7.1.3</t>
  </si>
  <si>
    <t>C1.7.2</t>
  </si>
  <si>
    <t>C1.7.2.1</t>
  </si>
  <si>
    <t>C1.7.2.2</t>
  </si>
  <si>
    <t>C1.7.2.1(a)</t>
  </si>
  <si>
    <t>C1.7.2.1(b)</t>
  </si>
  <si>
    <t>C1.7.2.2(a)</t>
  </si>
  <si>
    <t>C1.7.2.2(b)</t>
  </si>
  <si>
    <t>C1.7.2.2(c)</t>
  </si>
  <si>
    <t>Loading</t>
  </si>
  <si>
    <t>Note to compiler: These items to be included in the relevant sections. The payment item shall commence with the relevant section number followed by / and then by the applicable loading and hauling payment item numbers given here</t>
  </si>
  <si>
    <t>Loading from stockpile using machines and some hand labour where necessary</t>
  </si>
  <si>
    <t>Loading from heaps or windrows using machines and/some hand labour where necessary</t>
  </si>
  <si>
    <t>Loading by hand only from stockpile or heaps when labour enhancement work is specified or it is not possible to use machines</t>
  </si>
  <si>
    <t>Hauling</t>
  </si>
  <si>
    <t>Hauling material for use in the Works and off-loading it on the site of the Works:</t>
  </si>
  <si>
    <t>Soil, gravel, crushed stone and pavement layer material</t>
  </si>
  <si>
    <t>Boulders and hard material</t>
  </si>
  <si>
    <t>Hauling material to spoil and off-loading it at a designated spoil or stockpile area:</t>
  </si>
  <si>
    <t>Soil and gravel material</t>
  </si>
  <si>
    <t>Boulders, hard material and concrete</t>
  </si>
  <si>
    <r>
      <t>cubic metre - kilometre (m</t>
    </r>
    <r>
      <rPr>
        <vertAlign val="superscript"/>
        <sz val="9"/>
        <color rgb="FF000000"/>
        <rFont val="Arial"/>
        <family val="2"/>
      </rPr>
      <t xml:space="preserve">3 </t>
    </r>
    <r>
      <rPr>
        <sz val="9"/>
        <color rgb="FF000000"/>
        <rFont val="Arial"/>
        <family val="2"/>
      </rPr>
      <t>- km)</t>
    </r>
  </si>
  <si>
    <r>
      <t xml:space="preserve">Cleared and grubbed material </t>
    </r>
    <r>
      <rPr>
        <i/>
        <sz val="9"/>
        <color theme="1"/>
        <rFont val="Arial"/>
        <family val="2"/>
      </rPr>
      <t>(organic matter and all other unsuitable or waste material)</t>
    </r>
  </si>
  <si>
    <t>Add items from other Sections as specified in C1.1.3.7 and identified in Part C3(iii) where applicable</t>
  </si>
  <si>
    <t>C2.1.1</t>
  </si>
  <si>
    <t>C2.1.1.1</t>
  </si>
  <si>
    <t>C2.1.1.2</t>
  </si>
  <si>
    <t>C2.1.1.3</t>
  </si>
  <si>
    <t>C2.1.1.4</t>
  </si>
  <si>
    <t>C2.1.2</t>
  </si>
  <si>
    <t>C2.1.2.1</t>
  </si>
  <si>
    <t>C2.1.2.2</t>
  </si>
  <si>
    <t>C2.1.2.3</t>
  </si>
  <si>
    <t>C2.1.2.4</t>
  </si>
  <si>
    <t>C2.1.2.5</t>
  </si>
  <si>
    <t>C2.1.3</t>
  </si>
  <si>
    <t>C2.1.4</t>
  </si>
  <si>
    <t>C2.1.4.1</t>
  </si>
  <si>
    <t>C2.1.4.2</t>
  </si>
  <si>
    <t>C2.1.5</t>
  </si>
  <si>
    <t>C2.1.6</t>
  </si>
  <si>
    <t>C2.1.6.1</t>
  </si>
  <si>
    <t>C2.1.6.2</t>
  </si>
  <si>
    <t>C2.1.6.1(a)</t>
  </si>
  <si>
    <t>C2.1.6.1(b)</t>
  </si>
  <si>
    <t>C2.1.6.1(c)</t>
  </si>
  <si>
    <t>C2.1.6.2(a)</t>
  </si>
  <si>
    <t>C2.1.6.2(b)</t>
  </si>
  <si>
    <t>C2.1.6.2(c)</t>
  </si>
  <si>
    <t>C2.1.6.3</t>
  </si>
  <si>
    <t>C2.1.6.3(a)</t>
  </si>
  <si>
    <t>C2.1.6.3(b)</t>
  </si>
  <si>
    <t>C2.1.6.3(c)</t>
  </si>
  <si>
    <t>C2.1.7</t>
  </si>
  <si>
    <t>C2.1.7.1</t>
  </si>
  <si>
    <t>C2.1.7.2</t>
  </si>
  <si>
    <t>C2.1.8</t>
  </si>
  <si>
    <t>C2.1.9</t>
  </si>
  <si>
    <t>C2.1.9.1</t>
  </si>
  <si>
    <t>C2.1.9.2</t>
  </si>
  <si>
    <t>C2.1.9.3</t>
  </si>
  <si>
    <t>C2.1.9.4</t>
  </si>
  <si>
    <t>C2.1.9.1(a)</t>
  </si>
  <si>
    <t>C2.1.9.1(b)</t>
  </si>
  <si>
    <t>C2.1.9.2(a)</t>
  </si>
  <si>
    <t>C2.1.9.2(b)</t>
  </si>
  <si>
    <t>C2.1.9.3(a)</t>
  </si>
  <si>
    <t>C2.1.9.3(b)</t>
  </si>
  <si>
    <t>C2.1.9.4(a)</t>
  </si>
  <si>
    <t>C2.1.9.4(b)</t>
  </si>
  <si>
    <t>C2.1.10</t>
  </si>
  <si>
    <t>C2.1.10.1</t>
  </si>
  <si>
    <t>C2.1.10.2</t>
  </si>
  <si>
    <t>C2.1.11</t>
  </si>
  <si>
    <t>C2.1.11.1</t>
  </si>
  <si>
    <t>C2.1.11.2</t>
  </si>
  <si>
    <t>C2.1.11.1(a)</t>
  </si>
  <si>
    <t>C2.1.11.1(b)</t>
  </si>
  <si>
    <t>C2.1.11.1(c)</t>
  </si>
  <si>
    <t>C2.1.11.1(d)</t>
  </si>
  <si>
    <t>C2.1.11.1(e)</t>
  </si>
  <si>
    <t>C2.1.11.2(a)</t>
  </si>
  <si>
    <t>C2.1.11.2(b)</t>
  </si>
  <si>
    <t>C2.1.11.2(c)</t>
  </si>
  <si>
    <t>C2.1.11.2(d)</t>
  </si>
  <si>
    <t>C2.1.11.2(e)</t>
  </si>
  <si>
    <t>C2.1.12</t>
  </si>
  <si>
    <t>C2.1.12.1</t>
  </si>
  <si>
    <t>C2.1.12.2</t>
  </si>
  <si>
    <t>C2.1.12.3</t>
  </si>
  <si>
    <t>C2.1.13</t>
  </si>
  <si>
    <t>C2.1.13.1</t>
  </si>
  <si>
    <t>C2.1.13.2</t>
  </si>
  <si>
    <t>C2.1.13.3</t>
  </si>
  <si>
    <t>C2.1.13.4</t>
  </si>
  <si>
    <t>C2.1.14</t>
  </si>
  <si>
    <t>C2.1.14.1</t>
  </si>
  <si>
    <t>C2.1.14.2</t>
  </si>
  <si>
    <t>C2.1.14.3</t>
  </si>
  <si>
    <t>C2.1.15</t>
  </si>
  <si>
    <t>C2.1.15.1</t>
  </si>
  <si>
    <t>C2.1.15.2</t>
  </si>
  <si>
    <t>C2.1.16</t>
  </si>
  <si>
    <t>C2.1.17</t>
  </si>
  <si>
    <t>C2.1.17.1</t>
  </si>
  <si>
    <t>C2.1.17.2</t>
  </si>
  <si>
    <t>C2.1.18</t>
  </si>
  <si>
    <t>C2.1.18.1</t>
  </si>
  <si>
    <t>C2.1.18.2</t>
  </si>
  <si>
    <t>C2.1.19</t>
  </si>
  <si>
    <t>C2.1.19.1</t>
  </si>
  <si>
    <t>C2.1.19.2</t>
  </si>
  <si>
    <t>C2.1.20</t>
  </si>
  <si>
    <t>C2.1.20.1</t>
  </si>
  <si>
    <t>C2.1.20.2</t>
  </si>
  <si>
    <t>C2.1.20.3</t>
  </si>
  <si>
    <t>C2.1.21</t>
  </si>
  <si>
    <t>C2.1.21.1</t>
  </si>
  <si>
    <t>C2.1.21.2</t>
  </si>
  <si>
    <t>C2.1.22</t>
  </si>
  <si>
    <t>C2.1.22.1</t>
  </si>
  <si>
    <t>C2.1.22.2</t>
  </si>
  <si>
    <t>C2.1.22.1(a)</t>
  </si>
  <si>
    <t>C2.1.22.1(b)</t>
  </si>
  <si>
    <t>C2.1.22.1(c)</t>
  </si>
  <si>
    <t>C2.1.22.2(a)</t>
  </si>
  <si>
    <t>C2.1.22.2(b)</t>
  </si>
  <si>
    <t>C2.1.22.2(c)</t>
  </si>
  <si>
    <t>C2.1.23</t>
  </si>
  <si>
    <t>C2.1.23.1</t>
  </si>
  <si>
    <t>C2.1.23.2</t>
  </si>
  <si>
    <t>C2.1.23.3</t>
  </si>
  <si>
    <t>C2.1.23.4</t>
  </si>
  <si>
    <t>C2.1.23.5</t>
  </si>
  <si>
    <t>C2.1.23.6</t>
  </si>
  <si>
    <t>C2.1.23.7</t>
  </si>
  <si>
    <t>C2.1.23.8</t>
  </si>
  <si>
    <t>C2.1.24</t>
  </si>
  <si>
    <t>C2.1.24.1</t>
  </si>
  <si>
    <t>C2.1.24.2</t>
  </si>
  <si>
    <t>C2.1.24.3</t>
  </si>
  <si>
    <t>C2.1.24.1(a)</t>
  </si>
  <si>
    <t>C2.1.24.1(b)</t>
  </si>
  <si>
    <t>C2.1.24.1(c)</t>
  </si>
  <si>
    <t>C2.1.24.2(a)</t>
  </si>
  <si>
    <t>C2.1.24.2(b)</t>
  </si>
  <si>
    <t>C2.1.24.2(c)</t>
  </si>
  <si>
    <t>C2.1.24.3(a)</t>
  </si>
  <si>
    <t>C2.1.24.3(b)</t>
  </si>
  <si>
    <t>C2.1.24.3(c)</t>
  </si>
  <si>
    <t>C2.1.25</t>
  </si>
  <si>
    <t>C2.1.25.1</t>
  </si>
  <si>
    <t>C2.1.25.2</t>
  </si>
  <si>
    <t>C2.1.25.3</t>
  </si>
  <si>
    <t>C2.1.26</t>
  </si>
  <si>
    <t>C2.1.26.1</t>
  </si>
  <si>
    <t>C2.1.26.2</t>
  </si>
  <si>
    <t>C2.1.26.3</t>
  </si>
  <si>
    <t>C2.1.27</t>
  </si>
  <si>
    <t>C2.1.27.1</t>
  </si>
  <si>
    <t>C2.1.27.2</t>
  </si>
  <si>
    <t>C2.1.27.3</t>
  </si>
  <si>
    <t>Location, identification, protection and relocation of existing services</t>
  </si>
  <si>
    <t>Contractor’s obligations</t>
  </si>
  <si>
    <t>Permanent services relocation or protection work by others</t>
  </si>
  <si>
    <t>Handling costs and profit in respect of item C2.1.1.2 above</t>
  </si>
  <si>
    <t>Permanent services relocation or protection work by the Contractor</t>
  </si>
  <si>
    <t>Handling costs and profit in respect of item C2.1.2.1 above</t>
  </si>
  <si>
    <t>Survey to verify existing service positions</t>
  </si>
  <si>
    <t xml:space="preserve">Handling costs and profit in respect of item C2.1.2.3 above </t>
  </si>
  <si>
    <t>Obtaining construction or work permits</t>
  </si>
  <si>
    <t xml:space="preserve">Provision of guarantees or deposits for services </t>
  </si>
  <si>
    <t xml:space="preserve">Providing guarantees and deposits                          </t>
  </si>
  <si>
    <t xml:space="preserve">Handling costs and profit in respect of item C2.1.4.1 above            </t>
  </si>
  <si>
    <t>Provision of record drawings and applicable data</t>
  </si>
  <si>
    <t>Trench excavation (in soft material)</t>
  </si>
  <si>
    <t>Trenches up to 1,0m wide</t>
  </si>
  <si>
    <t>Up to 1,0m deep</t>
  </si>
  <si>
    <t>Over 1,0m and up to 2,0m deep</t>
  </si>
  <si>
    <t>Over 2,0m deep etc. to be inserted, increased by additional 1,0m depths as required</t>
  </si>
  <si>
    <t>Trenches over 1,0m and up to 2,0m wide</t>
  </si>
  <si>
    <t>Over 2,0m deep etc., increased by additional 1,0m depths as required</t>
  </si>
  <si>
    <t>Trenches over 2,0m wide and up to 3,0m etc., increased by additional 1,0m widths as required</t>
  </si>
  <si>
    <t>Extra over items C2.1.6, C2.1.8 and C2.1.16 for excavating in:</t>
  </si>
  <si>
    <t xml:space="preserve">Hard material irrespective of depth </t>
  </si>
  <si>
    <t xml:space="preserve">Stabilised material irrespective of depth </t>
  </si>
  <si>
    <t>Excavations outside the normal trench profile</t>
  </si>
  <si>
    <t>Trench excavation using labour enhanced construction methods</t>
  </si>
  <si>
    <t>Over 1,0m and up to 1,5m deep</t>
  </si>
  <si>
    <t>Excavation in tunnels exceeding 3,0m in length in:</t>
  </si>
  <si>
    <t xml:space="preserve">Soft material </t>
  </si>
  <si>
    <t xml:space="preserve">Hard material  </t>
  </si>
  <si>
    <t>Backfilling of trenches</t>
  </si>
  <si>
    <t>From the excavated trench material</t>
  </si>
  <si>
    <t xml:space="preserve">From other excavations on Site </t>
  </si>
  <si>
    <t>From approved borrow areas</t>
  </si>
  <si>
    <t>From sources provided by the Contractor</t>
  </si>
  <si>
    <t xml:space="preserve">Backfilling additional excavations in trench floors due to poor founding conditions using: </t>
  </si>
  <si>
    <t>Extra over item C2.1.11 for backfilling with soil cement or stabilised material</t>
  </si>
  <si>
    <t>Extra over items C2.1.11, C2.1.12 and C2.1.13 for additional compaction of backfill</t>
  </si>
  <si>
    <t>Compaction increased from 90% of MDD to 93% of MDD</t>
  </si>
  <si>
    <t>Compaction increased from 93% of MDD to 95% of MDD</t>
  </si>
  <si>
    <t>Compaction increased from 95% of MDD to 98% of MDD</t>
  </si>
  <si>
    <t>Stone packing</t>
  </si>
  <si>
    <t>In bolsters</t>
  </si>
  <si>
    <t>In tunnels</t>
  </si>
  <si>
    <t>Removal and disposal of spoil material from trench excavations:</t>
  </si>
  <si>
    <t>To spoil sites provided by the Employer as indicated in the Contract Documentation or as instructed by the Engineer</t>
  </si>
  <si>
    <t>To spoil sites or dumping areas provided by the Contractor</t>
  </si>
  <si>
    <t xml:space="preserve">Timbering, strutting and shoring  </t>
  </si>
  <si>
    <t xml:space="preserve">Timbering, strutting and shoring left in excavations  </t>
  </si>
  <si>
    <t>Dealing with water during services work</t>
  </si>
  <si>
    <t>Dealing with surface water</t>
  </si>
  <si>
    <t>Dealing with subsurface water</t>
  </si>
  <si>
    <t>Provide equipment</t>
  </si>
  <si>
    <t>Operate and maintain</t>
  </si>
  <si>
    <t>day</t>
  </si>
  <si>
    <t>Remove equipment</t>
  </si>
  <si>
    <t>Supply and installation of sandbags in trenches</t>
  </si>
  <si>
    <t>number of bags (No.)</t>
  </si>
  <si>
    <t>Existing services that intersect or adjoin a trench</t>
  </si>
  <si>
    <t>Reinstatement of trenches in existing surfaced roads using:</t>
  </si>
  <si>
    <t xml:space="preserve">Saw-cutting before excavation </t>
  </si>
  <si>
    <t>Saw-cutting asphalt to an average depth:</t>
  </si>
  <si>
    <t>Not exceeding 50mm</t>
  </si>
  <si>
    <t>Exceeding 50mm but not exceeding 100mm</t>
  </si>
  <si>
    <t>Exceeding 100mm but not exceeding 150mm</t>
  </si>
  <si>
    <t>Saw-cutting concrete to an average depth:</t>
  </si>
  <si>
    <t>Removal of existing services:</t>
  </si>
  <si>
    <t>Disposal of existing service materials:</t>
  </si>
  <si>
    <t>Demolition of existing manholes, access chambers and other service structures consisting of:</t>
  </si>
  <si>
    <t>Unreinforced concrete</t>
  </si>
  <si>
    <t>Reinforced concrete</t>
  </si>
  <si>
    <t>Masonry</t>
  </si>
  <si>
    <t xml:space="preserve">DRY SERVICES </t>
  </si>
  <si>
    <t>C2.2.1</t>
  </si>
  <si>
    <t>C2.2.1.1</t>
  </si>
  <si>
    <t>C2.2.1.2</t>
  </si>
  <si>
    <t>C2.2.1.1(a)</t>
  </si>
  <si>
    <t>C2.2.1.1(b)</t>
  </si>
  <si>
    <t>C2.2.1.2(a)</t>
  </si>
  <si>
    <t>C2.2.1.2(b)</t>
  </si>
  <si>
    <t>C2.2.2</t>
  </si>
  <si>
    <t>C2.2.2.1</t>
  </si>
  <si>
    <t>C2.2.2.2</t>
  </si>
  <si>
    <t>C2.2.2.1(a)</t>
  </si>
  <si>
    <t>C2.2.2.1(b)</t>
  </si>
  <si>
    <t>C2.2.2.2(a)</t>
  </si>
  <si>
    <t>C2.2.2.2(b)</t>
  </si>
  <si>
    <t>C2.2.3</t>
  </si>
  <si>
    <t>C2.2.3.1</t>
  </si>
  <si>
    <t>C2.2.3.2</t>
  </si>
  <si>
    <t>C2.2.3.1(a)</t>
  </si>
  <si>
    <t>C2.2.3.1(b)</t>
  </si>
  <si>
    <t>C2.2.3.2(a)</t>
  </si>
  <si>
    <t>C2.2.3.2(b)</t>
  </si>
  <si>
    <t>C2.2.4</t>
  </si>
  <si>
    <t>C2.2.4.1</t>
  </si>
  <si>
    <t>C2.2.4.2</t>
  </si>
  <si>
    <t>C2.2.4.3</t>
  </si>
  <si>
    <t>C2.2.4.4</t>
  </si>
  <si>
    <t>C2.2.4.5</t>
  </si>
  <si>
    <t>C2.2.4.6</t>
  </si>
  <si>
    <t>C2.2.4.7</t>
  </si>
  <si>
    <t>C2.2.4.5(a)</t>
  </si>
  <si>
    <t>C2.2.4.5(b)</t>
  </si>
  <si>
    <t>C2.2.5</t>
  </si>
  <si>
    <t>C2.2.5.1</t>
  </si>
  <si>
    <t>C2.2.5.2</t>
  </si>
  <si>
    <t>C2.2.6</t>
  </si>
  <si>
    <t>C2.2.6.1</t>
  </si>
  <si>
    <t>C2.2.6.2</t>
  </si>
  <si>
    <t>C2.2.6.3</t>
  </si>
  <si>
    <t>C2.2.6.4</t>
  </si>
  <si>
    <t>C2.2.6.5</t>
  </si>
  <si>
    <t>C2.2.6.5(a)</t>
  </si>
  <si>
    <t>C2.2.6.5(b)</t>
  </si>
  <si>
    <t>C2.2.7</t>
  </si>
  <si>
    <t>C2.2.7.1</t>
  </si>
  <si>
    <t>C2.2.7.2</t>
  </si>
  <si>
    <t>C2.2.7.3</t>
  </si>
  <si>
    <t>C2.2.7.4</t>
  </si>
  <si>
    <t>C2.2.7.1(a)</t>
  </si>
  <si>
    <t>C2.2.7.1(b)</t>
  </si>
  <si>
    <t>C2.2.7.2(a)</t>
  </si>
  <si>
    <t>C2.2.7.2(b)</t>
  </si>
  <si>
    <t>C2.2.7.3(a)</t>
  </si>
  <si>
    <t>C2.2.7.3(b)</t>
  </si>
  <si>
    <t>C2.2.7.4(a)</t>
  </si>
  <si>
    <t>C2.2.7.4(b)</t>
  </si>
  <si>
    <t>C2.2.8</t>
  </si>
  <si>
    <t>C2.2.8.1</t>
  </si>
  <si>
    <t>C2.2.8.2</t>
  </si>
  <si>
    <t>C2.2.8.3</t>
  </si>
  <si>
    <t>C2.2.8.4</t>
  </si>
  <si>
    <t>C2.2.9</t>
  </si>
  <si>
    <t>C2.2.9.1</t>
  </si>
  <si>
    <t>C2.2.9.2</t>
  </si>
  <si>
    <t>C2.2.9.3</t>
  </si>
  <si>
    <t>C2.2.9.4</t>
  </si>
  <si>
    <t>Supply, lay and prove ducts</t>
  </si>
  <si>
    <t>Extra over item C2.2.1 for the provision of split ducts</t>
  </si>
  <si>
    <t>Lay and prove ducts provided by others</t>
  </si>
  <si>
    <t>Bedding for ducts compacted to 90 % of MDD (100 % for sand) using material:</t>
  </si>
  <si>
    <t>Selected from the excavated trench material</t>
  </si>
  <si>
    <t>Selected from other excavations on site</t>
  </si>
  <si>
    <t>Selected from approved borrow areas</t>
  </si>
  <si>
    <t>Selected from sources provided by the Contractor</t>
  </si>
  <si>
    <t>From commercial sources</t>
  </si>
  <si>
    <t>Extra over items C2.2.4.1 to C2.2.4.5 for stabilising material with cement</t>
  </si>
  <si>
    <t>Concrete for bedding and encasement of ducts</t>
  </si>
  <si>
    <t>Duct accessories (markers, marking, draw wires and end caps etc.)</t>
  </si>
  <si>
    <t>Other accessories</t>
  </si>
  <si>
    <t xml:space="preserve">Handholes, manholes and access chambers for ducts </t>
  </si>
  <si>
    <t>Other structures</t>
  </si>
  <si>
    <t>Covers and frames for duct handholes, manholes and access chambers</t>
  </si>
  <si>
    <t>Install duct handhole, manhole and access chamber covers and frames provided by others</t>
  </si>
  <si>
    <t>C2.3.1</t>
  </si>
  <si>
    <t>C2.3.1.1</t>
  </si>
  <si>
    <t>C2.3.1.2</t>
  </si>
  <si>
    <t>C2.3.1.3</t>
  </si>
  <si>
    <t>C2.3.1.1(a)</t>
  </si>
  <si>
    <t>C2.3.1.1(b)</t>
  </si>
  <si>
    <t>C2.3.1.2(a)</t>
  </si>
  <si>
    <t>C2.3.1.2(b)</t>
  </si>
  <si>
    <t>C2.3.2</t>
  </si>
  <si>
    <t>C2.3.2.1</t>
  </si>
  <si>
    <t>C2.3.2.2</t>
  </si>
  <si>
    <t>C2.3.2.3</t>
  </si>
  <si>
    <t>C2.3.2.1(a)</t>
  </si>
  <si>
    <t>C2.3.2.1(b)</t>
  </si>
  <si>
    <t>C2.3.2.2(a)</t>
  </si>
  <si>
    <t>C2.3.2.2(b)</t>
  </si>
  <si>
    <t>C2.3.3</t>
  </si>
  <si>
    <t>C2.3.3.1</t>
  </si>
  <si>
    <t>C2.3.3.2</t>
  </si>
  <si>
    <t>C2.3.3.3</t>
  </si>
  <si>
    <t>C2.3.3.1(a)</t>
  </si>
  <si>
    <t>C2.3.3.1(b)</t>
  </si>
  <si>
    <t>C2.3.3.1(c)</t>
  </si>
  <si>
    <t>C2.3.3.1(d)</t>
  </si>
  <si>
    <t>C2.3.3.1(e)</t>
  </si>
  <si>
    <t>C2.3.3.2(a)</t>
  </si>
  <si>
    <t>C2.3.3.2(b)</t>
  </si>
  <si>
    <t>C2.3.3.2(c)</t>
  </si>
  <si>
    <t>C2.3.3.2(d)</t>
  </si>
  <si>
    <t>C2.3.3.2(e)</t>
  </si>
  <si>
    <t>C2.3.4</t>
  </si>
  <si>
    <t>C2.3.4.1</t>
  </si>
  <si>
    <t>C2.3.4.2</t>
  </si>
  <si>
    <t>C2.3.5</t>
  </si>
  <si>
    <t>C2.3.5.1</t>
  </si>
  <si>
    <t>C2.3.5.2</t>
  </si>
  <si>
    <t>C2.3.5.3</t>
  </si>
  <si>
    <t>C2.3.5.4</t>
  </si>
  <si>
    <t>C2.3.5.5</t>
  </si>
  <si>
    <t>C2.3.5.1(a)</t>
  </si>
  <si>
    <t>C2.3.5.1(b)</t>
  </si>
  <si>
    <t>C2.3.5.2(a)</t>
  </si>
  <si>
    <t>C2.3.5.2(b)</t>
  </si>
  <si>
    <t>C2.3.5.3(a)</t>
  </si>
  <si>
    <t>C2.3.5.3(b)</t>
  </si>
  <si>
    <t>C2.3.5.4(a)</t>
  </si>
  <si>
    <t>C2.3.5.4(b)</t>
  </si>
  <si>
    <t>C2.3.5.5(a)</t>
  </si>
  <si>
    <t>C2.3.5.5(b)</t>
  </si>
  <si>
    <t>C2.3.6</t>
  </si>
  <si>
    <t>C2.3.6.1</t>
  </si>
  <si>
    <t>C2.3.6.2</t>
  </si>
  <si>
    <t>C2.3.6.3</t>
  </si>
  <si>
    <t>C2.3.6.4</t>
  </si>
  <si>
    <t>C2.3.7</t>
  </si>
  <si>
    <t>C2.3.7(a)</t>
  </si>
  <si>
    <t>C2.3.7(b)</t>
  </si>
  <si>
    <t>C2.3.8</t>
  </si>
  <si>
    <t>C2.3.8.1</t>
  </si>
  <si>
    <t>C2.3.8.2</t>
  </si>
  <si>
    <t>C2.3.8.3</t>
  </si>
  <si>
    <t>C2.3.8.4</t>
  </si>
  <si>
    <t>C2.3.8.5</t>
  </si>
  <si>
    <t>C2.3.8.1(a)</t>
  </si>
  <si>
    <t>C2.3.8.1(b)</t>
  </si>
  <si>
    <t>C2.3.8.1(c)</t>
  </si>
  <si>
    <t>C2.3.8.2(a)</t>
  </si>
  <si>
    <t>C2.3.8.2(b)</t>
  </si>
  <si>
    <t>C2.3.8.2(c)</t>
  </si>
  <si>
    <t>C2.3.8.3(a)</t>
  </si>
  <si>
    <t>C2.3.8.3(b)</t>
  </si>
  <si>
    <t>C2.3.8.4(a)</t>
  </si>
  <si>
    <t>C2.3.8.4(b)</t>
  </si>
  <si>
    <t>C2.3.8.4(c)</t>
  </si>
  <si>
    <t>C2.3.8.5(a)</t>
  </si>
  <si>
    <t>C2.3.8.5(b)</t>
  </si>
  <si>
    <t>C2.3.8.5(c)</t>
  </si>
  <si>
    <t>C2.3.9</t>
  </si>
  <si>
    <t>C2.3.9.1</t>
  </si>
  <si>
    <t>C2.3.9.2</t>
  </si>
  <si>
    <t>C2.3.9.1(a)</t>
  </si>
  <si>
    <t>C2.3.9.1(b)</t>
  </si>
  <si>
    <t>C2.3.9.2(a)</t>
  </si>
  <si>
    <t>C2.3.9.2(b)</t>
  </si>
  <si>
    <t>C2.3.10</t>
  </si>
  <si>
    <t>C2.3.11</t>
  </si>
  <si>
    <t>C2.3.11.1</t>
  </si>
  <si>
    <t>C2.3.11.2</t>
  </si>
  <si>
    <t>C2.3.12</t>
  </si>
  <si>
    <t>C2.3.13</t>
  </si>
  <si>
    <t>C2.3.14</t>
  </si>
  <si>
    <t>C2.3.15</t>
  </si>
  <si>
    <t>C2.3.16</t>
  </si>
  <si>
    <t>C2.3.17</t>
  </si>
  <si>
    <t>C2.3.18</t>
  </si>
  <si>
    <t>C2.3.19</t>
  </si>
  <si>
    <t>C2.3.20</t>
  </si>
  <si>
    <t>C2.3.21</t>
  </si>
  <si>
    <t>C2.3.21.1</t>
  </si>
  <si>
    <t>C2.3.21.2</t>
  </si>
  <si>
    <t>C2.3.21.3</t>
  </si>
  <si>
    <t>C2.3.21.1(a)</t>
  </si>
  <si>
    <t>C2.3.21.1(b)</t>
  </si>
  <si>
    <t>C2.3.21.2(a)</t>
  </si>
  <si>
    <t>C2.3.21.2(b)</t>
  </si>
  <si>
    <t>C2.3.22</t>
  </si>
  <si>
    <t>C2.3.22.1</t>
  </si>
  <si>
    <t>C2.3.22.2</t>
  </si>
  <si>
    <t>C2.3.22.3</t>
  </si>
  <si>
    <t>C2.3.22.1(a)</t>
  </si>
  <si>
    <t>C2.3.22.1(b)</t>
  </si>
  <si>
    <t>C2.3.22.2(a)</t>
  </si>
  <si>
    <t>C2.3.22.2(b)</t>
  </si>
  <si>
    <t>C2.3.23</t>
  </si>
  <si>
    <t>C2.3.23.1</t>
  </si>
  <si>
    <t>C2.3.23.2</t>
  </si>
  <si>
    <t>C2.3.23.3</t>
  </si>
  <si>
    <t>C2.3.23.1(a)</t>
  </si>
  <si>
    <t>C2.3.23.1(b)</t>
  </si>
  <si>
    <t>C2.3.23.2(a)</t>
  </si>
  <si>
    <t>C2.3.23.2(b)</t>
  </si>
  <si>
    <t>C2.3.24</t>
  </si>
  <si>
    <t>C2.3.24.1</t>
  </si>
  <si>
    <t>C2.3.24.2</t>
  </si>
  <si>
    <t>C2.3.24.3</t>
  </si>
  <si>
    <t>C2.3.24.1(a)</t>
  </si>
  <si>
    <t>C2.3.24.1(b)</t>
  </si>
  <si>
    <t>C2.3.24.2(a)</t>
  </si>
  <si>
    <t>C2.3.24.2(b)</t>
  </si>
  <si>
    <t>C2.3.25</t>
  </si>
  <si>
    <t>C2.3.25.1</t>
  </si>
  <si>
    <t>C2.3.25.2</t>
  </si>
  <si>
    <t>C2.3.25.3</t>
  </si>
  <si>
    <t>C2.3.25.1(a)</t>
  </si>
  <si>
    <t>C2.3.25.1(b)</t>
  </si>
  <si>
    <t>C2.3.25.2(a)</t>
  </si>
  <si>
    <t>C2.3.25.2(b)</t>
  </si>
  <si>
    <t>C2.3.26</t>
  </si>
  <si>
    <t>C2.3.26.1</t>
  </si>
  <si>
    <t>C2.3.26.2</t>
  </si>
  <si>
    <t>C2.3.26.3</t>
  </si>
  <si>
    <t>C2.3.26.1(a)</t>
  </si>
  <si>
    <t>C2.3.26.1(b)</t>
  </si>
  <si>
    <t>C2.3.26.2(a)</t>
  </si>
  <si>
    <t>C2.3.26.2(b)</t>
  </si>
  <si>
    <t>C2.3.27</t>
  </si>
  <si>
    <t>C2.3.27.1</t>
  </si>
  <si>
    <t>C2.3.27.1(a)</t>
  </si>
  <si>
    <t>C2.3.27.1(b)</t>
  </si>
  <si>
    <t>C2.3.28</t>
  </si>
  <si>
    <t>C2.3.28.1</t>
  </si>
  <si>
    <t>C2.3.28.2</t>
  </si>
  <si>
    <t>C2.3.28.3</t>
  </si>
  <si>
    <t>C2.3.29</t>
  </si>
  <si>
    <t>C2.3.29.1</t>
  </si>
  <si>
    <t>C2.3.29.2</t>
  </si>
  <si>
    <t>C2.3.29.3</t>
  </si>
  <si>
    <t>C2.3.29.1(a)</t>
  </si>
  <si>
    <t>C2.3.29.1(b)</t>
  </si>
  <si>
    <t>C2.3.29.1(c)</t>
  </si>
  <si>
    <t>C2.3.29.1(d)</t>
  </si>
  <si>
    <t>C2.3.29.1(e)</t>
  </si>
  <si>
    <t>C2.3.29.2(a)</t>
  </si>
  <si>
    <t>C2.3.29.2(b)</t>
  </si>
  <si>
    <t>C2.3.29.2(c)</t>
  </si>
  <si>
    <t>C2.3.29.2(d)</t>
  </si>
  <si>
    <t>C2.3.29.2(e)</t>
  </si>
  <si>
    <t>C2.3.30</t>
  </si>
  <si>
    <t>C2.3.30.1</t>
  </si>
  <si>
    <t>C2.3.30.2</t>
  </si>
  <si>
    <t>C2.3.31</t>
  </si>
  <si>
    <t>C2.3.31.1</t>
  </si>
  <si>
    <t>C2.3.31.2</t>
  </si>
  <si>
    <t>C2.3.31.3</t>
  </si>
  <si>
    <t>C2.3.31.4</t>
  </si>
  <si>
    <t>C2.3.31.1(a)</t>
  </si>
  <si>
    <t>C2.3.31.1(b)</t>
  </si>
  <si>
    <t>C2.3.31.2(a)</t>
  </si>
  <si>
    <t>C2.3.31.2(b)</t>
  </si>
  <si>
    <t>C2.3.31.3(a)</t>
  </si>
  <si>
    <t>C2.3.31.3(b)</t>
  </si>
  <si>
    <t>C2.3.31.4(a)</t>
  </si>
  <si>
    <t>C2.3.31.4(b)</t>
  </si>
  <si>
    <t>C2.3.32</t>
  </si>
  <si>
    <t>C2.3.32.1</t>
  </si>
  <si>
    <t>C2.3.32.2</t>
  </si>
  <si>
    <t>C2.3.32.3</t>
  </si>
  <si>
    <t>C2.3.32.4</t>
  </si>
  <si>
    <t>C2.3.33</t>
  </si>
  <si>
    <t>C2.3.33.1</t>
  </si>
  <si>
    <t>C2.3.33.2</t>
  </si>
  <si>
    <t>C2.3.33.3</t>
  </si>
  <si>
    <t>C2.3.33.4</t>
  </si>
  <si>
    <t>C2.3.33.5</t>
  </si>
  <si>
    <t>C2.3.33.6</t>
  </si>
  <si>
    <t>C2.3.33.6(a)</t>
  </si>
  <si>
    <t>C2.3.33.6(b)</t>
  </si>
  <si>
    <t>C2.3.34</t>
  </si>
  <si>
    <t>C2.3.34.1</t>
  </si>
  <si>
    <t>C2.3.34.2</t>
  </si>
  <si>
    <t>C2.3.34.3</t>
  </si>
  <si>
    <t>C2.3.34.4</t>
  </si>
  <si>
    <t>C2.3.35</t>
  </si>
  <si>
    <t>C2.3.35.1</t>
  </si>
  <si>
    <t>C2.3.35.2</t>
  </si>
  <si>
    <t>C2.3.35.1(a)</t>
  </si>
  <si>
    <t>C2.3.35.1(b)</t>
  </si>
  <si>
    <t>C2.3.35.2(a)</t>
  </si>
  <si>
    <t>C2.3.35.2(b)</t>
  </si>
  <si>
    <t>C2.3.36</t>
  </si>
  <si>
    <t>C2.3.36.1</t>
  </si>
  <si>
    <t>C2.3.36.2</t>
  </si>
  <si>
    <t>C2.3.36.3</t>
  </si>
  <si>
    <t>Extra over item C2.3.1 for sewer specials</t>
  </si>
  <si>
    <t>Bedding for sewers (Class B and C) and fill blanket compacted to 90% of MDD (100% for sand)</t>
  </si>
  <si>
    <t>Bedding using selected granular material</t>
  </si>
  <si>
    <t>From other excavations on site</t>
  </si>
  <si>
    <t>Selected fill blanket material</t>
  </si>
  <si>
    <t>From other excavations on Site</t>
  </si>
  <si>
    <t xml:space="preserve">Extra over items C2.3.3.1(a) to C2.3.3.1(c) and C2.3.3.2(a) to C2.3.3.2(c) for screening material    </t>
  </si>
  <si>
    <t>Concrete for bedding (Class A) and encasement for sewers</t>
  </si>
  <si>
    <t xml:space="preserve">Manholes, inspection chambers and cleaning eyes for sewers </t>
  </si>
  <si>
    <t>Covers and frames for sewer manholes, inspection chambers and other structures</t>
  </si>
  <si>
    <t>Sewer accessories (anchor blocks, marker posts, plug stoppers etc.)</t>
  </si>
  <si>
    <t>Erf connections to sewer manholes</t>
  </si>
  <si>
    <t xml:space="preserve">Connecting sewers to existing manholes </t>
  </si>
  <si>
    <t xml:space="preserve">Breaking into an existing sewer and building a new manhole </t>
  </si>
  <si>
    <t>Raising and lowering existing sewer manholes</t>
  </si>
  <si>
    <t xml:space="preserve">Raising manholes </t>
  </si>
  <si>
    <t xml:space="preserve">Lowering manholes </t>
  </si>
  <si>
    <t>Supply and lay water mains complete with couplings</t>
  </si>
  <si>
    <t xml:space="preserve">Extra over item C2.3.21 for supplying and fixing water main fittings or specials complete with couplings </t>
  </si>
  <si>
    <t>Extra over item C2.3.21 for supplying and fixing water main valves</t>
  </si>
  <si>
    <t>Extra over item C2.3.21 for cutting of pipes and the supplying and fixing of extra couplings</t>
  </si>
  <si>
    <t xml:space="preserve">Extra over items C2.3.21, C2.3.22 and C2.3.23 for supplying and installing joints with machined collars and special couplings </t>
  </si>
  <si>
    <t>Supplying and installing pipes, specials and valves on short pipe runs</t>
  </si>
  <si>
    <t xml:space="preserve">Extra over item C2.3.21 for encasing (wrapping) joints </t>
  </si>
  <si>
    <t xml:space="preserve">Installation of hydrants and water meters </t>
  </si>
  <si>
    <t>Bedding for water mains (Class B and C) and fill blanket compacted to 90% of MDD (100% for sand)</t>
  </si>
  <si>
    <t xml:space="preserve">Extra over items C2.3.29.1(a) to C2.3.29.1(c) and C2.3.29.2(a) to C2.3.29.2(c) for screening material    </t>
  </si>
  <si>
    <t>Concrete for bedding (Class A) and encasement for water mains</t>
  </si>
  <si>
    <t>Manholes, valve and hydrant chambers etc. for water mains</t>
  </si>
  <si>
    <t>Covers and frames for water main manholes, valve and hydrant chambers and other structures</t>
  </si>
  <si>
    <t>Raising and lowering existing manholes or valve or hydrant chambers</t>
  </si>
  <si>
    <t>Raising manholes or valve of hydrant chambers</t>
  </si>
  <si>
    <t>Lowering manholes or valve or hydrant chambers</t>
  </si>
  <si>
    <t xml:space="preserve">Disinfection of potable water pipelines </t>
  </si>
  <si>
    <t>C2.4.1</t>
  </si>
  <si>
    <t>C2.4.1.1</t>
  </si>
  <si>
    <t>C2.4.1.2</t>
  </si>
  <si>
    <t>C2.4.1.3</t>
  </si>
  <si>
    <t>C2.4.1.4</t>
  </si>
  <si>
    <t>C2.4.1.5</t>
  </si>
  <si>
    <t>C2.4.1.5(a)</t>
  </si>
  <si>
    <t>C2.4.1.5(b)</t>
  </si>
  <si>
    <t>C2.4.2</t>
  </si>
  <si>
    <t>C2.4.2.1</t>
  </si>
  <si>
    <t>C2.4.2.2</t>
  </si>
  <si>
    <t>C2.4.3</t>
  </si>
  <si>
    <t>C2.4.3.1</t>
  </si>
  <si>
    <t>C2.4.3.2</t>
  </si>
  <si>
    <t>C2.4.3.3</t>
  </si>
  <si>
    <t>C2.4.3.4</t>
  </si>
  <si>
    <t>C2.4.3.4(a)</t>
  </si>
  <si>
    <t>C2.4.3.4(b)</t>
  </si>
  <si>
    <t>Bedding for electric power cables using material:</t>
  </si>
  <si>
    <t xml:space="preserve">Concrete for bedding and encasement for electric power cables </t>
  </si>
  <si>
    <t>Concrete bedding (Class C16/20-20 concrete)</t>
  </si>
  <si>
    <t>Concrete encasement of cables (Class C16/20-20 concrete)</t>
  </si>
  <si>
    <t>Cable laying accessories (warning tape, protection slabs, markers etc.)</t>
  </si>
  <si>
    <t>C3.1.1</t>
  </si>
  <si>
    <t>C3.1.1.1</t>
  </si>
  <si>
    <t>C3.1.1.2</t>
  </si>
  <si>
    <t>C3.1.1.3</t>
  </si>
  <si>
    <t>C3.1.1.4</t>
  </si>
  <si>
    <t>C3.1.1.5</t>
  </si>
  <si>
    <t>C3.1.1.1(a)</t>
  </si>
  <si>
    <t>C3.1.1.1(b)</t>
  </si>
  <si>
    <t>C3.1.1.1(c)</t>
  </si>
  <si>
    <t>C3.1.2</t>
  </si>
  <si>
    <t>C3.1.2.1</t>
  </si>
  <si>
    <t>C3.1.2.2</t>
  </si>
  <si>
    <t>C3.1.3</t>
  </si>
  <si>
    <t>C3.1.3.1</t>
  </si>
  <si>
    <t>C3.1.3.2</t>
  </si>
  <si>
    <t>C3.1.3.3</t>
  </si>
  <si>
    <t>C3.1.3.1(a)</t>
  </si>
  <si>
    <t>C3.1.3.1(b)</t>
  </si>
  <si>
    <t>C3.1.3.1(c)</t>
  </si>
  <si>
    <t>C3.1.3.2(a)</t>
  </si>
  <si>
    <t>C3.1.3.2(b)</t>
  </si>
  <si>
    <t>C3.1.3.2(c)</t>
  </si>
  <si>
    <t>C3.1.3.3(a)</t>
  </si>
  <si>
    <t>C3.1.3.3(b)</t>
  </si>
  <si>
    <t>C3.1.3.3(c)</t>
  </si>
  <si>
    <t>C3.1.4</t>
  </si>
  <si>
    <t>C3.1.4.1</t>
  </si>
  <si>
    <t>C3.1.4.2</t>
  </si>
  <si>
    <t>C3.1.4.3</t>
  </si>
  <si>
    <t>C3.1.4.4</t>
  </si>
  <si>
    <t>C3.1.4.5</t>
  </si>
  <si>
    <t>C3.1.4.6</t>
  </si>
  <si>
    <t>C3.1.4.6(a)</t>
  </si>
  <si>
    <t>C3.1.4.6(b)</t>
  </si>
  <si>
    <t>C3.1.4.1(a)</t>
  </si>
  <si>
    <t>C3.1.4.1(b)</t>
  </si>
  <si>
    <t>C3.1.4.1(c)</t>
  </si>
  <si>
    <t>C3.1.5</t>
  </si>
  <si>
    <t>C3.1.5.1</t>
  </si>
  <si>
    <t>PC3.1.5.2</t>
  </si>
  <si>
    <t>C3.1.5.3</t>
  </si>
  <si>
    <t>C3.1.6</t>
  </si>
  <si>
    <t>C3.1.6.1</t>
  </si>
  <si>
    <t>C3.1.6.2</t>
  </si>
  <si>
    <t>C3.1.7</t>
  </si>
  <si>
    <t>C3.1.7.1</t>
  </si>
  <si>
    <t>C3.1.7.2</t>
  </si>
  <si>
    <t>C3.1.8</t>
  </si>
  <si>
    <t>C3.1.8.1</t>
  </si>
  <si>
    <t>C3.1.8.2</t>
  </si>
  <si>
    <t>C3.1.9</t>
  </si>
  <si>
    <t>C3.1.9.1</t>
  </si>
  <si>
    <t>C3.1.10</t>
  </si>
  <si>
    <t>C3.1.10.1</t>
  </si>
  <si>
    <t>C3.1.10.2</t>
  </si>
  <si>
    <t>C3.1.11</t>
  </si>
  <si>
    <t>C3.1.12</t>
  </si>
  <si>
    <t>C3.1.12.1</t>
  </si>
  <si>
    <t>C3.1.12.2</t>
  </si>
  <si>
    <t>C3.1.12.3</t>
  </si>
  <si>
    <t>C3.1.12.4</t>
  </si>
  <si>
    <t>C3.1.13</t>
  </si>
  <si>
    <t>C3.1.13.1</t>
  </si>
  <si>
    <t>C3.1.13.2</t>
  </si>
  <si>
    <t>C3.1.13.3</t>
  </si>
  <si>
    <t>C3.1.13.4</t>
  </si>
  <si>
    <t>C3.1.14</t>
  </si>
  <si>
    <t>C3.1.14.1</t>
  </si>
  <si>
    <t>C3.1.14.2</t>
  </si>
  <si>
    <t>C3.1.14.3</t>
  </si>
  <si>
    <t>C3.1.15</t>
  </si>
  <si>
    <t>C3.1.16</t>
  </si>
  <si>
    <t>C3.1.17</t>
  </si>
  <si>
    <t>C3.1.18</t>
  </si>
  <si>
    <t>C3.1.19</t>
  </si>
  <si>
    <t>C3.1.20</t>
  </si>
  <si>
    <t>C3.1.21</t>
  </si>
  <si>
    <t>C3.1.21.1</t>
  </si>
  <si>
    <t>C3.1.21.2</t>
  </si>
  <si>
    <t>C3.1.22</t>
  </si>
  <si>
    <t>C3.1.23</t>
  </si>
  <si>
    <t>C3.1.24</t>
  </si>
  <si>
    <t>Excavation for open drains:</t>
  </si>
  <si>
    <t>Excavating all material situated within the following depth ranges below the surface level using conventional methods:</t>
  </si>
  <si>
    <t>0m to 1,5m</t>
  </si>
  <si>
    <t>Exceeding 1,5m and up to 3,0m</t>
  </si>
  <si>
    <t>Etc. in increments of 1,5m</t>
  </si>
  <si>
    <t>Extra over sub-item C3.1.1.1 for excavation in hard and boulder material, irrespective of depth</t>
  </si>
  <si>
    <t>Extra over sub-item C3.1.1.1 for excavation in stabilised existing road layers, irrespective of depth</t>
  </si>
  <si>
    <t>Excavating soft material situated 0m to 1,5m below the surface level using labour enhanced construction methods</t>
  </si>
  <si>
    <t>Excavating intermediate material situated 0m to 1,5m below the surface level using labour enhanced construction methods</t>
  </si>
  <si>
    <t xml:space="preserve">Clearing, shaping and disposal of accumulated sediment in existing unlined open drains </t>
  </si>
  <si>
    <t>Using conventional methods</t>
  </si>
  <si>
    <t>Using labour enhanced construction methods</t>
  </si>
  <si>
    <t>Excavation, clearing and disposal of accumulated sediment in existing lined drains and drainage systems</t>
  </si>
  <si>
    <t>Using conventional methods (up to 1,5m):</t>
  </si>
  <si>
    <t>Manholes and inlet and outlet structures</t>
  </si>
  <si>
    <t>Culvert barrels</t>
  </si>
  <si>
    <t>Concrete or other lined side drains</t>
  </si>
  <si>
    <t>Using conventional methods (in excess of 1,5m):</t>
  </si>
  <si>
    <t>Using labour enhanced construction methods:</t>
  </si>
  <si>
    <t>Excavation and disposal of material for subsoil drainage systems:</t>
  </si>
  <si>
    <t>Excavating in all material situated within the following depth ranges below the surface:</t>
  </si>
  <si>
    <t>Excavating soft material situated within 0m to 1,5m below the surface level using labour enhanced construction methods</t>
  </si>
  <si>
    <t>Excavating intermediate material situated within 0m to 1,5m below the surface level using labour enhanced construction methods</t>
  </si>
  <si>
    <t>Extra over sub-item C3.1.4.1 for excavation in hard and boulder material, irrespective of depth</t>
  </si>
  <si>
    <t>Extra over sub-item C3.1.4.1 for excavation through stabilised existing road layers</t>
  </si>
  <si>
    <t>Excavation and disposal of material for composite in-plane fin-drain type drainage systems using a trenching machine:</t>
  </si>
  <si>
    <t>Trench width of … and depth of ....</t>
  </si>
  <si>
    <t>Etc. for width of … and depth of …</t>
  </si>
  <si>
    <t>Impermeable backfilling to subsoil drainage systems</t>
  </si>
  <si>
    <t>Un-stabilised natural gravel obtained from approved sources on the site</t>
  </si>
  <si>
    <t>G5A material obtained from commercial sources</t>
  </si>
  <si>
    <t>Extra over items C3.1.5.1 and C3.1.5.2 for stabilisation with 4,0% CEM II (32.5) cement</t>
  </si>
  <si>
    <t>Construction of banks and dykes:</t>
  </si>
  <si>
    <t>Banks and dykes using conventional methods</t>
  </si>
  <si>
    <t>Banks and dykes using labour enhanced construction methods</t>
  </si>
  <si>
    <t>Natural permeable material in subsoil drainage systems (approved crushed stone):</t>
  </si>
  <si>
    <t>Natural permeable material in subsoil drainage systems (approved natural sand):</t>
  </si>
  <si>
    <t>Pipes in subsoil drainage systems:</t>
  </si>
  <si>
    <t>Polymer film sheeting or similar approved material, for lining subsoil drainage systems:</t>
  </si>
  <si>
    <t>0,15mm thick</t>
  </si>
  <si>
    <t>0,25mm thick</t>
  </si>
  <si>
    <t>Composite drainage systems</t>
  </si>
  <si>
    <t>Concrete outlet structures, manhole boxes, junction boxes and cleaning eyes for subsoil drainage systems:</t>
  </si>
  <si>
    <t>Caps for subsoil drain pipes:</t>
  </si>
  <si>
    <t>Concrete caps</t>
  </si>
  <si>
    <t>Cast metal iron caps</t>
  </si>
  <si>
    <t>Repairing or replacing existing drainage systems</t>
  </si>
  <si>
    <t>Loading and hauling of material in excess of 1,0 km</t>
  </si>
  <si>
    <t>cubic metre - kilometre (m3 - km)</t>
  </si>
  <si>
    <t>Backfilling existing eroded side drains</t>
  </si>
  <si>
    <t>Backfilling of drains with selected material compacted to 93% of MDD prior to construction of concrete lining and/or stone pitched lining</t>
  </si>
  <si>
    <t>Exposing of existing subsoil drains</t>
  </si>
  <si>
    <t>Breaking into existing drainage structures and install subsoil drain pipe</t>
  </si>
  <si>
    <t>Clearing of existing subsoil drains</t>
  </si>
  <si>
    <t>Cleaning rod, brush and flushing</t>
  </si>
  <si>
    <t>Hydro jetting</t>
  </si>
  <si>
    <t>Test flushing of subsoil drain pipe systems</t>
  </si>
  <si>
    <t>Submission of as built drawings by the Contractor</t>
  </si>
  <si>
    <t>C3.2.1</t>
  </si>
  <si>
    <t>C3.2.1.1</t>
  </si>
  <si>
    <t>C3.2.1.2</t>
  </si>
  <si>
    <t>C3.2.1.3</t>
  </si>
  <si>
    <t>C3.2.1.4</t>
  </si>
  <si>
    <t>C3.2.1.5</t>
  </si>
  <si>
    <t>PC3.2.2</t>
  </si>
  <si>
    <t>C3.2.2.1</t>
  </si>
  <si>
    <t>C3.2.2.2</t>
  </si>
  <si>
    <t>C3.2.2.3</t>
  </si>
  <si>
    <t>C3.2.2.4</t>
  </si>
  <si>
    <t>C3.2.3</t>
  </si>
  <si>
    <t>C3.2.3.1</t>
  </si>
  <si>
    <t>C3.2.3.2</t>
  </si>
  <si>
    <t>C3.2.3.3</t>
  </si>
  <si>
    <t>C3.2.3.4</t>
  </si>
  <si>
    <t>C3.2.3.5</t>
  </si>
  <si>
    <t>C3.2.4</t>
  </si>
  <si>
    <t>C3.2.4.1</t>
  </si>
  <si>
    <t>C3.2.4.2</t>
  </si>
  <si>
    <t>C3.2.4.3</t>
  </si>
  <si>
    <t>C3.2.4.4</t>
  </si>
  <si>
    <t>C3.2.5</t>
  </si>
  <si>
    <t>C3.2.5.1</t>
  </si>
  <si>
    <t>C3.2.5.2</t>
  </si>
  <si>
    <t>C3.2.5.3</t>
  </si>
  <si>
    <t>C3.2.6</t>
  </si>
  <si>
    <t>C3.2.7</t>
  </si>
  <si>
    <t>C3.2.7.1</t>
  </si>
  <si>
    <t>C3.2.7.2</t>
  </si>
  <si>
    <t>C3.2.7.3</t>
  </si>
  <si>
    <t>C3.2.7.4</t>
  </si>
  <si>
    <t>C3.2.7.5</t>
  </si>
  <si>
    <t>C3.2.7.6</t>
  </si>
  <si>
    <t>C3.2.7.7</t>
  </si>
  <si>
    <t>C3.2.8</t>
  </si>
  <si>
    <t>C3.2.9</t>
  </si>
  <si>
    <t>C3.2.10</t>
  </si>
  <si>
    <t>C3.2.10.1</t>
  </si>
  <si>
    <t>C3.2.10.2</t>
  </si>
  <si>
    <t>C3.2.10.3</t>
  </si>
  <si>
    <t>C3.2.10.4</t>
  </si>
  <si>
    <t>C3.2.11</t>
  </si>
  <si>
    <t>C3.2.12</t>
  </si>
  <si>
    <t>C3.2.12.1</t>
  </si>
  <si>
    <t>C3.2.12.2</t>
  </si>
  <si>
    <t>PC3.2.13</t>
  </si>
  <si>
    <t>C3.2.13.1</t>
  </si>
  <si>
    <t>C3.2.13.2</t>
  </si>
  <si>
    <t>C3.2.13.3</t>
  </si>
  <si>
    <t>C3.2.14</t>
  </si>
  <si>
    <t>C3.2.15</t>
  </si>
  <si>
    <t>C3.2.15.1</t>
  </si>
  <si>
    <t>C3.2.15.2</t>
  </si>
  <si>
    <t>C3.2.15.3</t>
  </si>
  <si>
    <t>C3.2.15.4</t>
  </si>
  <si>
    <t>C3.2.16</t>
  </si>
  <si>
    <t>C3.2.16.1</t>
  </si>
  <si>
    <t>C3.2.16.2</t>
  </si>
  <si>
    <t>C3.2.16.3</t>
  </si>
  <si>
    <t>C3.2.16.4</t>
  </si>
  <si>
    <t>C3.2.17</t>
  </si>
  <si>
    <t>C3.2.18</t>
  </si>
  <si>
    <t>C3.2.19</t>
  </si>
  <si>
    <t>C3.2.19.1</t>
  </si>
  <si>
    <t>C3.2.19.2</t>
  </si>
  <si>
    <t>C3.2.19.3</t>
  </si>
  <si>
    <t>C3.2.19.4</t>
  </si>
  <si>
    <t>C3.2.19.5</t>
  </si>
  <si>
    <t>C3.2.19.6</t>
  </si>
  <si>
    <t>C3.2.19.7</t>
  </si>
  <si>
    <t>C3.2.19.8</t>
  </si>
  <si>
    <t>C3.2.20</t>
  </si>
  <si>
    <t>C3.2.21</t>
  </si>
  <si>
    <t>C3.2.22</t>
  </si>
  <si>
    <t>C3.2.23</t>
  </si>
  <si>
    <t>C3.2.24</t>
  </si>
  <si>
    <t>C3.2.24.1</t>
  </si>
  <si>
    <t>C3.2.24.2</t>
  </si>
  <si>
    <t>C3.2.25</t>
  </si>
  <si>
    <t>C3.2.26</t>
  </si>
  <si>
    <t>C3.2.27</t>
  </si>
  <si>
    <t>C3.2.1.1(a)</t>
  </si>
  <si>
    <t>C3.2.1.1(b)</t>
  </si>
  <si>
    <t>C3.2.1.1(c)</t>
  </si>
  <si>
    <t>C3.2.2.2(a)</t>
  </si>
  <si>
    <t>C3.2.2.2(b)</t>
  </si>
  <si>
    <t>C3.2.2.3(a)</t>
  </si>
  <si>
    <t>C3.2.2.3(b)</t>
  </si>
  <si>
    <t>C3.2.2.3(c)</t>
  </si>
  <si>
    <t>C3.2.15.1(a)</t>
  </si>
  <si>
    <t>C3.2.15.1(b)</t>
  </si>
  <si>
    <t>C3.2.15.2(a)</t>
  </si>
  <si>
    <t>C3.2.15.2(b)</t>
  </si>
  <si>
    <t>C3.2.15.3(a)</t>
  </si>
  <si>
    <t>C3.2.15.3(b)</t>
  </si>
  <si>
    <t>Excavation for culvert structures:</t>
  </si>
  <si>
    <t>Excavating in all material situated within the following depth ranges below the surface level:</t>
  </si>
  <si>
    <t>Extra over sub-item C3.2.1.1 for excavation in hard or boulder material, irrespective of depth</t>
  </si>
  <si>
    <t>Extra over sub-item C3.2.1.1 for excavation in stabilised existing road layers, irrespective of depth</t>
  </si>
  <si>
    <t>Backfilling</t>
  </si>
  <si>
    <t>Using the excavated material</t>
  </si>
  <si>
    <t>Using imported selected material:</t>
  </si>
  <si>
    <t xml:space="preserve">Extra over sub-items C3.2.2.1 and C3.2.2.2 for soil cement backfilling </t>
  </si>
  <si>
    <t>Variation in cement</t>
  </si>
  <si>
    <t>Concrete pipe culverts:</t>
  </si>
  <si>
    <t>Metal and U-PVC culverts:</t>
  </si>
  <si>
    <t>Provision of skew or bevelled ends for metal culverts</t>
  </si>
  <si>
    <t>Rectangular culverts with prefabricated elements:</t>
  </si>
  <si>
    <t>Extra over items C3.2.3, C3.2.4 and C3.2.5 for constructing inclined culverts</t>
  </si>
  <si>
    <t>Cast in situ concrete and formwork:</t>
  </si>
  <si>
    <t>Reinforcement:</t>
  </si>
  <si>
    <t>Mild steel bars</t>
  </si>
  <si>
    <t>High-tensile steel bars</t>
  </si>
  <si>
    <t>Welded steel fabric</t>
  </si>
  <si>
    <t>Demolition of concrete members or elements:</t>
  </si>
  <si>
    <t>Removing and re-laying existing culverts:</t>
  </si>
  <si>
    <t>Manholes and catch pits, with prefabricated elements</t>
  </si>
  <si>
    <t>Prefabricated floors (installed at a standard depth of 1,0m):</t>
  </si>
  <si>
    <t>Prefabricated roofs:</t>
  </si>
  <si>
    <t>Prefabricated walls:</t>
  </si>
  <si>
    <t>Extra over item C3.2.15.1 and C3.2.7.2 for variations in the depths of all types of concrete manholes with prefabricated, or in situ concrete or brickwork wall combinations deeper than 1,0m designated for tendering purposes</t>
  </si>
  <si>
    <t>Brickwork (Engineering bricks):</t>
  </si>
  <si>
    <t>115mm thick</t>
  </si>
  <si>
    <t>230mm thick</t>
  </si>
  <si>
    <t>345mm thick</t>
  </si>
  <si>
    <t>Plaster</t>
  </si>
  <si>
    <t>Benching</t>
  </si>
  <si>
    <t>Accessories</t>
  </si>
  <si>
    <t>Compaction of bedding for inlets, outlets, manholes and catchpits:</t>
  </si>
  <si>
    <t>litre (ℓ)</t>
  </si>
  <si>
    <t>Repair with epoxy mortar</t>
  </si>
  <si>
    <t>C3.3.1</t>
  </si>
  <si>
    <t>C3.3.1.1</t>
  </si>
  <si>
    <t>C3.3.1.2</t>
  </si>
  <si>
    <t>C3.3.2</t>
  </si>
  <si>
    <t>C3.3.2.1</t>
  </si>
  <si>
    <t>C3.3.2.2</t>
  </si>
  <si>
    <t>C3.3.3</t>
  </si>
  <si>
    <t>C3.3.3.1</t>
  </si>
  <si>
    <t>C3.3.3.2</t>
  </si>
  <si>
    <t>C3.3.3.3</t>
  </si>
  <si>
    <t>C3.3.4</t>
  </si>
  <si>
    <t>C3.3.5</t>
  </si>
  <si>
    <t>C3.3.5.1</t>
  </si>
  <si>
    <t>C3.3.5.2</t>
  </si>
  <si>
    <t>C3.3.5.3</t>
  </si>
  <si>
    <t>C3.3.5.4</t>
  </si>
  <si>
    <t>PC3.3.6</t>
  </si>
  <si>
    <t>C3.3.6.1</t>
  </si>
  <si>
    <t>C3.3.6.2</t>
  </si>
  <si>
    <t>C3.3.6.3</t>
  </si>
  <si>
    <t>C3.3.7</t>
  </si>
  <si>
    <t>C3.3.7.1</t>
  </si>
  <si>
    <t>C3.3.7.2</t>
  </si>
  <si>
    <t>C3.3.7.3</t>
  </si>
  <si>
    <t>C3.3.8</t>
  </si>
  <si>
    <t>C3.3.8.1</t>
  </si>
  <si>
    <t>C3.3.8.2</t>
  </si>
  <si>
    <t>C3.3.8.3</t>
  </si>
  <si>
    <t>C3.3.9</t>
  </si>
  <si>
    <t>C3.3.9.1</t>
  </si>
  <si>
    <t>C3.3.9.2</t>
  </si>
  <si>
    <t>C3.3.9.3</t>
  </si>
  <si>
    <t>C3.3.10</t>
  </si>
  <si>
    <t>C3.3.11</t>
  </si>
  <si>
    <t>C3.3.12</t>
  </si>
  <si>
    <t>C3.3.12.1</t>
  </si>
  <si>
    <t>C3.3.12.2</t>
  </si>
  <si>
    <t>C3.3.12.3</t>
  </si>
  <si>
    <t>C3.3.12.4</t>
  </si>
  <si>
    <t>C3.3.13</t>
  </si>
  <si>
    <t>C3.3.14</t>
  </si>
  <si>
    <t>C3.3.15</t>
  </si>
  <si>
    <t>C3.3.15.1</t>
  </si>
  <si>
    <t>C3.3.15.2</t>
  </si>
  <si>
    <t>C3.3.16</t>
  </si>
  <si>
    <t>C3.3.1.1(a)</t>
  </si>
  <si>
    <t>C3.3.1.1(b)</t>
  </si>
  <si>
    <t>C3.3.1.2(a)</t>
  </si>
  <si>
    <t>C3.3.1.2(b)</t>
  </si>
  <si>
    <t>C3.3.2.1(a)</t>
  </si>
  <si>
    <t>C3.3.2.1(b)</t>
  </si>
  <si>
    <t>C3.3.2.2(a)</t>
  </si>
  <si>
    <t>C3.3.2.2(b)</t>
  </si>
  <si>
    <t>C3.3.7.3(a)</t>
  </si>
  <si>
    <t>C3.3.7.3(b)</t>
  </si>
  <si>
    <t>C3.3.8.3(a)</t>
  </si>
  <si>
    <t>C3.3.8.3(b)</t>
  </si>
  <si>
    <t>Concrete kerbing:</t>
  </si>
  <si>
    <t xml:space="preserve">Cast in situ kerbing </t>
  </si>
  <si>
    <t>Concrete kerbing-channeling combination:</t>
  </si>
  <si>
    <t>Extra over items C3.3.1 and C3.3.2 for concrete kerbing or concrete kerbing and channeling on curves</t>
  </si>
  <si>
    <t>On curves of radii more than or equal to 5,0m but less than 20m</t>
  </si>
  <si>
    <t>On curves with radii more than or equal to 1,0m but less than 5,0m</t>
  </si>
  <si>
    <t>On curves with radii less than 1,0m</t>
  </si>
  <si>
    <t>Extra over item C3.3.2 for drop kerbs at pedestrian crossings and driveways</t>
  </si>
  <si>
    <t>Asphalt berms</t>
  </si>
  <si>
    <t>Chutes (typical designs):</t>
  </si>
  <si>
    <t>Can specify HdPE downchute pipes here</t>
  </si>
  <si>
    <t>Cast in situ concrete chutes (measured by components):</t>
  </si>
  <si>
    <t>Stone pitched chutes</t>
  </si>
  <si>
    <t>Linings for open drains:</t>
  </si>
  <si>
    <t>Stone pitched lining (200mm thickness)</t>
  </si>
  <si>
    <t>Formwork to cast in situ concrete lining for open drains (Class F2 surface finish):</t>
  </si>
  <si>
    <t>To sides with formwork on the internal face only</t>
  </si>
  <si>
    <t>To ends of slabs</t>
  </si>
  <si>
    <t>Cutting bituminous surfacing and pavement layers for concrete kerbing, channeling or concrete-lined drains</t>
  </si>
  <si>
    <t>Energy dissipaters in outlet structures</t>
  </si>
  <si>
    <t>Precast concrete blocks in outlet structures</t>
  </si>
  <si>
    <t>Stones set in outlet structures</t>
  </si>
  <si>
    <t>C4.1.1</t>
  </si>
  <si>
    <t>C4.1.1.1</t>
  </si>
  <si>
    <t>C4.1.1.2</t>
  </si>
  <si>
    <t>C4.1.2</t>
  </si>
  <si>
    <t>C4.1.2.1</t>
  </si>
  <si>
    <t>C4.1.2.2</t>
  </si>
  <si>
    <t>C4.1.3</t>
  </si>
  <si>
    <t>C4.1.3.1</t>
  </si>
  <si>
    <t>C4.1.3.2</t>
  </si>
  <si>
    <t>C4.1.3.3</t>
  </si>
  <si>
    <t>C4.1.4</t>
  </si>
  <si>
    <t>C4.1.4.1</t>
  </si>
  <si>
    <t>C4.1.4.2</t>
  </si>
  <si>
    <t>C4.1.5</t>
  </si>
  <si>
    <t>C4.1.5.1</t>
  </si>
  <si>
    <t>C4.1.5.2</t>
  </si>
  <si>
    <t>C4.1.5.3</t>
  </si>
  <si>
    <t>C4.1.5.4</t>
  </si>
  <si>
    <t>C4.1.5.5</t>
  </si>
  <si>
    <t>C4.1.6</t>
  </si>
  <si>
    <t>C4.1.6.1</t>
  </si>
  <si>
    <t>C4.1.6.2</t>
  </si>
  <si>
    <t>C4.1.6.3</t>
  </si>
  <si>
    <t>C4.1.6.4</t>
  </si>
  <si>
    <t>C4.1.6.5</t>
  </si>
  <si>
    <t>C4.1.7</t>
  </si>
  <si>
    <t>C4.1.7.1</t>
  </si>
  <si>
    <t>C4.1.7.2</t>
  </si>
  <si>
    <t>C4.1.7.3</t>
  </si>
  <si>
    <t>C4.1.7.4</t>
  </si>
  <si>
    <t>C4.1.7.5</t>
  </si>
  <si>
    <t>C4.1.8</t>
  </si>
  <si>
    <t>C4.1.8.1</t>
  </si>
  <si>
    <t>C4.1.8.2</t>
  </si>
  <si>
    <t>C4.1.8.3</t>
  </si>
  <si>
    <t>C4.1.8.4</t>
  </si>
  <si>
    <t>C4.1.8.5</t>
  </si>
  <si>
    <t>C4.1.9</t>
  </si>
  <si>
    <t>C4.1.10</t>
  </si>
  <si>
    <t>C4.1.11</t>
  </si>
  <si>
    <t>C4.1.12</t>
  </si>
  <si>
    <t>C4.1.12.1</t>
  </si>
  <si>
    <t>C4.1.12.2</t>
  </si>
  <si>
    <t>C4.1.13</t>
  </si>
  <si>
    <t>C4.1.14</t>
  </si>
  <si>
    <t>C4.1.14.1</t>
  </si>
  <si>
    <t>C4.1.14.2</t>
  </si>
  <si>
    <t>C4.1.15</t>
  </si>
  <si>
    <t>C4.1.15.1</t>
  </si>
  <si>
    <t>C4.1.15.2</t>
  </si>
  <si>
    <t>C4.1.16</t>
  </si>
  <si>
    <t>C4.1.16.1</t>
  </si>
  <si>
    <t>C4.1.16.2</t>
  </si>
  <si>
    <t>C4.1.16.3</t>
  </si>
  <si>
    <t>C4.1.17</t>
  </si>
  <si>
    <t>C4.1.17.1</t>
  </si>
  <si>
    <t>C4.1.17.2</t>
  </si>
  <si>
    <t>C4.1.18</t>
  </si>
  <si>
    <t>C4.1.18.1</t>
  </si>
  <si>
    <t>C4.1.18.2</t>
  </si>
  <si>
    <t>C4.1.19</t>
  </si>
  <si>
    <t>C4.1.20</t>
  </si>
  <si>
    <t>C4.1.20.1</t>
  </si>
  <si>
    <t>C4.1.20.2</t>
  </si>
  <si>
    <t>C4.1.21</t>
  </si>
  <si>
    <t>C4.1.4.2(a)</t>
  </si>
  <si>
    <t>C4.1.4.2(b)</t>
  </si>
  <si>
    <t>C4.1.15.1(a)</t>
  </si>
  <si>
    <t>C4.1.15.1(b)</t>
  </si>
  <si>
    <t>C4.1.15.1(c)</t>
  </si>
  <si>
    <t>C4.1.15.2(a)</t>
  </si>
  <si>
    <t>C4.1.15.2(b)</t>
  </si>
  <si>
    <t>C4.1.15.2(c)</t>
  </si>
  <si>
    <t>Compiling and implementing M&amp;U plans</t>
  </si>
  <si>
    <t>Additional material investigations during the supplementary exploration</t>
  </si>
  <si>
    <t xml:space="preserve">Cost of additional trial pits and/or drilling and laboratory testing  </t>
  </si>
  <si>
    <t>Handling costs and profit in respect of item C4.1.2.1</t>
  </si>
  <si>
    <t>Construction and maintenance of temporary haul and access roads</t>
  </si>
  <si>
    <t>Temporary unsealed roads</t>
  </si>
  <si>
    <t>Cost to repair existing public roads or streets</t>
  </si>
  <si>
    <t>Handling cost and profit in respect of item C4.1.3.2</t>
  </si>
  <si>
    <t>Removing of the overburden</t>
  </si>
  <si>
    <t>In borrow pits</t>
  </si>
  <si>
    <t>In quarries:</t>
  </si>
  <si>
    <t>Soft material</t>
  </si>
  <si>
    <t>Hard material (by blasting)</t>
  </si>
  <si>
    <t>Excavating of materials in the borrow pits and quarries, material obtained from</t>
  </si>
  <si>
    <t xml:space="preserve">Soft excavation </t>
  </si>
  <si>
    <t>Note: Quantity is measured for material in-place in constructed layer</t>
  </si>
  <si>
    <t>Boulder excavation class A</t>
  </si>
  <si>
    <t>Boulder excavation class B</t>
  </si>
  <si>
    <t>Hard excavation (other than by blasting)</t>
  </si>
  <si>
    <t>Hard excavation (by blasting)</t>
  </si>
  <si>
    <t>Note: Blasting is not paid under this item. Item C12.10.1 is to be added for payment for blasting</t>
  </si>
  <si>
    <t>Providing crushing, screening and related plants</t>
  </si>
  <si>
    <t>Single-stage crushing plant</t>
  </si>
  <si>
    <t>Two-stage crushing plant</t>
  </si>
  <si>
    <t>Multiple-stage crushing and screening plant</t>
  </si>
  <si>
    <t>Screening plant</t>
  </si>
  <si>
    <t>Producing the material by</t>
  </si>
  <si>
    <t xml:space="preserve">Single-stage crushing </t>
  </si>
  <si>
    <t xml:space="preserve">Two-stage crushing </t>
  </si>
  <si>
    <t>Multiple-stage crushing including screening</t>
  </si>
  <si>
    <t xml:space="preserve">Screening only </t>
  </si>
  <si>
    <t>Moving and re-erecting the crushing, screening and related plants on the site</t>
  </si>
  <si>
    <t xml:space="preserve">Multiple-stage crushing and screening plant  </t>
  </si>
  <si>
    <t xml:space="preserve">Breaking down oversize material </t>
  </si>
  <si>
    <t>Compacting the floor of the stockpile sites</t>
  </si>
  <si>
    <t xml:space="preserve">Constructing a platform for the stockpile site </t>
  </si>
  <si>
    <t>Stockpiling the material</t>
  </si>
  <si>
    <t>Material from a producing plant</t>
  </si>
  <si>
    <t>Material directly from the excavation</t>
  </si>
  <si>
    <t>Removing surplus material from the stockpile</t>
  </si>
  <si>
    <t>Removing the fill platform and temporary banks at the stockpile sites upon completion</t>
  </si>
  <si>
    <t>Fill platform</t>
  </si>
  <si>
    <t>Temporary banks</t>
  </si>
  <si>
    <t>Shaping and finishing the borrow pit and quarry areas, and the stockpile sites</t>
  </si>
  <si>
    <t>Shaping and finishing the borrow pit and quarry areas, and the stockpile sites:</t>
  </si>
  <si>
    <t>Stockpile sites</t>
  </si>
  <si>
    <t>Finishing of the borrow pit and quarry areas, and the stockpile sites using labour enhanced methods of construction:</t>
  </si>
  <si>
    <t>Materials manager</t>
  </si>
  <si>
    <t>Excavation controller</t>
  </si>
  <si>
    <t>Stockpile controller</t>
  </si>
  <si>
    <t>Weighbridge facility</t>
  </si>
  <si>
    <t>Providing, erecting and removal of a weighbridge facility</t>
  </si>
  <si>
    <t>Operating the weighbridge</t>
  </si>
  <si>
    <t>Compensation to landowners or legal occupants in respect of land acquisition, royalties and/or loss of crops</t>
  </si>
  <si>
    <t xml:space="preserve">Amount allowed, expenditure to be approved or instructed by the Employer  </t>
  </si>
  <si>
    <t>Handling costs and profit in respect of item C4.1.18.1</t>
  </si>
  <si>
    <t>Excavating hard material</t>
  </si>
  <si>
    <t>Single stage crushing</t>
  </si>
  <si>
    <t>Multi-stage crushing and screening</t>
  </si>
  <si>
    <t>Stockpiling the crushed material</t>
  </si>
  <si>
    <t>CUT MATERIAL</t>
  </si>
  <si>
    <t>C4.2.1</t>
  </si>
  <si>
    <t>C4.2.1.1</t>
  </si>
  <si>
    <t>C4.2.1.2</t>
  </si>
  <si>
    <t>C4.2.1.3</t>
  </si>
  <si>
    <t>C4.2.1.4</t>
  </si>
  <si>
    <t>C4.2.1.5</t>
  </si>
  <si>
    <t>C4.2.2</t>
  </si>
  <si>
    <t>C4.2.2.1</t>
  </si>
  <si>
    <t>C4.2.2.2</t>
  </si>
  <si>
    <t>C4.2.3</t>
  </si>
  <si>
    <t>C4.2.3.1</t>
  </si>
  <si>
    <t>C4.2.3.2</t>
  </si>
  <si>
    <t>C4.2.3.3</t>
  </si>
  <si>
    <t>C4.2.3.4</t>
  </si>
  <si>
    <t>C4.2.3.5</t>
  </si>
  <si>
    <t>C4.2.4</t>
  </si>
  <si>
    <t>C4.2.4.1</t>
  </si>
  <si>
    <t>C4.2.4.2</t>
  </si>
  <si>
    <t>C4.2.4.3</t>
  </si>
  <si>
    <t>C4.2.4.4</t>
  </si>
  <si>
    <t>C4.2.4.5</t>
  </si>
  <si>
    <t>C4.2.5</t>
  </si>
  <si>
    <t>C4.2.5.1</t>
  </si>
  <si>
    <t>C4.2.5.2</t>
  </si>
  <si>
    <t>C4.2.5.3</t>
  </si>
  <si>
    <t>C4.2.5.4</t>
  </si>
  <si>
    <t>C4.2.5.5</t>
  </si>
  <si>
    <t>C4.2.6</t>
  </si>
  <si>
    <t>C4.2.6.1</t>
  </si>
  <si>
    <t>C4.2.6.2</t>
  </si>
  <si>
    <t>C4.2.6.3</t>
  </si>
  <si>
    <t>C4.2.6.4</t>
  </si>
  <si>
    <t>C4.2.6.5</t>
  </si>
  <si>
    <t>C4.2.7</t>
  </si>
  <si>
    <t>C4.2.7.1</t>
  </si>
  <si>
    <t>C4.2.7.2</t>
  </si>
  <si>
    <t>C4.2.8</t>
  </si>
  <si>
    <t>C4.2.8.1</t>
  </si>
  <si>
    <t>C4.2.8.2</t>
  </si>
  <si>
    <t>C4.2.8.3</t>
  </si>
  <si>
    <t>C4.2.8.4</t>
  </si>
  <si>
    <t>C4.2.8.5</t>
  </si>
  <si>
    <t>C4.2.9</t>
  </si>
  <si>
    <t>C4.2.9.1</t>
  </si>
  <si>
    <t>C4.2.9.2</t>
  </si>
  <si>
    <t>C4.2.9.3</t>
  </si>
  <si>
    <t>C4.2.9.4</t>
  </si>
  <si>
    <t>C4.2.9.5</t>
  </si>
  <si>
    <t>C4.2.10</t>
  </si>
  <si>
    <t>C4.2.10.1</t>
  </si>
  <si>
    <t>C4.2.10.2</t>
  </si>
  <si>
    <t>C4.2.10.3</t>
  </si>
  <si>
    <t>C4.2.10.4</t>
  </si>
  <si>
    <t>C4.2.11</t>
  </si>
  <si>
    <t>C4.2.12</t>
  </si>
  <si>
    <t>C4.2.12.1</t>
  </si>
  <si>
    <t>C4.2.12.2</t>
  </si>
  <si>
    <t>C4.2.12.3</t>
  </si>
  <si>
    <t>C4.2.12.1(a)</t>
  </si>
  <si>
    <t>C4.2.12.1(b)</t>
  </si>
  <si>
    <t>C4.2.12.1(c)</t>
  </si>
  <si>
    <t>C4.2.12.1(d)</t>
  </si>
  <si>
    <t>Compiling and implementing M&amp;U plans for the cuttings</t>
  </si>
  <si>
    <t>Cost of additional trial pits and/or drilling and laboratory testing</t>
  </si>
  <si>
    <t>Handling costs and profit in respect of item C4.2.2.1</t>
  </si>
  <si>
    <t>Excavating of materials in cuttings, material obtained from</t>
  </si>
  <si>
    <t>Excavating of materials in box cuts, material obtained from</t>
  </si>
  <si>
    <t>Excavating of materials in designated excavations, material obtained from</t>
  </si>
  <si>
    <t>Widening of existing cuttings</t>
  </si>
  <si>
    <t>Removal of unsuitable stable cut material to spoil</t>
  </si>
  <si>
    <t>In layer thicknesses of 200mm and less</t>
  </si>
  <si>
    <t xml:space="preserve">In layer thicknesses exceeding 200mm </t>
  </si>
  <si>
    <t>Excavate material to spoil in sites designated by the Employer, material obtained from</t>
  </si>
  <si>
    <t>Soft excavation, overburden and unsuitable material</t>
  </si>
  <si>
    <t xml:space="preserve">Boulder excavation class A </t>
  </si>
  <si>
    <t xml:space="preserve">Boulder excavation class B </t>
  </si>
  <si>
    <t>Excavate material to spoil in sites designated by the Contractor, material obtained from</t>
  </si>
  <si>
    <t>Backfilling of the unavoidable overbreak in hard and boulder excavation</t>
  </si>
  <si>
    <t>Compliant gravel material</t>
  </si>
  <si>
    <t>Soil cement (stiff mix with 3% cement)</t>
  </si>
  <si>
    <t>Soil cement (wet mix with 5% cement)</t>
  </si>
  <si>
    <t>Concrete class 15 MPa</t>
  </si>
  <si>
    <t>Finishing the side slopes</t>
  </si>
  <si>
    <t xml:space="preserve">Cuttings: </t>
  </si>
  <si>
    <t xml:space="preserve">In soft material </t>
  </si>
  <si>
    <t>In boulder material class A and B</t>
  </si>
  <si>
    <t>In hard material</t>
  </si>
  <si>
    <t>In soft material using labour enhanced methods of construction</t>
  </si>
  <si>
    <t>Designated excavations</t>
  </si>
  <si>
    <t>Designated excavations using labour enhanced methods of construction</t>
  </si>
  <si>
    <r>
      <t>square metre (m</t>
    </r>
    <r>
      <rPr>
        <vertAlign val="superscript"/>
        <sz val="9"/>
        <rFont val="Arial"/>
        <family val="2"/>
      </rPr>
      <t>2</t>
    </r>
    <r>
      <rPr>
        <sz val="9"/>
        <rFont val="Arial"/>
        <family val="2"/>
      </rPr>
      <t>)</t>
    </r>
  </si>
  <si>
    <t>C4.3.1</t>
  </si>
  <si>
    <t>C4.3.1.1</t>
  </si>
  <si>
    <t>C4.3.1.2</t>
  </si>
  <si>
    <t>C4.3.2</t>
  </si>
  <si>
    <t>C4.3.2.1</t>
  </si>
  <si>
    <t>C4.3.2.2</t>
  </si>
  <si>
    <t>C4.3.3</t>
  </si>
  <si>
    <t>C4.3.4</t>
  </si>
  <si>
    <t>C4.3.4.1</t>
  </si>
  <si>
    <t>C4.3.4.2</t>
  </si>
  <si>
    <t>C4.3.4.4</t>
  </si>
  <si>
    <t>C4.3.5</t>
  </si>
  <si>
    <t>C4.3.5.1</t>
  </si>
  <si>
    <t>C4.3.5.2</t>
  </si>
  <si>
    <t>C4.3.6</t>
  </si>
  <si>
    <t>C4.3.6.1</t>
  </si>
  <si>
    <t>C4.3.6.2</t>
  </si>
  <si>
    <t>C4.3.6.3</t>
  </si>
  <si>
    <t>C4.3.7</t>
  </si>
  <si>
    <t>C4.3.7.1</t>
  </si>
  <si>
    <t>C4.3.7.2</t>
  </si>
  <si>
    <t>C4.3.7.3</t>
  </si>
  <si>
    <t>C4.3.8</t>
  </si>
  <si>
    <t>C4.3.8.1</t>
  </si>
  <si>
    <t>C4.3.8.2</t>
  </si>
  <si>
    <t>C4.3.8.3</t>
  </si>
  <si>
    <t>C4.3.9</t>
  </si>
  <si>
    <t>C4.3.9.1</t>
  </si>
  <si>
    <t>C4.3.9.2</t>
  </si>
  <si>
    <t>C4.3.9.3</t>
  </si>
  <si>
    <t>C4.3.9.4</t>
  </si>
  <si>
    <t>C4.3.9.5</t>
  </si>
  <si>
    <t>C4.3.10</t>
  </si>
  <si>
    <t>C4.3.10.1</t>
  </si>
  <si>
    <t>C4.3.10.2</t>
  </si>
  <si>
    <t>C4.3.10.3</t>
  </si>
  <si>
    <t>C4.3.10.4</t>
  </si>
  <si>
    <t>C4.3.11</t>
  </si>
  <si>
    <t>C4.3.12</t>
  </si>
  <si>
    <t>C4.3.12.1</t>
  </si>
  <si>
    <t>C4.3.12.2</t>
  </si>
  <si>
    <t>C4.3.12.3</t>
  </si>
  <si>
    <t>C4.3.13</t>
  </si>
  <si>
    <t>C4.3.13.1</t>
  </si>
  <si>
    <t>C4.3.13.2</t>
  </si>
  <si>
    <t>C4.3.14</t>
  </si>
  <si>
    <t>C4.3.14.1</t>
  </si>
  <si>
    <t>C4.3.14.2</t>
  </si>
  <si>
    <t>C4.3.15</t>
  </si>
  <si>
    <t>C4.3.15.1</t>
  </si>
  <si>
    <t>C4.3.15.2</t>
  </si>
  <si>
    <t>C4.3.15.3</t>
  </si>
  <si>
    <t>C4.3.15.4</t>
  </si>
  <si>
    <t>C4.3.15.5</t>
  </si>
  <si>
    <t>C4.3.16</t>
  </si>
  <si>
    <t>C4.3.16.1</t>
  </si>
  <si>
    <t>C4.3.16.2</t>
  </si>
  <si>
    <t>C4.3.16.3</t>
  </si>
  <si>
    <t>C4.3.16.4</t>
  </si>
  <si>
    <t>C4.3.17</t>
  </si>
  <si>
    <t>C4.3.17.1</t>
  </si>
  <si>
    <t>C4.3.17.2</t>
  </si>
  <si>
    <t>C4.3.17.3</t>
  </si>
  <si>
    <t>C4.3.17.4</t>
  </si>
  <si>
    <t>C4.3.18</t>
  </si>
  <si>
    <t>C4.3.18.1</t>
  </si>
  <si>
    <t>C4.3.18.2</t>
  </si>
  <si>
    <t>C4.3.18.3</t>
  </si>
  <si>
    <t>C4.3.18.4</t>
  </si>
  <si>
    <t>C4.3.19</t>
  </si>
  <si>
    <t>C4.3.19.1</t>
  </si>
  <si>
    <t>C4.3.19.2</t>
  </si>
  <si>
    <t>C4.3.19.3</t>
  </si>
  <si>
    <t>C4.3.20</t>
  </si>
  <si>
    <t>C4.3.20.1</t>
  </si>
  <si>
    <t>C4.3.20.2</t>
  </si>
  <si>
    <t>C4.3.20.3</t>
  </si>
  <si>
    <t>C4.3.4.1(a)</t>
  </si>
  <si>
    <t>C4.3.4.1(b)</t>
  </si>
  <si>
    <t>C4.3.4.1(c)</t>
  </si>
  <si>
    <t>C4.3.4.2(a)</t>
  </si>
  <si>
    <t>C4.3.4.2(b)</t>
  </si>
  <si>
    <t>C4.3.4.2(c)</t>
  </si>
  <si>
    <t>C4.3.4.3</t>
  </si>
  <si>
    <t>C4.3.4.3(a)</t>
  </si>
  <si>
    <t>C4.3.4.3(b)</t>
  </si>
  <si>
    <t>C4.3.4.3(c)</t>
  </si>
  <si>
    <t>C4.3.4.4(a)</t>
  </si>
  <si>
    <t>C4.3.4.4(b)</t>
  </si>
  <si>
    <t>C4.3.4.4(c)</t>
  </si>
  <si>
    <t>C4.3.12.1(a)</t>
  </si>
  <si>
    <t>C4.3.12.1(b)</t>
  </si>
  <si>
    <t>C4.3.12.2(a)</t>
  </si>
  <si>
    <t>C4.3.12.2(b)</t>
  </si>
  <si>
    <t>C4.3.12.3(a)</t>
  </si>
  <si>
    <t>C4.3.12.3(b)</t>
  </si>
  <si>
    <t>C4.3.14.1(a)</t>
  </si>
  <si>
    <t>C4.3.14.1(a)(i)</t>
  </si>
  <si>
    <t>C4.3.14.1(a)(ii)</t>
  </si>
  <si>
    <t>C4.3.14.1(a)(iii)</t>
  </si>
  <si>
    <t>C4.3.14.1(b)</t>
  </si>
  <si>
    <t>C4.3.14.1(c)</t>
  </si>
  <si>
    <t>C4.3.14.1(d)</t>
  </si>
  <si>
    <t>C4.3.14.2(a)</t>
  </si>
  <si>
    <t>C4.3.14.2(a)(i)</t>
  </si>
  <si>
    <t>C4.3.14.2(a)(ii)</t>
  </si>
  <si>
    <t>C4.3.14.2(a)(iii)</t>
  </si>
  <si>
    <t>C4.3.14.2(b)</t>
  </si>
  <si>
    <t>C4.3.14.2(c)</t>
  </si>
  <si>
    <t>C4.3.14.2(d)</t>
  </si>
  <si>
    <t>Additional material investigations</t>
  </si>
  <si>
    <t xml:space="preserve">Cost of additional core drilling and trial pits, sampling of asphalt and laboratory testing </t>
  </si>
  <si>
    <t>Handling cost and profit in respect of item C4.3.1.1</t>
  </si>
  <si>
    <t>Cleaning the existing road surface</t>
  </si>
  <si>
    <t xml:space="preserve">Cost to clean the road surface </t>
  </si>
  <si>
    <t>Handling costs and profit in respect of item C4.3.2.1</t>
  </si>
  <si>
    <t>Removal of bituminous seal surfacing (thickness not exceeding 30mm)</t>
  </si>
  <si>
    <t xml:space="preserve">Saw-cutting existing materials within the following average depth ranges </t>
  </si>
  <si>
    <t>Asphalt material:</t>
  </si>
  <si>
    <t>Up to 50mm</t>
  </si>
  <si>
    <t>Exceeding 50mm and up to 100mm</t>
  </si>
  <si>
    <t>Etc. in 50mm increments</t>
  </si>
  <si>
    <t>Crushed stone and gravel material:</t>
  </si>
  <si>
    <t>Up to 100mm</t>
  </si>
  <si>
    <t>Exceeding 100mm and up to 200mm</t>
  </si>
  <si>
    <t>Etc. in 100mm increments</t>
  </si>
  <si>
    <t>Cemented material:</t>
  </si>
  <si>
    <t xml:space="preserve">Concrete material: </t>
  </si>
  <si>
    <t>Providing the milling machine on the site</t>
  </si>
  <si>
    <t>Small milling machine with a cutting width of 1,2m or smaller</t>
  </si>
  <si>
    <t>Large milling machine with a cutting width exceeding 1,2m</t>
  </si>
  <si>
    <t>Milling and removal of existing asphalt layers with an average milling depth (Contractor takes ownership)</t>
  </si>
  <si>
    <t>Exceeding 100mm</t>
  </si>
  <si>
    <t>Milling and removal of existing asphalt layers with an average milling depth (Employer takes ownership)</t>
  </si>
  <si>
    <t>Excavating material by milling</t>
  </si>
  <si>
    <t>Crushed stone material</t>
  </si>
  <si>
    <t>Cemented material</t>
  </si>
  <si>
    <t>Natural gravel material</t>
  </si>
  <si>
    <t>Excavating material by using conventional road construction equipment</t>
  </si>
  <si>
    <t xml:space="preserve">Asphalt material </t>
  </si>
  <si>
    <t>Crushed stone and macadam materials</t>
  </si>
  <si>
    <t>Natural gravel and sand materials</t>
  </si>
  <si>
    <t>Coarse fill and rock fill</t>
  </si>
  <si>
    <t>Excavating material by using labour enhanced methods of construction</t>
  </si>
  <si>
    <t>Asphalt material</t>
  </si>
  <si>
    <t>Breaking down a stabilised layer by using conventional road construction equipment</t>
  </si>
  <si>
    <t>Removing of existing concrete material within the following average depth ranges</t>
  </si>
  <si>
    <t>The break-up method:</t>
  </si>
  <si>
    <t>Not exceeding 150mm</t>
  </si>
  <si>
    <t>Exceeding 150mm but not exceeding 250mm</t>
  </si>
  <si>
    <t>The break-up method using labour enhanced methods of construction:</t>
  </si>
  <si>
    <t>Not exceeding 75mm</t>
  </si>
  <si>
    <t>Exceeding 75mm but not exceeding 200mm</t>
  </si>
  <si>
    <t>The lift-out method:</t>
  </si>
  <si>
    <t xml:space="preserve">Using construction equipment </t>
  </si>
  <si>
    <t>Using labour enhanced methods of construction</t>
  </si>
  <si>
    <t>Removing of existing road edging and services structures</t>
  </si>
  <si>
    <t>Removing of existing road edging using construction equipment:</t>
  </si>
  <si>
    <t xml:space="preserve">Kerbing and edge beams: </t>
  </si>
  <si>
    <t>In situ concrete kerbing and edge beams</t>
  </si>
  <si>
    <t>Kerb inlets</t>
  </si>
  <si>
    <t>Grid inlets</t>
  </si>
  <si>
    <t>Etc., for other services structures</t>
  </si>
  <si>
    <t>Removing of existing road edging using labour enhanced methods of construction:</t>
  </si>
  <si>
    <t>Stockpiling of road layer materials</t>
  </si>
  <si>
    <t>Concrete pavements</t>
  </si>
  <si>
    <t>Stacking paving blocks and road edging</t>
  </si>
  <si>
    <t>Precast kerb inlets</t>
  </si>
  <si>
    <t>Precast manholes</t>
  </si>
  <si>
    <t>Excavate non-compliant or excess pavement layer material to spoil in sites designated by the Employer, material consisting of</t>
  </si>
  <si>
    <t>Crushed stone, macadam, gravel and sand material</t>
  </si>
  <si>
    <t>Concrete material</t>
  </si>
  <si>
    <t>Excavate non-compliant or excess pavement layer material to spoil in sites designated by the Contractor, material consisting of</t>
  </si>
  <si>
    <t>Spoiling of paving blocks and road edging in spoil sites designated by the Employer</t>
  </si>
  <si>
    <t xml:space="preserve">Paving blocks </t>
  </si>
  <si>
    <t>Precast and in situ concrete kerbing, edge beams and channels at precast kerbing</t>
  </si>
  <si>
    <t>Kerb and grid inlets, and other services structures</t>
  </si>
  <si>
    <t>Spoiling of paving blocks and road edging in spoil sites designated by the Contractor</t>
  </si>
  <si>
    <t>C4.4.1</t>
  </si>
  <si>
    <t>C4.4.1.1</t>
  </si>
  <si>
    <t>C4.4.1.2</t>
  </si>
  <si>
    <t>C4.4.1.3</t>
  </si>
  <si>
    <t>C4.4.1.4</t>
  </si>
  <si>
    <t>C4.4.1.5</t>
  </si>
  <si>
    <t>C4.4.1.6</t>
  </si>
  <si>
    <t>C4.4.2</t>
  </si>
  <si>
    <t>C4.4.2.1</t>
  </si>
  <si>
    <t>C4.4.2.2</t>
  </si>
  <si>
    <t>C4.4.2.3</t>
  </si>
  <si>
    <t>C4.4.2.4</t>
  </si>
  <si>
    <t>C4.4.2.5</t>
  </si>
  <si>
    <t>C4.4.2.6</t>
  </si>
  <si>
    <t>C4.4.3</t>
  </si>
  <si>
    <t>C4.4.3.1</t>
  </si>
  <si>
    <t>C4.4.3.2</t>
  </si>
  <si>
    <t>C4.4.4</t>
  </si>
  <si>
    <t>C4.4.4.1</t>
  </si>
  <si>
    <t>C4.4.4.2</t>
  </si>
  <si>
    <t>C4.4.4.3</t>
  </si>
  <si>
    <t>C4.4.5</t>
  </si>
  <si>
    <t>C4.4.5.1</t>
  </si>
  <si>
    <t>C4.4.5.2</t>
  </si>
  <si>
    <t>C4.4.6</t>
  </si>
  <si>
    <t>C4.4.7</t>
  </si>
  <si>
    <t>C4.4.7.1</t>
  </si>
  <si>
    <t>C4.4.7.2</t>
  </si>
  <si>
    <t>C4.4.1.1(a)</t>
  </si>
  <si>
    <t>C4.4.1.1(b)</t>
  </si>
  <si>
    <t>C4.4.1.1(c)</t>
  </si>
  <si>
    <t>C4.4.1.1(d)</t>
  </si>
  <si>
    <t>C4.4.1.1(e)</t>
  </si>
  <si>
    <t>C4.4.1.1(f)</t>
  </si>
  <si>
    <t>C4.4.1.1(g)</t>
  </si>
  <si>
    <t>C4.4.1.1(h)</t>
  </si>
  <si>
    <t>C4.4.1.1(i)</t>
  </si>
  <si>
    <t>C4.4.1.1(j)</t>
  </si>
  <si>
    <t>C4.4.1.1(k)</t>
  </si>
  <si>
    <t>C4.4.1.1(l)</t>
  </si>
  <si>
    <t>C4.4.1.1(m)</t>
  </si>
  <si>
    <t>C4.4.1.1(n)</t>
  </si>
  <si>
    <t>C4.4.1.1(o)</t>
  </si>
  <si>
    <t>C4.4.1.1(p)</t>
  </si>
  <si>
    <t>C4.4.1.1(q)</t>
  </si>
  <si>
    <t>C4.4.1.2(a)</t>
  </si>
  <si>
    <t>C4.4.1.2(b)</t>
  </si>
  <si>
    <t>C4.4.1.5(a)</t>
  </si>
  <si>
    <t>C4.4.1.5(b)</t>
  </si>
  <si>
    <t>C4.4.1.5(c)</t>
  </si>
  <si>
    <t>C4.4.2.1(a)</t>
  </si>
  <si>
    <t>C4.4.2.1(b)</t>
  </si>
  <si>
    <t>C4.4.2.1(c)</t>
  </si>
  <si>
    <t>C4.4.2.1(d)</t>
  </si>
  <si>
    <t>C4.4.2.1(e)</t>
  </si>
  <si>
    <t>C4.4.2.1(f)</t>
  </si>
  <si>
    <t>C4.4.2.1(g)</t>
  </si>
  <si>
    <t>C4.4.2.1(h)</t>
  </si>
  <si>
    <t>C4.4.2.1(i)</t>
  </si>
  <si>
    <t>C4.4.2.1(j)</t>
  </si>
  <si>
    <t>C4.4.2.1(k)</t>
  </si>
  <si>
    <t>C4.4.2.1(l)</t>
  </si>
  <si>
    <t>C4.4.2.1(m)</t>
  </si>
  <si>
    <t>C4.4.2.1(n)</t>
  </si>
  <si>
    <t>C4.4.2.1(o)</t>
  </si>
  <si>
    <t>C4.4.2.1(p)</t>
  </si>
  <si>
    <t>C4.4.2.1(q)</t>
  </si>
  <si>
    <t>C4.4.2.2(a)</t>
  </si>
  <si>
    <t>C4.4.2.2(b)</t>
  </si>
  <si>
    <t>C4.4.2.5(a)</t>
  </si>
  <si>
    <t>C4.4.2.5(b)</t>
  </si>
  <si>
    <t>C4.4.2.5(c)</t>
  </si>
  <si>
    <t>Pavement layer material:</t>
  </si>
  <si>
    <t>Type G1 material</t>
  </si>
  <si>
    <t>Type G2 material</t>
  </si>
  <si>
    <t>Etc. for other Type G3 to G9 materials</t>
  </si>
  <si>
    <t>Sand for the base and shoulder layers</t>
  </si>
  <si>
    <t>Sand for a subbase layer</t>
  </si>
  <si>
    <t>Sand for a selected layer</t>
  </si>
  <si>
    <t>Natural or crushed gravel material for an unsealed shoulder layer</t>
  </si>
  <si>
    <t>Natural or crushed gravel material for the wearing course of an unsealed road</t>
  </si>
  <si>
    <t>Macadam material:</t>
  </si>
  <si>
    <t>Coarse aggregate</t>
  </si>
  <si>
    <t>Fine aggregate</t>
  </si>
  <si>
    <t>Drainage blanket layer material</t>
  </si>
  <si>
    <t>Soil cement material (pre-blended by the supplier)</t>
  </si>
  <si>
    <t>Fill material in the earthworks:</t>
  </si>
  <si>
    <t>Normal or coarse fill</t>
  </si>
  <si>
    <t>Rock fill</t>
  </si>
  <si>
    <t>Sand</t>
  </si>
  <si>
    <t>Pioneer material</t>
  </si>
  <si>
    <t>Commercial materials identified by the Contractor from commercial, private or other non-commercial suppliers</t>
  </si>
  <si>
    <t>cubic metre (m3)</t>
  </si>
  <si>
    <t>Cost to procure commercial materials identified by the Employer from private or non-commercial sources</t>
  </si>
  <si>
    <t>Cost of procuring</t>
  </si>
  <si>
    <t>Handling cost and profit in respect of item C4.4.3.1</t>
  </si>
  <si>
    <t>Cementitious stabilising agents</t>
  </si>
  <si>
    <t>Cement</t>
  </si>
  <si>
    <t>Road lime</t>
  </si>
  <si>
    <t>Etc. for other agents</t>
  </si>
  <si>
    <t>Bituminous stabilising agents</t>
  </si>
  <si>
    <t>Sampling and material testing by a commercial laboratory for the stabilisation designs</t>
  </si>
  <si>
    <t>Cost of sampling and material testing</t>
  </si>
  <si>
    <t>Not applicable if a site laboratory is established</t>
  </si>
  <si>
    <t>Handling cost and profit in respect of item C4.4.7.1</t>
  </si>
  <si>
    <t>C4.5.1</t>
  </si>
  <si>
    <t>C4.5.1.1</t>
  </si>
  <si>
    <t>C4.5.1.2</t>
  </si>
  <si>
    <t>C4.5.2</t>
  </si>
  <si>
    <t>C4.5.2.1</t>
  </si>
  <si>
    <t>C4.5.2.2</t>
  </si>
  <si>
    <t>C4.5.2.3</t>
  </si>
  <si>
    <t>C4.5.2.4</t>
  </si>
  <si>
    <t>C4.5.3</t>
  </si>
  <si>
    <t>C4.5.3.1</t>
  </si>
  <si>
    <t>C4.5.3.2</t>
  </si>
  <si>
    <t xml:space="preserve">Cost of sampling and laboratory testing </t>
  </si>
  <si>
    <t>Handling cost and profit in respect of item C4.5.1.1</t>
  </si>
  <si>
    <t>Removing unwanted material from alternative materials identified by the Employer</t>
  </si>
  <si>
    <t>Contaminant material</t>
  </si>
  <si>
    <t>Handling cost and profit in respect of item C4.5.2.1</t>
  </si>
  <si>
    <t>Hazardous material</t>
  </si>
  <si>
    <t>Handling cost and profit in respect of item C4.5.2.3</t>
  </si>
  <si>
    <t>Cost to procure alternative materials identified by the Employer</t>
  </si>
  <si>
    <t>Handling cost and profit in respect of item C4.5.3.1</t>
  </si>
  <si>
    <t>C5.1.1</t>
  </si>
  <si>
    <t>C5.1.1.1</t>
  </si>
  <si>
    <t>C5.1.1.2</t>
  </si>
  <si>
    <t>C5.1.1.3</t>
  </si>
  <si>
    <t>C5.1.1.4</t>
  </si>
  <si>
    <t>C5.1.1.5</t>
  </si>
  <si>
    <t>C5.1.1.6</t>
  </si>
  <si>
    <t>C5.1.2</t>
  </si>
  <si>
    <t>C5.1.2.1</t>
  </si>
  <si>
    <t>C5.1.2.2</t>
  </si>
  <si>
    <t>C5.1.3</t>
  </si>
  <si>
    <t>C5.1.3.1</t>
  </si>
  <si>
    <t>C5.1.3.2</t>
  </si>
  <si>
    <t>C5.1.4</t>
  </si>
  <si>
    <t>C5.1.4.1</t>
  </si>
  <si>
    <t>C5.1.4.2</t>
  </si>
  <si>
    <t>C5.1.5</t>
  </si>
  <si>
    <t>C5.1.5.1</t>
  </si>
  <si>
    <t>C5.1.5.2</t>
  </si>
  <si>
    <t>C5.1.5.3</t>
  </si>
  <si>
    <t>C5.1.6</t>
  </si>
  <si>
    <t>C5.1.6.1</t>
  </si>
  <si>
    <t>C5.1.6.2</t>
  </si>
  <si>
    <t>C5.1.6.3</t>
  </si>
  <si>
    <t>C5.1.6.4</t>
  </si>
  <si>
    <t>C5.1.6.5</t>
  </si>
  <si>
    <t>C5.1.6.6</t>
  </si>
  <si>
    <t>C5.1.6.7</t>
  </si>
  <si>
    <t>C5.1.6.8</t>
  </si>
  <si>
    <t>C5.1.7</t>
  </si>
  <si>
    <t>C5.1.7.1</t>
  </si>
  <si>
    <t>C5.1.7.2</t>
  </si>
  <si>
    <t>C5.1.7.3</t>
  </si>
  <si>
    <t>C5.1.7.4</t>
  </si>
  <si>
    <t>C5.1.7.5</t>
  </si>
  <si>
    <t>C5.1.7.6</t>
  </si>
  <si>
    <t>C5.1.8</t>
  </si>
  <si>
    <t>C5.1.8.1</t>
  </si>
  <si>
    <t>C5.1.8.2</t>
  </si>
  <si>
    <t>C5.1.8.3</t>
  </si>
  <si>
    <t>C5.1.8.4</t>
  </si>
  <si>
    <t>C5.1.8.5</t>
  </si>
  <si>
    <t>C5.1.9</t>
  </si>
  <si>
    <t>C5.1.9.1</t>
  </si>
  <si>
    <t>C5.1.9.2</t>
  </si>
  <si>
    <t>C5.1.9.3</t>
  </si>
  <si>
    <t>C5.1.10</t>
  </si>
  <si>
    <t>C5.1.10.1</t>
  </si>
  <si>
    <t>C5.1.10.2</t>
  </si>
  <si>
    <t>C5.1.11</t>
  </si>
  <si>
    <t>C5.1.12</t>
  </si>
  <si>
    <t>C5.1.12.1</t>
  </si>
  <si>
    <t>C5.1.12.2</t>
  </si>
  <si>
    <t>C5.1.13</t>
  </si>
  <si>
    <t>C5.1.13.1</t>
  </si>
  <si>
    <t>C5.1.13.2</t>
  </si>
  <si>
    <t>C5.1.2.1(a)</t>
  </si>
  <si>
    <t>C5.1.2.1(b)</t>
  </si>
  <si>
    <t>C5.1.2.1(c)</t>
  </si>
  <si>
    <t>C5.1.2.1(d)</t>
  </si>
  <si>
    <t>C5.1.2.1(e)</t>
  </si>
  <si>
    <t>C5.1.2.2(a)</t>
  </si>
  <si>
    <t>C5.1.2.2(b)</t>
  </si>
  <si>
    <t>C5.1.3.1(a)</t>
  </si>
  <si>
    <t>C5.1.3.1(b)</t>
  </si>
  <si>
    <t>C5.1.3.1(c)</t>
  </si>
  <si>
    <t>C5.1.3.1(d)</t>
  </si>
  <si>
    <t>C5.1.3.1(e)</t>
  </si>
  <si>
    <t>C5.1.3.2(a)</t>
  </si>
  <si>
    <t>C5.1.3.2(b)</t>
  </si>
  <si>
    <t>C5.1.4.1(a)</t>
  </si>
  <si>
    <t>C5.1.4.1(b)</t>
  </si>
  <si>
    <t>C5.1.4.2(a)</t>
  </si>
  <si>
    <t>C5.1.4.2(b)</t>
  </si>
  <si>
    <t>C5.1.7.4(a)</t>
  </si>
  <si>
    <t>C5.1.7.4(b)</t>
  </si>
  <si>
    <t>C5.1.7.4(c)</t>
  </si>
  <si>
    <t>C5.1.7.5(a)</t>
  </si>
  <si>
    <t>C5.1.7.5(b)</t>
  </si>
  <si>
    <t>C5.1.12.1(a)</t>
  </si>
  <si>
    <t>C5.1.12.1(b)</t>
  </si>
  <si>
    <t>C5.1.12.2(a)</t>
  </si>
  <si>
    <t>C5.1.12.2(a)(i)</t>
  </si>
  <si>
    <t>C5.1.12.2(a)(ii)</t>
  </si>
  <si>
    <t>C5.1.12.2(b)</t>
  </si>
  <si>
    <t>C5.1.12.2(b)(i)</t>
  </si>
  <si>
    <t>C5.1.12.2(b)(ii)</t>
  </si>
  <si>
    <t>Roadbed construction and compaction:</t>
  </si>
  <si>
    <t>Compaction of in-situ material to 90% of MDD</t>
  </si>
  <si>
    <t>Compaction of in-situ material to 93% of MDD</t>
  </si>
  <si>
    <t>Compaction of imported material to 90% of MDD</t>
  </si>
  <si>
    <t>Compaction of imported material to 93% of MDD</t>
  </si>
  <si>
    <t>Compaction of in-situ sand roadbed to 95% of MDD</t>
  </si>
  <si>
    <t>Compaction of in-situ sand roadbed to 100% of MDD</t>
  </si>
  <si>
    <t>Excavate material to spoil sites designed by the Employer:</t>
  </si>
  <si>
    <t>Excavate material to spoil from roadbed construction, material obtained from:</t>
  </si>
  <si>
    <t>Soft excavation</t>
  </si>
  <si>
    <t>Boulder excavation Class A</t>
  </si>
  <si>
    <t>Boulder excavation Class B</t>
  </si>
  <si>
    <t>Excavate material to spoil from roadbed construction, using labour enhancement, material obtained from:</t>
  </si>
  <si>
    <t>Intermediate excavation</t>
  </si>
  <si>
    <t>Excavate material to spoil sites designed by the Contractor:</t>
  </si>
  <si>
    <t>Removal of unsuitable material to spoil:</t>
  </si>
  <si>
    <t xml:space="preserve">Stable material </t>
  </si>
  <si>
    <t>Unstable material</t>
  </si>
  <si>
    <t>In layer thicknesses exceeding 200mm</t>
  </si>
  <si>
    <t>In-situ treatment of roadbed in hard material:</t>
  </si>
  <si>
    <t>In-situ treatment by ripping</t>
  </si>
  <si>
    <t>In-situ treatment by drilling and blasting</t>
  </si>
  <si>
    <t>In-situ treatment by drilling and splitting the material using non-explosive, rock-breaking products</t>
  </si>
  <si>
    <t>Roller-pass compaction:</t>
  </si>
  <si>
    <t xml:space="preserve">Grid rollers </t>
  </si>
  <si>
    <t>Pad foot vibratory rollers</t>
  </si>
  <si>
    <t>Smooth drum vibratory rollers</t>
  </si>
  <si>
    <t>Impact rollers</t>
  </si>
  <si>
    <t>Pneumatic rollers</t>
  </si>
  <si>
    <t>High energy impact compactor/roller (HEIC)</t>
  </si>
  <si>
    <t>Construction of a roadbed trial section:</t>
  </si>
  <si>
    <t>Non wetting-up collapsing soil trial section at in-situ moisture content using conventional rollers and/or HEIC</t>
  </si>
  <si>
    <t>Non wetting-up collapsing soil trial section by excavating the soil to stockpile and then importing the soil from the stockpile to controlled compacted layers</t>
  </si>
  <si>
    <t>Wetting-up collapsing soil trial section</t>
  </si>
  <si>
    <t>Inactive and normal clay</t>
  </si>
  <si>
    <t>By material modification</t>
  </si>
  <si>
    <t>By lime modification</t>
  </si>
  <si>
    <t>By removal of material</t>
  </si>
  <si>
    <t>Active clay</t>
  </si>
  <si>
    <t>Roadbed construction using lime</t>
  </si>
  <si>
    <t>Roadbed construction by removal of active clay</t>
  </si>
  <si>
    <t>Roller-pass compaction.</t>
  </si>
  <si>
    <t>Construction of the roadbed in collapsing soil:</t>
  </si>
  <si>
    <t>Non wetting-up collapsing soil roadbed construction at in-situ moisture content using conventional rollers</t>
  </si>
  <si>
    <t>Non wetting-up collapsing soil roadbed construction at in-situ moisture content using HEIC</t>
  </si>
  <si>
    <t>Non wetting-up collapsing soil roadbed construction by excavating the soil to stockpile and then importing from the stockpile to controlled compacted layers</t>
  </si>
  <si>
    <t>Wetting-up collapsing soil roadbed construction</t>
  </si>
  <si>
    <t>Water for wetting-up collapsing soil roadbed construction</t>
  </si>
  <si>
    <t>Construction of roadbed comprising normal and  inactive clay:</t>
  </si>
  <si>
    <t>Construction of roadbed comprising active clay:</t>
  </si>
  <si>
    <t>Construction of roadbed comprising a pioneer layer</t>
  </si>
  <si>
    <t>Excavation for benches:</t>
  </si>
  <si>
    <t>Excavation for benches</t>
  </si>
  <si>
    <t>Side-cut to fill in soft material</t>
  </si>
  <si>
    <t>Side-cut to spoil in soft material</t>
  </si>
  <si>
    <t>Excavation for benches using labour enhancement</t>
  </si>
  <si>
    <t>Side-cut to fill</t>
  </si>
  <si>
    <t>Intermediate material</t>
  </si>
  <si>
    <t>Side-cut to spoil</t>
  </si>
  <si>
    <t>Construction of a levelling layer:</t>
  </si>
  <si>
    <t>Over roadbed treatment in hard material compacted to 90% MDD</t>
  </si>
  <si>
    <t>Over a constructed pioneer layer compacted to 90% MDD</t>
  </si>
  <si>
    <t>C5.2.1</t>
  </si>
  <si>
    <t>C5.2.1.1</t>
  </si>
  <si>
    <t>C5.2.1.2</t>
  </si>
  <si>
    <t>C5.2.2</t>
  </si>
  <si>
    <t>C5.2.2.1</t>
  </si>
  <si>
    <t>C5.2.2.2</t>
  </si>
  <si>
    <t>C5.2.2.3</t>
  </si>
  <si>
    <t>C5.2.2.4</t>
  </si>
  <si>
    <t>C5.2.2.5</t>
  </si>
  <si>
    <t>C5.2.2.6</t>
  </si>
  <si>
    <t>C5.2.2.7</t>
  </si>
  <si>
    <t>C5.2.3</t>
  </si>
  <si>
    <t>C5.2.4</t>
  </si>
  <si>
    <t>C5.2.5</t>
  </si>
  <si>
    <t>C5.2.5.1</t>
  </si>
  <si>
    <t>C5.2.5.2</t>
  </si>
  <si>
    <t>C5.2.6</t>
  </si>
  <si>
    <t>C5.2.6.1</t>
  </si>
  <si>
    <t>C5.2.6.2</t>
  </si>
  <si>
    <t>C5.2.7</t>
  </si>
  <si>
    <t>C5.2.7.1</t>
  </si>
  <si>
    <t>C5.2.7.2</t>
  </si>
  <si>
    <t>C5.2.7.3</t>
  </si>
  <si>
    <t>C5.2.7.4</t>
  </si>
  <si>
    <t>C5.2.7.5</t>
  </si>
  <si>
    <t>C5.2.8</t>
  </si>
  <si>
    <t>C5.2.8.1</t>
  </si>
  <si>
    <t>C5.2.8.2</t>
  </si>
  <si>
    <t>C5.2.8.3</t>
  </si>
  <si>
    <t>C5.2.8.4</t>
  </si>
  <si>
    <t>C5.2.9</t>
  </si>
  <si>
    <t>C5.2.10</t>
  </si>
  <si>
    <t>C5.2.10.1</t>
  </si>
  <si>
    <t>C5.2.10.2</t>
  </si>
  <si>
    <t>C5.2.11</t>
  </si>
  <si>
    <t>C5.2.11.1</t>
  </si>
  <si>
    <t>C5.2.11.2</t>
  </si>
  <si>
    <t>Compiling and implementing M&amp;U plans:</t>
  </si>
  <si>
    <t xml:space="preserve">Fill construction: </t>
  </si>
  <si>
    <t>Normal fill material in compacted layer thicknesses of 200mm and less:</t>
  </si>
  <si>
    <t>Compacted to 90% of MDD</t>
  </si>
  <si>
    <t>Compacted to 93% of MDD</t>
  </si>
  <si>
    <t>Roller-pass compaction</t>
  </si>
  <si>
    <t>Coarse fill material in compacted layer thicknesses exceeding 200 mm but less than 500mm:</t>
  </si>
  <si>
    <t>Rock fill material all as per Clause A5.2.7.6</t>
  </si>
  <si>
    <t>Rock fill embankment toe</t>
  </si>
  <si>
    <t>Sand filter layer</t>
  </si>
  <si>
    <t>Drainage blanket layer</t>
  </si>
  <si>
    <t>Side-cut to fill compacted to 93% of MDD in compacted layer thicknesses of 200mm and less</t>
  </si>
  <si>
    <t>Correcting rock fills that are deficient in fine material, extra over C5.2.2.4</t>
  </si>
  <si>
    <t xml:space="preserve">Fill in sidewalk: </t>
  </si>
  <si>
    <t>Fill material in sidewalk compacted to 93% of MDD</t>
  </si>
  <si>
    <t>Fill material in sidewalk compacted to 93% of MDD using labour enhanced methods of construction and light hand equipment</t>
  </si>
  <si>
    <t>Fill material in shoulder widening:</t>
  </si>
  <si>
    <t xml:space="preserve">Fill material in shoulder widening compacted to 93% of MDD </t>
  </si>
  <si>
    <t>Fill material in shoulder widening compacted to 93% of MDD using labour enhancement and light hand equipment</t>
  </si>
  <si>
    <t>Construction of a trial section:</t>
  </si>
  <si>
    <t xml:space="preserve">Normal fill </t>
  </si>
  <si>
    <t>Sand fill</t>
  </si>
  <si>
    <t xml:space="preserve">Coarse fill  </t>
  </si>
  <si>
    <t>Breaking down oversize fill material on the road</t>
  </si>
  <si>
    <t>By normal grid rolling as per clause A5.3.7.3(b) (i) to (vii)</t>
  </si>
  <si>
    <t>By tamping roller</t>
  </si>
  <si>
    <t>By pad foot vibratory roller</t>
  </si>
  <si>
    <t>By vibratory roller</t>
  </si>
  <si>
    <t>Removal of oversize material</t>
  </si>
  <si>
    <t>Finishing off rock fill slopes:</t>
  </si>
  <si>
    <t>Finishing off rock fill slopes with soft material</t>
  </si>
  <si>
    <t>Finishing off rock fill slopes with soft material using labour enhancement and light hand equipment</t>
  </si>
  <si>
    <t>Finishing-off fill slopes, medians and interchange areas:</t>
  </si>
  <si>
    <t>Fill slopes</t>
  </si>
  <si>
    <t xml:space="preserve">Medians and interchange areas </t>
  </si>
  <si>
    <t>C5.2.2.1(a)</t>
  </si>
  <si>
    <t>C5.2.2.1(b)</t>
  </si>
  <si>
    <t>C5.2.2.1(c)</t>
  </si>
  <si>
    <t>C5.2.2.2(a)</t>
  </si>
  <si>
    <t>C5.2.2.2(b)</t>
  </si>
  <si>
    <t>C5.2.2.2(c)</t>
  </si>
  <si>
    <t>C5.3.1</t>
  </si>
  <si>
    <t>C5.3.2</t>
  </si>
  <si>
    <t>C5.3.2.1</t>
  </si>
  <si>
    <t>C5.3.2.2</t>
  </si>
  <si>
    <t>C5.3.3</t>
  </si>
  <si>
    <t>C5.3.4</t>
  </si>
  <si>
    <t>C5.3.5</t>
  </si>
  <si>
    <t>C5.3.5.1</t>
  </si>
  <si>
    <t>C5.3.5.2</t>
  </si>
  <si>
    <t>C5.3.5.3</t>
  </si>
  <si>
    <t>C5.3.5.4</t>
  </si>
  <si>
    <t>C5.3.5.5</t>
  </si>
  <si>
    <t>C5.3.6</t>
  </si>
  <si>
    <t>C5.3.7</t>
  </si>
  <si>
    <t>C5.3.8</t>
  </si>
  <si>
    <t>C5.3.9</t>
  </si>
  <si>
    <t>C5.3.9.1</t>
  </si>
  <si>
    <t>C5.3.9.2</t>
  </si>
  <si>
    <t>C5.3.10</t>
  </si>
  <si>
    <t>C5.3.10.2</t>
  </si>
  <si>
    <t>C5.3.10.3</t>
  </si>
  <si>
    <t>C5.3.11</t>
  </si>
  <si>
    <t>C5.3.11.1</t>
  </si>
  <si>
    <t>C5.3.11.2</t>
  </si>
  <si>
    <t>C5.3.11.3</t>
  </si>
  <si>
    <t>C5.3.12</t>
  </si>
  <si>
    <t>C5.3.2.1(a)</t>
  </si>
  <si>
    <t>C5.3.2.1(b)</t>
  </si>
  <si>
    <t>C5.3.2.1(c)</t>
  </si>
  <si>
    <t>C5.3.2.1(d)</t>
  </si>
  <si>
    <t>C5.3.2.1(e)</t>
  </si>
  <si>
    <t>C5.3.2.1(f)</t>
  </si>
  <si>
    <t>C5.3.2.1(g)</t>
  </si>
  <si>
    <t>C5.3.2.1(h)</t>
  </si>
  <si>
    <t>C5.3.2.1(i)</t>
  </si>
  <si>
    <t>C5.3.2.1(j)</t>
  </si>
  <si>
    <t>C5.3.2.1(k)</t>
  </si>
  <si>
    <t>C5.3.2.1(l)</t>
  </si>
  <si>
    <t>C5.3.2.1(m)</t>
  </si>
  <si>
    <t>C5.3.2.1(n)</t>
  </si>
  <si>
    <t>C5.3.2.1(o)</t>
  </si>
  <si>
    <t>C5.3.2.1(p)</t>
  </si>
  <si>
    <t>C5.3.2.1(q)</t>
  </si>
  <si>
    <t>C5.3.2.1(r)</t>
  </si>
  <si>
    <t>C5.3.2.1(s)</t>
  </si>
  <si>
    <t>C5.3.2.1(t)</t>
  </si>
  <si>
    <t>C5.3.2.1(u)</t>
  </si>
  <si>
    <t>C5.3.2.1(v)</t>
  </si>
  <si>
    <t>C5.3.2.1(w)</t>
  </si>
  <si>
    <t>C5.3.2.1(x)</t>
  </si>
  <si>
    <t>C5.3.2.1(y)</t>
  </si>
  <si>
    <t>C5.3.2.1(z)</t>
  </si>
  <si>
    <t>C5.3.2.1(aa)</t>
  </si>
  <si>
    <t>C5.3.2.1(bb)</t>
  </si>
  <si>
    <t>C5.3.2.1(cc)</t>
  </si>
  <si>
    <t>C5.3.2.2(a)</t>
  </si>
  <si>
    <t>C5.3.2.2(b)</t>
  </si>
  <si>
    <t>C5.3.2.2(c)</t>
  </si>
  <si>
    <t>C5.3.2.2(d)</t>
  </si>
  <si>
    <t>C5.3.2.2(e)</t>
  </si>
  <si>
    <t>C5.3.2.2(f)</t>
  </si>
  <si>
    <t>C5.3.2.2(g)</t>
  </si>
  <si>
    <t>C5.3.2.2(h)</t>
  </si>
  <si>
    <t>C5.3.2.2(i)</t>
  </si>
  <si>
    <t>C5.3.2.2(j)</t>
  </si>
  <si>
    <t>C5.3.2.2(k)</t>
  </si>
  <si>
    <t>C5.3.2.2(l)</t>
  </si>
  <si>
    <t>C5.3.2.2(m)</t>
  </si>
  <si>
    <t>C5.3.2.2(n)</t>
  </si>
  <si>
    <t>C5.3.9.1(a)</t>
  </si>
  <si>
    <t>C5.3.9.1(b)</t>
  </si>
  <si>
    <t>C5.3.9.1(c)</t>
  </si>
  <si>
    <t>C5.3.9.1(d)</t>
  </si>
  <si>
    <t>C5.3.9.1(e)</t>
  </si>
  <si>
    <t>C5.3.9.1(f)</t>
  </si>
  <si>
    <t>C5.3.9.2(a)</t>
  </si>
  <si>
    <t>C5.3.9.2(b)</t>
  </si>
  <si>
    <t>C5.3.9.2(c)</t>
  </si>
  <si>
    <t>C5.3.9.2(d)</t>
  </si>
  <si>
    <t>Compiling and implementing M&amp;U plans for the construction of all the pavement layers.</t>
  </si>
  <si>
    <t>Construction of pavement layers</t>
  </si>
  <si>
    <t>Construction of layers using conventional construction methods:</t>
  </si>
  <si>
    <t>G5A is generally required for C4 subbase layer for high volume roads.</t>
  </si>
  <si>
    <t>G4A is generally required for C3 subbase layer for high volume roads.</t>
  </si>
  <si>
    <t>G4A crushed rock/boulder subbase layer compacted to 97% of MDD</t>
  </si>
  <si>
    <t>Construction of layers using labour enhancement:</t>
  </si>
  <si>
    <t>Construction of crushed stone base supplied by the Employer</t>
  </si>
  <si>
    <t>Deductions for G1 crushed stone base material supplied by the Employer</t>
  </si>
  <si>
    <t>Breaking down oversize layer material on the road:</t>
  </si>
  <si>
    <t>By additional normal grid rolling as per clause A5.3.7.3(b)</t>
  </si>
  <si>
    <t xml:space="preserve">By tamping roller </t>
  </si>
  <si>
    <t xml:space="preserve">By pad foot vibratory roller </t>
  </si>
  <si>
    <t xml:space="preserve">By vibratory roller </t>
  </si>
  <si>
    <t>By any other roller type</t>
  </si>
  <si>
    <t>Recombining recovered material</t>
  </si>
  <si>
    <t>Processing of coarse gravel subbase or base layers</t>
  </si>
  <si>
    <t>Construction of a trial section using conventional methods of construction</t>
  </si>
  <si>
    <t>Construction of a trial section using labour enhancement methods</t>
  </si>
  <si>
    <t>Removal of a completed trial section</t>
  </si>
  <si>
    <t>Stabilised layer</t>
  </si>
  <si>
    <t>PMPL layer</t>
  </si>
  <si>
    <t>Crushed stone layer</t>
  </si>
  <si>
    <t>Riding quality measurements:</t>
  </si>
  <si>
    <t>Using a 3,0m straight edge</t>
  </si>
  <si>
    <t>Using a rolling straight edge</t>
  </si>
  <si>
    <t>Using an inertial profilometer</t>
  </si>
  <si>
    <t>Surface regularity payment adjustments</t>
  </si>
  <si>
    <t>C5.4.1</t>
  </si>
  <si>
    <t>C5.4.1.1</t>
  </si>
  <si>
    <t>C5.4.1.2</t>
  </si>
  <si>
    <t>C5.4.2</t>
  </si>
  <si>
    <t>C5.4.2.1</t>
  </si>
  <si>
    <t>C5.4.2.2</t>
  </si>
  <si>
    <t>C5.4.3</t>
  </si>
  <si>
    <t>C5.4.4</t>
  </si>
  <si>
    <t>C5.4.5</t>
  </si>
  <si>
    <t>C5.4.5.1</t>
  </si>
  <si>
    <t>C5.4.5.2</t>
  </si>
  <si>
    <t>C5.4.6</t>
  </si>
  <si>
    <t>C5.4.6.1</t>
  </si>
  <si>
    <t>C5.4.6.2</t>
  </si>
  <si>
    <t>C5.4.7</t>
  </si>
  <si>
    <t>C5.4.7.1</t>
  </si>
  <si>
    <t>C5.4.7.2</t>
  </si>
  <si>
    <t>C5.4.8</t>
  </si>
  <si>
    <t>C5.4.8.1</t>
  </si>
  <si>
    <t>C5.4.8.2</t>
  </si>
  <si>
    <t>C5.4.8.3</t>
  </si>
  <si>
    <t>C5.4.8.4</t>
  </si>
  <si>
    <t>C5.4.9</t>
  </si>
  <si>
    <t>C5.4.9.1</t>
  </si>
  <si>
    <t>C5.4.9.2</t>
  </si>
  <si>
    <t>C5.4.10</t>
  </si>
  <si>
    <t>C5.4.11</t>
  </si>
  <si>
    <t>C5.4.12</t>
  </si>
  <si>
    <t>C5.4.12.1</t>
  </si>
  <si>
    <t>C5.4.12.2</t>
  </si>
  <si>
    <t>C5.4.12.3</t>
  </si>
  <si>
    <t>C5.4.12.4</t>
  </si>
  <si>
    <t>C5.4.13</t>
  </si>
  <si>
    <t>C5.4.14</t>
  </si>
  <si>
    <t>C5.4.15</t>
  </si>
  <si>
    <t>C5.4.16</t>
  </si>
  <si>
    <t>C5.4.17</t>
  </si>
  <si>
    <t>C5.4.5.1(a)</t>
  </si>
  <si>
    <t>C5.4.5.1(b)</t>
  </si>
  <si>
    <t>C5.4.5.2(a)</t>
  </si>
  <si>
    <t>C5.4.5.2(b)</t>
  </si>
  <si>
    <t>Chemical stabilisation:</t>
  </si>
  <si>
    <t>Cementitious stabilisation agents for pavement layers:</t>
  </si>
  <si>
    <t>Cement (for pavement layer)</t>
  </si>
  <si>
    <t>And so forth for other agents (for pavement layers)</t>
  </si>
  <si>
    <t>And so forth for other agents</t>
  </si>
  <si>
    <t>60% anionic emulsion</t>
  </si>
  <si>
    <t>60% cationic emulsion</t>
  </si>
  <si>
    <t>Foamed bitumen</t>
  </si>
  <si>
    <t>Filler for bituminous stabilisation</t>
  </si>
  <si>
    <t>Provision and application of water for curing</t>
  </si>
  <si>
    <t>Curing by covering with the subsequent layer</t>
  </si>
  <si>
    <t>Cut back bitumen</t>
  </si>
  <si>
    <t>Inverted bitumen emulsion</t>
  </si>
  <si>
    <t>Spray grade emulsion</t>
  </si>
  <si>
    <t>Curing compound for PMPL layers</t>
  </si>
  <si>
    <t>Trial section for a chemically stabilised layer</t>
  </si>
  <si>
    <t>Mechanical modification</t>
  </si>
  <si>
    <t>Addition of a soil binder</t>
  </si>
  <si>
    <t>Note to compiler: This item is required even if other curing methods are used, as the 1st 48hours is to be by water (keeping wet - not just damp)</t>
  </si>
  <si>
    <t>Note to compiler: This item is only applicable if a granular layer is to be constructed upon the stabilised layer.</t>
  </si>
  <si>
    <t>Note to compiler: If a prime is used as curing (after the 48hours of water wetting) then this item will not be applicable as it is paid under the prime item.</t>
  </si>
  <si>
    <t>C5.5.1</t>
  </si>
  <si>
    <t>C5.5.2</t>
  </si>
  <si>
    <t>C5.5.2.1</t>
  </si>
  <si>
    <t>C5.5.2.2</t>
  </si>
  <si>
    <t>C5.5.3</t>
  </si>
  <si>
    <t>C5.5.4</t>
  </si>
  <si>
    <t>C5.5.5</t>
  </si>
  <si>
    <t>C5.5.6</t>
  </si>
  <si>
    <t>C5.5.7</t>
  </si>
  <si>
    <t>C5.5.7.1</t>
  </si>
  <si>
    <t>C5.5.7.2</t>
  </si>
  <si>
    <t>C5.5.8</t>
  </si>
  <si>
    <t>C5.5.8.1</t>
  </si>
  <si>
    <t>C5.5.8.2</t>
  </si>
  <si>
    <t>C5.5.8.3</t>
  </si>
  <si>
    <t>C5.5.8.4</t>
  </si>
  <si>
    <t>C5.5.9</t>
  </si>
  <si>
    <t>C5.5.10</t>
  </si>
  <si>
    <t>C5.5.10.1</t>
  </si>
  <si>
    <t>C5.5.10.2</t>
  </si>
  <si>
    <t>C5.5.10.3</t>
  </si>
  <si>
    <t>C5.5.10.4</t>
  </si>
  <si>
    <t>C5.5.11</t>
  </si>
  <si>
    <t>C5.5.12</t>
  </si>
  <si>
    <t>C5.5.13</t>
  </si>
  <si>
    <t>C5.5.14</t>
  </si>
  <si>
    <t>C5.5.14.1</t>
  </si>
  <si>
    <t>C5.5.14.2</t>
  </si>
  <si>
    <t>C5.5.14.3</t>
  </si>
  <si>
    <t>C5.5.15</t>
  </si>
  <si>
    <t>C5.5.15.1</t>
  </si>
  <si>
    <t>C5.5.15.2</t>
  </si>
  <si>
    <t>C5.5.15.3</t>
  </si>
  <si>
    <t>C5.5.16</t>
  </si>
  <si>
    <t>C5.5.16.1</t>
  </si>
  <si>
    <t>C5.5.16.2</t>
  </si>
  <si>
    <t>C5.5.16.3</t>
  </si>
  <si>
    <t>C5.5.17</t>
  </si>
  <si>
    <t>C5.5.17.1</t>
  </si>
  <si>
    <t>C5.5.17.2</t>
  </si>
  <si>
    <t>C5.5.17.3</t>
  </si>
  <si>
    <t>C5.5.18</t>
  </si>
  <si>
    <t>C5.5.18.1</t>
  </si>
  <si>
    <t>C5.5.18.2</t>
  </si>
  <si>
    <t>C5.5.18.3</t>
  </si>
  <si>
    <t>C5.5.19</t>
  </si>
  <si>
    <t>C5.5.19.1</t>
  </si>
  <si>
    <t>C5.5.19.2</t>
  </si>
  <si>
    <t>C5.5.19.3</t>
  </si>
  <si>
    <t>C5.5.20</t>
  </si>
  <si>
    <t>C5.5.20.1</t>
  </si>
  <si>
    <t>C5.5.20.2</t>
  </si>
  <si>
    <t>C5.5.20.3</t>
  </si>
  <si>
    <t>C5.5.21</t>
  </si>
  <si>
    <t>C5.5.21.1</t>
  </si>
  <si>
    <t>C5.5.21.2</t>
  </si>
  <si>
    <t>C5.5.21.3</t>
  </si>
  <si>
    <t>C5.5.22</t>
  </si>
  <si>
    <t>C5.5.22.1</t>
  </si>
  <si>
    <t>C5.5.22.2</t>
  </si>
  <si>
    <t>C5.5.23</t>
  </si>
  <si>
    <t>C5.5.23.1</t>
  </si>
  <si>
    <t>C5.5.23.2</t>
  </si>
  <si>
    <t>C5.5.24</t>
  </si>
  <si>
    <t>C5.5.24.1</t>
  </si>
  <si>
    <t>C5.5.24.2</t>
  </si>
  <si>
    <t>C5.5.25</t>
  </si>
  <si>
    <t>C5.5.26</t>
  </si>
  <si>
    <t>C5.5.26.1</t>
  </si>
  <si>
    <t>C5.5.26.2</t>
  </si>
  <si>
    <t>C5.5.2.1(a)</t>
  </si>
  <si>
    <t>C5.5.2.1(b)</t>
  </si>
  <si>
    <t>C5.5.2.1(c)</t>
  </si>
  <si>
    <t>C5.5.2.2(a)</t>
  </si>
  <si>
    <t>C5.5.2.2(b)</t>
  </si>
  <si>
    <t>C5.5.2.2(c)</t>
  </si>
  <si>
    <t>C5.5.14.1(a)</t>
  </si>
  <si>
    <t>C5.5.14.1(b)</t>
  </si>
  <si>
    <t>C5.5.14.1(c)</t>
  </si>
  <si>
    <t>C5.5.14.1(d)</t>
  </si>
  <si>
    <t>C5.5.14.2(a)</t>
  </si>
  <si>
    <t>C5.5.14.2(b)</t>
  </si>
  <si>
    <t>C5.5.14.2(c)</t>
  </si>
  <si>
    <t>C5.5.14.2(d)</t>
  </si>
  <si>
    <t>C5.5.14.3(a)</t>
  </si>
  <si>
    <t>C5.5.14.3(b)</t>
  </si>
  <si>
    <t>C5.5.14.3(c)</t>
  </si>
  <si>
    <t>C5.5.14.3(d)</t>
  </si>
  <si>
    <t>C5.5.15.1(a)</t>
  </si>
  <si>
    <t>C5.5.15.1(b)</t>
  </si>
  <si>
    <t>C5.5.15.1(c)</t>
  </si>
  <si>
    <t>C5.5.15.1(d)</t>
  </si>
  <si>
    <t>C5.5.15.2(a)</t>
  </si>
  <si>
    <t>C5.5.15.2(b)</t>
  </si>
  <si>
    <t>C5.5.15.2(c)</t>
  </si>
  <si>
    <t>C5.5.15.2(d)</t>
  </si>
  <si>
    <t>C5.5.15.3(a)</t>
  </si>
  <si>
    <t>C5.5.15.3(b)</t>
  </si>
  <si>
    <t>C5.5.15.3(c)</t>
  </si>
  <si>
    <t>C5.5.15.3(d)</t>
  </si>
  <si>
    <t>C5.5.16.1(a)</t>
  </si>
  <si>
    <t>C5.5.16.1(b)</t>
  </si>
  <si>
    <t>C5.5.16.1(c)</t>
  </si>
  <si>
    <t>C5.5.16.1(d)</t>
  </si>
  <si>
    <t>C5.5.16.2(a)</t>
  </si>
  <si>
    <t>C5.5.16.2(b)</t>
  </si>
  <si>
    <t>C5.5.16.2(c)</t>
  </si>
  <si>
    <t>C5.5.16.2(d)</t>
  </si>
  <si>
    <t>C5.5.16.3(a)</t>
  </si>
  <si>
    <t>C5.5.16.3(b)</t>
  </si>
  <si>
    <t>C5.5.16.3(c)</t>
  </si>
  <si>
    <t>C5.5.16.3(d)</t>
  </si>
  <si>
    <t>C5.5.17.1(a)</t>
  </si>
  <si>
    <t>C5.5.17.1(b)</t>
  </si>
  <si>
    <t>C5.5.17.1(c)</t>
  </si>
  <si>
    <t>C5.5.17.1(d)</t>
  </si>
  <si>
    <t>C5.5.17.2(a)</t>
  </si>
  <si>
    <t>C5.5.17.2(b)</t>
  </si>
  <si>
    <t>C5.5.17.2(c)</t>
  </si>
  <si>
    <t>C5.5.17.2(d)</t>
  </si>
  <si>
    <t>C5.5.17.3(a)</t>
  </si>
  <si>
    <t>C5.5.17.3(b)</t>
  </si>
  <si>
    <t>C5.5.17.3(c)</t>
  </si>
  <si>
    <t>C5.5.17.3(d)</t>
  </si>
  <si>
    <t>C5.5.18.1(a)</t>
  </si>
  <si>
    <t>C5.5.18.1(b)</t>
  </si>
  <si>
    <t>C5.5.18.1(c)</t>
  </si>
  <si>
    <t>C5.5.18.1(d)</t>
  </si>
  <si>
    <t>C5.5.18.2(a)</t>
  </si>
  <si>
    <t>C5.5.18.2(b)</t>
  </si>
  <si>
    <t>C5.5.18.2(c)</t>
  </si>
  <si>
    <t>C5.5.18.2(d)</t>
  </si>
  <si>
    <t>C5.5.18.3(a)</t>
  </si>
  <si>
    <t>C5.5.18.3(b)</t>
  </si>
  <si>
    <t>C5.5.18.3(c)</t>
  </si>
  <si>
    <t>C5.5.18.3(d)</t>
  </si>
  <si>
    <t>C5.5.19.1(a)</t>
  </si>
  <si>
    <t>C5.5.19.1(b)</t>
  </si>
  <si>
    <t>C5.5.19.1(c)</t>
  </si>
  <si>
    <t>C5.5.19.1(d)</t>
  </si>
  <si>
    <t>C5.5.19.2(a)</t>
  </si>
  <si>
    <t>C5.5.19.2(b)</t>
  </si>
  <si>
    <t>C5.5.19.2(c)</t>
  </si>
  <si>
    <t>C5.5.19.2(d)</t>
  </si>
  <si>
    <t>C5.5.19.3(a)</t>
  </si>
  <si>
    <t>C5.5.19.3(b)</t>
  </si>
  <si>
    <t>C5.5.19.3(c)</t>
  </si>
  <si>
    <t>C5.5.19.3(d)</t>
  </si>
  <si>
    <t>C5.5.21.1(a)</t>
  </si>
  <si>
    <t>C5.5.21.1(b)</t>
  </si>
  <si>
    <t>C5.5.21.2(a)</t>
  </si>
  <si>
    <t>C5.5.21.2(b)</t>
  </si>
  <si>
    <t>C5.5.22.1(a)</t>
  </si>
  <si>
    <t>C5.5.22.1(a)(i)</t>
  </si>
  <si>
    <t>C5.5.22.1(a)(ii)</t>
  </si>
  <si>
    <t>C5.5.22.1(a)(iii)</t>
  </si>
  <si>
    <t>C5.5.22.1(b)</t>
  </si>
  <si>
    <t>C5.5.22.1(b)(i)</t>
  </si>
  <si>
    <t>C5.5.22.1(b)(ii)</t>
  </si>
  <si>
    <t>C5.5.22.1(b)(iii)</t>
  </si>
  <si>
    <t>C5.5.22.1(c)</t>
  </si>
  <si>
    <t>C5.5.22.1(c)(i)</t>
  </si>
  <si>
    <t>C5.5.22.1(c)(ii)</t>
  </si>
  <si>
    <t>C5.5.22.1(c)(iii)</t>
  </si>
  <si>
    <t>C5.5.22.2(a)</t>
  </si>
  <si>
    <t>C5.5.22.2(a)(i)</t>
  </si>
  <si>
    <t>C5.5.22.2(a)(ii)</t>
  </si>
  <si>
    <t>C5.5.22.2(a)(iii)</t>
  </si>
  <si>
    <t>C5.5.22.2(b)</t>
  </si>
  <si>
    <t>C5.5.22.2(b)(i)</t>
  </si>
  <si>
    <t>C5.5.22.2(b)(ii)</t>
  </si>
  <si>
    <t>C5.5.22.2(b)(iii)</t>
  </si>
  <si>
    <t>C5.5.22.2(c)</t>
  </si>
  <si>
    <t>C5.5.22.2(c)(i)</t>
  </si>
  <si>
    <t>C5.5.22.2(c)(ii)</t>
  </si>
  <si>
    <t>C5.5.22.2(c)(iii)</t>
  </si>
  <si>
    <t>C5.5.26.1(a)</t>
  </si>
  <si>
    <t>C5.5.26.1(a)(i)</t>
  </si>
  <si>
    <t>C5.5.26.1(a)(ii)</t>
  </si>
  <si>
    <t>C5.5.26.1(a)(iii)</t>
  </si>
  <si>
    <t>C5.5.26.1(b)</t>
  </si>
  <si>
    <t>C5.5.26.1(b)(i)</t>
  </si>
  <si>
    <t>C5.5.26.1(b)(ii)</t>
  </si>
  <si>
    <t>C5.5.26.1(b)(iii)</t>
  </si>
  <si>
    <t>C5.5.26.2(a)</t>
  </si>
  <si>
    <t>C5.5.26.2(a)(i)</t>
  </si>
  <si>
    <t>C5.5.26.2(a)(ii)</t>
  </si>
  <si>
    <t>C5.5.26.2(a)(iii)</t>
  </si>
  <si>
    <t>C5.5.26.2(b)</t>
  </si>
  <si>
    <t>C5.5.26.2(b)(i)</t>
  </si>
  <si>
    <t>C5.5.26.2(b)(ii)</t>
  </si>
  <si>
    <t>C5.5.26.2(b)(iii)</t>
  </si>
  <si>
    <t>Compiling and implementing M&amp;U plans for the reconstruction of an existing road pavement</t>
  </si>
  <si>
    <t>Reconstruction preparatory work:</t>
  </si>
  <si>
    <t xml:space="preserve">Undivided carriageway: </t>
  </si>
  <si>
    <t>Additional uniform sections</t>
  </si>
  <si>
    <t>Divided carriageway:</t>
  </si>
  <si>
    <t>Construction equipment for sampling of in-situ material for mix design procedure</t>
  </si>
  <si>
    <t>Sampling of in-situ material for mix design procedure</t>
  </si>
  <si>
    <t>Construction of a trial section using a recycler</t>
  </si>
  <si>
    <t>Construction of a trial section using conventional construction equipment</t>
  </si>
  <si>
    <t>Pre-milling existing wearing course material:</t>
  </si>
  <si>
    <t>Pre-milling an asphalt wearing course (depth of pre-milling varies between 10mm and 40mm maximum)</t>
  </si>
  <si>
    <t>Pre-milling a seal wearing course (depth of pre-milling varies between 10mm and 25mm)</t>
  </si>
  <si>
    <t>Pre-pulverising material in the existing pavement</t>
  </si>
  <si>
    <t>Temporarily blading layer material to windrow</t>
  </si>
  <si>
    <t>Roller-pass compaction of an exposed pavement layer</t>
  </si>
  <si>
    <t>Pneumatic-tyred rollers</t>
  </si>
  <si>
    <t>Watering the exposed pavement layer</t>
  </si>
  <si>
    <t>Removal of surplus material from site</t>
  </si>
  <si>
    <t>In-situ reconstruction of a pavement layer using a recycler to construct a stabilised selected layer</t>
  </si>
  <si>
    <t>Chemically stabilised selected layer compacted to 95% of MDD:</t>
  </si>
  <si>
    <t>Emulsion stabilised selected layer compacted to 95% of MDD:</t>
  </si>
  <si>
    <t>Foam stabilised selected layer compacted to 95% of MDD</t>
  </si>
  <si>
    <t>In-situ reconstruction of a pavement layer using a recycler to construct a stabilised subbase layer</t>
  </si>
  <si>
    <t>Chemically stabilised subbase layer compacted to 97% of MDD:</t>
  </si>
  <si>
    <t>Emulsion stabilised subbase layer compacted to 97% of MDD:</t>
  </si>
  <si>
    <t>Foam stabilised subbase layer compacted to 97% of MDD</t>
  </si>
  <si>
    <t>In-situ reconstruction of a pavement layer using a recycler to construct a stabilised base layer</t>
  </si>
  <si>
    <t>Chemically stabilised base layer compacted to 100% of MDD:</t>
  </si>
  <si>
    <t>Emulsion stabilised subbase layer compacted to 102% of MDD:</t>
  </si>
  <si>
    <t>Foam stabilised subbase layer compacted to 102% of MDD</t>
  </si>
  <si>
    <t>In-situ reconstruction of a pavement layer using conventional construction equipment to construct a stabilised selected layer</t>
  </si>
  <si>
    <t>In-situ reconstruction of a pavement layer using conventional construction equipment to construct a stabilised subbase layer</t>
  </si>
  <si>
    <t>In-situ reconstruction of a pavement layer using conventional construction equipment to construct a stabilised base layer</t>
  </si>
  <si>
    <t>Chemically stabilised base layer compacted to 98 % of MDD:</t>
  </si>
  <si>
    <t>Emulsion stabilised base layer compacted to 102% of MDD:</t>
  </si>
  <si>
    <t>Foam stabilised base layer compacted to 102% of MDD</t>
  </si>
  <si>
    <t>Material shortfall or make-up material</t>
  </si>
  <si>
    <t xml:space="preserve">For selected layer </t>
  </si>
  <si>
    <t xml:space="preserve">For subbase layer </t>
  </si>
  <si>
    <t xml:space="preserve">For base layer </t>
  </si>
  <si>
    <t>Finishing the stabilised layer</t>
  </si>
  <si>
    <t>Slush trial section with:</t>
  </si>
  <si>
    <t>Water</t>
  </si>
  <si>
    <t>Diluted emulsion</t>
  </si>
  <si>
    <t>Slush reconstructed section with:</t>
  </si>
  <si>
    <t>Application of a diluted emulsion spray</t>
  </si>
  <si>
    <t>Excavate pavement layers for patching in existing pavements</t>
  </si>
  <si>
    <t>Excavate the following layers:</t>
  </si>
  <si>
    <t xml:space="preserve">Asphalt layers with a surface area: </t>
  </si>
  <si>
    <t>Cemented layers with a surface area:</t>
  </si>
  <si>
    <t>Excavate the following layers using labour enhanced methods of construction:</t>
  </si>
  <si>
    <t xml:space="preserve">Asphalt layers with a surface area:  </t>
  </si>
  <si>
    <t>Edge break cutting back when narrower than 250mm</t>
  </si>
  <si>
    <t>Edge break cutting back when narrower than 250mm using labour enhanced methods of construction</t>
  </si>
  <si>
    <t>Edge break patching when narrower than 250mm</t>
  </si>
  <si>
    <t>Edge break patching using emulsion treated base (ETB) material to a maximum depth of 150mm</t>
  </si>
  <si>
    <t>Edge break patching using labour enhanced methods of construction and ETB to a maximum depth of 150mm</t>
  </si>
  <si>
    <t>Compacting the floor of the excavation for patching</t>
  </si>
  <si>
    <t xml:space="preserve">Backfill patching excavations in existing pavements: </t>
  </si>
  <si>
    <t>Backfill with the following pavement layer material:</t>
  </si>
  <si>
    <t>Backfill with the following pavement layer material using labour enhanced methods of construction:</t>
  </si>
  <si>
    <t>C6.1.1</t>
  </si>
  <si>
    <t>C6.1.1.1</t>
  </si>
  <si>
    <t>C6.1.1.2</t>
  </si>
  <si>
    <t>C6.1.2</t>
  </si>
  <si>
    <t>C6.1.2.1</t>
  </si>
  <si>
    <t>C6.1.2.2</t>
  </si>
  <si>
    <t>C6.1.2.3</t>
  </si>
  <si>
    <t>C6.1.3</t>
  </si>
  <si>
    <t>C6.1.3.1</t>
  </si>
  <si>
    <t>C6.1.4</t>
  </si>
  <si>
    <t>C6.1.4.1</t>
  </si>
  <si>
    <t>C6.1.4.2</t>
  </si>
  <si>
    <t>C6.1.4.3</t>
  </si>
  <si>
    <t>C6.1.5</t>
  </si>
  <si>
    <t>C6.1.6</t>
  </si>
  <si>
    <t>C6.1.6.1</t>
  </si>
  <si>
    <t>C6.1.6.2</t>
  </si>
  <si>
    <t>C6.1.6.3</t>
  </si>
  <si>
    <t>C6.1.6.4</t>
  </si>
  <si>
    <t>C6.1.6.5</t>
  </si>
  <si>
    <t>C6.1.6.6</t>
  </si>
  <si>
    <t>C6.1.7</t>
  </si>
  <si>
    <t>C6.1.7.1</t>
  </si>
  <si>
    <t>C6.1.7.2</t>
  </si>
  <si>
    <t>C6.1.7.3</t>
  </si>
  <si>
    <t>C6.1.8</t>
  </si>
  <si>
    <t>C6.1.8.1</t>
  </si>
  <si>
    <t>C6.1.8.2</t>
  </si>
  <si>
    <t>C6.1.2.1(a)</t>
  </si>
  <si>
    <t>C6.1.2.1(b)</t>
  </si>
  <si>
    <t>C6.1.2.2(a)</t>
  </si>
  <si>
    <t>C6.1.2.2(b)</t>
  </si>
  <si>
    <t>C6.1.3.1(a)</t>
  </si>
  <si>
    <t>C6.1.3.1(b)</t>
  </si>
  <si>
    <t>C6.1.4.1(a)</t>
  </si>
  <si>
    <t>C6.1.4.1(b)</t>
  </si>
  <si>
    <t>C6.1.4.3(a)</t>
  </si>
  <si>
    <t>C6.1.4.3(b)</t>
  </si>
  <si>
    <t>C6.1.6.2(a)</t>
  </si>
  <si>
    <t>C6.1.6.2(b)</t>
  </si>
  <si>
    <t>C6.1.6.4(a)</t>
  </si>
  <si>
    <t>C6.1.6.4(b)</t>
  </si>
  <si>
    <t>C6.1.6.5(a)</t>
  </si>
  <si>
    <t>C6.1.6.5(b)</t>
  </si>
  <si>
    <t>Construction of trial section (Complete: including texturing and curing)</t>
  </si>
  <si>
    <t>Construction of jointed concrete pavement (JCP) (Excluding texturing and curing)</t>
  </si>
  <si>
    <t>JCP without dowels:</t>
  </si>
  <si>
    <t>JCP with dowels:</t>
  </si>
  <si>
    <t xml:space="preserve">Additional concrete placed to thicken up the slab at joints as specified in the Contract Documentation  </t>
  </si>
  <si>
    <t>Construction of continuously reinforced concrete pavement (Excluding texturing and curing)</t>
  </si>
  <si>
    <t>Continuously reinforced concrete pavement (CRCP):</t>
  </si>
  <si>
    <t xml:space="preserve">Texturing and curing the concrete pavement  </t>
  </si>
  <si>
    <t>Burlap-dragged and grooved texture:</t>
  </si>
  <si>
    <t>Paving train constructed</t>
  </si>
  <si>
    <t>Labour enhanced construction</t>
  </si>
  <si>
    <t>Burlap-dragged and broom finish only</t>
  </si>
  <si>
    <t>Curing:</t>
  </si>
  <si>
    <t xml:space="preserve">Variation in the rate of application of the curing compound </t>
  </si>
  <si>
    <t>Joints</t>
  </si>
  <si>
    <t>Expansion joints complete (excluding dowels)</t>
  </si>
  <si>
    <t>Longitudinal hinge joints:</t>
  </si>
  <si>
    <t>Inserted by mechanical dowel bar inserter</t>
  </si>
  <si>
    <t>Pre-installed on approved frame</t>
  </si>
  <si>
    <t>Mild steel</t>
  </si>
  <si>
    <t>High tensile steel</t>
  </si>
  <si>
    <t>Forming and sealing joints between asphalt and concrete pavements</t>
  </si>
  <si>
    <t xml:space="preserve">Steel reinforcement in concrete pavements  </t>
  </si>
  <si>
    <t xml:space="preserve">Mild steel bars </t>
  </si>
  <si>
    <t>High tensile steel bars</t>
  </si>
  <si>
    <t xml:space="preserve">Drilling of testing of cores  </t>
  </si>
  <si>
    <t xml:space="preserve">100mm cores drilled from pavement for testing of compressive strength </t>
  </si>
  <si>
    <t>150mm cores drilled from pavement for testing of compressive strength</t>
  </si>
  <si>
    <t>C6.2.1</t>
  </si>
  <si>
    <t>C6.2.1.1.</t>
  </si>
  <si>
    <t>C6.2.2</t>
  </si>
  <si>
    <t>C6.2.3</t>
  </si>
  <si>
    <t>C6.2.3.1</t>
  </si>
  <si>
    <t>C6.2.3.2</t>
  </si>
  <si>
    <t>C6.2.4</t>
  </si>
  <si>
    <t>C6.2.4.1</t>
  </si>
  <si>
    <t xml:space="preserve">Segmental block paving  </t>
  </si>
  <si>
    <t xml:space="preserve">Cast in-situ concrete edge and intermediate beams </t>
  </si>
  <si>
    <t>Provision and application of approved herbicide and ant poison</t>
  </si>
  <si>
    <t>Provision of materials</t>
  </si>
  <si>
    <t>Contractor’s charges and profit added to the prime cost sum</t>
  </si>
  <si>
    <t xml:space="preserve">Re-sanding of joints in segmental block paving  </t>
  </si>
  <si>
    <t>C7.1.1</t>
  </si>
  <si>
    <t>C7.1.1.1</t>
  </si>
  <si>
    <t>C7.1.1.2</t>
  </si>
  <si>
    <t>C7.1.1.3</t>
  </si>
  <si>
    <t>C7.1.1.4</t>
  </si>
  <si>
    <t>C7.1.1.5</t>
  </si>
  <si>
    <t>C7.1.1.6</t>
  </si>
  <si>
    <t>C7.1.2</t>
  </si>
  <si>
    <t>Replacing of joint sealant in existing concrete pavement as follows:</t>
  </si>
  <si>
    <t>Removal of existing seal and backing material</t>
  </si>
  <si>
    <t>Bevelling of one side of the joint to a dimension of 10mm X 10mm</t>
  </si>
  <si>
    <t>Bevelling of both sides of the joint to a dimension of 10mm X 10mm</t>
  </si>
  <si>
    <t>Installation of backing material in saw cut joints (to fit saw cut dimensions)</t>
  </si>
  <si>
    <t xml:space="preserve">Installation of cold pour sealant  </t>
  </si>
  <si>
    <t>Costs incurred due to repair and monitoring in terms of Product Performance Guarantee System (PPGS)</t>
  </si>
  <si>
    <t>REPAIR TO EXISTING JOINTS AND UNCONTROLLED CRACKS IN CONCRETE PAVEMENTS</t>
  </si>
  <si>
    <t>C7.2.1</t>
  </si>
  <si>
    <t>C7.2.1.1</t>
  </si>
  <si>
    <t>C7.2.1.2</t>
  </si>
  <si>
    <t>C7.2.1.3</t>
  </si>
  <si>
    <t>C7.2.1.4</t>
  </si>
  <si>
    <t>C7.2.1.5</t>
  </si>
  <si>
    <t>C7.2.1.6</t>
  </si>
  <si>
    <t>C7.2.1.7</t>
  </si>
  <si>
    <t>C7.2.1.8</t>
  </si>
  <si>
    <t>C7.2.2</t>
  </si>
  <si>
    <t>C7.2.3</t>
  </si>
  <si>
    <t>C7.2.3.1</t>
  </si>
  <si>
    <t>C7.2.3.2</t>
  </si>
  <si>
    <t>C7.2.3.3</t>
  </si>
  <si>
    <t>C7.2.3.4</t>
  </si>
  <si>
    <t>C7.2.4</t>
  </si>
  <si>
    <t>C7.2.4.1</t>
  </si>
  <si>
    <t>C7.2.4.2</t>
  </si>
  <si>
    <t>C7.2.4.3</t>
  </si>
  <si>
    <t>C7.2.5</t>
  </si>
  <si>
    <t>C7.2.5.1</t>
  </si>
  <si>
    <t>C7.2.5.2</t>
  </si>
  <si>
    <t>C7.2.6</t>
  </si>
  <si>
    <t>C7.2.6.1</t>
  </si>
  <si>
    <t>C7.2.6.2</t>
  </si>
  <si>
    <t>C7.2.7</t>
  </si>
  <si>
    <t>C7.2.8</t>
  </si>
  <si>
    <t>C7.2.8.1</t>
  </si>
  <si>
    <t>C7.2.8.2</t>
  </si>
  <si>
    <t>C7.2.8.3</t>
  </si>
  <si>
    <t>C7.2.6.2(a)</t>
  </si>
  <si>
    <t xml:space="preserve">Transverse and longitudinal crack and joint repairs incorporating the following treatments  </t>
  </si>
  <si>
    <t>Filling joint reservoir with cementitious non-shrink grout</t>
  </si>
  <si>
    <t>Grouting of cracks</t>
  </si>
  <si>
    <t>Cross-stitching of longitudinal and transverse joints and cracks</t>
  </si>
  <si>
    <t>Application of wet-to-dry epoxy to vertical faces and top of existing concrete</t>
  </si>
  <si>
    <t>Filling of slot with high strength concrete Class 50/7,1mm</t>
  </si>
  <si>
    <t>Restoration of load transfer at transverse contraction joints</t>
  </si>
  <si>
    <t>Pre-treating existing dowels</t>
  </si>
  <si>
    <t>Free ends in existing concrete</t>
  </si>
  <si>
    <t>Free ends in new concrete</t>
  </si>
  <si>
    <t>Burlap-dragged and grooved texture</t>
  </si>
  <si>
    <t>Curing</t>
  </si>
  <si>
    <t>C7.3.1</t>
  </si>
  <si>
    <t>C7.3.1.1</t>
  </si>
  <si>
    <t>C7.3.1.2</t>
  </si>
  <si>
    <t>C7.3.1.3</t>
  </si>
  <si>
    <t>C7.3.2</t>
  </si>
  <si>
    <t>C7.3.3</t>
  </si>
  <si>
    <t>C7.3.4</t>
  </si>
  <si>
    <t>C7.3.4.1</t>
  </si>
  <si>
    <t>C7.3.4.2</t>
  </si>
  <si>
    <t>C7.3.5</t>
  </si>
  <si>
    <t>C7.3.6</t>
  </si>
  <si>
    <t>C7.3.7</t>
  </si>
  <si>
    <t>C7.3.8</t>
  </si>
  <si>
    <t>C7.3.8.1</t>
  </si>
  <si>
    <t>C7.3.9</t>
  </si>
  <si>
    <t>C7.3.9.1</t>
  </si>
  <si>
    <t>C7.3.9.2</t>
  </si>
  <si>
    <t>C7.3.10</t>
  </si>
  <si>
    <t>C7.3.10.1</t>
  </si>
  <si>
    <t>C7.3.10.2</t>
  </si>
  <si>
    <t>C7.3.10.3</t>
  </si>
  <si>
    <t>C7.3.10.4</t>
  </si>
  <si>
    <t>C7.3.10.5</t>
  </si>
  <si>
    <t>C7.3.10.6</t>
  </si>
  <si>
    <t>C7.3.11</t>
  </si>
  <si>
    <t>C7.3.11.1</t>
  </si>
  <si>
    <t>C7.3.11.2</t>
  </si>
  <si>
    <t>C7.3.12</t>
  </si>
  <si>
    <t>C7.3.12.1</t>
  </si>
  <si>
    <t>C7.3.12.2</t>
  </si>
  <si>
    <t>C7.3.13</t>
  </si>
  <si>
    <t>C7.3.13.1</t>
  </si>
  <si>
    <t>C7.3.13.2</t>
  </si>
  <si>
    <t>C7.3.14</t>
  </si>
  <si>
    <t>C7.3.15</t>
  </si>
  <si>
    <t>C7.3.15.1</t>
  </si>
  <si>
    <t>C7.3.15.2</t>
  </si>
  <si>
    <t>C7.3.15.3</t>
  </si>
  <si>
    <t>C7.3.16</t>
  </si>
  <si>
    <t>Removal of concrete in rehabilitation work</t>
  </si>
  <si>
    <t>Concrete without reinforcing</t>
  </si>
  <si>
    <t>Underlying layers</t>
  </si>
  <si>
    <t>Full depth repairs using hand placed concrete with CEM I 52,5</t>
  </si>
  <si>
    <t xml:space="preserve">Partial Depth Repairs using hand placed fine concrete </t>
  </si>
  <si>
    <t xml:space="preserve">Tie-bars and dowels for full depth repairs </t>
  </si>
  <si>
    <t>Partial Depth Repairs using hand placed acrylic resin grout</t>
  </si>
  <si>
    <t>Reinstating the subbase with lean mix concrete</t>
  </si>
  <si>
    <t>Removal of exposed stitches in concrete pavement</t>
  </si>
  <si>
    <t xml:space="preserve">Sawing of concrete in rehabilitation works to different depths </t>
  </si>
  <si>
    <t>Removal of existing supporting layers in rehabilitation work</t>
  </si>
  <si>
    <t>Granular material</t>
  </si>
  <si>
    <t>Preparing the underlying layers after the concrete has been removed</t>
  </si>
  <si>
    <t>Re-compaction of remaining underlying layers</t>
  </si>
  <si>
    <t xml:space="preserve">Levelling the surface with coarse slurry (micro surfacing) </t>
  </si>
  <si>
    <t>Temporary Partial Depth Repairs using Asphalt Materials</t>
  </si>
  <si>
    <t>C7.4.1</t>
  </si>
  <si>
    <t>Sub-sealing of the concrete pavement</t>
  </si>
  <si>
    <t>number of 50 kg cement pockets</t>
  </si>
  <si>
    <t>C7.5.1</t>
  </si>
  <si>
    <t>Grinding of existing concrete pavement surfaces</t>
  </si>
  <si>
    <t>C7.6.1</t>
  </si>
  <si>
    <t>C8.1.1</t>
  </si>
  <si>
    <t>C8.1.1.1</t>
  </si>
  <si>
    <t>C8.1.1.2</t>
  </si>
  <si>
    <t>C8.1.1.3</t>
  </si>
  <si>
    <t>C8.1.1.4</t>
  </si>
  <si>
    <t>C8.1.1.5</t>
  </si>
  <si>
    <t>C8.1.2</t>
  </si>
  <si>
    <t>C8.1.2.1</t>
  </si>
  <si>
    <t>C8.1.2.2</t>
  </si>
  <si>
    <t>C8.1.3</t>
  </si>
  <si>
    <t>Prime coat:</t>
  </si>
  <si>
    <t>MC -10 cut-back bitumen</t>
  </si>
  <si>
    <t>MC -30 cut-back bitumen</t>
  </si>
  <si>
    <t>Note to compiler: Not clear if to be provided by compiler or tenderer? Assume to be by tenderer - then add place for tenderer to add name.</t>
  </si>
  <si>
    <t>Aggregate for blinding:</t>
  </si>
  <si>
    <t>Natural sand</t>
  </si>
  <si>
    <t>Crusher sand</t>
  </si>
  <si>
    <t>Extra over item C8.1.1 for applying the prime coat accessible only to hand-held or light equipment</t>
  </si>
  <si>
    <t>C8.2.1</t>
  </si>
  <si>
    <t>C8.2.1.1</t>
  </si>
  <si>
    <t>C8.2.1.2</t>
  </si>
  <si>
    <t>C8.2.1.3</t>
  </si>
  <si>
    <t>C8.2.1.4</t>
  </si>
  <si>
    <t>C8.2.2</t>
  </si>
  <si>
    <t>C8.2.2.1</t>
  </si>
  <si>
    <t>C8.2.2.2</t>
  </si>
  <si>
    <t>C8.2.2.3</t>
  </si>
  <si>
    <t>C8.2.2.4</t>
  </si>
  <si>
    <t>C8.2.1.1(a)</t>
  </si>
  <si>
    <t>C8.2.1.2(a)</t>
  </si>
  <si>
    <t>C8.2.2.1(a)</t>
  </si>
  <si>
    <t>C8.2.2.2(a)</t>
  </si>
  <si>
    <t>Cover sprays, fog sprays and rejuvenation sprays</t>
  </si>
  <si>
    <t>65% Cationic spray grade emulsion</t>
  </si>
  <si>
    <t>60% Anionic stable grade emulsion</t>
  </si>
  <si>
    <t>Cutback Inverted bitumen emulsion</t>
  </si>
  <si>
    <t>Extra over item C8.2.1 for labour enhanced application</t>
  </si>
  <si>
    <t>Cutback inverted bitumen emulsion</t>
  </si>
  <si>
    <t>C8.3.1</t>
  </si>
  <si>
    <t>C8.3.1.1</t>
  </si>
  <si>
    <t>C8.3.1.2</t>
  </si>
  <si>
    <t>C8.3.1.3</t>
  </si>
  <si>
    <t>Texture treatment</t>
  </si>
  <si>
    <t>To indicate slurry grade - Fine slurry- fine grade or Fine slurry- medium grade. The slurry grade specified is dependent on existing surface texture.</t>
  </si>
  <si>
    <t>To indicate slurry grade - Coarse slurry- Type 2</t>
  </si>
  <si>
    <t>C8.4.1</t>
  </si>
  <si>
    <t>C8.4.1.1</t>
  </si>
  <si>
    <t>C8.4.1.2</t>
  </si>
  <si>
    <t>C8.4.1.2(a)</t>
  </si>
  <si>
    <t>C8.4.1.2(b)</t>
  </si>
  <si>
    <t>C8.4.1.2(c)</t>
  </si>
  <si>
    <t>C8.4.1.2(d)</t>
  </si>
  <si>
    <t>C8.4.1.2(e)</t>
  </si>
  <si>
    <t>Rut and/or Depression correction (screeding)</t>
  </si>
  <si>
    <t>Bond coat using 50% diluted stable grade bitumen emulsion</t>
  </si>
  <si>
    <t>Correction material</t>
  </si>
  <si>
    <t>C8.5.1</t>
  </si>
  <si>
    <t>C8.5.1.1</t>
  </si>
  <si>
    <t>C8.5.1.2</t>
  </si>
  <si>
    <t>C8.5.1.3</t>
  </si>
  <si>
    <t>C8.5.1.4</t>
  </si>
  <si>
    <t>C8.5.1.5</t>
  </si>
  <si>
    <t>C8.5.1.6</t>
  </si>
  <si>
    <t>C8.5.1.1(a)</t>
  </si>
  <si>
    <t>C8.5.1.1(b)</t>
  </si>
  <si>
    <t>C8.5.1.4(a)</t>
  </si>
  <si>
    <t>Standard crack sealing</t>
  </si>
  <si>
    <t>Cleaning cracks</t>
  </si>
  <si>
    <t>Cleaning crack with cold compressed air</t>
  </si>
  <si>
    <t>Cleaning crack with hot compressed air</t>
  </si>
  <si>
    <t>Applying herbicides for sealing cracks</t>
  </si>
  <si>
    <t>Sealing the cracks</t>
  </si>
  <si>
    <t>Heating of surface before rolling</t>
  </si>
  <si>
    <t>Rolling the cracks</t>
  </si>
  <si>
    <t>C8.6.1</t>
  </si>
  <si>
    <t>C8.6.1.1</t>
  </si>
  <si>
    <t>C8.6.1.2</t>
  </si>
  <si>
    <t>PC8.6.2</t>
  </si>
  <si>
    <t>C8.6.2.1</t>
  </si>
  <si>
    <t>Geosynthetic crack sealing</t>
  </si>
  <si>
    <t>Bituminous binder variation</t>
  </si>
  <si>
    <t>C8.7.1</t>
  </si>
  <si>
    <t>C8.7.1.1</t>
  </si>
  <si>
    <t>C8.7.1.2</t>
  </si>
  <si>
    <t>C8.7.1.3</t>
  </si>
  <si>
    <t>C8.7.1.4</t>
  </si>
  <si>
    <t>C8.7.1.5</t>
  </si>
  <si>
    <t>Planing</t>
  </si>
  <si>
    <t>Fog spraying on planed surfaces</t>
  </si>
  <si>
    <t>Hand spraying</t>
  </si>
  <si>
    <t>Spraying with mechanical equipment</t>
  </si>
  <si>
    <t>Rolling the planed surface</t>
  </si>
  <si>
    <t>roller passes (m²-pass)</t>
  </si>
  <si>
    <t>C8.8.1</t>
  </si>
  <si>
    <t>C8.8.1.1</t>
  </si>
  <si>
    <t>C8.8.1.2</t>
  </si>
  <si>
    <t>C8.8.1.3</t>
  </si>
  <si>
    <t>C8.8.2</t>
  </si>
  <si>
    <t>C8.8.2.1</t>
  </si>
  <si>
    <t>C8.8.2.2</t>
  </si>
  <si>
    <t>C8.8.2.3</t>
  </si>
  <si>
    <t>C8.8.3</t>
  </si>
  <si>
    <t>C8.8.4</t>
  </si>
  <si>
    <t>C8.8.4.1</t>
  </si>
  <si>
    <t>C8.8.4.2</t>
  </si>
  <si>
    <t>C8.8.4.3</t>
  </si>
  <si>
    <t>C8.8.4.4</t>
  </si>
  <si>
    <t>C8.8.5</t>
  </si>
  <si>
    <t>C8.8.5.1</t>
  </si>
  <si>
    <t>C8.8.6</t>
  </si>
  <si>
    <t>C8.8.6.1</t>
  </si>
  <si>
    <t>C8.8.6.2</t>
  </si>
  <si>
    <t>C8.8.6.3</t>
  </si>
  <si>
    <t>C8.8.1.1(a)</t>
  </si>
  <si>
    <t>C8.8.1.1(b)</t>
  </si>
  <si>
    <t>C8.8.1.1(c)</t>
  </si>
  <si>
    <t>C8.8.1.2(a)</t>
  </si>
  <si>
    <t>C8.8.1.2(b)</t>
  </si>
  <si>
    <t>C8.8.1.2(c)</t>
  </si>
  <si>
    <t>C8.8.1.3(a)</t>
  </si>
  <si>
    <t>C8.8.1.3(b)</t>
  </si>
  <si>
    <t>C8.8.1.3(c)</t>
  </si>
  <si>
    <t>C8.8.2.1(a)</t>
  </si>
  <si>
    <t>C8.8.2.1(b)</t>
  </si>
  <si>
    <t>C8.8.2.1(c)</t>
  </si>
  <si>
    <t>C8.8.2.1(d)</t>
  </si>
  <si>
    <t>C8.8.2.2(a)</t>
  </si>
  <si>
    <t>C8.8.2.2(b)</t>
  </si>
  <si>
    <t>C8.8.2.2(c)</t>
  </si>
  <si>
    <t>C8.8.2.2(d)</t>
  </si>
  <si>
    <t>C8.8.2.3(a)</t>
  </si>
  <si>
    <t>C8.8.2.3(b)</t>
  </si>
  <si>
    <t>C8.8.2.3(c)</t>
  </si>
  <si>
    <t>C8.8.2.3(d)</t>
  </si>
  <si>
    <t>C8.8.4.1(a)</t>
  </si>
  <si>
    <t>C8.8.4.1(b)</t>
  </si>
  <si>
    <t>C8.8.4.1(c)</t>
  </si>
  <si>
    <t>C8.8.4.1(d)</t>
  </si>
  <si>
    <t>C8.8.4.2(a)</t>
  </si>
  <si>
    <t>C8.8.4.2(b)</t>
  </si>
  <si>
    <t>C8.8.4.2(c)</t>
  </si>
  <si>
    <t>C8.8.4.2(d)</t>
  </si>
  <si>
    <t>C8.8.4.3(a)</t>
  </si>
  <si>
    <t>C8.8.4.3(b)</t>
  </si>
  <si>
    <t>C8.8.4.4(a)</t>
  </si>
  <si>
    <t>C8.8.4.4(b)</t>
  </si>
  <si>
    <t>C8.8.4.4(c)</t>
  </si>
  <si>
    <t>C8.8.4.4(d)</t>
  </si>
  <si>
    <t>C8.8.6.3(a)</t>
  </si>
  <si>
    <t>C8.8.6.3(b)</t>
  </si>
  <si>
    <t>C8.8.6.3(c)</t>
  </si>
  <si>
    <t>Saw cutting pavement layers for patching</t>
  </si>
  <si>
    <t>Asphalt or bituminous surfacing to an average depth</t>
  </si>
  <si>
    <t>Cemented pavement layers to an average depth</t>
  </si>
  <si>
    <t>Not exceeding 100mm</t>
  </si>
  <si>
    <t>Exceeding 100mm but not exceeding 200mm</t>
  </si>
  <si>
    <t>Exceeding 200mm</t>
  </si>
  <si>
    <t>Granular layers to an average depth</t>
  </si>
  <si>
    <t>Not exceeding 200mm</t>
  </si>
  <si>
    <t>Excavation in existing pavements for patching (non-milling)</t>
  </si>
  <si>
    <t>For milling add items C8.8/C4.3.6 or C8.8/C4.3.7</t>
  </si>
  <si>
    <t>Asphalt layers</t>
  </si>
  <si>
    <t>Not exceeding 10 m² including for edge repairs wider than 250mm</t>
  </si>
  <si>
    <t>Exceeding 10 m² but not exceeding 50 m² including for edge repairs wider than 250mm</t>
  </si>
  <si>
    <t>Exceeding 50 m² up to 100 m² including for edge repairs wider than 250mm</t>
  </si>
  <si>
    <t>Exceeding 100 m²</t>
  </si>
  <si>
    <t>Cemented layers</t>
  </si>
  <si>
    <t xml:space="preserve">Exceeding 10 m² but not exceeding 50 m² including for edge repairs wider than 250mm </t>
  </si>
  <si>
    <t>Backfilling of excavations for patching with:</t>
  </si>
  <si>
    <t>Geosynthetic patching</t>
  </si>
  <si>
    <t xml:space="preserve">Repairing edge breaks in surfacing </t>
  </si>
  <si>
    <t>Cutting back the edges of the existing surfacing for the repairing of edge breaks</t>
  </si>
  <si>
    <t>Reconstructing edges using:</t>
  </si>
  <si>
    <r>
      <t xml:space="preserve">Compacting the floor of excavations for patching </t>
    </r>
    <r>
      <rPr>
        <i/>
        <sz val="9"/>
        <color theme="1"/>
        <rFont val="Arial"/>
        <family val="2"/>
      </rPr>
      <t>(specify density)</t>
    </r>
  </si>
  <si>
    <t>C8.9.1</t>
  </si>
  <si>
    <t>C8.9.1.1</t>
  </si>
  <si>
    <t>C8.9.1.2</t>
  </si>
  <si>
    <t>C8.9.2</t>
  </si>
  <si>
    <t>C8.9.2.1</t>
  </si>
  <si>
    <t>C8.9.2.2</t>
  </si>
  <si>
    <t>C8.9.3</t>
  </si>
  <si>
    <t>C8.9.4</t>
  </si>
  <si>
    <t>C8.9.5</t>
  </si>
  <si>
    <t>C8.9.5.1</t>
  </si>
  <si>
    <t>C8.9.5.2</t>
  </si>
  <si>
    <t>C8.9.6</t>
  </si>
  <si>
    <t>Heating of the road surface</t>
  </si>
  <si>
    <t>Establishing of heating apparatus on site for softening of the road surface</t>
  </si>
  <si>
    <t>Heating of road surface</t>
  </si>
  <si>
    <t>Aggregate for treatment of bleeding sections</t>
  </si>
  <si>
    <t>Application and rolling in of heated aggregate</t>
  </si>
  <si>
    <t>Trial sections for heating, application and rolling in of heated aggregate</t>
  </si>
  <si>
    <t>Water cutting</t>
  </si>
  <si>
    <t xml:space="preserve">Establishing of water cutting equipment on site </t>
  </si>
  <si>
    <t>Water cutting of the road surface</t>
  </si>
  <si>
    <t>Trial sections for water cutting</t>
  </si>
  <si>
    <t>C9.1.1</t>
  </si>
  <si>
    <t>C9.1.1.1</t>
  </si>
  <si>
    <t>C9.1.1.2</t>
  </si>
  <si>
    <t>C9.1.2</t>
  </si>
  <si>
    <t>C9.1.2.1</t>
  </si>
  <si>
    <t>C9.1.2.2</t>
  </si>
  <si>
    <t>C9.1.3</t>
  </si>
  <si>
    <t>C9.1.3.1</t>
  </si>
  <si>
    <t>C9.1.3.2</t>
  </si>
  <si>
    <t>C9.1.3.3</t>
  </si>
  <si>
    <t>C9.1.3.4</t>
  </si>
  <si>
    <t>C9.1.4</t>
  </si>
  <si>
    <t>C9.1.4.1</t>
  </si>
  <si>
    <t>C9.1.4.2</t>
  </si>
  <si>
    <t>C9.1.5</t>
  </si>
  <si>
    <t>C9.1.5.1</t>
  </si>
  <si>
    <t>C9.1.5.2</t>
  </si>
  <si>
    <t>C9.1.6</t>
  </si>
  <si>
    <t>C9.1.7</t>
  </si>
  <si>
    <t>C9.1.7.1</t>
  </si>
  <si>
    <t>C9.1.7.2</t>
  </si>
  <si>
    <t>PC9.1.8</t>
  </si>
  <si>
    <t>C9.1.8.1</t>
  </si>
  <si>
    <t>C9.1.8.2</t>
  </si>
  <si>
    <t>PC9.1.9</t>
  </si>
  <si>
    <t>C9.1.9.1</t>
  </si>
  <si>
    <t>C9.1.9.2</t>
  </si>
  <si>
    <t>C9.1.10</t>
  </si>
  <si>
    <t>C9.1.10.1</t>
  </si>
  <si>
    <t>C9.1.10.2</t>
  </si>
  <si>
    <t>C9.1.10.3</t>
  </si>
  <si>
    <t>C9.1.10.4</t>
  </si>
  <si>
    <t>C9.1.10.5</t>
  </si>
  <si>
    <t>C9.1.10.6</t>
  </si>
  <si>
    <t>C9.1.11</t>
  </si>
  <si>
    <t>C9.1.11.1</t>
  </si>
  <si>
    <t>C9.1.11.2</t>
  </si>
  <si>
    <t>C9.1.12</t>
  </si>
  <si>
    <t>C9.1.13</t>
  </si>
  <si>
    <t>C9.1.13.1</t>
  </si>
  <si>
    <t>C9.1.13.2</t>
  </si>
  <si>
    <t>C9.1.14</t>
  </si>
  <si>
    <t>C9.1.14.1</t>
  </si>
  <si>
    <t>C9.1.14.2</t>
  </si>
  <si>
    <t>C9.1.15</t>
  </si>
  <si>
    <t>C9.1.15.1</t>
  </si>
  <si>
    <t>C9.1.15.2</t>
  </si>
  <si>
    <t>C9.1.15.3</t>
  </si>
  <si>
    <t>C9.1.16</t>
  </si>
  <si>
    <t>C9.1.16.1</t>
  </si>
  <si>
    <t>C9.1.16.2</t>
  </si>
  <si>
    <t>C9.1.1.1(a)</t>
  </si>
  <si>
    <t>C9.1.1.1(b)</t>
  </si>
  <si>
    <t>C9.1.1.1(c)</t>
  </si>
  <si>
    <t>C9.1.1.1(d)</t>
  </si>
  <si>
    <t>C9.1.1.1(e)</t>
  </si>
  <si>
    <t>C9.1.1.1(f)</t>
  </si>
  <si>
    <t>C9.1.1.1(g)</t>
  </si>
  <si>
    <t>C9.1.1.2(a)</t>
  </si>
  <si>
    <t>C9.1.1.2(b)</t>
  </si>
  <si>
    <t>C9.1.1.2(c)</t>
  </si>
  <si>
    <t>C9.1.1.2(d)</t>
  </si>
  <si>
    <t>C9.1.1.2(e)</t>
  </si>
  <si>
    <t>C9.1.4.1(a)</t>
  </si>
  <si>
    <t>C9.1.4.1(b)</t>
  </si>
  <si>
    <t>C9.1.4.1(c)</t>
  </si>
  <si>
    <t>C9.1.4.1(d)</t>
  </si>
  <si>
    <t>C9.1.4.1(e)</t>
  </si>
  <si>
    <t>C9.1.4.2(a)</t>
  </si>
  <si>
    <t>C9.1.4.2(b)</t>
  </si>
  <si>
    <t>C9.1.4.2(c)</t>
  </si>
  <si>
    <t>C9.1.4.2(d)</t>
  </si>
  <si>
    <t>C9.1.4.2(e)</t>
  </si>
  <si>
    <t>C9.1.5.1(a)</t>
  </si>
  <si>
    <t>C9.1.5.1(b)</t>
  </si>
  <si>
    <t>C9.1.5.1(c)</t>
  </si>
  <si>
    <t>C9.1.5.1(d)</t>
  </si>
  <si>
    <t>C9.1.5.1(e)</t>
  </si>
  <si>
    <t>C9.1.5.1(f)</t>
  </si>
  <si>
    <t>C9.1.5.1(g)</t>
  </si>
  <si>
    <t>C9.1.5.1(h)</t>
  </si>
  <si>
    <t>C9.1.5.1(i)</t>
  </si>
  <si>
    <t>C9.1.5.2(a)</t>
  </si>
  <si>
    <t>C9.1.5.2(b)</t>
  </si>
  <si>
    <t>C9.1.5.2(c)</t>
  </si>
  <si>
    <t>C9.1.5.2(d)</t>
  </si>
  <si>
    <t>C9.1.5.2(e)</t>
  </si>
  <si>
    <t>C9.1.5.2(f)</t>
  </si>
  <si>
    <t>C9.1.5.2(g)</t>
  </si>
  <si>
    <t>C9.1.5.2(h)</t>
  </si>
  <si>
    <t>Asphalt mix designs</t>
  </si>
  <si>
    <t>Stone skeletal mixes:</t>
  </si>
  <si>
    <t>Sand skeletal mixes:</t>
  </si>
  <si>
    <t xml:space="preserve">Construction of trial sections </t>
  </si>
  <si>
    <t>Removal of trial section where so instructed by the Engineer</t>
  </si>
  <si>
    <t>Application of bond coat</t>
  </si>
  <si>
    <t xml:space="preserve">Stable–grade 30% net bitumen emulsion as specified.  Applied with a calibrated distributer </t>
  </si>
  <si>
    <t xml:space="preserve">Applied in restricted areas using a portable pressure sprayer </t>
  </si>
  <si>
    <t xml:space="preserve">Applied by hand using brushes on all exposed transverse and longitudinal construction joints </t>
  </si>
  <si>
    <t xml:space="preserve">Asphalt base </t>
  </si>
  <si>
    <t>New Construction</t>
  </si>
  <si>
    <t xml:space="preserve">Any mix certified for specific applications by an approved agency as being fit for the purpose and as specified in the Contract Documentation. </t>
  </si>
  <si>
    <t>In all cases state placing technique (hand/paver)</t>
  </si>
  <si>
    <t xml:space="preserve">Rehabilitation </t>
  </si>
  <si>
    <t>Certified: any mixes certified for specific applications by an approved agency as being fit for the purpose and as specified in the Contract Documentation</t>
  </si>
  <si>
    <t>Asphalt surfacing</t>
  </si>
  <si>
    <t>New construction</t>
  </si>
  <si>
    <t>Extra over pay items C9.1.4.1 and C9.1.5.1 for placing small quantities of asphalt of less than 10 tons specially produced as specified in terms of Clause A9.1.7.1(d)</t>
  </si>
  <si>
    <t>Placing and compacting asphalt in restricted areas</t>
  </si>
  <si>
    <t>Surfacing of bridge decks</t>
  </si>
  <si>
    <t>By means of chip spreader</t>
  </si>
  <si>
    <t>By hand in restricted areas</t>
  </si>
  <si>
    <t xml:space="preserve">Variation rates  </t>
  </si>
  <si>
    <t xml:space="preserve">Aggregate   </t>
  </si>
  <si>
    <t>Rolled-in chippings</t>
  </si>
  <si>
    <t>Rehabilitation</t>
  </si>
  <si>
    <t xml:space="preserve">Coring of asphalt layers  </t>
  </si>
  <si>
    <t>100mm diameter</t>
  </si>
  <si>
    <t>150mm diameter</t>
  </si>
  <si>
    <t xml:space="preserve">Surface regularity testing as described in Clause A9.1.8.4  </t>
  </si>
  <si>
    <t>Profiler Surveys utilising equipment as specified - Base layers and surfacing layers</t>
  </si>
  <si>
    <t>lane kilometre (km)</t>
  </si>
  <si>
    <t xml:space="preserve">Milling of bridge decks and keys adjacent to bridge decks </t>
  </si>
  <si>
    <t>Provision of an appropriate sized milling machine</t>
  </si>
  <si>
    <t xml:space="preserve">Milling of bridge decks and keys to bridge deck approaches </t>
  </si>
  <si>
    <t>Cleaning of milled surfaces</t>
  </si>
  <si>
    <t xml:space="preserve">Work undertaken in accordance with a Product Performance Guarantee System </t>
  </si>
  <si>
    <t xml:space="preserve">Provision of a Performance Guarantee </t>
  </si>
  <si>
    <r>
      <t xml:space="preserve">Continuously graded base or surfacing </t>
    </r>
    <r>
      <rPr>
        <i/>
        <sz val="9"/>
        <color theme="1"/>
        <rFont val="Arial"/>
        <family val="2"/>
      </rPr>
      <t>(state binder type and level of design)</t>
    </r>
  </si>
  <si>
    <t>C10.1.1</t>
  </si>
  <si>
    <t>C10.1.1.1</t>
  </si>
  <si>
    <t>C10.1.1.2</t>
  </si>
  <si>
    <t>C10.1.1.3</t>
  </si>
  <si>
    <t>C10.1.1.4</t>
  </si>
  <si>
    <t>C10.1.1.5</t>
  </si>
  <si>
    <t>PC10.1.2</t>
  </si>
  <si>
    <t>C10.1.2.1</t>
  </si>
  <si>
    <t>C10.1.2.2</t>
  </si>
  <si>
    <t>C10.1.2.3</t>
  </si>
  <si>
    <t>C10.1.2.4</t>
  </si>
  <si>
    <t>C10.1.2.5</t>
  </si>
  <si>
    <t>PC10.1.3</t>
  </si>
  <si>
    <t>C10.1.3.1</t>
  </si>
  <si>
    <t>C10.1.3.2</t>
  </si>
  <si>
    <t>C10.1.3.3</t>
  </si>
  <si>
    <t>C10.1.3.4</t>
  </si>
  <si>
    <t>C10.1.3.5</t>
  </si>
  <si>
    <t>PC10.1.4</t>
  </si>
  <si>
    <t>C10.1.4.1</t>
  </si>
  <si>
    <t>C10.1.4.2</t>
  </si>
  <si>
    <t>C10.1.5</t>
  </si>
  <si>
    <t>C10.1.5.1</t>
  </si>
  <si>
    <t>C10.1.5.2</t>
  </si>
  <si>
    <t>PC10.1.6</t>
  </si>
  <si>
    <t>C10.1.6.1</t>
  </si>
  <si>
    <t>C10.1.6.2</t>
  </si>
  <si>
    <t>C10.1.7</t>
  </si>
  <si>
    <t>C10.1.7.1</t>
  </si>
  <si>
    <t>C10.1.7.2</t>
  </si>
  <si>
    <t>C10.1.7.3</t>
  </si>
  <si>
    <t>C10.1.7.4</t>
  </si>
  <si>
    <t>C10.1.8</t>
  </si>
  <si>
    <t>C10.1.8.1</t>
  </si>
  <si>
    <t>C10.1.8.2</t>
  </si>
  <si>
    <t>C10.1.8.3</t>
  </si>
  <si>
    <t>C10.1.8.4</t>
  </si>
  <si>
    <t>C10.1.9</t>
  </si>
  <si>
    <t>C10.1.9.1</t>
  </si>
  <si>
    <t>C10.1.9.2</t>
  </si>
  <si>
    <t>C10.1.9.3</t>
  </si>
  <si>
    <t>C10.1.9.4</t>
  </si>
  <si>
    <t>C10.1.9.5</t>
  </si>
  <si>
    <t>C10.1.9.6</t>
  </si>
  <si>
    <t>C10.1.9.7</t>
  </si>
  <si>
    <t>C10.1.9.8</t>
  </si>
  <si>
    <t>C10.1.9.9</t>
  </si>
  <si>
    <t>C10.1.9.10</t>
  </si>
  <si>
    <t>C10.1.9.11</t>
  </si>
  <si>
    <t>C10.1.10</t>
  </si>
  <si>
    <t>C10.1.10.1</t>
  </si>
  <si>
    <t>C10.1.10.2</t>
  </si>
  <si>
    <t>C10.1.10.3</t>
  </si>
  <si>
    <t>C10.1.10.4</t>
  </si>
  <si>
    <t>C10.1.10.5</t>
  </si>
  <si>
    <t>C10.1.10.6</t>
  </si>
  <si>
    <t>C10.1.10.7</t>
  </si>
  <si>
    <t>PC10.1.11</t>
  </si>
  <si>
    <t>C10.1.11.1</t>
  </si>
  <si>
    <t>C10.1.11.2</t>
  </si>
  <si>
    <t>C10.1.11.3</t>
  </si>
  <si>
    <t>C10.1.11.4</t>
  </si>
  <si>
    <t>PC10.1.12</t>
  </si>
  <si>
    <t>C10.1.12.1</t>
  </si>
  <si>
    <t>C10.1.12.2</t>
  </si>
  <si>
    <t>C10.1.12.3</t>
  </si>
  <si>
    <t>C10.1.12.4</t>
  </si>
  <si>
    <t>C10.1.13</t>
  </si>
  <si>
    <t>C10.1.13.1</t>
  </si>
  <si>
    <t>C10.1.13.2</t>
  </si>
  <si>
    <t>C10.1.14</t>
  </si>
  <si>
    <t>C10.1.14.1</t>
  </si>
  <si>
    <t>C10.1.14.2</t>
  </si>
  <si>
    <t>C10.1.15</t>
  </si>
  <si>
    <t>C10.1.15.1</t>
  </si>
  <si>
    <t>C10.1.15.2</t>
  </si>
  <si>
    <t>C10.1.16</t>
  </si>
  <si>
    <t>C10.1.16.1</t>
  </si>
  <si>
    <t>C10.1.16.2</t>
  </si>
  <si>
    <t>C10.1.17</t>
  </si>
  <si>
    <t>C10.1.17.1</t>
  </si>
  <si>
    <t>C10.1.17.2</t>
  </si>
  <si>
    <t>C10.1.18</t>
  </si>
  <si>
    <t>C10.1.18.1</t>
  </si>
  <si>
    <t>C10.1.18.2</t>
  </si>
  <si>
    <t>C10.1.19</t>
  </si>
  <si>
    <t>C10.1.19.1</t>
  </si>
  <si>
    <t>C10.1.19.2</t>
  </si>
  <si>
    <t>C10.1.19.3</t>
  </si>
  <si>
    <t>C10.1.19.4</t>
  </si>
  <si>
    <t>C10.1.19.5</t>
  </si>
  <si>
    <t>C10.1.19.6</t>
  </si>
  <si>
    <t>C10.1.19.7</t>
  </si>
  <si>
    <t>C10.1.19.8</t>
  </si>
  <si>
    <t>C10.1.19.9</t>
  </si>
  <si>
    <t>C10.1.20</t>
  </si>
  <si>
    <t>C10.1.20.1</t>
  </si>
  <si>
    <t>C10.1.21</t>
  </si>
  <si>
    <t>C10.1.21.1</t>
  </si>
  <si>
    <t>C10.1.21.2</t>
  </si>
  <si>
    <t>C10.1.22</t>
  </si>
  <si>
    <t>C10.1.22.1</t>
  </si>
  <si>
    <t>C10.1.22.2</t>
  </si>
  <si>
    <t>C10.1.22.3</t>
  </si>
  <si>
    <t>C10.1.22.4</t>
  </si>
  <si>
    <t>C10.1.23</t>
  </si>
  <si>
    <t>C10.1.23.1</t>
  </si>
  <si>
    <t>C10.1.23.2</t>
  </si>
  <si>
    <t>C10.1.23.3</t>
  </si>
  <si>
    <t>C10.1.24</t>
  </si>
  <si>
    <t>C10.1.24.1</t>
  </si>
  <si>
    <t>C10.1.24.2</t>
  </si>
  <si>
    <t>C10.1.25</t>
  </si>
  <si>
    <t>C10.1.26</t>
  </si>
  <si>
    <t>C10.1.27</t>
  </si>
  <si>
    <t>C10.1.28</t>
  </si>
  <si>
    <t>C10.1.19.9(a)</t>
  </si>
  <si>
    <t>C10.1.19.9(b)</t>
  </si>
  <si>
    <t>C10.1.19.9(c)</t>
  </si>
  <si>
    <t>Using 5,0mm aggregate</t>
  </si>
  <si>
    <t>Using 7,1mm aggregate</t>
  </si>
  <si>
    <t>Using 10mm aggregate</t>
  </si>
  <si>
    <t>Using 14mm aggregate</t>
  </si>
  <si>
    <t>Using 20mm aggregate</t>
  </si>
  <si>
    <t>Multiple stone seals including a cover spray, if specified using:</t>
  </si>
  <si>
    <t>Embargo period effects</t>
  </si>
  <si>
    <t>Re-establishment of sealing team after embargo period</t>
  </si>
  <si>
    <t>Sand or Grit seals using:</t>
  </si>
  <si>
    <t>Graded aggregate (Otta) seals using:</t>
  </si>
  <si>
    <t>Graded aggregate (Otta) seals, with aggregate applied by hand, using:</t>
  </si>
  <si>
    <t>Bituminous binder variations:</t>
  </si>
  <si>
    <t>70/100 Penetration grade bitumen</t>
  </si>
  <si>
    <t>60% Stable-grade emulsion</t>
  </si>
  <si>
    <t>Homogeneous modified binder S-E1 with 4,5% MC30</t>
  </si>
  <si>
    <t>Homogeneous modified binder S-E1 with 9% MC30</t>
  </si>
  <si>
    <t>MC-3000 cut-back bitumen</t>
  </si>
  <si>
    <t>5mm aggregate</t>
  </si>
  <si>
    <t>7,1mm aggregate</t>
  </si>
  <si>
    <t>10mm aggregate</t>
  </si>
  <si>
    <t>14mm aggregate</t>
  </si>
  <si>
    <t>20mm aggregate</t>
  </si>
  <si>
    <t>Grit</t>
  </si>
  <si>
    <t>Application of cover spray:</t>
  </si>
  <si>
    <t>Note: This is for additional cover spray. The cover spray is included in the square meter seal item.</t>
  </si>
  <si>
    <t>60% Anionic Stable-grade emulsion</t>
  </si>
  <si>
    <t>Application of cover spray by hand:</t>
  </si>
  <si>
    <t>Precoating of aggregate using a dedicated plant</t>
  </si>
  <si>
    <t>Precoating of aggregate using a frontend loader</t>
  </si>
  <si>
    <t xml:space="preserve">Precoating of aggregate by hand </t>
  </si>
  <si>
    <t>Addition of wetting agent:</t>
  </si>
  <si>
    <t>Providing and supplying</t>
  </si>
  <si>
    <t>Handling, applying, profit and all other costs</t>
  </si>
  <si>
    <t>percentage of prime-cost sum</t>
  </si>
  <si>
    <t>Aggregate for blinding by hand:</t>
  </si>
  <si>
    <t>Extra over item for work in areas inaccessible to mechanical equipment:</t>
  </si>
  <si>
    <t>Single seals</t>
  </si>
  <si>
    <t>Multiple stone seals</t>
  </si>
  <si>
    <t>Cape seals with one layer of slurry</t>
  </si>
  <si>
    <t>Cape seals with two layers of slurry</t>
  </si>
  <si>
    <t>Graded aggregate seals</t>
  </si>
  <si>
    <t>Sand and Grit seals</t>
  </si>
  <si>
    <t>Conventional slurry</t>
  </si>
  <si>
    <t>Microsurfacing</t>
  </si>
  <si>
    <t>Adding Grit or slurry to single seals on areas subjected to traffic turning and breaking actions or localised cold areas:</t>
  </si>
  <si>
    <t>Applying Grit</t>
  </si>
  <si>
    <t>Applying Texture slurry</t>
  </si>
  <si>
    <t>Supply and application of geosynthetic membrane:</t>
  </si>
  <si>
    <t>Slurry and microsurfacing:</t>
  </si>
  <si>
    <t>Bituminous single seal and slurry, including a cover spray if specified:</t>
  </si>
  <si>
    <t>Slurry grade to also be stated</t>
  </si>
  <si>
    <t>Slurry-bound macadam seal:</t>
  </si>
  <si>
    <t>Variation in the rate of application of the fine slurry:</t>
  </si>
  <si>
    <t>Fine grade</t>
  </si>
  <si>
    <t>Medium grade</t>
  </si>
  <si>
    <t>Provision of Performance Guarantee in respect of the Surfacing</t>
  </si>
  <si>
    <t>C11.1.1</t>
  </si>
  <si>
    <t>C11.1.1.1</t>
  </si>
  <si>
    <t>C11.1.1.2</t>
  </si>
  <si>
    <t>C11.1.2</t>
  </si>
  <si>
    <t>C11.1.2.1</t>
  </si>
  <si>
    <t>C11.1.2.2</t>
  </si>
  <si>
    <t>C11.1.2.3</t>
  </si>
  <si>
    <t>C11.1.3</t>
  </si>
  <si>
    <t>C11.1.3.1</t>
  </si>
  <si>
    <t>C11.1.3.2</t>
  </si>
  <si>
    <t>C11.1.3.3</t>
  </si>
  <si>
    <t>C11.1.3.4</t>
  </si>
  <si>
    <t>C11.1.4</t>
  </si>
  <si>
    <t>C11.1.4.1</t>
  </si>
  <si>
    <t>C11.1.4.2</t>
  </si>
  <si>
    <t>C11.1.4.3</t>
  </si>
  <si>
    <t>C11.1.5</t>
  </si>
  <si>
    <t>C11.1.5.1</t>
  </si>
  <si>
    <t>C11.1.5.2</t>
  </si>
  <si>
    <t>C11.1.5.3</t>
  </si>
  <si>
    <t>C11.1.6</t>
  </si>
  <si>
    <t>C11.1.7</t>
  </si>
  <si>
    <t>C11.1.7.1</t>
  </si>
  <si>
    <t>C11.1.7.2</t>
  </si>
  <si>
    <t>C11.1.2.1(a)</t>
  </si>
  <si>
    <t>C11.1.2.1(b)</t>
  </si>
  <si>
    <t>C11.1.3.4(a)</t>
  </si>
  <si>
    <t>C11.1.3.4(b)</t>
  </si>
  <si>
    <t>C11.1.3.4(c)</t>
  </si>
  <si>
    <t>Foundation trenches for stone masonry walls</t>
  </si>
  <si>
    <t>Excavating foundation trenches in soft material using labour enhanced construction methods 0m to 1,0m depth</t>
  </si>
  <si>
    <t>Stone pitching</t>
  </si>
  <si>
    <t>Plain stone pitching</t>
  </si>
  <si>
    <t>Method 1</t>
  </si>
  <si>
    <t>Method 2</t>
  </si>
  <si>
    <t>Grouted stone pitching with mortar</t>
  </si>
  <si>
    <t xml:space="preserve">Grouted stone pitching on a concrete bed </t>
  </si>
  <si>
    <t>Riprap</t>
  </si>
  <si>
    <t>Filter layer consisting of:</t>
  </si>
  <si>
    <t>Crushed stone</t>
  </si>
  <si>
    <t>Filter sand</t>
  </si>
  <si>
    <t>Stone masonry walls:</t>
  </si>
  <si>
    <t>Plain packed stone walls</t>
  </si>
  <si>
    <t>Cement-mortared stone walls</t>
  </si>
  <si>
    <t>Extra over items C11.1.4.1 and C11.1.4.2 for procuring stone from commercial sources</t>
  </si>
  <si>
    <t>Concrete pitching or paving</t>
  </si>
  <si>
    <t>Provision of approved herbicide and ant poison:</t>
  </si>
  <si>
    <t>C11.2.1</t>
  </si>
  <si>
    <t>C11.2.1.1</t>
  </si>
  <si>
    <t>C11.2.1.2</t>
  </si>
  <si>
    <t>C11.2.1.3</t>
  </si>
  <si>
    <t>C11.2.1.4</t>
  </si>
  <si>
    <t>C11.2.2</t>
  </si>
  <si>
    <t>C11.2.3</t>
  </si>
  <si>
    <t>C11.2.3.1</t>
  </si>
  <si>
    <t>C11.2.3.2</t>
  </si>
  <si>
    <t>C11.2.3.3</t>
  </si>
  <si>
    <t>C11.2.3.4</t>
  </si>
  <si>
    <t>C11.2.4</t>
  </si>
  <si>
    <t>C11.2.1.1(a)</t>
  </si>
  <si>
    <t>C11.2.1.1(b)</t>
  </si>
  <si>
    <t>C11.2.1.1(c)</t>
  </si>
  <si>
    <t>Foundation trench excavation:</t>
  </si>
  <si>
    <t>Excavating all material situated within the following depth ranges below the surface level</t>
  </si>
  <si>
    <t>Extra over sub-item C11.2.1.1 for excavation in hard material, irrespective of depth</t>
  </si>
  <si>
    <t>Excavating soft material within 1,5m below the surface level using labour enhanced construction methods</t>
  </si>
  <si>
    <t>Excavating intermediate material within 1,5m below the surface level using labour enhanced construction methods</t>
  </si>
  <si>
    <t>Surface preparation for bedding the gabion boxes and mattresses</t>
  </si>
  <si>
    <t>Gabion boxes and mattresses:</t>
  </si>
  <si>
    <t>Geotextile (type and grade indicated)</t>
  </si>
  <si>
    <t>C11.3.1</t>
  </si>
  <si>
    <t>C11.3.2</t>
  </si>
  <si>
    <t>C11.3.3</t>
  </si>
  <si>
    <t xml:space="preserve">Guide blocks </t>
  </si>
  <si>
    <t xml:space="preserve">Kilometre markers </t>
  </si>
  <si>
    <t>C11.4.1</t>
  </si>
  <si>
    <t>C11.4.1.1</t>
  </si>
  <si>
    <t>C11.4.1.2</t>
  </si>
  <si>
    <t>PC11.4.2</t>
  </si>
  <si>
    <t>C11.4.2.1</t>
  </si>
  <si>
    <t>C11.4.2.2</t>
  </si>
  <si>
    <t>C11.4.2.3</t>
  </si>
  <si>
    <t>C11.4.3</t>
  </si>
  <si>
    <t>C11.4.3.1</t>
  </si>
  <si>
    <t>C11.4.3.2</t>
  </si>
  <si>
    <t>C11.4.3.3</t>
  </si>
  <si>
    <t>C11.4.3.4</t>
  </si>
  <si>
    <t>C11.4.4</t>
  </si>
  <si>
    <t>C11.4.4.1</t>
  </si>
  <si>
    <t>C11.4.4.2</t>
  </si>
  <si>
    <t>C11.4.5</t>
  </si>
  <si>
    <t>C11.4.5.1</t>
  </si>
  <si>
    <t>C11.4.5.2</t>
  </si>
  <si>
    <t>C11.4.5.3</t>
  </si>
  <si>
    <t>C11.4.6</t>
  </si>
  <si>
    <t>C11.4.6.1</t>
  </si>
  <si>
    <t>C11.4.6.2</t>
  </si>
  <si>
    <t>C11.4.7</t>
  </si>
  <si>
    <t>C11.4.8</t>
  </si>
  <si>
    <t>C11.4.8.1</t>
  </si>
  <si>
    <t>C11.4.9</t>
  </si>
  <si>
    <t>C11.4.9.1</t>
  </si>
  <si>
    <t>C11.4.9.2</t>
  </si>
  <si>
    <t>C11.4.9.3</t>
  </si>
  <si>
    <t>C11.4.10</t>
  </si>
  <si>
    <t>C11.4.10.1</t>
  </si>
  <si>
    <t>C11.4.10.2</t>
  </si>
  <si>
    <t>C11.4.10.3</t>
  </si>
  <si>
    <t>C11.4.10.4</t>
  </si>
  <si>
    <t>C11.4.10.5</t>
  </si>
  <si>
    <t>C11.4.10.6</t>
  </si>
  <si>
    <t>C11.4.11</t>
  </si>
  <si>
    <t>C11.4.11.1</t>
  </si>
  <si>
    <t>C11.4.11.2</t>
  </si>
  <si>
    <t>C11.4.11.3</t>
  </si>
  <si>
    <t>C11.4.11.4</t>
  </si>
  <si>
    <t>C11.4.11.5</t>
  </si>
  <si>
    <t>C11.4.11.6</t>
  </si>
  <si>
    <t>C11.4.11.7</t>
  </si>
  <si>
    <t>C11.4.11.8</t>
  </si>
  <si>
    <t>C11.4.12</t>
  </si>
  <si>
    <t>C11.4.13</t>
  </si>
  <si>
    <t>C11.4.14</t>
  </si>
  <si>
    <t>C11.4.15</t>
  </si>
  <si>
    <t>C11.4.15.1</t>
  </si>
  <si>
    <t>C11.4.15.2</t>
  </si>
  <si>
    <t>C11.4.15.3</t>
  </si>
  <si>
    <t>C11.4.1.1(a)</t>
  </si>
  <si>
    <t>C11.4.1.1(b)</t>
  </si>
  <si>
    <t>C11.4.1.1(c)</t>
  </si>
  <si>
    <t>C11.4.1.1(d)</t>
  </si>
  <si>
    <t>C11.4.1.2(a)</t>
  </si>
  <si>
    <t>C11.4.1.2(b)</t>
  </si>
  <si>
    <t>C11.4.1.2(c)</t>
  </si>
  <si>
    <t>C11.4.1.2(d)</t>
  </si>
  <si>
    <t>C11.4.1.2(e)</t>
  </si>
  <si>
    <t>C11.4.1.2(f)</t>
  </si>
  <si>
    <t>C11.4.1.2(g)</t>
  </si>
  <si>
    <t>C11.4.2.1(a)</t>
  </si>
  <si>
    <t>C11.4.2.1(b)</t>
  </si>
  <si>
    <t>C11.4.2.1(c)</t>
  </si>
  <si>
    <t>C11.4.2.1(d)</t>
  </si>
  <si>
    <t>C11.4.2.2(a)</t>
  </si>
  <si>
    <t>C11.4.2.2(b)</t>
  </si>
  <si>
    <t>C11.4.2.2(c)</t>
  </si>
  <si>
    <t>C11.4.2.2(d)</t>
  </si>
  <si>
    <t>Erecting of guardrails at 3,81m spacing</t>
  </si>
  <si>
    <t>Complete galvanized system compliant to SANS 1350:</t>
  </si>
  <si>
    <t>Extra over C11.4.1.1(a) and C11.4.1.1(b) for excavating holes of posts using labour enhanced methods (soft and intermediate)</t>
  </si>
  <si>
    <t>Terminal sections for 3,81 guardrails comprising of:</t>
  </si>
  <si>
    <t>End wings to SANS 1350</t>
  </si>
  <si>
    <t>Bullnoses to SANS 1350</t>
  </si>
  <si>
    <t xml:space="preserve">Bridge adapters to SANS 1350 </t>
  </si>
  <si>
    <t>Performance based vehicle restraint systems</t>
  </si>
  <si>
    <t>Project specific concrete barrier systems</t>
  </si>
  <si>
    <t>Relocating or stacking precast barrier moved in excess of 1,0 km</t>
  </si>
  <si>
    <t>Extra over for horizontally curved guard rails</t>
  </si>
  <si>
    <t>Extra over C11.4.1 and C11.4.11 for horizontally curved guard rails factory bent to a radius of less than 45m</t>
  </si>
  <si>
    <t>Extra over C11.4.2.1(a) for horizontally curved guard rails factory bent to a radius of less than 45m</t>
  </si>
  <si>
    <t>Additional guardrail posts for 3,81m systems:</t>
  </si>
  <si>
    <t>Timber</t>
  </si>
  <si>
    <t>Reflective plates</t>
  </si>
  <si>
    <t>Steel plates</t>
  </si>
  <si>
    <t>Plastic plates</t>
  </si>
  <si>
    <t>Removing existing guardrails:</t>
  </si>
  <si>
    <t>Painting guardrails, end wings and bullnoses</t>
  </si>
  <si>
    <t>Re-erection of guardrails with recovered or provided material:</t>
  </si>
  <si>
    <t>Single guardrail</t>
  </si>
  <si>
    <t>Double guardrail</t>
  </si>
  <si>
    <t>Extra over C11.4.9.1 and C11.4.9.2 for excavating holes of posts using labour enhanced methods</t>
  </si>
  <si>
    <t>End treatments to existing guardrails with recovered or provided material:</t>
  </si>
  <si>
    <t>End wings</t>
  </si>
  <si>
    <t>Bullnoses</t>
  </si>
  <si>
    <t>Bridge adaptors</t>
  </si>
  <si>
    <t>End treatments with single guardrails</t>
  </si>
  <si>
    <t>End treatments with double guardrails</t>
  </si>
  <si>
    <t>New material required for the re-erection guardrails with recovered materials:</t>
  </si>
  <si>
    <t>Guardrails, 3,81m compliant to SANS 1350</t>
  </si>
  <si>
    <t>Timber posts compliant to SANS 457</t>
  </si>
  <si>
    <t>Steel posts</t>
  </si>
  <si>
    <t>Spacer blocks compliant to SANS 457</t>
  </si>
  <si>
    <t>Splice bolt complete with nut and washer compliant to SANS 1350</t>
  </si>
  <si>
    <t>Post bolt complete with nut and washer compliant to SANS 1350</t>
  </si>
  <si>
    <t>Extra over items C11.4.1 and C11.4.2 for drilling and blasting holes for guardrail posts</t>
  </si>
  <si>
    <t>Steel base plates for guardrail posts on structures</t>
  </si>
  <si>
    <t>Nailing of gang nail plates on top of timber guardrail posts</t>
  </si>
  <si>
    <t>Disposal of existing guardrails</t>
  </si>
  <si>
    <t>Straight or curved longitudinal guardrails</t>
  </si>
  <si>
    <r>
      <t xml:space="preserve">On timber posts </t>
    </r>
    <r>
      <rPr>
        <i/>
        <sz val="9"/>
        <color theme="1"/>
        <rFont val="Arial"/>
        <family val="2"/>
      </rPr>
      <t>(Drawing reference)</t>
    </r>
  </si>
  <si>
    <r>
      <t xml:space="preserve">End treatments where double guardrail sections are specified </t>
    </r>
    <r>
      <rPr>
        <i/>
        <sz val="9"/>
        <color theme="1"/>
        <rFont val="Arial"/>
        <family val="2"/>
      </rPr>
      <t>(Drawing reference)</t>
    </r>
    <r>
      <rPr>
        <b/>
        <i/>
        <sz val="9"/>
        <color theme="1"/>
        <rFont val="Arial"/>
        <family val="2"/>
      </rPr>
      <t xml:space="preserve"> </t>
    </r>
  </si>
  <si>
    <r>
      <t>Extra over C11.4.1.2(d) and C11.4.1.2(e) for excavating holes for posts using labour enhanced methods (soft and intermediate)</t>
    </r>
    <r>
      <rPr>
        <b/>
        <i/>
        <sz val="9"/>
        <color rgb="FF000000"/>
        <rFont val="Arial"/>
        <family val="2"/>
      </rPr>
      <t xml:space="preserve"> </t>
    </r>
  </si>
  <si>
    <r>
      <t>Renovating guardrail material:</t>
    </r>
    <r>
      <rPr>
        <i/>
        <sz val="9"/>
        <color rgb="FF000000"/>
        <rFont val="Arial"/>
        <family val="2"/>
      </rPr>
      <t xml:space="preserve"> </t>
    </r>
  </si>
  <si>
    <r>
      <t xml:space="preserve">Reinforcing plates </t>
    </r>
    <r>
      <rPr>
        <i/>
        <sz val="9"/>
        <color theme="1"/>
        <rFont val="Arial"/>
        <family val="2"/>
      </rPr>
      <t>(reference to drawing)</t>
    </r>
  </si>
  <si>
    <t>C11.5.1</t>
  </si>
  <si>
    <t>C11.5.1.1</t>
  </si>
  <si>
    <t>C11.5.1.2</t>
  </si>
  <si>
    <t>C11.5.1.3</t>
  </si>
  <si>
    <t>C11.5.1.4</t>
  </si>
  <si>
    <t>C11.5.1.5</t>
  </si>
  <si>
    <t>C11.5.1.6</t>
  </si>
  <si>
    <t>C11.5.1.7</t>
  </si>
  <si>
    <t>C11.5.1.8</t>
  </si>
  <si>
    <t>C11.5.1.9</t>
  </si>
  <si>
    <t>C11.5.1.10</t>
  </si>
  <si>
    <t>C11.5.1.11</t>
  </si>
  <si>
    <t>C11.5.2</t>
  </si>
  <si>
    <t>C11.5.3</t>
  </si>
  <si>
    <t>C11.5.3.1</t>
  </si>
  <si>
    <t>C11.5.3.2</t>
  </si>
  <si>
    <t>C11.5.4</t>
  </si>
  <si>
    <t>C11.5.4.1</t>
  </si>
  <si>
    <t>C11.5.4.2</t>
  </si>
  <si>
    <t>C11.5.5</t>
  </si>
  <si>
    <t>C11.5.5.1</t>
  </si>
  <si>
    <t>C11.5.5.2</t>
  </si>
  <si>
    <t>C11.5.5.3</t>
  </si>
  <si>
    <t>C11.5.5.4</t>
  </si>
  <si>
    <t>C11.5.5.5</t>
  </si>
  <si>
    <t>C11.5.6</t>
  </si>
  <si>
    <t>C11.5.7</t>
  </si>
  <si>
    <t>C11.5.8</t>
  </si>
  <si>
    <t>C11.5.8.1</t>
  </si>
  <si>
    <t>C11.5.8.2</t>
  </si>
  <si>
    <t>C11.5.9</t>
  </si>
  <si>
    <t>C11.5.10</t>
  </si>
  <si>
    <t>C11.5.10.1</t>
  </si>
  <si>
    <t>C11.5.10.2</t>
  </si>
  <si>
    <t>C11.5.10.3</t>
  </si>
  <si>
    <t>C11.5.10.4</t>
  </si>
  <si>
    <t>C11.5.10.5</t>
  </si>
  <si>
    <t>C11.5.10.6</t>
  </si>
  <si>
    <t>C11.5.1.9(a)</t>
  </si>
  <si>
    <t>C11.5.1.9(a)(i)</t>
  </si>
  <si>
    <t>C11.5.1.9(a)(ii)</t>
  </si>
  <si>
    <t>C11.5.1.9(b)</t>
  </si>
  <si>
    <t>C11.5.1.9(b)(i)</t>
  </si>
  <si>
    <t>C11.5.1.9(b)(ii)</t>
  </si>
  <si>
    <t>C11.5.1.9(b)(iii)</t>
  </si>
  <si>
    <t>C11.5.1.9(c)</t>
  </si>
  <si>
    <t>C11.5.1.9(c)(i)</t>
  </si>
  <si>
    <t>C11.5.1.9(c)(ii)</t>
  </si>
  <si>
    <t>C11.5.1.9(c)(iii)</t>
  </si>
  <si>
    <t>C11.5.3.1(a)</t>
  </si>
  <si>
    <t>C11.5.3.1(b)</t>
  </si>
  <si>
    <t>C11.5.3.1(c)</t>
  </si>
  <si>
    <t>C11.5.3.1(d)</t>
  </si>
  <si>
    <t>C11.5.3.1(e)</t>
  </si>
  <si>
    <t>C11.5.4.1(a)</t>
  </si>
  <si>
    <t>C11.5.4.1(b)</t>
  </si>
  <si>
    <t>C11.5.4.1(c)</t>
  </si>
  <si>
    <t>C11.5.4.1(d)</t>
  </si>
  <si>
    <t>C11.5.4.1(e)</t>
  </si>
  <si>
    <t>Supply and erect new fencing material for new fences and for supplementing material in existing fences which are being repaired or removed:</t>
  </si>
  <si>
    <t>Diamond mesh</t>
  </si>
  <si>
    <t>Wire netting</t>
  </si>
  <si>
    <t>Barbed-tape security barrier</t>
  </si>
  <si>
    <t>Hinge joint mesh square</t>
  </si>
  <si>
    <t>square metre (m2)</t>
  </si>
  <si>
    <t>Straining posts, stays and anchors:</t>
  </si>
  <si>
    <t>Vertical</t>
  </si>
  <si>
    <t>Inclined</t>
  </si>
  <si>
    <t>Horizontal</t>
  </si>
  <si>
    <t>Extra over items C11.5.1.3; C11.5.1.4 and C11.5.1.6 for stone packing</t>
  </si>
  <si>
    <t>Extra over items C11.5.1.3; C11.5.1.4 and C11.5.1.6 for trenching</t>
  </si>
  <si>
    <t>Moving existing fences and gates:</t>
  </si>
  <si>
    <t>Fences:</t>
  </si>
  <si>
    <t>Stock-proof fences</t>
  </si>
  <si>
    <t>Vermin-proof fences</t>
  </si>
  <si>
    <t>Pedestrian fences</t>
  </si>
  <si>
    <t>Security fences</t>
  </si>
  <si>
    <t>Game fences</t>
  </si>
  <si>
    <t>Gates</t>
  </si>
  <si>
    <t>Dismantling existing fences and gates:</t>
  </si>
  <si>
    <t>Providing temporary fences and gates:</t>
  </si>
  <si>
    <t>Stock-proof fence</t>
  </si>
  <si>
    <t>Vermin-proof fence</t>
  </si>
  <si>
    <t>Pedestrian fence</t>
  </si>
  <si>
    <t>Ringbolts for anchoring fencing to structures</t>
  </si>
  <si>
    <t>Drilling and blasting holes for posts and anchors</t>
  </si>
  <si>
    <t>Posts fixed horizontally to the bottom of wire mesh for the closing of openings under fences:</t>
  </si>
  <si>
    <t>Disposal of existing fencing materials</t>
  </si>
  <si>
    <t xml:space="preserve">ROAD SIGNS </t>
  </si>
  <si>
    <t>PC11.6.1</t>
  </si>
  <si>
    <t>C11.6.1.1</t>
  </si>
  <si>
    <t>C11.6.1.2</t>
  </si>
  <si>
    <t>C11.6.1.3</t>
  </si>
  <si>
    <t>C11.6.1.4</t>
  </si>
  <si>
    <t>C11.6.1.5</t>
  </si>
  <si>
    <t>C11.6.1.6</t>
  </si>
  <si>
    <t>C11.6.1.7</t>
  </si>
  <si>
    <t>C11.6.1.8</t>
  </si>
  <si>
    <t>C11.6.1.9</t>
  </si>
  <si>
    <t>C11.6.1.10</t>
  </si>
  <si>
    <t>C11.6.1.11</t>
  </si>
  <si>
    <t>C11.6.1.12</t>
  </si>
  <si>
    <t>C11.6.1.13</t>
  </si>
  <si>
    <t>C11.6.2</t>
  </si>
  <si>
    <t>C11.6.2.1</t>
  </si>
  <si>
    <t>C11.6.2.2</t>
  </si>
  <si>
    <t>C11.6.3</t>
  </si>
  <si>
    <t>C11.6.3.1</t>
  </si>
  <si>
    <t>C11.6.3.2</t>
  </si>
  <si>
    <t>C11.6.4</t>
  </si>
  <si>
    <t>C11.6.4.1</t>
  </si>
  <si>
    <t>C11.6.4.2</t>
  </si>
  <si>
    <t>C11.6.5</t>
  </si>
  <si>
    <t>C11.6.5.1</t>
  </si>
  <si>
    <t>C11.6.5.2</t>
  </si>
  <si>
    <t>C11.6.5.3</t>
  </si>
  <si>
    <t>C11.6.5.4</t>
  </si>
  <si>
    <t>C11.6.5.5</t>
  </si>
  <si>
    <t>C11.6.6</t>
  </si>
  <si>
    <t>C11.6.6.1</t>
  </si>
  <si>
    <t>C11.6.6.2</t>
  </si>
  <si>
    <t>C11.6.6.3</t>
  </si>
  <si>
    <t>C11.6.6.4</t>
  </si>
  <si>
    <t>C11.6.7</t>
  </si>
  <si>
    <t>C11.6.7.1</t>
  </si>
  <si>
    <t>C11.6.7.2</t>
  </si>
  <si>
    <t>C11.6.8</t>
  </si>
  <si>
    <t>C11.6.8.1</t>
  </si>
  <si>
    <t>C11.6.8.2</t>
  </si>
  <si>
    <t>C11.6.8.3</t>
  </si>
  <si>
    <t>C11.6.9</t>
  </si>
  <si>
    <t>C11.6.9.1</t>
  </si>
  <si>
    <t>C11.6.9.2</t>
  </si>
  <si>
    <t>C11.6.10</t>
  </si>
  <si>
    <t>C11.6.10.1</t>
  </si>
  <si>
    <t>C11.6.10.2</t>
  </si>
  <si>
    <t>C11.6.10.3</t>
  </si>
  <si>
    <t>C11.6.10.4</t>
  </si>
  <si>
    <t>C11.6.11</t>
  </si>
  <si>
    <t>C11.6.11.1</t>
  </si>
  <si>
    <t>C11.6.11.2</t>
  </si>
  <si>
    <t>C11.6.1.1(a)</t>
  </si>
  <si>
    <t>C11.6.1.1(b)</t>
  </si>
  <si>
    <t>C11.6.1.1(c)</t>
  </si>
  <si>
    <t>C11.6.1.1(d)</t>
  </si>
  <si>
    <t>C11.6.1.2(a)</t>
  </si>
  <si>
    <t>C11.6.1.2(b)</t>
  </si>
  <si>
    <t>C11.6.1.2(c)</t>
  </si>
  <si>
    <t>C11.6.1.2(d)</t>
  </si>
  <si>
    <t>C11.6.1.3(a)</t>
  </si>
  <si>
    <t>C11.6.1.3(b)</t>
  </si>
  <si>
    <t>C11.6.1.3(c)</t>
  </si>
  <si>
    <t>C11.6.1.3(d)</t>
  </si>
  <si>
    <t>C11.6.1.4(a)</t>
  </si>
  <si>
    <t>C11.6.1.4(b)</t>
  </si>
  <si>
    <t>C11.6.1.4(c)</t>
  </si>
  <si>
    <t>C11.6.1.4(d)</t>
  </si>
  <si>
    <t>C11.6.1.5(a)</t>
  </si>
  <si>
    <t>C11.6.1.5(b)</t>
  </si>
  <si>
    <t>C11.6.1.5(c)</t>
  </si>
  <si>
    <t>C11.6.1.5(d)</t>
  </si>
  <si>
    <t>C11.6.1.7(a)</t>
  </si>
  <si>
    <t>C11.6.1.7(b)</t>
  </si>
  <si>
    <t>C11.6.1.7(c)</t>
  </si>
  <si>
    <t>C11.6.1.8(a)</t>
  </si>
  <si>
    <t>C11.6.1.8(b)</t>
  </si>
  <si>
    <t>C11.6.1.8(c)</t>
  </si>
  <si>
    <t>C11.6.1.9(a)</t>
  </si>
  <si>
    <t>C11.6.1.9(b)</t>
  </si>
  <si>
    <t>C11.6.1.9(c)</t>
  </si>
  <si>
    <t>C11.6.1.9(d)</t>
  </si>
  <si>
    <t>C11.6.1.10(a)</t>
  </si>
  <si>
    <t>C11.6.1.10(b)</t>
  </si>
  <si>
    <t>C11.6.1.10(c)</t>
  </si>
  <si>
    <t>C11.6.1.10(d)</t>
  </si>
  <si>
    <t>C11.6.2.1(a)</t>
  </si>
  <si>
    <t>C11.6.2.1(b)</t>
  </si>
  <si>
    <t>C11.6.2.1(c)</t>
  </si>
  <si>
    <t>C11.6.2.2(a)</t>
  </si>
  <si>
    <t>C11.6.2.2(b)</t>
  </si>
  <si>
    <t>C11.6.7.1(a)</t>
  </si>
  <si>
    <t>C11.6.7.1(b)</t>
  </si>
  <si>
    <t>C11.6.7.1(c)</t>
  </si>
  <si>
    <t>C11.6.7.1(d)</t>
  </si>
  <si>
    <t>C11.6.7.2(a)</t>
  </si>
  <si>
    <t>C11.6.7.2(b)</t>
  </si>
  <si>
    <t>C11.6.7.2(c)</t>
  </si>
  <si>
    <t>Road signboards with painted or coloured semi-matt background. Symbols, lettering and borders in semi- matt black or in Class I retro-reflective material, where the sign board is constructed from:</t>
  </si>
  <si>
    <t>Aluminium sheet (2,0mm thick):</t>
  </si>
  <si>
    <t>Aluminium composite sheet</t>
  </si>
  <si>
    <t>Prepainted galvanized steel plate:</t>
  </si>
  <si>
    <t>Prepainted galvanized steel profiles (200mm high panels):</t>
  </si>
  <si>
    <t>Extra over items C11.6.1.1 to C11.6.1.4 for attaching signboards to overhead gantry structures and overhead to bridges</t>
  </si>
  <si>
    <t>Regulatory signs, temporary</t>
  </si>
  <si>
    <t>Note to compiler: New item added</t>
  </si>
  <si>
    <t>Extra over on item C11.6.1 for using:</t>
  </si>
  <si>
    <t>Background of retro-reflective material:</t>
  </si>
  <si>
    <t>Class I</t>
  </si>
  <si>
    <t>Class III</t>
  </si>
  <si>
    <t>Note to compiler: For temporary signs for traffic accommodation a minimum Class III is to be utilised</t>
  </si>
  <si>
    <t>Class IV specify a) or b)</t>
  </si>
  <si>
    <t>Note to compiler: For high visibility advance warning temporary signs for traffic accommodation a minimum Class IV is to be utilised</t>
  </si>
  <si>
    <t>Lettering, symbols, numbers, arrows, emblems and borders of retro-reflective material:</t>
  </si>
  <si>
    <t xml:space="preserve">Kilometre Markers  </t>
  </si>
  <si>
    <t>Replace marker boards on existing kilometre posts</t>
  </si>
  <si>
    <t>Excavating soft material and backfilling</t>
  </si>
  <si>
    <t>Excavating soft or intermediate material and backfilling using labour enhanced construction methods</t>
  </si>
  <si>
    <t>Extra over item C11.6.5.1 and C11.6.5.2 for cement-treated soil backfill</t>
  </si>
  <si>
    <t>Extra over item C11.6.5.1 for hard material excavation</t>
  </si>
  <si>
    <t>Imported backfill material from commercial sources</t>
  </si>
  <si>
    <t>Dismantling, storing and re-erecting road signs with a surface area of:</t>
  </si>
  <si>
    <t>Dismantling and storing of road signs and overhead signs</t>
  </si>
  <si>
    <t>Dismantling and storing of road signs with a surface area of:</t>
  </si>
  <si>
    <t>Dismantling and storing of overhead signs with a surface area of:</t>
  </si>
  <si>
    <t>Danger plates at culverts/structures</t>
  </si>
  <si>
    <t>Installation of traffic signals</t>
  </si>
  <si>
    <t>Specialist installation of traffic signals</t>
  </si>
  <si>
    <t>Handling cost, profit and all other charges of sub item C11.6.9.1</t>
  </si>
  <si>
    <t>Disposing of road signs with a surface area of:</t>
  </si>
  <si>
    <t>Disposing of overhead road signs:</t>
  </si>
  <si>
    <r>
      <t>Area 0 to 0,5 m</t>
    </r>
    <r>
      <rPr>
        <vertAlign val="superscript"/>
        <sz val="9"/>
        <rFont val="Arial"/>
        <family val="2"/>
      </rPr>
      <t>2</t>
    </r>
  </si>
  <si>
    <r>
      <t>Area exceeding 0,5 m</t>
    </r>
    <r>
      <rPr>
        <vertAlign val="superscript"/>
        <sz val="9"/>
        <rFont val="Arial"/>
        <family val="2"/>
      </rPr>
      <t>2</t>
    </r>
    <r>
      <rPr>
        <sz val="9"/>
        <rFont val="Arial"/>
        <family val="2"/>
      </rPr>
      <t xml:space="preserve"> but not 2,0 m</t>
    </r>
    <r>
      <rPr>
        <vertAlign val="superscript"/>
        <sz val="9"/>
        <rFont val="Arial"/>
        <family val="2"/>
      </rPr>
      <t>2</t>
    </r>
  </si>
  <si>
    <r>
      <t>Area exceeding 2,0 m</t>
    </r>
    <r>
      <rPr>
        <vertAlign val="superscript"/>
        <sz val="9"/>
        <rFont val="Arial"/>
        <family val="2"/>
      </rPr>
      <t>2</t>
    </r>
    <r>
      <rPr>
        <sz val="9"/>
        <rFont val="Arial"/>
        <family val="2"/>
      </rPr>
      <t xml:space="preserve"> but not 10 m</t>
    </r>
    <r>
      <rPr>
        <vertAlign val="superscript"/>
        <sz val="9"/>
        <rFont val="Arial"/>
        <family val="2"/>
      </rPr>
      <t>2</t>
    </r>
  </si>
  <si>
    <r>
      <t>Area exceeding 10 m</t>
    </r>
    <r>
      <rPr>
        <vertAlign val="superscript"/>
        <sz val="9"/>
        <rFont val="Arial"/>
        <family val="2"/>
      </rPr>
      <t>2</t>
    </r>
  </si>
  <si>
    <r>
      <t xml:space="preserve">Road sign supports </t>
    </r>
    <r>
      <rPr>
        <sz val="9"/>
        <color theme="1"/>
        <rFont val="Arial"/>
        <family val="2"/>
      </rPr>
      <t>(overhead road sign structures excluded)</t>
    </r>
    <r>
      <rPr>
        <b/>
        <sz val="9"/>
        <rFont val="Arial"/>
        <family val="2"/>
      </rPr>
      <t>:</t>
    </r>
  </si>
  <si>
    <r>
      <t xml:space="preserve">Excavation and backfilling for road sign supports </t>
    </r>
    <r>
      <rPr>
        <b/>
        <sz val="9"/>
        <color theme="1"/>
        <rFont val="Arial"/>
        <family val="2"/>
      </rPr>
      <t>(not applicable to kilometre posts)</t>
    </r>
  </si>
  <si>
    <r>
      <t>Exceeding 2,0 m</t>
    </r>
    <r>
      <rPr>
        <vertAlign val="superscript"/>
        <sz val="9"/>
        <rFont val="Arial"/>
        <family val="2"/>
      </rPr>
      <t>2</t>
    </r>
    <r>
      <rPr>
        <sz val="9"/>
        <rFont val="Arial"/>
        <family val="2"/>
      </rPr>
      <t xml:space="preserve"> but not 10 m</t>
    </r>
    <r>
      <rPr>
        <vertAlign val="superscript"/>
        <sz val="9"/>
        <rFont val="Arial"/>
        <family val="2"/>
      </rPr>
      <t>2</t>
    </r>
  </si>
  <si>
    <r>
      <t>Exceeding 10 m</t>
    </r>
    <r>
      <rPr>
        <vertAlign val="superscript"/>
        <sz val="9"/>
        <rFont val="Arial"/>
        <family val="2"/>
      </rPr>
      <t>2</t>
    </r>
  </si>
  <si>
    <t>C11.7.1</t>
  </si>
  <si>
    <t>C11.7.1.1</t>
  </si>
  <si>
    <t>C11.7.1.2</t>
  </si>
  <si>
    <t>C11.7.1.3</t>
  </si>
  <si>
    <t>C11.7.1.4</t>
  </si>
  <si>
    <t>C11.7.1.5</t>
  </si>
  <si>
    <t>C11.7.1.6</t>
  </si>
  <si>
    <t>C11.7.1.7</t>
  </si>
  <si>
    <t>C11.7.1.8</t>
  </si>
  <si>
    <t>C11.7.1.9</t>
  </si>
  <si>
    <t>C11.7.1.10</t>
  </si>
  <si>
    <t>C11.7.1.11</t>
  </si>
  <si>
    <t>C11.7.1.12</t>
  </si>
  <si>
    <t>C11.7.1.13</t>
  </si>
  <si>
    <t>C11.7.1.14</t>
  </si>
  <si>
    <t>C11.7.1.15</t>
  </si>
  <si>
    <t>C11.7.1.16</t>
  </si>
  <si>
    <t>C11.7.1.17</t>
  </si>
  <si>
    <t>C11.7.1.18</t>
  </si>
  <si>
    <t>C11.7.1.19</t>
  </si>
  <si>
    <t>C11.7.1.20</t>
  </si>
  <si>
    <t>C11.7.2</t>
  </si>
  <si>
    <t>C11.7.2.1</t>
  </si>
  <si>
    <t>C11.7.2.2</t>
  </si>
  <si>
    <t>C11.7.2.3</t>
  </si>
  <si>
    <t>C11.7.2.4</t>
  </si>
  <si>
    <t>C11.7.2.5</t>
  </si>
  <si>
    <t>C11.7.2.6</t>
  </si>
  <si>
    <t>C11.7.2.7</t>
  </si>
  <si>
    <t>C11.7.2.8</t>
  </si>
  <si>
    <t>C11.7.2.9</t>
  </si>
  <si>
    <t>C11.7.2.10</t>
  </si>
  <si>
    <t>C11.7.2.11</t>
  </si>
  <si>
    <t>C11.7.2.12</t>
  </si>
  <si>
    <t>C11.7.2.13</t>
  </si>
  <si>
    <t>C11.7.2.14</t>
  </si>
  <si>
    <t>C11.7.2.15</t>
  </si>
  <si>
    <t>C11.7.2.16</t>
  </si>
  <si>
    <t>C11.7.2.17</t>
  </si>
  <si>
    <t>C11.7.2.18</t>
  </si>
  <si>
    <t>C11.7.2.19</t>
  </si>
  <si>
    <t>PC11.7.3</t>
  </si>
  <si>
    <t>C11.7.3.1</t>
  </si>
  <si>
    <t>C11.7.3.2</t>
  </si>
  <si>
    <t>C11.7.3.3</t>
  </si>
  <si>
    <t>C11.7.3.4</t>
  </si>
  <si>
    <t>C11.7.4</t>
  </si>
  <si>
    <t>C11.7.4.1</t>
  </si>
  <si>
    <t>C11.7.4.2</t>
  </si>
  <si>
    <t>C11.7.4.3</t>
  </si>
  <si>
    <t>C11.7.4.4</t>
  </si>
  <si>
    <t>C11.7.5</t>
  </si>
  <si>
    <t>C11.7.5.1</t>
  </si>
  <si>
    <t>C11.7.5.2</t>
  </si>
  <si>
    <t>C11.7.5.3</t>
  </si>
  <si>
    <t>C11.7.5.4</t>
  </si>
  <si>
    <t>C11.7.5.5</t>
  </si>
  <si>
    <t>C11.7.5.6</t>
  </si>
  <si>
    <t>C11.7.6</t>
  </si>
  <si>
    <t>C11.7.6.1</t>
  </si>
  <si>
    <t>C11.7.6.2</t>
  </si>
  <si>
    <t>C11.7.6.3</t>
  </si>
  <si>
    <t>C11.7.7</t>
  </si>
  <si>
    <t>C11.7.7.1</t>
  </si>
  <si>
    <t>C11.7.7.2</t>
  </si>
  <si>
    <t>C11.7.7.3</t>
  </si>
  <si>
    <t>C11.7.7.4</t>
  </si>
  <si>
    <t>C11.7.7.5</t>
  </si>
  <si>
    <t>C11.7.7.6</t>
  </si>
  <si>
    <t>C11.7.7.7</t>
  </si>
  <si>
    <t>C11.7.7.8</t>
  </si>
  <si>
    <t>C11.7.7.9</t>
  </si>
  <si>
    <t>C11.7.7.10</t>
  </si>
  <si>
    <t>C11.7.8</t>
  </si>
  <si>
    <t>C11.7.9</t>
  </si>
  <si>
    <t>C11.7.10</t>
  </si>
  <si>
    <t>C11.7.10.1</t>
  </si>
  <si>
    <t>C11.7.10.2</t>
  </si>
  <si>
    <t>C11.7.10.3</t>
  </si>
  <si>
    <t>C11.7.11</t>
  </si>
  <si>
    <t>Road marking:</t>
  </si>
  <si>
    <t>Retro-reflective road marking:</t>
  </si>
  <si>
    <t>Thermoplastic road marking</t>
  </si>
  <si>
    <t>Cold plastic road marking material</t>
  </si>
  <si>
    <t>White lettering and symbols</t>
  </si>
  <si>
    <t>Yellow lettering and symbols</t>
  </si>
  <si>
    <t>Red lettering and symbols</t>
  </si>
  <si>
    <t>Transverse lines, painted island and arrestor bed markings (any colour)</t>
  </si>
  <si>
    <t>Variations in rate of application:</t>
  </si>
  <si>
    <t>White paint</t>
  </si>
  <si>
    <t>Yellow paint</t>
  </si>
  <si>
    <t>Red paint</t>
  </si>
  <si>
    <t>Retro-reflective beads</t>
  </si>
  <si>
    <t>Thermoplastic material, all colours</t>
  </si>
  <si>
    <t xml:space="preserve">Cold plastic marking material, all colours </t>
  </si>
  <si>
    <t xml:space="preserve">Pre formed road marking tape </t>
  </si>
  <si>
    <t>Road studs</t>
  </si>
  <si>
    <t xml:space="preserve">Provision of temporary and permanent road studs </t>
  </si>
  <si>
    <t xml:space="preserve">Handling cost, profit and all other charges of sub item C11.7.7.5 </t>
  </si>
  <si>
    <t xml:space="preserve">Installation only of surface bonded road studs with anchor shanks </t>
  </si>
  <si>
    <t xml:space="preserve">Installation only of surface bonded road studs without anchor shanks </t>
  </si>
  <si>
    <t xml:space="preserve">Installation only of embedded glass road studs </t>
  </si>
  <si>
    <t xml:space="preserve">Installation only of temporary stick on road studs (including removal) </t>
  </si>
  <si>
    <t>Setting out and premarking the lines (excluding traffic island markings, lettering and symbols)</t>
  </si>
  <si>
    <t>Re-establishing the painting unit during the defects notification period and at other instances on instruction of the Engineer</t>
  </si>
  <si>
    <t>Removal of existing, temporary or final road markings by:</t>
  </si>
  <si>
    <t>Sandblasting</t>
  </si>
  <si>
    <t xml:space="preserve">Water-jetting </t>
  </si>
  <si>
    <t>Overpainting as temporary measure</t>
  </si>
  <si>
    <t>Removal of existing road studs</t>
  </si>
  <si>
    <r>
      <t xml:space="preserve">White lines broken or unbroken </t>
    </r>
    <r>
      <rPr>
        <i/>
        <sz val="9"/>
        <color theme="1"/>
        <rFont val="Arial"/>
        <family val="2"/>
      </rPr>
      <t>(paint type and width of line indicated)</t>
    </r>
  </si>
  <si>
    <r>
      <t xml:space="preserve">Yellow lines broken or unbroken </t>
    </r>
    <r>
      <rPr>
        <i/>
        <sz val="9"/>
        <color theme="1"/>
        <rFont val="Arial"/>
        <family val="2"/>
      </rPr>
      <t>(paint type and width of line indicated)</t>
    </r>
  </si>
  <si>
    <t>C11.8.1</t>
  </si>
  <si>
    <t>C11.8.1.1</t>
  </si>
  <si>
    <t>C11.8.1.2</t>
  </si>
  <si>
    <t>C11.8.2</t>
  </si>
  <si>
    <t>C11.8.2.1</t>
  </si>
  <si>
    <t>C11.8.2.2</t>
  </si>
  <si>
    <t>C11.8.3</t>
  </si>
  <si>
    <t>C11.8.3.1</t>
  </si>
  <si>
    <t>C11.8.3.2</t>
  </si>
  <si>
    <t>C11.8.3.3</t>
  </si>
  <si>
    <t>C11.8.3.4</t>
  </si>
  <si>
    <t>C11.8.3.5</t>
  </si>
  <si>
    <t>C11.8.4</t>
  </si>
  <si>
    <t>C11.8.4.1</t>
  </si>
  <si>
    <t>C11.8.4.2</t>
  </si>
  <si>
    <t>C11.8.4.3</t>
  </si>
  <si>
    <t>C11.8.4.4</t>
  </si>
  <si>
    <t>C11.8.4.5</t>
  </si>
  <si>
    <t>C11.8.4.6</t>
  </si>
  <si>
    <t>C11.8.5</t>
  </si>
  <si>
    <t>C11.8.6</t>
  </si>
  <si>
    <t>C11.8.7</t>
  </si>
  <si>
    <t>C11.8.8</t>
  </si>
  <si>
    <t>C11.8.9</t>
  </si>
  <si>
    <t>C11.8.9.1</t>
  </si>
  <si>
    <t>C11.8.9.2</t>
  </si>
  <si>
    <t>C11.8.10</t>
  </si>
  <si>
    <t>C11.8.11</t>
  </si>
  <si>
    <t>C11.8.12</t>
  </si>
  <si>
    <t>C11.8.3.3(a)</t>
  </si>
  <si>
    <t>C11.8.3.3(b)</t>
  </si>
  <si>
    <t>C11.8.3.5(a)</t>
  </si>
  <si>
    <t>C11.8.3.5(b)</t>
  </si>
  <si>
    <t>C11.8.3.5(c)</t>
  </si>
  <si>
    <t>C11.8.3.5(d)</t>
  </si>
  <si>
    <t>C11.8.3.5(e)</t>
  </si>
  <si>
    <t>C11.8.3.5(f)</t>
  </si>
  <si>
    <t>C11.8.4.2(a)</t>
  </si>
  <si>
    <t>C11.8.4.2(b)</t>
  </si>
  <si>
    <t>C11.8.4.3(a)</t>
  </si>
  <si>
    <t>C11.8.4.3(b)</t>
  </si>
  <si>
    <t>C11.8.4.3(c)</t>
  </si>
  <si>
    <t>C11.8.9.1(a)</t>
  </si>
  <si>
    <t>C11.8.9.1(b)</t>
  </si>
  <si>
    <t>C11.8.9.2(a)</t>
  </si>
  <si>
    <t>C11.8.9.2(b)</t>
  </si>
  <si>
    <t>Trimming:</t>
  </si>
  <si>
    <t>Machine trimming</t>
  </si>
  <si>
    <t>Hand trimming</t>
  </si>
  <si>
    <t>Bulldozer</t>
  </si>
  <si>
    <t>Preparing the areas for grassing:</t>
  </si>
  <si>
    <t>Ripping</t>
  </si>
  <si>
    <t>Scarifying for loosening topsoil</t>
  </si>
  <si>
    <t>Topsoiling within the road reserve where the following materials are used:</t>
  </si>
  <si>
    <t>Topsoil obtained from within the road reserve or borrow areas</t>
  </si>
  <si>
    <t xml:space="preserve">Topsoil obtained from commercial sources by the Contractor </t>
  </si>
  <si>
    <t xml:space="preserve">Topsoiling of borrowpits by using topsoil obtained from borrow areas or from the road reserve </t>
  </si>
  <si>
    <t>Providing and applying chemical fertilisers and/or soil-improvement material:</t>
  </si>
  <si>
    <t>Lime</t>
  </si>
  <si>
    <t>Superphosphate</t>
  </si>
  <si>
    <t>Limestone ammonium nitrate</t>
  </si>
  <si>
    <t>2:3:2 (22)</t>
  </si>
  <si>
    <t>3:2:1 (25)</t>
  </si>
  <si>
    <t>Other fertilisers and / or soil-improvement materials if required</t>
  </si>
  <si>
    <t>Grassing</t>
  </si>
  <si>
    <t>Sodding by using the following types of sods:</t>
  </si>
  <si>
    <t>Veld sods</t>
  </si>
  <si>
    <t>Hydroseeding:</t>
  </si>
  <si>
    <t>Providing an approved seed mixture for hydroseeding</t>
  </si>
  <si>
    <t>Providing an approved mulch</t>
  </si>
  <si>
    <t>Hydroseeding</t>
  </si>
  <si>
    <t>Planting grass seed with an approved grass-planting machine</t>
  </si>
  <si>
    <t>Hand sowing</t>
  </si>
  <si>
    <t>Watering the grass when established by topsoiling only</t>
  </si>
  <si>
    <t>Watering the already planted grass, trees and shrubs during the growing season</t>
  </si>
  <si>
    <t>Mowing the grass</t>
  </si>
  <si>
    <t>Trees and shrubs:</t>
  </si>
  <si>
    <t xml:space="preserve">Providing trees and shrubs </t>
  </si>
  <si>
    <t>Planting and establishing:</t>
  </si>
  <si>
    <t>Trees, all types and sizes</t>
  </si>
  <si>
    <t>Shrubs, all types and sizes</t>
  </si>
  <si>
    <t>Unspecified work for landscaping</t>
  </si>
  <si>
    <t>Weeding all grass-seeded areas and the grass when established by topsoiling only</t>
  </si>
  <si>
    <t>Removal of undesirable vegetation</t>
  </si>
  <si>
    <t>C11.9.1</t>
  </si>
  <si>
    <t>C11.9.1.1</t>
  </si>
  <si>
    <t>C11.9.1.2</t>
  </si>
  <si>
    <t>C11.9.2</t>
  </si>
  <si>
    <t>C11.9.2.1</t>
  </si>
  <si>
    <t>C11.9.2.2</t>
  </si>
  <si>
    <t>Finishing the road and road reserve:</t>
  </si>
  <si>
    <t>Dual carriageway road</t>
  </si>
  <si>
    <t>Single carriageway road</t>
  </si>
  <si>
    <t>Treatment of old roads and temporary deviations</t>
  </si>
  <si>
    <t>Conventional construction methods</t>
  </si>
  <si>
    <t>By hand only</t>
  </si>
  <si>
    <t>C12.1.1</t>
  </si>
  <si>
    <t>C12.1.2</t>
  </si>
  <si>
    <t>C12.1.2.1</t>
  </si>
  <si>
    <t>C12.1.2.2</t>
  </si>
  <si>
    <t>C12.1.3</t>
  </si>
  <si>
    <t>C12.1.4</t>
  </si>
  <si>
    <t>C12.1.5</t>
  </si>
  <si>
    <t>C12.1.5.1</t>
  </si>
  <si>
    <t>C12.1.5.2</t>
  </si>
  <si>
    <t>C12.1.6</t>
  </si>
  <si>
    <t>C12.1.6.1</t>
  </si>
  <si>
    <t>C12.1.6.2</t>
  </si>
  <si>
    <t>C12.1.6.3</t>
  </si>
  <si>
    <t>C12.1.7</t>
  </si>
  <si>
    <t>C12.1.7.1</t>
  </si>
  <si>
    <t>C12.1.7.2</t>
  </si>
  <si>
    <t>C12.1.7.3</t>
  </si>
  <si>
    <t>C12.1.8</t>
  </si>
  <si>
    <t>C12.1.9</t>
  </si>
  <si>
    <t>C12.1.10</t>
  </si>
  <si>
    <t>C12.1.11</t>
  </si>
  <si>
    <t>C12.1.12</t>
  </si>
  <si>
    <t>C12.1.13</t>
  </si>
  <si>
    <t>C12.1.13.1</t>
  </si>
  <si>
    <t>C12.1.13.2</t>
  </si>
  <si>
    <t>C12.1.14</t>
  </si>
  <si>
    <t>C12.1.15</t>
  </si>
  <si>
    <t>C12.1.15.1</t>
  </si>
  <si>
    <t>C12.1.15.2</t>
  </si>
  <si>
    <t>C12.1.16</t>
  </si>
  <si>
    <t>C12.1.17</t>
  </si>
  <si>
    <t>C12.1.18</t>
  </si>
  <si>
    <t>C12.1.19</t>
  </si>
  <si>
    <t>C12.1.19.1</t>
  </si>
  <si>
    <t>C12.1.19.2</t>
  </si>
  <si>
    <t>C12.1.19.3</t>
  </si>
  <si>
    <t>C12.1.20</t>
  </si>
  <si>
    <t>C12.1.20.1</t>
  </si>
  <si>
    <t>C12.1.20.2</t>
  </si>
  <si>
    <t>C12.1.20.3</t>
  </si>
  <si>
    <t>C12.1.21</t>
  </si>
  <si>
    <t>C12.1.22</t>
  </si>
  <si>
    <t>C12.1.23</t>
  </si>
  <si>
    <t>C12.1.24</t>
  </si>
  <si>
    <t>C12.1.25</t>
  </si>
  <si>
    <t>C12.1.26</t>
  </si>
  <si>
    <t>C12.1.27</t>
  </si>
  <si>
    <t>C12.1.28</t>
  </si>
  <si>
    <t>C12.1.29</t>
  </si>
  <si>
    <t>C12.1.29.1</t>
  </si>
  <si>
    <t>C12.1.29.2</t>
  </si>
  <si>
    <t>C12.1.30</t>
  </si>
  <si>
    <t>C12.1.31</t>
  </si>
  <si>
    <t>C12.1.31.1</t>
  </si>
  <si>
    <t>C12.1.31.2</t>
  </si>
  <si>
    <t>C12.1.31.3</t>
  </si>
  <si>
    <t>C12.1.31.4</t>
  </si>
  <si>
    <t>C12.1.32</t>
  </si>
  <si>
    <t>C12.1.32.1</t>
  </si>
  <si>
    <t>C12.1.32.2</t>
  </si>
  <si>
    <t>C12.1.29.2(a)</t>
  </si>
  <si>
    <t>C12.1.32.1(a)</t>
  </si>
  <si>
    <t>C12.1.32.1(b)</t>
  </si>
  <si>
    <t>Additional foundation investigations</t>
  </si>
  <si>
    <t>Access and drainage:</t>
  </si>
  <si>
    <t>Access</t>
  </si>
  <si>
    <t>Drainage by pumping or other means</t>
  </si>
  <si>
    <t>Augered holes</t>
  </si>
  <si>
    <t>0m up to 10m provided for in pay item C12.1.6</t>
  </si>
  <si>
    <t>Exceeding 10m and up to 15m</t>
  </si>
  <si>
    <t>Bored piles</t>
  </si>
  <si>
    <t>0m up to 10m</t>
  </si>
  <si>
    <t>Etc. in increments of 5,0m depths</t>
  </si>
  <si>
    <t>Extra over item C12.1.5 irrespective of the depth, to form augered and bored pile holes through identified materials consisting of:</t>
  </si>
  <si>
    <t>Forming augered or bored pile holes through unidentified materials</t>
  </si>
  <si>
    <t>Forming augered or bored pile holes through obstructions</t>
  </si>
  <si>
    <t>Provision for and maintenance of bentonite head for underslurry piles</t>
  </si>
  <si>
    <t>Extra over items C12.1.5 and C12.1.7 for raking of piles:</t>
  </si>
  <si>
    <t>Steel reinforcement in cast in situ piles:</t>
  </si>
  <si>
    <t>Extra over item C12.1.16 for concrete cast underwater</t>
  </si>
  <si>
    <t>0m up to 9,0m</t>
  </si>
  <si>
    <t>Exceeding 9,0m and up to 15m</t>
  </si>
  <si>
    <t>Etc. in increments of 3,0m depths</t>
  </si>
  <si>
    <t>Driving temporary casings for driven displacement in piling systems or install prefabricated piles through identified or unidentified materials</t>
  </si>
  <si>
    <t>Establishment on site for the load testing of piles</t>
  </si>
  <si>
    <t xml:space="preserve">Establishment on site for core drilling </t>
  </si>
  <si>
    <t>Moving equipment to and assembling at each location where cores are to be drilled</t>
  </si>
  <si>
    <t>Concrete</t>
  </si>
  <si>
    <t>Founding formation:</t>
  </si>
  <si>
    <t>Irrespective of hardness</t>
  </si>
  <si>
    <t>Standing time for pile-installation frame</t>
  </si>
  <si>
    <t>Pile Integrity Testing on augered/bored piles</t>
  </si>
  <si>
    <t>Lateral support to excavations</t>
  </si>
  <si>
    <t>0 to 3,0m depth</t>
  </si>
  <si>
    <t>3,0 to 6,0m depth</t>
  </si>
  <si>
    <t>C12.1.5.1(a)</t>
  </si>
  <si>
    <t>C12.1.5.1(b)</t>
  </si>
  <si>
    <t>C12.1.5.1(c)</t>
  </si>
  <si>
    <t>C12.1.5.2(a)</t>
  </si>
  <si>
    <t>C12.1.5.2(b)</t>
  </si>
  <si>
    <t>C12.1.5.2(c)</t>
  </si>
  <si>
    <t>C12.2.1</t>
  </si>
  <si>
    <t>C12.2.2</t>
  </si>
  <si>
    <t>C12.2.3</t>
  </si>
  <si>
    <t>C12.2.4</t>
  </si>
  <si>
    <t>C12.2.5</t>
  </si>
  <si>
    <t>C12.2.6</t>
  </si>
  <si>
    <t>C12.2.7</t>
  </si>
  <si>
    <t>C12.2.8</t>
  </si>
  <si>
    <t>C12.2.9</t>
  </si>
  <si>
    <t>C12.2.9.1</t>
  </si>
  <si>
    <t>C12.2.9.2</t>
  </si>
  <si>
    <t>C12.2.10</t>
  </si>
  <si>
    <t>C12.2.10.1</t>
  </si>
  <si>
    <t>C12.2.10.2</t>
  </si>
  <si>
    <t>C12.2.11</t>
  </si>
  <si>
    <t>C12.2.12</t>
  </si>
  <si>
    <t>C12.2.12.1</t>
  </si>
  <si>
    <t>C12.2.12.2</t>
  </si>
  <si>
    <t>C12.2.13</t>
  </si>
  <si>
    <t>C12.2.14</t>
  </si>
  <si>
    <t>C12.2.15</t>
  </si>
  <si>
    <t>C12.2.16</t>
  </si>
  <si>
    <t>C12.2.17</t>
  </si>
  <si>
    <t>C12.2.18</t>
  </si>
  <si>
    <t>C12.2.19</t>
  </si>
  <si>
    <t xml:space="preserve">Establishment on site for anchoring </t>
  </si>
  <si>
    <t xml:space="preserve">Provision of access to anchor positions </t>
  </si>
  <si>
    <t>Moving to, and setting up the equipment for drilling the holes at each position</t>
  </si>
  <si>
    <t>Water tests</t>
  </si>
  <si>
    <t xml:space="preserve">Grouting and re-drilling the holes </t>
  </si>
  <si>
    <t>Cable anchor tendons:</t>
  </si>
  <si>
    <t>Free anchor length</t>
  </si>
  <si>
    <t>meganewton-metre (MN-m)</t>
  </si>
  <si>
    <t>Fixed anchor length</t>
  </si>
  <si>
    <t>Anchorages and couplers:</t>
  </si>
  <si>
    <t>Anchorage at jacking end</t>
  </si>
  <si>
    <t>meganewton (MN)</t>
  </si>
  <si>
    <t>Coupler at jacking end</t>
  </si>
  <si>
    <t>Encasing the anchorages at the jacking end in concrete</t>
  </si>
  <si>
    <t>Performance monitoring of anchors</t>
  </si>
  <si>
    <t>Establishment of lift-off testing team and equipment</t>
  </si>
  <si>
    <t>Lift-off tests</t>
  </si>
  <si>
    <t>Move to and set up at each rockbolt, dowel, soil nail or mechanical anchor position</t>
  </si>
  <si>
    <t>Extra over for tensioning soil nails or rockbolts</t>
  </si>
  <si>
    <t>Apply rock bolt protection and camouflage</t>
  </si>
  <si>
    <t>C12.3.1</t>
  </si>
  <si>
    <t>C12.3.1.1</t>
  </si>
  <si>
    <t>C12.3.1.2</t>
  </si>
  <si>
    <t>C12.3.1.3</t>
  </si>
  <si>
    <t>C12.3.1.4</t>
  </si>
  <si>
    <t>C12.3.1.5</t>
  </si>
  <si>
    <t>C12.3.1.6</t>
  </si>
  <si>
    <t>C12.3.1.7</t>
  </si>
  <si>
    <t>C12.3.1.8</t>
  </si>
  <si>
    <t>C12.3.1.9</t>
  </si>
  <si>
    <t>C12.3.2</t>
  </si>
  <si>
    <t>C12.3.2.1</t>
  </si>
  <si>
    <t>C12.3.2.2</t>
  </si>
  <si>
    <t>C12.3.2.3</t>
  </si>
  <si>
    <t>C12.3.2.4</t>
  </si>
  <si>
    <t>C12.3.2.5</t>
  </si>
  <si>
    <t>C12.3.2.6</t>
  </si>
  <si>
    <t>C12.3.2.7</t>
  </si>
  <si>
    <t>C12.3.2.8</t>
  </si>
  <si>
    <t>C12.3.2.9</t>
  </si>
  <si>
    <t>C12.3.3</t>
  </si>
  <si>
    <t>C12.3.4</t>
  </si>
  <si>
    <t>C12.3.4.1</t>
  </si>
  <si>
    <t>C12.3.4.2</t>
  </si>
  <si>
    <t>C12.3.4.3</t>
  </si>
  <si>
    <t>C12.3.5</t>
  </si>
  <si>
    <t>C12.3.5.1</t>
  </si>
  <si>
    <t>C12.3.5.2</t>
  </si>
  <si>
    <t>C12.3.5.3</t>
  </si>
  <si>
    <t>C12.3.6</t>
  </si>
  <si>
    <t>C12.3.7</t>
  </si>
  <si>
    <t>C12.3.8</t>
  </si>
  <si>
    <t>C12.3.9</t>
  </si>
  <si>
    <t>C12.3.10</t>
  </si>
  <si>
    <t>C12.3.11</t>
  </si>
  <si>
    <t>C12.3.12</t>
  </si>
  <si>
    <t>C12.3.13</t>
  </si>
  <si>
    <t>C12.3.14</t>
  </si>
  <si>
    <t>C12.3.15</t>
  </si>
  <si>
    <t>C12.3.15.1</t>
  </si>
  <si>
    <t>C12.3.15.2</t>
  </si>
  <si>
    <t>C12.3.15.3</t>
  </si>
  <si>
    <t>C12.3.16</t>
  </si>
  <si>
    <t>C12.3.17</t>
  </si>
  <si>
    <t>C12.3.17.1</t>
  </si>
  <si>
    <t>C12.3.17.2</t>
  </si>
  <si>
    <t>C12.3.17.3</t>
  </si>
  <si>
    <t>C12.3.18</t>
  </si>
  <si>
    <t>C12.3.18.1</t>
  </si>
  <si>
    <t>C12.3.18.2</t>
  </si>
  <si>
    <t>C12.3.18.3</t>
  </si>
  <si>
    <t>C12.3.19</t>
  </si>
  <si>
    <t>C12.3.20</t>
  </si>
  <si>
    <t>C12.3.21</t>
  </si>
  <si>
    <t>C12.3.22</t>
  </si>
  <si>
    <t>C12.3.23</t>
  </si>
  <si>
    <t>C12.3.24</t>
  </si>
  <si>
    <t>C12.3.24.1</t>
  </si>
  <si>
    <t>C12.3.24.2</t>
  </si>
  <si>
    <t>C12.3.24.3</t>
  </si>
  <si>
    <t>C12.3.25</t>
  </si>
  <si>
    <t>C12.3.25.1</t>
  </si>
  <si>
    <t>C12.3.25.2</t>
  </si>
  <si>
    <t>C12.3.25.3</t>
  </si>
  <si>
    <t>C12.3.26</t>
  </si>
  <si>
    <t>C12.3.27</t>
  </si>
  <si>
    <t>C12.3.28</t>
  </si>
  <si>
    <t>C12.3.29</t>
  </si>
  <si>
    <t>C12.3.30</t>
  </si>
  <si>
    <t>C12.3.31</t>
  </si>
  <si>
    <t>C12.3.32</t>
  </si>
  <si>
    <t>C12.3.33</t>
  </si>
  <si>
    <t>C12.3.34</t>
  </si>
  <si>
    <t>Site Establishment</t>
  </si>
  <si>
    <t>Geotechnical Grouting</t>
  </si>
  <si>
    <t>Jet Grouting</t>
  </si>
  <si>
    <t>Compaction Grouting</t>
  </si>
  <si>
    <t>Dynamic compaction</t>
  </si>
  <si>
    <t>Rapid impact compaction</t>
  </si>
  <si>
    <t>Vibration compaction</t>
  </si>
  <si>
    <t>Underpinning</t>
  </si>
  <si>
    <t>Preloading</t>
  </si>
  <si>
    <t>Basal reinforcement</t>
  </si>
  <si>
    <t>Moving to and setting up equipment at each position for:</t>
  </si>
  <si>
    <t>Basal treatment</t>
  </si>
  <si>
    <t>Setting out of works at treatment positions</t>
  </si>
  <si>
    <t>Grouting (Cement)</t>
  </si>
  <si>
    <t>Geotechnical grouting</t>
  </si>
  <si>
    <t>Jet grouting</t>
  </si>
  <si>
    <t>Compaction grouting</t>
  </si>
  <si>
    <t>Grouting (Fillers and Additives)</t>
  </si>
  <si>
    <t>Bentonite</t>
  </si>
  <si>
    <t>Extra over for drilling through reinforced concrete</t>
  </si>
  <si>
    <t>Installation of standpipes for geotechnical grouting</t>
  </si>
  <si>
    <t>Exposing test jet grouted columns</t>
  </si>
  <si>
    <t>Coring of jet grouted columns</t>
  </si>
  <si>
    <t>Setting up over completed jet grouted columns</t>
  </si>
  <si>
    <t>Provision of core boxes</t>
  </si>
  <si>
    <t>Removal of jetting and drilling spoil</t>
  </si>
  <si>
    <t>Primary prints</t>
  </si>
  <si>
    <t>blows</t>
  </si>
  <si>
    <t>Secondary prints</t>
  </si>
  <si>
    <t>Ironing prints</t>
  </si>
  <si>
    <t>Variation in number of blows</t>
  </si>
  <si>
    <t xml:space="preserve">Importing G7 quality material from approved sources </t>
  </si>
  <si>
    <t>Importing dump rock for forming stone columns by dynamic compaction from approved sources</t>
  </si>
  <si>
    <t>Importing crushed rock for vibratory replacement from approved sources</t>
  </si>
  <si>
    <t>Plate load tests</t>
  </si>
  <si>
    <t>Establishment on site for</t>
  </si>
  <si>
    <t>DCP, CPT and DPSH testing</t>
  </si>
  <si>
    <t>Continuous surface wave testing (CSW)</t>
  </si>
  <si>
    <t>Monitoring of instruments and earthworks by survey</t>
  </si>
  <si>
    <t>Supply and install rod settlement gauges</t>
  </si>
  <si>
    <t>Supply and install standpipe piezometers</t>
  </si>
  <si>
    <t>Supply and install geosynthetic for basal reinforcements</t>
  </si>
  <si>
    <t>Supply and placement of 125 mm protection layer</t>
  </si>
  <si>
    <t>C12.4.1</t>
  </si>
  <si>
    <t>C12.4.1.1</t>
  </si>
  <si>
    <t>C12.4.1.2</t>
  </si>
  <si>
    <t>C12.4.2</t>
  </si>
  <si>
    <t>C12.4.2.1</t>
  </si>
  <si>
    <t>C12.4.2.2</t>
  </si>
  <si>
    <t>C12.4.3</t>
  </si>
  <si>
    <t>C12.4.4</t>
  </si>
  <si>
    <t>C12.4.5</t>
  </si>
  <si>
    <t>C12.4.6</t>
  </si>
  <si>
    <t>C12.4.6.1</t>
  </si>
  <si>
    <t>C12.4.6.2</t>
  </si>
  <si>
    <t>C12.4.6.3</t>
  </si>
  <si>
    <t>C12.4.7</t>
  </si>
  <si>
    <t>C12.4.7.1</t>
  </si>
  <si>
    <t>C12.4.7.2</t>
  </si>
  <si>
    <t>C12.4.7.3</t>
  </si>
  <si>
    <t>C12.4.8</t>
  </si>
  <si>
    <t>C12.4.9</t>
  </si>
  <si>
    <t>C12.4.10</t>
  </si>
  <si>
    <t>C12.4.10.1</t>
  </si>
  <si>
    <t>C12.4.10.2</t>
  </si>
  <si>
    <t>C12.4.10.3</t>
  </si>
  <si>
    <t>C12.4.10.4</t>
  </si>
  <si>
    <t>C12.4.11</t>
  </si>
  <si>
    <t>C12.4.12</t>
  </si>
  <si>
    <t>C12.4.13</t>
  </si>
  <si>
    <t>C12.4.14</t>
  </si>
  <si>
    <t>C12.4.14.1</t>
  </si>
  <si>
    <t>C12.4.14.2</t>
  </si>
  <si>
    <t>C12.4.14.3</t>
  </si>
  <si>
    <t>C12.4.14.4</t>
  </si>
  <si>
    <t>Sheet Piling</t>
  </si>
  <si>
    <t>Diaphragm Walls</t>
  </si>
  <si>
    <t>Moving to and setting up equipment at  sections or sites to be defined</t>
  </si>
  <si>
    <t>Setting out of works at sheet piling or diaphragm panel positions</t>
  </si>
  <si>
    <t>Sheet pile extraction</t>
  </si>
  <si>
    <t>Props</t>
  </si>
  <si>
    <t>Anchors</t>
  </si>
  <si>
    <t>Tie-bars</t>
  </si>
  <si>
    <t>Sheet pile grouting</t>
  </si>
  <si>
    <t>Chemical grouting</t>
  </si>
  <si>
    <t>Partial Excavation of Panels</t>
  </si>
  <si>
    <t>Cement, additives, bentonite, aggregate and  fillers</t>
  </si>
  <si>
    <t>Bentonite slurry re-use</t>
  </si>
  <si>
    <t>Steel reinforcement</t>
  </si>
  <si>
    <t>Exposing tops of selected concrete panels</t>
  </si>
  <si>
    <t>Coring of concrete panels</t>
  </si>
  <si>
    <t>Setting up at completed panels</t>
  </si>
  <si>
    <t>Extra-over for inclined drilling</t>
  </si>
  <si>
    <t>C12.5.1</t>
  </si>
  <si>
    <t>C12.5.2</t>
  </si>
  <si>
    <t>C12.5.3</t>
  </si>
  <si>
    <t>C12.5.3.1</t>
  </si>
  <si>
    <t>C12.5.3.2</t>
  </si>
  <si>
    <t>C12.5.3.3</t>
  </si>
  <si>
    <t>PC12.5.4</t>
  </si>
  <si>
    <t>C12.5.4.1</t>
  </si>
  <si>
    <t>C12.5.4.2</t>
  </si>
  <si>
    <t>C12.5.4.3</t>
  </si>
  <si>
    <t>C12.5.4.4</t>
  </si>
  <si>
    <t>C12.5.5</t>
  </si>
  <si>
    <t>C12.5.6</t>
  </si>
  <si>
    <t>C12.5.7</t>
  </si>
  <si>
    <t>C12.5.7.1</t>
  </si>
  <si>
    <t>C12.5.7.2</t>
  </si>
  <si>
    <t>C12.5.7.3</t>
  </si>
  <si>
    <t>C12.5.8</t>
  </si>
  <si>
    <t>Establishment on site</t>
  </si>
  <si>
    <t>Surface preparation for shotcreting</t>
  </si>
  <si>
    <t>Supply and installation of reinforcement:</t>
  </si>
  <si>
    <t>Welded steel mesh fabric (Ref. 395)</t>
  </si>
  <si>
    <t>Note to compiler: 395 is generally used but if different size mesh is required it should be amended.</t>
  </si>
  <si>
    <t>Dental shotcrete</t>
  </si>
  <si>
    <t>Note to compiler: Unit corrected to m3</t>
  </si>
  <si>
    <t>Removal to spoil of material trimmed from slope</t>
  </si>
  <si>
    <t>Edge finishing of shotcrete</t>
  </si>
  <si>
    <t>Geopipe collectors and weepholes:</t>
  </si>
  <si>
    <t>Geocomposite/geosynthetic drain as specified</t>
  </si>
  <si>
    <t>MECHANICALLY STABILISED EARTH AND GABIONS</t>
  </si>
  <si>
    <t>C12.6.1</t>
  </si>
  <si>
    <t>Establishment on site for MSE</t>
  </si>
  <si>
    <t>C12.6.1.1</t>
  </si>
  <si>
    <t>For reinforced concrete facing</t>
  </si>
  <si>
    <t>C12.6.1.2</t>
  </si>
  <si>
    <t>For concrete block wall facing</t>
  </si>
  <si>
    <t>C12.6.1.3</t>
  </si>
  <si>
    <t>For metallic facing</t>
  </si>
  <si>
    <t>C12.6.2</t>
  </si>
  <si>
    <t>Excavation for wall base foundation</t>
  </si>
  <si>
    <t>C12.6.3</t>
  </si>
  <si>
    <t>Concrete for wall base foundation</t>
  </si>
  <si>
    <t>C12.6.4</t>
  </si>
  <si>
    <t>Reinforcing steel in wall base foundation</t>
  </si>
  <si>
    <t>C12.6.4.1</t>
  </si>
  <si>
    <t>C12.6.4.2</t>
  </si>
  <si>
    <t>C12.6.5</t>
  </si>
  <si>
    <t>Preparation of surface for laying metallic strips or geosynthetic</t>
  </si>
  <si>
    <t>C12.6.6</t>
  </si>
  <si>
    <t>C12.6.7</t>
  </si>
  <si>
    <t>C12.6.8</t>
  </si>
  <si>
    <t>C12.6.9</t>
  </si>
  <si>
    <t>Polymer/Geosynthetic reinforcing sheet as specified</t>
  </si>
  <si>
    <t>C12.6.10</t>
  </si>
  <si>
    <t>Fixing mechanism to facings</t>
  </si>
  <si>
    <t>C12.6.10.1</t>
  </si>
  <si>
    <t>Strips</t>
  </si>
  <si>
    <t>C12.6.10.2</t>
  </si>
  <si>
    <t>Sheets</t>
  </si>
  <si>
    <t>C12.6.11</t>
  </si>
  <si>
    <t>C12.6.12</t>
  </si>
  <si>
    <t>C12.6.12.1</t>
  </si>
  <si>
    <t>For reinforced concrete panel facing</t>
  </si>
  <si>
    <t>C12.6.12.2</t>
  </si>
  <si>
    <t>C12.6.12.3</t>
  </si>
  <si>
    <t>C12.6.13</t>
  </si>
  <si>
    <t>C12.6.14</t>
  </si>
  <si>
    <t>C12.6.14.1</t>
  </si>
  <si>
    <t>C12.5.14.2</t>
  </si>
  <si>
    <t>C12.6.14.3</t>
  </si>
  <si>
    <t>Excavating soft material within 1,5m below the surface level using labour enhancement construction methods</t>
  </si>
  <si>
    <t>C12.6.14.4</t>
  </si>
  <si>
    <t>Excavating intermediate material within 1,5m below the surface level using labour enhancement construction methods</t>
  </si>
  <si>
    <t>C12.6.15</t>
  </si>
  <si>
    <t>Surface preparation for bedding the gabions</t>
  </si>
  <si>
    <t>C12.6.16</t>
  </si>
  <si>
    <t xml:space="preserve">Gabions and mattresses: </t>
  </si>
  <si>
    <t>C12.6.16.1</t>
  </si>
  <si>
    <t>C12.6.16.2</t>
  </si>
  <si>
    <t>C12.6.16.3</t>
  </si>
  <si>
    <t>C12.6.16.4</t>
  </si>
  <si>
    <t>C12.6.17</t>
  </si>
  <si>
    <t>C12.6.14.1(a)</t>
  </si>
  <si>
    <t>C12.6.14.1(b)</t>
  </si>
  <si>
    <t>C12.6.14.1(c)</t>
  </si>
  <si>
    <t>C12.7.1</t>
  </si>
  <si>
    <t>C12.7.2</t>
  </si>
  <si>
    <t>C12.7.3</t>
  </si>
  <si>
    <t>C12.7.4</t>
  </si>
  <si>
    <t>C12.7.4.1</t>
  </si>
  <si>
    <t>C12.7.4.2</t>
  </si>
  <si>
    <t>C12.7.4.3</t>
  </si>
  <si>
    <t>Steel or iron</t>
  </si>
  <si>
    <t>Rock of UCS &gt; 3 MPa</t>
  </si>
  <si>
    <t>C12.8.1</t>
  </si>
  <si>
    <t>C12.8.1.1</t>
  </si>
  <si>
    <t>C12.8.1.2</t>
  </si>
  <si>
    <t>C12.8.1.3</t>
  </si>
  <si>
    <t>C12.8.1.4</t>
  </si>
  <si>
    <t>C12.8.2</t>
  </si>
  <si>
    <t>C12.8.3</t>
  </si>
  <si>
    <t>C12.8.4</t>
  </si>
  <si>
    <t>C12.8.5</t>
  </si>
  <si>
    <t>C12.8.6</t>
  </si>
  <si>
    <t>C12.8.7</t>
  </si>
  <si>
    <t>C12.8.8</t>
  </si>
  <si>
    <t>C12.8.9</t>
  </si>
  <si>
    <t>C12.8.10</t>
  </si>
  <si>
    <t>C12.8.11</t>
  </si>
  <si>
    <t>C12.8.12</t>
  </si>
  <si>
    <t>C12.8.13</t>
  </si>
  <si>
    <t>C12.8.14</t>
  </si>
  <si>
    <t>C12.8.15</t>
  </si>
  <si>
    <t xml:space="preserve">Well point construction  </t>
  </si>
  <si>
    <t>Horizontal drains</t>
  </si>
  <si>
    <t>Geosynthetic/Blanket drains</t>
  </si>
  <si>
    <t>Provision and installation of submersible borehole pumps in designated wells</t>
  </si>
  <si>
    <t>Construction of base station for wells</t>
  </si>
  <si>
    <t>C12.9.1</t>
  </si>
  <si>
    <t>C12.9.2</t>
  </si>
  <si>
    <t>C12.9.3</t>
  </si>
  <si>
    <t>C12.9.4</t>
  </si>
  <si>
    <t>C12.9.5</t>
  </si>
  <si>
    <t>C12.9.6</t>
  </si>
  <si>
    <t>C12.9.7</t>
  </si>
  <si>
    <t>C12.9.8</t>
  </si>
  <si>
    <t>C12.9.9</t>
  </si>
  <si>
    <t>C12.9.10</t>
  </si>
  <si>
    <t>C12.9.11</t>
  </si>
  <si>
    <t>C12.9.12</t>
  </si>
  <si>
    <t>Disposal of barred down and accumulated debris</t>
  </si>
  <si>
    <t>PC12.10.1</t>
  </si>
  <si>
    <t>C12.10.2</t>
  </si>
  <si>
    <t>C12.10.3</t>
  </si>
  <si>
    <t>C12.10.4</t>
  </si>
  <si>
    <t>C12.10.5</t>
  </si>
  <si>
    <t>C12.10.6</t>
  </si>
  <si>
    <t>C12.10.7</t>
  </si>
  <si>
    <t>PC12.10.8</t>
  </si>
  <si>
    <t xml:space="preserve">Excavation in hard rock using controlled blasting techniques </t>
  </si>
  <si>
    <t>Pre-splitting - base rate for holes @ 750mm c/c</t>
  </si>
  <si>
    <t>Pre-splitting - compensation for additional holes</t>
  </si>
  <si>
    <t>metre of hole (m)</t>
  </si>
  <si>
    <t>Smooth blasting - base rate for holes @ 1500mm c/c</t>
  </si>
  <si>
    <t xml:space="preserve">Smooth Blasting - compensation for additional holes </t>
  </si>
  <si>
    <t>Line Drilling - base rate for holes @ 300mm c/c</t>
  </si>
  <si>
    <t xml:space="preserve">Line Drilling – compensation for additional holes </t>
  </si>
  <si>
    <t xml:space="preserve">Ground vibration, air blast and fly rock monitoring </t>
  </si>
  <si>
    <t>Measurement and Payment will be covered under the Chapters where applicable</t>
  </si>
  <si>
    <t>C12.12.1</t>
  </si>
  <si>
    <t>C12.12.2</t>
  </si>
  <si>
    <t>C12.12.3</t>
  </si>
  <si>
    <t>C12.12.4</t>
  </si>
  <si>
    <t>C12.12.5</t>
  </si>
  <si>
    <t>C12.12.6</t>
  </si>
  <si>
    <t>C12.12.7</t>
  </si>
  <si>
    <t>C12.12.8</t>
  </si>
  <si>
    <t>C12.12.8.1</t>
  </si>
  <si>
    <t>C12.12.8.2</t>
  </si>
  <si>
    <t>Establishment on site for construction dewatering</t>
  </si>
  <si>
    <t>(pumped) hours (hrs)</t>
  </si>
  <si>
    <t>Monitoring of lowering of ground water levels</t>
  </si>
  <si>
    <t>Monitoring of potential settlements</t>
  </si>
  <si>
    <t>Monitoring quality of groundwater</t>
  </si>
  <si>
    <t>Monitoring of silt and fine sand</t>
  </si>
  <si>
    <t>Monitoring of groundwater chemistry and quality</t>
  </si>
  <si>
    <t>C13.1.1</t>
  </si>
  <si>
    <t>C13.1.2</t>
  </si>
  <si>
    <t>C13.1.2.1</t>
  </si>
  <si>
    <t>C13.1.2.2</t>
  </si>
  <si>
    <t>134.1.3</t>
  </si>
  <si>
    <t>C13.1.3.1</t>
  </si>
  <si>
    <t>C13.1.3.2</t>
  </si>
  <si>
    <t>C13.1.3.3</t>
  </si>
  <si>
    <t>C13.1.3.4</t>
  </si>
  <si>
    <t>C13.1.3.5</t>
  </si>
  <si>
    <t>C13.1.4</t>
  </si>
  <si>
    <t>C13.1.4.1</t>
  </si>
  <si>
    <t>C13.1.4.2</t>
  </si>
  <si>
    <t>C13.1.4.3</t>
  </si>
  <si>
    <t>C13.1.5</t>
  </si>
  <si>
    <t>C13.1.6</t>
  </si>
  <si>
    <t>C13.1.6.1</t>
  </si>
  <si>
    <t>C13.1.6.2</t>
  </si>
  <si>
    <t>C13.1.7</t>
  </si>
  <si>
    <t>C13.1.7.1</t>
  </si>
  <si>
    <t>C13.1.7.2</t>
  </si>
  <si>
    <t>C13.1.7.3</t>
  </si>
  <si>
    <t>C13.1.8</t>
  </si>
  <si>
    <t>C13.1.8.1</t>
  </si>
  <si>
    <t>C13.1.8.2</t>
  </si>
  <si>
    <t>C13.1.8.3</t>
  </si>
  <si>
    <t>C13.1.9</t>
  </si>
  <si>
    <t>C13.1.10</t>
  </si>
  <si>
    <t>C13.1.11</t>
  </si>
  <si>
    <t>C13.1.12</t>
  </si>
  <si>
    <t>C13.1.13</t>
  </si>
  <si>
    <t>C13.1.14</t>
  </si>
  <si>
    <t>C13.1.14.1</t>
  </si>
  <si>
    <t>C13.1.14.2</t>
  </si>
  <si>
    <t>C13.1.14.3</t>
  </si>
  <si>
    <t>C13.1.14.4</t>
  </si>
  <si>
    <t>C13.1.14.5</t>
  </si>
  <si>
    <t>C13.1.14.6</t>
  </si>
  <si>
    <t>C13.1.15</t>
  </si>
  <si>
    <t>C13.1.15.1</t>
  </si>
  <si>
    <t>C13.1.15.2</t>
  </si>
  <si>
    <t>C13.1.15.3</t>
  </si>
  <si>
    <t>C13.1.15.4</t>
  </si>
  <si>
    <t>C13.1.15.5</t>
  </si>
  <si>
    <t>C13.1.15.6</t>
  </si>
  <si>
    <t>C13.1.16</t>
  </si>
  <si>
    <t>C13.1.17</t>
  </si>
  <si>
    <t>C13.1.18</t>
  </si>
  <si>
    <t>C13.1.19</t>
  </si>
  <si>
    <t>C13.1.20</t>
  </si>
  <si>
    <t>C13.1.20.1</t>
  </si>
  <si>
    <t>C13.1.20.2</t>
  </si>
  <si>
    <t>C13.1.21</t>
  </si>
  <si>
    <t>C13.1.22</t>
  </si>
  <si>
    <t>C13.1.23</t>
  </si>
  <si>
    <t>C13.1.23.1</t>
  </si>
  <si>
    <t>C13.1.24</t>
  </si>
  <si>
    <t>C13.1.25</t>
  </si>
  <si>
    <t>C13.1.26</t>
  </si>
  <si>
    <t>C13.1.26.1</t>
  </si>
  <si>
    <t>C13.1.26.2</t>
  </si>
  <si>
    <t>C13.1.27</t>
  </si>
  <si>
    <t>C13.1.28</t>
  </si>
  <si>
    <t>C13.1.29</t>
  </si>
  <si>
    <t>C13.1.29.1</t>
  </si>
  <si>
    <t>C13.1.29.2</t>
  </si>
  <si>
    <t>C13.1.29.3</t>
  </si>
  <si>
    <t>C13.1.30</t>
  </si>
  <si>
    <t>C13.1.30.1</t>
  </si>
  <si>
    <t>C13.1.30.2</t>
  </si>
  <si>
    <t>C13.1.31</t>
  </si>
  <si>
    <t>C13.1.32</t>
  </si>
  <si>
    <t>C13.1.3.1(a)</t>
  </si>
  <si>
    <t>C13.1.3.1(b)</t>
  </si>
  <si>
    <t>C13.1.3.1(c)</t>
  </si>
  <si>
    <t>C13.1.4.1(a)</t>
  </si>
  <si>
    <t>C13.1.23.1(a)</t>
  </si>
  <si>
    <t>C13.1.23.1(b)</t>
  </si>
  <si>
    <t>C13.1.23.1(c)</t>
  </si>
  <si>
    <t>C13.1.30.1(a)</t>
  </si>
  <si>
    <t>C13.1.30.1(b)</t>
  </si>
  <si>
    <t>C13.1.30.1(c)</t>
  </si>
  <si>
    <t>Additional foundation investigations:</t>
  </si>
  <si>
    <t>Provisional sum allowed for additional foundation investigations</t>
  </si>
  <si>
    <t>Handling costs and profit in respect of item C13.1.2.1</t>
  </si>
  <si>
    <t>Excavation:</t>
  </si>
  <si>
    <t>Excavating soft material situated within the following successive depth ranges:</t>
  </si>
  <si>
    <t>0m up to 1,5m</t>
  </si>
  <si>
    <t>&gt; 1,5m and &lt; 3,0m</t>
  </si>
  <si>
    <t>Extra over subitem C13.1.3.1 for excavation in hard material  irrespective of depth</t>
  </si>
  <si>
    <t>Extra over subitem C13.1.3.1 for additional excavation required by the Engineer after excavation is complete</t>
  </si>
  <si>
    <t>Extra over subitem C13.1.3.1 for excavation by hand</t>
  </si>
  <si>
    <t>Extra over subitem C13.1.3.1 for excavation in restricted areas</t>
  </si>
  <si>
    <t>Excavate in soft material situated within the following successive depth ranges:</t>
  </si>
  <si>
    <t>Extra over item C13.1.3.1(a) for excavation in intermediate material</t>
  </si>
  <si>
    <t>Extra over item C13.1.3.1(a) for additional excavation required by the Engineer after excavation is complete</t>
  </si>
  <si>
    <t>Mass excavation within a restricted area (extra over item C13.1.3)</t>
  </si>
  <si>
    <t>Drainage</t>
  </si>
  <si>
    <t>Backfill to excavations utilising:</t>
  </si>
  <si>
    <t>Material from excavation</t>
  </si>
  <si>
    <t>Imported material</t>
  </si>
  <si>
    <t>Soil cement</t>
  </si>
  <si>
    <t>Backfill to excavations utilising labour:</t>
  </si>
  <si>
    <t xml:space="preserve">Material from excavation </t>
  </si>
  <si>
    <t xml:space="preserve">Imported material </t>
  </si>
  <si>
    <t xml:space="preserve">Soil cement </t>
  </si>
  <si>
    <t>Fill within a restricted area (extra over item C5.2.2)</t>
  </si>
  <si>
    <t>Haul in excess of 1,0 km on excavated material and on material imported for backfill, foundation fill and fill for caissons</t>
  </si>
  <si>
    <t>Haul in excess of 50 metres on excavated material and on foundation fill for labour enhanced construction</t>
  </si>
  <si>
    <t>Overbreak in excavation in hard material</t>
  </si>
  <si>
    <t>Overbreak in excavation in hard material for labour enhanced construction</t>
  </si>
  <si>
    <t>Foundation fill consisting of:</t>
  </si>
  <si>
    <t>Crushed-stone fill</t>
  </si>
  <si>
    <t>Compacted granular material</t>
  </si>
  <si>
    <t>Foundation fill placed by labour enhanced methods consisting of:</t>
  </si>
  <si>
    <t>Moving to and setting up equipment at each hole to be drilled for grouting</t>
  </si>
  <si>
    <t>Dowel bars:</t>
  </si>
  <si>
    <t>Lateral support for excavations:</t>
  </si>
  <si>
    <t>0m to 2,5m depth</t>
  </si>
  <si>
    <t>2,5m to 5,0m depth</t>
  </si>
  <si>
    <t>Etc. at other locations</t>
  </si>
  <si>
    <t>Establishment on site for constructing caissons</t>
  </si>
  <si>
    <t>Steel reinforcement for caissons:</t>
  </si>
  <si>
    <t>Mild-steel bars</t>
  </si>
  <si>
    <t>0m up to 5,0m</t>
  </si>
  <si>
    <t>Exceeding 5,0m and up to 10m</t>
  </si>
  <si>
    <t>Etc.in increments of 5,0m depths</t>
  </si>
  <si>
    <t>Excavation for caissons:</t>
  </si>
  <si>
    <t>0m up to 2,0m</t>
  </si>
  <si>
    <t>Exceeding 2,0m and up to 4,0m</t>
  </si>
  <si>
    <t>Etc. in increments of 2,0m depths</t>
  </si>
  <si>
    <t>Extra over subitem C13.1.24.1 for excavation in hard material irrespective of depth</t>
  </si>
  <si>
    <t>Filling the caissons</t>
  </si>
  <si>
    <t>C13.2.1</t>
  </si>
  <si>
    <t>C13.2.2</t>
  </si>
  <si>
    <t>C13.2.3</t>
  </si>
  <si>
    <t>C13.2.4</t>
  </si>
  <si>
    <t>C13.2.5</t>
  </si>
  <si>
    <t>C13.2.5.1</t>
  </si>
  <si>
    <t>C13.2.5.2</t>
  </si>
  <si>
    <t>C13.2.6</t>
  </si>
  <si>
    <t>C13.2.7</t>
  </si>
  <si>
    <t>C13.2.8</t>
  </si>
  <si>
    <t>C13.2.9</t>
  </si>
  <si>
    <t>C13.2.10</t>
  </si>
  <si>
    <t>Permanent formwork</t>
  </si>
  <si>
    <t>Establishment on the site for sliding formwork operations</t>
  </si>
  <si>
    <t>C13.3.1</t>
  </si>
  <si>
    <t>C13.3.1.1</t>
  </si>
  <si>
    <t>C13.3.1.2</t>
  </si>
  <si>
    <t>C13.3.2</t>
  </si>
  <si>
    <t>C13.3.3</t>
  </si>
  <si>
    <t>C13.3.4</t>
  </si>
  <si>
    <t>C13.3.1.1(a)</t>
  </si>
  <si>
    <t>C13.3.1.1(b)</t>
  </si>
  <si>
    <t>C13.3.1.1(c)</t>
  </si>
  <si>
    <t>C13.3.1.1(d)</t>
  </si>
  <si>
    <t>C13.3.1.1(e)</t>
  </si>
  <si>
    <t>Reinforcement for:</t>
  </si>
  <si>
    <t>Welded Steel Fabric</t>
  </si>
  <si>
    <t>Etc. for other structures or parts of structures</t>
  </si>
  <si>
    <t>C13.4.1</t>
  </si>
  <si>
    <t>C13.4.1.1</t>
  </si>
  <si>
    <t>C13.4.1.2</t>
  </si>
  <si>
    <t>C13.4.1.3</t>
  </si>
  <si>
    <t>C13.4.2</t>
  </si>
  <si>
    <t>C13.4.2.1</t>
  </si>
  <si>
    <t>C13.4.2.2</t>
  </si>
  <si>
    <t>C13.4.3</t>
  </si>
  <si>
    <t>C13.4.3.1</t>
  </si>
  <si>
    <t>C13.4.3.2</t>
  </si>
  <si>
    <t>C13.4.3.3</t>
  </si>
  <si>
    <t>C13.4.4</t>
  </si>
  <si>
    <t>C13.4.4.1</t>
  </si>
  <si>
    <t>C13.4.5</t>
  </si>
  <si>
    <t>C13.4.5.1</t>
  </si>
  <si>
    <t>C13.4.5.2</t>
  </si>
  <si>
    <t>C13.4.6</t>
  </si>
  <si>
    <t>C13.4.6.1</t>
  </si>
  <si>
    <t>C13.4.7</t>
  </si>
  <si>
    <t>C13.4.7.1</t>
  </si>
  <si>
    <t>C13.4.7.2</t>
  </si>
  <si>
    <t>C13.4.8</t>
  </si>
  <si>
    <t>C13.4.8.1</t>
  </si>
  <si>
    <t>C13.4.8.2</t>
  </si>
  <si>
    <t>C13.4.9</t>
  </si>
  <si>
    <t>C13.4.10</t>
  </si>
  <si>
    <t>C13.4.11</t>
  </si>
  <si>
    <t>C13.4.12</t>
  </si>
  <si>
    <t>C13.4.13</t>
  </si>
  <si>
    <t>C13.4.13.1</t>
  </si>
  <si>
    <t>C13.4.13.2</t>
  </si>
  <si>
    <t>C13.4.14</t>
  </si>
  <si>
    <t>C13.4.14.1</t>
  </si>
  <si>
    <t>C13.4.14.2</t>
  </si>
  <si>
    <t>C13.4.1.1(a)</t>
  </si>
  <si>
    <t>C13.4.1.1(b)</t>
  </si>
  <si>
    <t>C13.4.1.2(a)</t>
  </si>
  <si>
    <t>C13.4.1.2(b)</t>
  </si>
  <si>
    <t>C13.4.1.3(a)</t>
  </si>
  <si>
    <t>C13.4.1.3(b)</t>
  </si>
  <si>
    <t>C13.4.3.1(a)</t>
  </si>
  <si>
    <t>C13.4.3.1(b)</t>
  </si>
  <si>
    <t>C13.4.3.2(a)</t>
  </si>
  <si>
    <t>C13.4.3.2(b)</t>
  </si>
  <si>
    <t>C13.4.3.3(a)</t>
  </si>
  <si>
    <t>C13.4.3.3(b)</t>
  </si>
  <si>
    <t>C13.4.7.1(a)</t>
  </si>
  <si>
    <t>C13.4.7.1(b)</t>
  </si>
  <si>
    <t>C13.4.7.2(a)</t>
  </si>
  <si>
    <t>C13.4.7.2(b)</t>
  </si>
  <si>
    <t>Strength concrete (class C):</t>
  </si>
  <si>
    <t>Indicate part of structure, class code and 28 day characteristic cylinder strength/characteristic compressive cube strength and nominal aggregate size e.g. Blinding C12/15-20</t>
  </si>
  <si>
    <t>Etc. For other parts of structure</t>
  </si>
  <si>
    <t>Durable concrete (class D):</t>
  </si>
  <si>
    <t>Indicate part of structure, class code and 28 day characteristic cylinder strength/characteristic compressive cube strength, environmental exposure and service life and nominal aggregate size e.g. Deck slab D35/45-XS1(100)-20</t>
  </si>
  <si>
    <t>Prescribed-composition concrete (class P):</t>
  </si>
  <si>
    <t>Indicate part of structure, class code and 28 day characteristic cylinder strength/characteristic compressive cube strength and nominal aggregate size e.g. Piers P32/40-20</t>
  </si>
  <si>
    <t>Etc. for other parts of structure</t>
  </si>
  <si>
    <t>Commercially- sourced concrete</t>
  </si>
  <si>
    <t>Contractor-mixed concrete on site</t>
  </si>
  <si>
    <t>Extra over item C13.4.1 for the protection of concrete from adverse environmental conditions, if required:</t>
  </si>
  <si>
    <t>Extra over item C13.4.2 for the protection of labour enhanced concrete from adverse environmental conditions</t>
  </si>
  <si>
    <t>Curing and surface protection of cast in situ concrete, as and where specifically required:</t>
  </si>
  <si>
    <t>Curing and surface protection of labour enhanced cast in situ concrete</t>
  </si>
  <si>
    <t>No-fines concrete (class NF):</t>
  </si>
  <si>
    <t>Cast in situ:</t>
  </si>
  <si>
    <t>Indicate class of no-fines concrete and portion of structure or use</t>
  </si>
  <si>
    <t>Etc. for other classes of no-fines concrete and other portions of structures or uses</t>
  </si>
  <si>
    <t>Precast:</t>
  </si>
  <si>
    <t>Indicate class of no-fines concrete and describe unit with reference to drawing</t>
  </si>
  <si>
    <t>Etc. for other classes of no-fines concrete and units of other types and sizes</t>
  </si>
  <si>
    <t>Labour enhanced no fines concrete (Class NF)</t>
  </si>
  <si>
    <t>Precast</t>
  </si>
  <si>
    <t>Complete demolition and disposal of existing structural concrete elements or parts existing structures:</t>
  </si>
  <si>
    <t>etc. for other members</t>
  </si>
  <si>
    <t>Controlled demolition of concrete from structural elements:</t>
  </si>
  <si>
    <t>C13.5.1</t>
  </si>
  <si>
    <t>C13.5.1.1</t>
  </si>
  <si>
    <t>C13.5.1.2</t>
  </si>
  <si>
    <t>C13.5.1.3</t>
  </si>
  <si>
    <t>C13.5.2</t>
  </si>
  <si>
    <t>C13.5.2.1</t>
  </si>
  <si>
    <t>C13.5.2.2</t>
  </si>
  <si>
    <t>C13.5.2.3</t>
  </si>
  <si>
    <t>C13.5.2.4</t>
  </si>
  <si>
    <t>C13.5.3</t>
  </si>
  <si>
    <t>Prestressing tendons:</t>
  </si>
  <si>
    <t>Longitudinal tendons</t>
  </si>
  <si>
    <t>Transverse tendons</t>
  </si>
  <si>
    <t>Vertical tendons</t>
  </si>
  <si>
    <t>Anchorage at dead end</t>
  </si>
  <si>
    <t>Coupler at dead end</t>
  </si>
  <si>
    <t>Extra over item C13.5.2 for partially tensioning the tendons</t>
  </si>
  <si>
    <t>C13.6.1</t>
  </si>
  <si>
    <t>C13.6.1.1</t>
  </si>
  <si>
    <t>C13.6.1.2</t>
  </si>
  <si>
    <t>C13.6.2</t>
  </si>
  <si>
    <t>C13.6.2.1</t>
  </si>
  <si>
    <t>C13.6.2.2</t>
  </si>
  <si>
    <t>C13.6.3</t>
  </si>
  <si>
    <t>C13.6.4</t>
  </si>
  <si>
    <t>C13.6.5</t>
  </si>
  <si>
    <t>C13.6.5.1</t>
  </si>
  <si>
    <t>C13.6.5.2</t>
  </si>
  <si>
    <t>C13.6.6</t>
  </si>
  <si>
    <t>Bearings:</t>
  </si>
  <si>
    <t>Provision of engineering drawings of proprietary bearings and certification after installation by an ECSA Registered Professional Engineer or Technologist</t>
  </si>
  <si>
    <t>Concrete Hinges</t>
  </si>
  <si>
    <t>Specialist proprietary bearings:</t>
  </si>
  <si>
    <t>Prime cost sum allowed for purchasing and taking delivery of bearing</t>
  </si>
  <si>
    <t>Percentage on prime cost sum for charges and profit</t>
  </si>
  <si>
    <t>C13.7.1</t>
  </si>
  <si>
    <t>C13.7.1.1</t>
  </si>
  <si>
    <t>C13.7.1.2</t>
  </si>
  <si>
    <t>C13.7.2</t>
  </si>
  <si>
    <t>C13.7.2.1</t>
  </si>
  <si>
    <t>C13.7.2.2</t>
  </si>
  <si>
    <t>C13.7.3</t>
  </si>
  <si>
    <t>C13.7.3.1</t>
  </si>
  <si>
    <t>C13.7.3.2</t>
  </si>
  <si>
    <t>C13.7.4</t>
  </si>
  <si>
    <t>C13.7.4.1</t>
  </si>
  <si>
    <t>C13.7.4.2</t>
  </si>
  <si>
    <t>C13.7.5</t>
  </si>
  <si>
    <t>C13.7.5.1</t>
  </si>
  <si>
    <t>C13.7.5.2</t>
  </si>
  <si>
    <t>C13.7.5.3</t>
  </si>
  <si>
    <t>C13.7.6</t>
  </si>
  <si>
    <t>C13.7.6.1</t>
  </si>
  <si>
    <t>C13.7.6.2</t>
  </si>
  <si>
    <t>C13.7.7</t>
  </si>
  <si>
    <t>C13.7.7.1</t>
  </si>
  <si>
    <t>C13.7.7.2</t>
  </si>
  <si>
    <t>C13.7.8</t>
  </si>
  <si>
    <t>C13.7.9</t>
  </si>
  <si>
    <t>C13.7.9.1</t>
  </si>
  <si>
    <t>C13.7.9.2</t>
  </si>
  <si>
    <t>C13.7.10</t>
  </si>
  <si>
    <t>C13.7.10.1</t>
  </si>
  <si>
    <t>C13.7.10.2</t>
  </si>
  <si>
    <t>C13.7.5.1(a)</t>
  </si>
  <si>
    <t>C13.7.5.1(b)</t>
  </si>
  <si>
    <t>C13.7.5.2(a)</t>
  </si>
  <si>
    <t>C13.7.5.2(b)</t>
  </si>
  <si>
    <t>C13.7.5.2(c)</t>
  </si>
  <si>
    <t>C13.7.5.2(d)</t>
  </si>
  <si>
    <t>C13.7.5.2(e)</t>
  </si>
  <si>
    <t>C13.7.5.2(f)</t>
  </si>
  <si>
    <t>C13.7.5.2(g)</t>
  </si>
  <si>
    <t>Expansion joints:</t>
  </si>
  <si>
    <t>Filled joints:</t>
  </si>
  <si>
    <t>Unfilled joints:</t>
  </si>
  <si>
    <t>Sealing joints with:</t>
  </si>
  <si>
    <t>Supply and installation of Agrément South Africa certified proprietary expansion joints</t>
  </si>
  <si>
    <t>Claw and other modular joints in nosings</t>
  </si>
  <si>
    <t>Asphaltic plug type joints</t>
  </si>
  <si>
    <t>150mm x 50mm</t>
  </si>
  <si>
    <t>300mm x 50mm</t>
  </si>
  <si>
    <t>400mm x 75mm</t>
  </si>
  <si>
    <t>500mm x 75mm</t>
  </si>
  <si>
    <t>500mm x 100mm</t>
  </si>
  <si>
    <t>Extra over for variation in joint depth of asphaltic joints</t>
  </si>
  <si>
    <t>Provision of engineering drawings of proprietary joints and certification after installation by an ECSA registered Professional Engineer or Technologist</t>
  </si>
  <si>
    <t>Joint terminations in:</t>
  </si>
  <si>
    <t>Cover plates (non-metallic) in barriers, parapets and sidewalks where specified on the drawings in:</t>
  </si>
  <si>
    <t>Additional water tests for joints ordered by the Engineer</t>
  </si>
  <si>
    <t>Specialist proprietary expansion joints:</t>
  </si>
  <si>
    <t>Prime cost sum allowed for purchasing and taking delivery of expansion joints</t>
  </si>
  <si>
    <t>C13.8.1</t>
  </si>
  <si>
    <t>C13.8.1.1</t>
  </si>
  <si>
    <t>C13.8.1.2</t>
  </si>
  <si>
    <t>C13.8.2</t>
  </si>
  <si>
    <t>C13.8.3</t>
  </si>
  <si>
    <t>C13.8.4</t>
  </si>
  <si>
    <t>C13.8.5</t>
  </si>
  <si>
    <t>C13.8.6</t>
  </si>
  <si>
    <t>C13.8.6.1</t>
  </si>
  <si>
    <t>C13.8.6.2</t>
  </si>
  <si>
    <t>C13.8.7</t>
  </si>
  <si>
    <t>C13.8.7.1</t>
  </si>
  <si>
    <t>C13.8.7.2</t>
  </si>
  <si>
    <t>C13.8.7.3</t>
  </si>
  <si>
    <t>C13.8.7.4</t>
  </si>
  <si>
    <t>C13.8.8</t>
  </si>
  <si>
    <t>C13.8.9</t>
  </si>
  <si>
    <t>C13.8.10</t>
  </si>
  <si>
    <t>C13.8.10.1</t>
  </si>
  <si>
    <t>C13.8.10.2</t>
  </si>
  <si>
    <t>C13.8.11</t>
  </si>
  <si>
    <t>C13.8.12</t>
  </si>
  <si>
    <t>C13.8.13</t>
  </si>
  <si>
    <t>C13.8.14</t>
  </si>
  <si>
    <t>C13.8.15</t>
  </si>
  <si>
    <t>C13.8.16</t>
  </si>
  <si>
    <t>C13.8.16.1</t>
  </si>
  <si>
    <t>C13.8.17</t>
  </si>
  <si>
    <t>C13.8.17.1</t>
  </si>
  <si>
    <t>C13.8.17.2</t>
  </si>
  <si>
    <t>C13.8.10.1(a)</t>
  </si>
  <si>
    <t>C13.8.10.1(b)</t>
  </si>
  <si>
    <t>C13.8.10.2(a)</t>
  </si>
  <si>
    <t>C13.8.10.2(b)</t>
  </si>
  <si>
    <t>Barriers</t>
  </si>
  <si>
    <t>Parapets</t>
  </si>
  <si>
    <t>Concrete pedestrian railings</t>
  </si>
  <si>
    <t>Service ducts in structures</t>
  </si>
  <si>
    <t>Joint in ducts at bridge deck expansion joints</t>
  </si>
  <si>
    <t>Number plates</t>
  </si>
  <si>
    <t>Painted numbers</t>
  </si>
  <si>
    <t>Numbers formed in concrete</t>
  </si>
  <si>
    <t>Numbers on concrete pedestals </t>
  </si>
  <si>
    <t>Drainage pipes and weep holes:</t>
  </si>
  <si>
    <t>Drainage pipes:</t>
  </si>
  <si>
    <t>Weep holes:</t>
  </si>
  <si>
    <t>Perforated drainage pipes:</t>
  </si>
  <si>
    <t>Supplying and installing bolt groups complete with electrification brackets:</t>
  </si>
  <si>
    <t>Single-bolt groups</t>
  </si>
  <si>
    <t>Double-bolt groups</t>
  </si>
  <si>
    <r>
      <t xml:space="preserve">Numbers for structures: </t>
    </r>
    <r>
      <rPr>
        <i/>
        <sz val="9"/>
        <color theme="1"/>
        <rFont val="Arial"/>
        <family val="2"/>
      </rPr>
      <t>(refer to drawings)</t>
    </r>
  </si>
  <si>
    <t>C13.9.1</t>
  </si>
  <si>
    <t>C13.9.1.1</t>
  </si>
  <si>
    <t>C13.9.1.2</t>
  </si>
  <si>
    <t>C13.9.1.3</t>
  </si>
  <si>
    <t>C13.9.2</t>
  </si>
  <si>
    <t>C13.9.2.1</t>
  </si>
  <si>
    <t>C13.9.2.2</t>
  </si>
  <si>
    <t>C13.9.3</t>
  </si>
  <si>
    <t>C13.9.3.1</t>
  </si>
  <si>
    <t>C13.9.3.2</t>
  </si>
  <si>
    <t>C13.9.3.1(a)</t>
  </si>
  <si>
    <t>C13.9.3.1(b)</t>
  </si>
  <si>
    <t>C13.9.3.1(c)</t>
  </si>
  <si>
    <t>C13.9.3.2(a)</t>
  </si>
  <si>
    <t>C13.9.3.2(b)</t>
  </si>
  <si>
    <t>C13.9.3.2(c)</t>
  </si>
  <si>
    <t>Structural steel:</t>
  </si>
  <si>
    <t>Anchor bolts:</t>
  </si>
  <si>
    <t>Sprayed-on metal:</t>
  </si>
  <si>
    <t>Galvanising</t>
  </si>
  <si>
    <t>C13.10.1</t>
  </si>
  <si>
    <t>C13.10.1.1</t>
  </si>
  <si>
    <t>C13.10.1.2</t>
  </si>
  <si>
    <t>C13.10.1.3</t>
  </si>
  <si>
    <t>C13.10.1.4</t>
  </si>
  <si>
    <t>C13.10.2</t>
  </si>
  <si>
    <t>C13.10.2.1</t>
  </si>
  <si>
    <t>C13.10.2.2</t>
  </si>
  <si>
    <t>C13.10.2.3</t>
  </si>
  <si>
    <t>C13.10.2.4</t>
  </si>
  <si>
    <t>Painting:</t>
  </si>
  <si>
    <t>Extra-over item C13.10.1, using non-toxic materials:</t>
  </si>
  <si>
    <t>C13.11.1</t>
  </si>
  <si>
    <t>C13.11.2</t>
  </si>
  <si>
    <t>C13.12.1</t>
  </si>
  <si>
    <t>C13.12.1.1</t>
  </si>
  <si>
    <t>C13.12.1.2</t>
  </si>
  <si>
    <t>Steelwork protective system:</t>
  </si>
  <si>
    <t>C13.13.1</t>
  </si>
  <si>
    <t>C13.13.1.1</t>
  </si>
  <si>
    <t>C13.13.2</t>
  </si>
  <si>
    <t>C13.13.2.1</t>
  </si>
  <si>
    <t>C13.13.2.2</t>
  </si>
  <si>
    <t>C13.13.3</t>
  </si>
  <si>
    <t>C13.13.3.1</t>
  </si>
  <si>
    <t>C13.13.3.2</t>
  </si>
  <si>
    <t>C13.13.4</t>
  </si>
  <si>
    <t>C13.13.4.1</t>
  </si>
  <si>
    <t>C13.13.4.2</t>
  </si>
  <si>
    <t>C13.13.5</t>
  </si>
  <si>
    <t>C13.13.5.1</t>
  </si>
  <si>
    <t>C13.13.5.2</t>
  </si>
  <si>
    <t>C13.13.6</t>
  </si>
  <si>
    <t>C13.13.6.1</t>
  </si>
  <si>
    <t>C13.13.6.2</t>
  </si>
  <si>
    <t>C13.13.6.3</t>
  </si>
  <si>
    <t>C13.13.6.4</t>
  </si>
  <si>
    <t>C13.13.7</t>
  </si>
  <si>
    <t>C13.13.7.1</t>
  </si>
  <si>
    <t>C13.13.7.2</t>
  </si>
  <si>
    <t>C13.13.8</t>
  </si>
  <si>
    <t>C13.13.8.1</t>
  </si>
  <si>
    <t>C13.13.9</t>
  </si>
  <si>
    <t>C13.13.9.1</t>
  </si>
  <si>
    <t>C13.13.10</t>
  </si>
  <si>
    <t>C13.13.10.1</t>
  </si>
  <si>
    <t>Temporary bridge segment casting yard:</t>
  </si>
  <si>
    <t>Cover to casting area:</t>
  </si>
  <si>
    <t>Launching girder:</t>
  </si>
  <si>
    <t>Formwork assembly:</t>
  </si>
  <si>
    <t>Launching equipment:</t>
  </si>
  <si>
    <t>Supply temporary bearings</t>
  </si>
  <si>
    <t>Supply side guides</t>
  </si>
  <si>
    <t>Re-use of temporary bearings </t>
  </si>
  <si>
    <t>Re-use of side guides </t>
  </si>
  <si>
    <t>Platforms:</t>
  </si>
  <si>
    <t>Stay system for piers:</t>
  </si>
  <si>
    <t>Launching of deck segments:</t>
  </si>
  <si>
    <t>Temporary piers including piles and pilecap:</t>
  </si>
  <si>
    <t>C13.14.1</t>
  </si>
  <si>
    <t>C14.1.1</t>
  </si>
  <si>
    <t>C14.1.1.1</t>
  </si>
  <si>
    <t>C14.1.2</t>
  </si>
  <si>
    <t>C14.1.2.1</t>
  </si>
  <si>
    <t>C14.1.2.2</t>
  </si>
  <si>
    <t>C14.1.2.3</t>
  </si>
  <si>
    <t>C14.1.2.4</t>
  </si>
  <si>
    <t>C14.1.2.5</t>
  </si>
  <si>
    <t>C14.1.3</t>
  </si>
  <si>
    <t>C14.1.4</t>
  </si>
  <si>
    <t>C14.1.4.1</t>
  </si>
  <si>
    <t>C14.1.4.2</t>
  </si>
  <si>
    <t>C14.1.5</t>
  </si>
  <si>
    <t>C14.1.6</t>
  </si>
  <si>
    <t>C14.1.7</t>
  </si>
  <si>
    <t>C14.1.1.1(a)</t>
  </si>
  <si>
    <t>C14.1.1.1(a)(i)</t>
  </si>
  <si>
    <t>C14.1.1.1(a)(ii)</t>
  </si>
  <si>
    <t>C14.1.1.1(b)</t>
  </si>
  <si>
    <t>C14.1.1.1(b)(i)</t>
  </si>
  <si>
    <t>C14.1.1.1(b)(ii)</t>
  </si>
  <si>
    <t>Temporary access structures and work platforms (by element)</t>
  </si>
  <si>
    <t>Access and platforms to locations as described as well as dismantling and removal at completion (heights assessed by Contractor)</t>
  </si>
  <si>
    <t>… (Etc. for other elements of work)</t>
  </si>
  <si>
    <t>Mobile access units</t>
  </si>
  <si>
    <t>Setting up of mobile access unit at each structure location and removal after completion</t>
  </si>
  <si>
    <t>days</t>
  </si>
  <si>
    <t>Operation of mobile access unit during inspections by the Engineer</t>
  </si>
  <si>
    <t>De-establishing and removal of mobile access unit from site after completion of work</t>
  </si>
  <si>
    <t>Percentage on prime cost sum for charges and profits</t>
  </si>
  <si>
    <t>Accommodation of Vehicular and Pedestrian Traffic at Access Structures</t>
  </si>
  <si>
    <t>C14.2.1</t>
  </si>
  <si>
    <t>C14.2.1.1</t>
  </si>
  <si>
    <t>C14.2.1.2</t>
  </si>
  <si>
    <t>C14.2.1.3</t>
  </si>
  <si>
    <t>C14.2.1.4</t>
  </si>
  <si>
    <t>C14.2.2</t>
  </si>
  <si>
    <t>C14.2.2.1</t>
  </si>
  <si>
    <t>C14.2.3</t>
  </si>
  <si>
    <t>C14.2.3.1</t>
  </si>
  <si>
    <t>C14.2.3.2</t>
  </si>
  <si>
    <t>C14.2.4</t>
  </si>
  <si>
    <t>C14.2.4.1</t>
  </si>
  <si>
    <t>C14.2.5</t>
  </si>
  <si>
    <t>C14.2.5.1</t>
  </si>
  <si>
    <t>C14.2.6</t>
  </si>
  <si>
    <t>C14.2.6.1</t>
  </si>
  <si>
    <t>C14.2.7</t>
  </si>
  <si>
    <t>C14.2.7.1</t>
  </si>
  <si>
    <t>C14.2.8</t>
  </si>
  <si>
    <t>C14.2.8.1</t>
  </si>
  <si>
    <t>Delamination Survey:</t>
  </si>
  <si>
    <t xml:space="preserve">Concrete cover survey </t>
  </si>
  <si>
    <t>Concrete compressive strength</t>
  </si>
  <si>
    <t xml:space="preserve">Carbonation depth testing </t>
  </si>
  <si>
    <t xml:space="preserve">Chloride profile testing </t>
  </si>
  <si>
    <t xml:space="preserve">Half-cell potential measurements </t>
  </si>
  <si>
    <t xml:space="preserve">Surface resistivity measurements </t>
  </si>
  <si>
    <t xml:space="preserve">Corrosion rate measurements </t>
  </si>
  <si>
    <t>C14.3.1</t>
  </si>
  <si>
    <t>C14.3.1.1</t>
  </si>
  <si>
    <t>C14.3.1.2</t>
  </si>
  <si>
    <t>C14.3.2</t>
  </si>
  <si>
    <t>C14.3.2.1</t>
  </si>
  <si>
    <t>C14.3.2.2</t>
  </si>
  <si>
    <t>C14.3.3</t>
  </si>
  <si>
    <t>C14.3.3.1</t>
  </si>
  <si>
    <t>C14.3.3.2</t>
  </si>
  <si>
    <t>C14.3.4</t>
  </si>
  <si>
    <t>C14.3.4.1</t>
  </si>
  <si>
    <t>C14.3.4.2</t>
  </si>
  <si>
    <t>C14.3.5</t>
  </si>
  <si>
    <t>C14.3.6</t>
  </si>
  <si>
    <t>Demolition of concrete members or elements by labour enhanced construction</t>
  </si>
  <si>
    <t>Establishment on site for hydro-demolition equipment</t>
  </si>
  <si>
    <t>C14.4.1</t>
  </si>
  <si>
    <t>C14.4.2</t>
  </si>
  <si>
    <t>C14.4.3</t>
  </si>
  <si>
    <t>C14.4.3.1</t>
  </si>
  <si>
    <t>C14.4.3.2</t>
  </si>
  <si>
    <t>C14.4.3.3</t>
  </si>
  <si>
    <t>C14.4.3.4</t>
  </si>
  <si>
    <t>C14.4.4</t>
  </si>
  <si>
    <t>C14.4.4.1</t>
  </si>
  <si>
    <t>C14.4.4.2</t>
  </si>
  <si>
    <t>C14.4.5</t>
  </si>
  <si>
    <t>C14.4.3.1(a)</t>
  </si>
  <si>
    <t>C14.4.3.1(b)</t>
  </si>
  <si>
    <t>C14.4.3.2(a)</t>
  </si>
  <si>
    <t>C14.4.3.2(b)</t>
  </si>
  <si>
    <t>C14.4.3.3(a)</t>
  </si>
  <si>
    <t>C14.4.3.3(b)</t>
  </si>
  <si>
    <t>C14.4.3.4(a)</t>
  </si>
  <si>
    <t>C14.4.3.4(b)</t>
  </si>
  <si>
    <t>Epoxy mortar</t>
  </si>
  <si>
    <t>Epoxy generally not preferred due to temperature characteristics and elastic modulus differences from concrete</t>
  </si>
  <si>
    <t>R3 can be considered for both structural and non-structural repairs where applicable</t>
  </si>
  <si>
    <t>Curing of repair surfaces</t>
  </si>
  <si>
    <t>C14.5.1</t>
  </si>
  <si>
    <t>C14.5.1.1</t>
  </si>
  <si>
    <t>C14.5.1.2</t>
  </si>
  <si>
    <t>C14.5.2</t>
  </si>
  <si>
    <t>C14.5.3</t>
  </si>
  <si>
    <t>C14.5.3.1</t>
  </si>
  <si>
    <t>C14.5.3.2</t>
  </si>
  <si>
    <t>C14.5.4</t>
  </si>
  <si>
    <t>C14.5.5</t>
  </si>
  <si>
    <t>C14.5.6</t>
  </si>
  <si>
    <t>C14.5.7</t>
  </si>
  <si>
    <t>C14.5.7.1</t>
  </si>
  <si>
    <t>C14.5.8</t>
  </si>
  <si>
    <t>C14.5.8.1</t>
  </si>
  <si>
    <t>C14.5.8.2</t>
  </si>
  <si>
    <t>C14.5.8.3</t>
  </si>
  <si>
    <t>Anchoring of reinforcing steel:</t>
  </si>
  <si>
    <t>Grouting for:</t>
  </si>
  <si>
    <t>Establishment on site for crack injection</t>
  </si>
  <si>
    <t xml:space="preserve">Crack filling </t>
  </si>
  <si>
    <t>Site and core tests</t>
  </si>
  <si>
    <t>Site testing and testing of cores</t>
  </si>
  <si>
    <t>Percentage on provisional sum for charges and profit</t>
  </si>
  <si>
    <t>C14.6.1</t>
  </si>
  <si>
    <t>C14.6.2</t>
  </si>
  <si>
    <t>C14.6.3</t>
  </si>
  <si>
    <t>C14.6.3.1</t>
  </si>
  <si>
    <t>C14.6.3.2</t>
  </si>
  <si>
    <t>C14.6.4</t>
  </si>
  <si>
    <t>C14.6.5</t>
  </si>
  <si>
    <t>Establishment on site for sprayed concrete work</t>
  </si>
  <si>
    <t>Preparation of concrete surface</t>
  </si>
  <si>
    <t>Sprayed concrete of specified strength class, thickness and finish applied in one or multiple layers as necessary:</t>
  </si>
  <si>
    <t>Etc. for other strength, thickness, finish of sprayed concrete to other portions of structure or uses</t>
  </si>
  <si>
    <t>Curing of sprayed concrete surface</t>
  </si>
  <si>
    <t>Special tests ordered by the Engineer</t>
  </si>
  <si>
    <t>C14.7.1</t>
  </si>
  <si>
    <t>C14.7.2</t>
  </si>
  <si>
    <t>C14.7.3</t>
  </si>
  <si>
    <t>C14.7.4</t>
  </si>
  <si>
    <t>On site monitoring and supply of written product performance guarantee</t>
  </si>
  <si>
    <t>Trial sample panels</t>
  </si>
  <si>
    <t>C14.8.1</t>
  </si>
  <si>
    <t>C14.8.2</t>
  </si>
  <si>
    <t>C14.8.2.1</t>
  </si>
  <si>
    <t>C14.8.2.2</t>
  </si>
  <si>
    <t>C14.8.3</t>
  </si>
  <si>
    <t>C14.8.3.1</t>
  </si>
  <si>
    <t>C14.8.3.2</t>
  </si>
  <si>
    <t>C14.8.4</t>
  </si>
  <si>
    <t>C14.8.4.1</t>
  </si>
  <si>
    <t>C14.8.4.2</t>
  </si>
  <si>
    <t>C14.8.4.3</t>
  </si>
  <si>
    <t>C14.8.4.4</t>
  </si>
  <si>
    <t>C14.8.4.5</t>
  </si>
  <si>
    <t>C14.8.5</t>
  </si>
  <si>
    <t>C14.8.6</t>
  </si>
  <si>
    <t xml:space="preserve">Preparation of concrete surfaces </t>
  </si>
  <si>
    <t>Adhesive and saturant</t>
  </si>
  <si>
    <t>Bonded plates, bars or sections</t>
  </si>
  <si>
    <t>C14.9.1</t>
  </si>
  <si>
    <t>C14.9.2</t>
  </si>
  <si>
    <t>C14.9.3</t>
  </si>
  <si>
    <t>C14.9.3.1</t>
  </si>
  <si>
    <t>C14.9.4</t>
  </si>
  <si>
    <t>C14.9.4.1</t>
  </si>
  <si>
    <t>C14.9.4.2</t>
  </si>
  <si>
    <t>C14.9.5</t>
  </si>
  <si>
    <t>C14.9.5.1</t>
  </si>
  <si>
    <t>C14.9.5.2</t>
  </si>
  <si>
    <t>C14.9.6</t>
  </si>
  <si>
    <t>C14.9.7</t>
  </si>
  <si>
    <t>C14.9.8</t>
  </si>
  <si>
    <t>C14.9.9</t>
  </si>
  <si>
    <t>C14.9.9.1</t>
  </si>
  <si>
    <t>C14.9.9.2</t>
  </si>
  <si>
    <t>C14.9.10</t>
  </si>
  <si>
    <t>C14.9.11</t>
  </si>
  <si>
    <t>C14.9.12</t>
  </si>
  <si>
    <t>C14.9.12.1</t>
  </si>
  <si>
    <t>C14.9.12.2</t>
  </si>
  <si>
    <t>C14.9.13</t>
  </si>
  <si>
    <t>C14.9.14</t>
  </si>
  <si>
    <t>C14.9.14.1</t>
  </si>
  <si>
    <t>C14.9.14.2</t>
  </si>
  <si>
    <t>C14.9.15</t>
  </si>
  <si>
    <t>C14.9.15.1</t>
  </si>
  <si>
    <t>C14.9.15.2</t>
  </si>
  <si>
    <t>C14.9.15.3</t>
  </si>
  <si>
    <t>C14.9.16</t>
  </si>
  <si>
    <t>C14.9.16.1</t>
  </si>
  <si>
    <t>C14.9.16.2</t>
  </si>
  <si>
    <t>C14.9.17</t>
  </si>
  <si>
    <t>Service and repair of existing joint system</t>
  </si>
  <si>
    <t>Joint terminations as specified on the drawings in:</t>
  </si>
  <si>
    <t>Cover plates (non-metallic) in barriers, parapets and sidewalks as specified on the drawings in:</t>
  </si>
  <si>
    <t>Removal and inspection</t>
  </si>
  <si>
    <t>Refurbish and reinstall</t>
  </si>
  <si>
    <t>Inlet gratings</t>
  </si>
  <si>
    <t>Bridge number plates</t>
  </si>
  <si>
    <t>Refurbishment of existing plates</t>
  </si>
  <si>
    <t>New number plate</t>
  </si>
  <si>
    <t>Fix or re-fix ancillary elements</t>
  </si>
  <si>
    <t>Supply new ancillary elements</t>
  </si>
  <si>
    <t>C14.10.1</t>
  </si>
  <si>
    <t>C14.10.1.1</t>
  </si>
  <si>
    <t>C14.10.1.2</t>
  </si>
  <si>
    <t>C14.10.2</t>
  </si>
  <si>
    <t>C14.10.2.1</t>
  </si>
  <si>
    <t>C14.10.2.2</t>
  </si>
  <si>
    <t>C14.10.3</t>
  </si>
  <si>
    <t>Temporary support and foundations</t>
  </si>
  <si>
    <t>Dismantle and remove from site</t>
  </si>
  <si>
    <t>Jacking equipment</t>
  </si>
  <si>
    <t>Dismantle and remove all jacking equipment from site</t>
  </si>
  <si>
    <t>C14.11.1</t>
  </si>
  <si>
    <t>C14.11.2</t>
  </si>
  <si>
    <t>C20.1.1</t>
  </si>
  <si>
    <t>C20.1.2</t>
  </si>
  <si>
    <t>C20.1.2.1</t>
  </si>
  <si>
    <t>C20.1.2.2</t>
  </si>
  <si>
    <t>C20.1.3</t>
  </si>
  <si>
    <t>C20.1.3.1</t>
  </si>
  <si>
    <t>C20.1.4</t>
  </si>
  <si>
    <t>C20.1.4.1</t>
  </si>
  <si>
    <t>C20.1.4.2</t>
  </si>
  <si>
    <t>C20.1.4.3</t>
  </si>
  <si>
    <t>C20.1.4.4</t>
  </si>
  <si>
    <t>C20.1.4.5</t>
  </si>
  <si>
    <t>PC20.1.5</t>
  </si>
  <si>
    <t>PC20.1.6</t>
  </si>
  <si>
    <t>C20.1.6.1</t>
  </si>
  <si>
    <t>C20.1.2.1(a)</t>
  </si>
  <si>
    <t>C20.1.2.1(a)(i)</t>
  </si>
  <si>
    <t>C20.1.2.1(b)</t>
  </si>
  <si>
    <t>C20.1.2.1(b)(i)</t>
  </si>
  <si>
    <t>C20.1.2.1(c)</t>
  </si>
  <si>
    <t>C20.1.2.1(c)(i)</t>
  </si>
  <si>
    <t>C20.1.2.1(d)</t>
  </si>
  <si>
    <t>C20.1.2.1(d)(i)</t>
  </si>
  <si>
    <t>C20.1.2.2(a)</t>
  </si>
  <si>
    <t>C20.1.2.2(a)(i)</t>
  </si>
  <si>
    <t>C20.1.4.1(a)</t>
  </si>
  <si>
    <t>C20.1.4.2(a)</t>
  </si>
  <si>
    <t>C20.1.4.3(a)</t>
  </si>
  <si>
    <t>C20.1.4.4(a)</t>
  </si>
  <si>
    <t>C20.1.4.5(a)</t>
  </si>
  <si>
    <t>Special tests requested by the Engineer</t>
  </si>
  <si>
    <t>Employer’s contribution to concrete durability tests</t>
  </si>
  <si>
    <t>Tests for water sorptivity</t>
  </si>
  <si>
    <t>Handling costs and profit in respect of item C20.1.2.1(a)</t>
  </si>
  <si>
    <t>Tests for oxygen permeability</t>
  </si>
  <si>
    <t>Handling costs and profit in respect of item C20.1.2.1(b)</t>
  </si>
  <si>
    <t>Tests for chloride conductivity</t>
  </si>
  <si>
    <t>Handling costs and profit in respect of item C20.1.2.1(c)</t>
  </si>
  <si>
    <t>Tests for concrete cover</t>
  </si>
  <si>
    <t>Handling costs and profit in respect of item C20.1.2.1(d)</t>
  </si>
  <si>
    <t>Employer’s contribution to other special tests</t>
  </si>
  <si>
    <t>Handling costs and profit in respect of item C20.1.2.2(a)</t>
  </si>
  <si>
    <t>Providing testing equipment:</t>
  </si>
  <si>
    <t>Core drill</t>
  </si>
  <si>
    <t>Special tests using Automated Road condition assessment instruments operated by service providers as requested by the Engineer for acceptance control in terms of Clause A20.1.3.6b)(iii)</t>
  </si>
  <si>
    <t>Using Highspeed Inertial Non-Contact laser profilers (Clause A20.1.5.5c)(ii))</t>
  </si>
  <si>
    <t>Handling cost and profit in respect of item C20.1.4.1</t>
  </si>
  <si>
    <t>Using Direct Contact Devices (Clause A20.1.5.5c)(i))</t>
  </si>
  <si>
    <t>Handling cost and profit in respect of item C20.1.4.2</t>
  </si>
  <si>
    <t>Rutting measurements (Clause A20.1.5.5 d)(i))</t>
  </si>
  <si>
    <t>Handling cost and profit in respect of item C20.1.4.3</t>
  </si>
  <si>
    <t>Surface macro texture (Clause A20.1.5.5 b))</t>
  </si>
  <si>
    <t>Handling cost and profit in respect of item C20.1.4.4</t>
  </si>
  <si>
    <t>Deflection measurements (FWD) (Clause A20.1.5.5e))</t>
  </si>
  <si>
    <t>Handling cost and profit in respect of item C20.1.4.5</t>
  </si>
  <si>
    <t>Financial contribution for an independent site/commercial laboratory (to be a negative rate)</t>
  </si>
  <si>
    <t>Payment of independent site laboratory</t>
  </si>
  <si>
    <t>Direct payment by contractor</t>
  </si>
  <si>
    <t>Handling cost and profit in respect of item PC20.1.6.1</t>
  </si>
  <si>
    <t xml:space="preserve">X </t>
  </si>
  <si>
    <t>Delete site or commercial</t>
  </si>
  <si>
    <t>SECTION D - D1000</t>
  </si>
  <si>
    <t>STAKEHOLDER AND COMMUNITY LIAISON, AND TARGETED LABOUR AND TARGETED ENTERPRISES UTILISATION AND DEVELOPMENT</t>
  </si>
  <si>
    <t>D10.01</t>
  </si>
  <si>
    <t>D10.02</t>
  </si>
  <si>
    <t>D10.03</t>
  </si>
  <si>
    <t>D10.04</t>
  </si>
  <si>
    <t>D10.05</t>
  </si>
  <si>
    <t>D10.06</t>
  </si>
  <si>
    <t>D10.01(a)</t>
  </si>
  <si>
    <t>D10.02(a)</t>
  </si>
  <si>
    <t>D10.02(b)</t>
  </si>
  <si>
    <t>D10.05(a)</t>
  </si>
  <si>
    <t>D10.05(b)</t>
  </si>
  <si>
    <t>D10.05(c)</t>
  </si>
  <si>
    <t>D10.05(d)</t>
  </si>
  <si>
    <t>D10.06(a)</t>
  </si>
  <si>
    <t>D10.06(a)(i)</t>
  </si>
  <si>
    <t>D10.06(a)(ii)</t>
  </si>
  <si>
    <t>D10.06(a)(iii)</t>
  </si>
  <si>
    <t>D10.06(b)</t>
  </si>
  <si>
    <t>D10.06(b)(i)</t>
  </si>
  <si>
    <t>D10.06(b)(ii)</t>
  </si>
  <si>
    <t>D10.06(b)(iii)</t>
  </si>
  <si>
    <t>D10.06(c)</t>
  </si>
  <si>
    <t>D10.06(c)(i)</t>
  </si>
  <si>
    <t>D10.06(c)(ii)</t>
  </si>
  <si>
    <t>D10.06(c)(iii)</t>
  </si>
  <si>
    <t>D10.06(c)(iv)</t>
  </si>
  <si>
    <t>D10.06(c)(v)</t>
  </si>
  <si>
    <t>D10.06(d)</t>
  </si>
  <si>
    <t>D10.06(d)(i)</t>
  </si>
  <si>
    <t>D10.06(d)(ii)</t>
  </si>
  <si>
    <t>D10.06(d)(iii)</t>
  </si>
  <si>
    <t>D10.06(d)(iv)</t>
  </si>
  <si>
    <t>D10.06(d)(v)</t>
  </si>
  <si>
    <t>D10.06(e)</t>
  </si>
  <si>
    <t>D10.06(e)(i)</t>
  </si>
  <si>
    <t>D10.06(e)(ii)</t>
  </si>
  <si>
    <t>D10.06(e)(iii)</t>
  </si>
  <si>
    <t>D10.06(f)</t>
  </si>
  <si>
    <t>D10.06(f)(i)</t>
  </si>
  <si>
    <t>D10.06(f)(ii)</t>
  </si>
  <si>
    <t>D10.06(f)(iii)</t>
  </si>
  <si>
    <t>D10.03(a)</t>
  </si>
  <si>
    <t>D10.03(a)(i)</t>
  </si>
  <si>
    <t>D10.03(a)(ii)</t>
  </si>
  <si>
    <t>D10.03(a)(iii)</t>
  </si>
  <si>
    <t>D10.03(a)(iv)</t>
  </si>
  <si>
    <t>D10.03(b)</t>
  </si>
  <si>
    <t>D10.04(a)</t>
  </si>
  <si>
    <t>D10.04(b)</t>
  </si>
  <si>
    <t>D10.04(c)</t>
  </si>
  <si>
    <t>Target Group Participation</t>
  </si>
  <si>
    <t>N/A</t>
  </si>
  <si>
    <t>Stakeholder and Community Liaison and Social Facilitation</t>
  </si>
  <si>
    <t xml:space="preserve">Cost of liaison, social facilitation and PLC support </t>
  </si>
  <si>
    <t xml:space="preserve">Handling cost and profit in respect of sub-item D10.02(a) </t>
  </si>
  <si>
    <t>Tender Process for Targeted Enterprises</t>
  </si>
  <si>
    <t>Contractor’s charge for the management and execution of the Targeted Enterprise procurement process:</t>
  </si>
  <si>
    <t>Procurement process for the totality of all tenders concluded for the appointment of Targeted Enterprise subcontractors of CIDB 1 and 2 contractor grading</t>
  </si>
  <si>
    <t>Procurement process for the totality of all tenders concluded for the appointment of Targeted Enterprise subcontractors of CIDB 3 and 4 contractor grading</t>
  </si>
  <si>
    <t>Procurement process for the totality of all tenders concluded for the appointment of Targeted Enterprise subcontractors of CIDB 5 and higher contractor grading</t>
  </si>
  <si>
    <t>Procurement process for the totality of all tenders concluded for the appointment of Targeted Enterprise suppliers</t>
  </si>
  <si>
    <t>Targeted Enterprise Procurement Coordinator</t>
  </si>
  <si>
    <t>Responsibilities of the Contractor towards Targeted Enterprises</t>
  </si>
  <si>
    <t>Contractor’s establishment, management, management support, assistance, coaching, guidance, mentoring and supervision of Targeted Enterprises</t>
  </si>
  <si>
    <t>Targeted Enterprise Construction Manager</t>
  </si>
  <si>
    <t>Person.Month</t>
  </si>
  <si>
    <t>Targeted Enterprise Site Supervisors</t>
  </si>
  <si>
    <t>Construction Works by Targeted Enterprises</t>
  </si>
  <si>
    <t>Payments associated with the construction works executed by Targeted Enterprise subcontractors of CIDB 1 and 2 contractor grading designation appointed in terms of Section D of the Specifications</t>
  </si>
  <si>
    <t>Handling costs and profit in respect of payment associated with sub-item D10.05(a)</t>
  </si>
  <si>
    <t>Fluctuation between the main contractor’s rates and that of the Targeted Enterprise subcontractors</t>
  </si>
  <si>
    <t>Preliminary and General Obligations of Targeted Enterprise sub-contractors appointed in terms of Section D of the Specifications</t>
  </si>
  <si>
    <t>Training, coaching, guidance, mentoring and assistance</t>
  </si>
  <si>
    <t>Accredited occupational qualification training</t>
  </si>
  <si>
    <t>Stipend/wages for unemployed learners</t>
  </si>
  <si>
    <t>Handling costs and profit in respect of payment associated with sub-item D10.06(a)(i).</t>
  </si>
  <si>
    <t>Mentorship and other costs</t>
  </si>
  <si>
    <t>TVET college graduates and apprenticeships</t>
  </si>
  <si>
    <t>Handling costs and profit in respect of payment associated with sub-item D10.06(b)(i).</t>
  </si>
  <si>
    <t>P1 and P2 learners and learners with a 240 credits qualification</t>
  </si>
  <si>
    <t>Handling costs and profit in respect of payment associated with sub-item D10.06(c)(i).</t>
  </si>
  <si>
    <t>Travel and Accommodation</t>
  </si>
  <si>
    <t>Handling costs and profit in respect of payment associated with sub-item D10.06(c)(iv).</t>
  </si>
  <si>
    <t>Candidates with 360 credits or more qualification</t>
  </si>
  <si>
    <t>Handling costs and profit in respect of payment associated with sub-item D10.06(d)(i).</t>
  </si>
  <si>
    <t>Handling costs and profit in respect of payment associated with sub-item D10.06(d)(iv).</t>
  </si>
  <si>
    <t>Generic skills training</t>
  </si>
  <si>
    <t>Handling costs and profit in respect of payment associated with sub-item D10.06(e)(i).</t>
  </si>
  <si>
    <t>Community training</t>
  </si>
  <si>
    <t>Handling costs and profit in respect of payment associated with sub-item D10.06(f)(i).</t>
  </si>
  <si>
    <t>Add items from other Sections as specified in C1.1.3.7 and identified in Part C3(iii) where applicable e.g. items for signs from C11.6 and linemarking and road studs from C11.7</t>
  </si>
  <si>
    <t>Note to compiler: Where this item is used for U-PVC downchutes, it is to be reflected under schedule C3.3 e.g. C3.3/C3.2.4.1</t>
  </si>
  <si>
    <t>Note to compiler: Where this item is used for U-PVC downchutes, it is to be reflected under schedule C3.3 e.g. C3.3/C3.2.4.3</t>
  </si>
  <si>
    <t>Etc., in increments of 1,5m</t>
  </si>
  <si>
    <t>Etc. for other types, permanent and temporary</t>
  </si>
  <si>
    <t>Note the specified nominal rate. If linemarking is applied on a rough texture e.g. Seal surface, sufficient allowance to be made in the quantity rather than a Rate only item</t>
  </si>
  <si>
    <t>To indicate paint type where more than one is specified e.g. for guardrails only to specify aluminium paint</t>
  </si>
  <si>
    <t>Add items and specification for special tests not covered in std spec such as ASR testing, radiogaphy, thermography, ground penetrating radar, vibration or acoustic measurements etc., where applicable</t>
  </si>
  <si>
    <t>Only to be used for performance guarantee surfacing</t>
  </si>
  <si>
    <t>If utilised as temporary barrier under 1.5, then working width is to be determined by contractor. Unit kept as metre.</t>
  </si>
  <si>
    <t>This Pricing Schedule is based on the COTO Draft Standard (DS) October 2020, and updated for the Works Pro-Forma Book 3 - 2024.1 – July 2024 version saved in EDMS folder 7475454</t>
  </si>
  <si>
    <t>CONTRACT SANRAL N.002-090-2023/1R</t>
  </si>
  <si>
    <t>Lump sum</t>
  </si>
  <si>
    <t>Service and repair of bridge joints (Kareedouw interchange bridge)</t>
  </si>
  <si>
    <t>C14.9.3.2</t>
  </si>
  <si>
    <t>Service and repair of bridge joints (Elands River bridge)</t>
  </si>
  <si>
    <t>Cleaning and preparation of concrete surface (water jetting)</t>
  </si>
  <si>
    <t>Temporary road studs compliant to SANS 1442 or 1463 (Type RSA-T)</t>
  </si>
  <si>
    <t>Permanent road studs compliant to SANS 1463 (Type RSA-1)</t>
  </si>
  <si>
    <t>Transverse lines, painted island and arrestor bed markings (any colour) (water-borne)</t>
  </si>
  <si>
    <t>Yellow lettering and symbols (water-borne)</t>
  </si>
  <si>
    <t>White lettering and symbols (water-borne)</t>
  </si>
  <si>
    <t>Kilometre markers on posts (steel sign on blue semi-matt background with white Class I retro-reflective material fixed to a steel post as per typical drawings TD-R-RS-1400-V2 and TD-R-RS-1401-Y1)</t>
  </si>
  <si>
    <t>Timber (100 mm top-end diameter, Creosote treated)</t>
  </si>
  <si>
    <t>Repairing existing fences (barbed-wire)</t>
  </si>
  <si>
    <t>Droppers (timber material, treated in accordance with SANS 1005 with a Creosote that complier with SANS 538 or SANS 539, 1400 mm length, 136 mm diameter)</t>
  </si>
  <si>
    <t>Standards (timber material treated in accordance wirh SANS 1005 with a Creosato that complies with SANS 538 or SANS 539, 200 mm lengrh, 100 mm diameter)</t>
  </si>
  <si>
    <t>Zinc-coated barbed wire (high-tensile grade, 3,2 mm x 2,5 mm oval-shaped signle strand wire (SANS 675), fully galvanised, including tying wire (2,5 diameter, mild steel SANAS 675, fully galvanised))</t>
  </si>
  <si>
    <t>S2-20/7/7 split seal</t>
  </si>
  <si>
    <t>C10.1.26.1</t>
  </si>
  <si>
    <t>Homogeneous Modified binder ((SE2) (70 - 73) (t)) Hot applied</t>
  </si>
  <si>
    <t>Homogeneous Modified binder ((SCE2) (70 - 73) (t)) Cold applied</t>
  </si>
  <si>
    <t>Bituminous bond coat – net bitumen (stable grade emulsion)</t>
  </si>
  <si>
    <t>Bitumen (PG58S-22) (EMB)</t>
  </si>
  <si>
    <t>Asphalt layers (sand skeletal mix continuously graded, 50 mm thick and placed by paver)</t>
  </si>
  <si>
    <t>C8.8.3.2</t>
  </si>
  <si>
    <t>C8.8.3.1</t>
  </si>
  <si>
    <t>Application of slurry for texture improvement, applied by hand (fine grade, cationic stable grade bitumen emulsion, cement filler)</t>
  </si>
  <si>
    <t>Portable stop/go signs</t>
  </si>
  <si>
    <t>Provision of a bus, mini-bus or combi van for site inspection purposes (16 Seater mini bus)</t>
  </si>
  <si>
    <t>PC1.3.1.4</t>
  </si>
  <si>
    <t>PC1.3.1.3</t>
  </si>
  <si>
    <t>C1.2.3.1</t>
  </si>
  <si>
    <t>C1.2.8.2(i)</t>
  </si>
  <si>
    <t>C1.2.8.2(j)</t>
  </si>
  <si>
    <t>C1.2.8.2(k)</t>
  </si>
  <si>
    <t>PC1.3.1.3(a)</t>
  </si>
  <si>
    <t>PC1.3.1.3(b)</t>
  </si>
  <si>
    <t>PC1.3.1.4(a)</t>
  </si>
  <si>
    <t>PC1.3.1.4(b)</t>
  </si>
  <si>
    <t>PC1.3.1.4(c)</t>
  </si>
  <si>
    <t>PC1.3.1.4(d)</t>
  </si>
  <si>
    <t>C8.8.4.3(a)(i)</t>
  </si>
  <si>
    <t>C8.8.4.3(a)(ii)</t>
  </si>
  <si>
    <t>C8.8.4.3(a)(iii)</t>
  </si>
  <si>
    <t>C8.8.4.3(a)(iv)</t>
  </si>
  <si>
    <t>C8.8.4.3(b)(i)</t>
  </si>
  <si>
    <t>C8.8.4.3(b)(ii)</t>
  </si>
  <si>
    <t>C8.8.4.3(b)(iii)</t>
  </si>
  <si>
    <t>C8.8.4.3(b)(iv)</t>
  </si>
  <si>
    <t>C9.1.1.2(a)(i)</t>
  </si>
  <si>
    <t>C9.1.1.2(a)(ii)</t>
  </si>
  <si>
    <t>C9.1.5.2(e)(i)</t>
  </si>
  <si>
    <t>C9.1.8.2(a)</t>
  </si>
  <si>
    <t>C11.7.2.1(a)</t>
  </si>
  <si>
    <t>C11.7.2.1(b)</t>
  </si>
  <si>
    <t>C11.7.2.1(c)</t>
  </si>
  <si>
    <t>C11.7.2.2(a)</t>
  </si>
  <si>
    <t>C11.7.3.1(a)(i)</t>
  </si>
  <si>
    <t>C11.7.3.1(a)(ii)</t>
  </si>
  <si>
    <t>C11.7.3.1(a)(iii)</t>
  </si>
  <si>
    <t>C11.7.3.1(b)(i)</t>
  </si>
  <si>
    <t>PC1.3.1.4(e)</t>
  </si>
  <si>
    <t>PC1.5.7.13</t>
  </si>
  <si>
    <t>Asphalt surface, 50 mm thickness (Sa-H14 (PG58S-22) (EMB) (Level II))</t>
  </si>
  <si>
    <t>Asphalt for a patch with a surface area</t>
  </si>
  <si>
    <t>Asphalt surfacing (Sa-H14 (PG58S-22) (EMB) (Level II))</t>
  </si>
  <si>
    <t>Asphalt base (Sa-H14 (PG58S-22) (EMB) (Level II))</t>
  </si>
  <si>
    <t>Mix 1: Asphalt surfacing (50 mm thick, PG binder 58H-22. design Class/Level II)</t>
  </si>
  <si>
    <t xml:space="preserve">Surfacing  
</t>
  </si>
  <si>
    <t>Mix 2: Asphalt surfacing (50 mm thick, asphalt mix type (sand skeletal mix), PG binder 58S-H22, 14 mm NMPS and placed by paver</t>
  </si>
  <si>
    <r>
      <t xml:space="preserve">20mm with a split application of 7,1mm aggregate </t>
    </r>
    <r>
      <rPr>
        <i/>
        <sz val="9"/>
        <color theme="1"/>
        <rFont val="Arial"/>
        <family val="2"/>
      </rPr>
      <t>(Grade A aggregate and homogenous SE-E1 modified binder, SE2(t) Tack Coat,  SE2(t) penetration coat, SC-E2 (70 - 73) (t) cover spray)</t>
    </r>
  </si>
  <si>
    <r>
      <t xml:space="preserve">Aggregate variation </t>
    </r>
    <r>
      <rPr>
        <i/>
        <sz val="9"/>
        <color theme="1"/>
        <rFont val="Arial"/>
        <family val="2"/>
      </rPr>
      <t>(grade A)</t>
    </r>
    <r>
      <rPr>
        <b/>
        <sz val="9"/>
        <color theme="1"/>
        <rFont val="Arial"/>
        <family val="2"/>
      </rPr>
      <t>:</t>
    </r>
  </si>
  <si>
    <r>
      <t xml:space="preserve">Product containing no low flashpoint solvent </t>
    </r>
    <r>
      <rPr>
        <i/>
        <sz val="9"/>
        <color theme="1"/>
        <rFont val="Arial"/>
        <family val="2"/>
      </rPr>
      <t>(MC-70 Cutback bitumen)</t>
    </r>
  </si>
  <si>
    <t>Trial sections for all seal types specified</t>
  </si>
  <si>
    <t>100 mm wide</t>
  </si>
  <si>
    <t>150 mm wide</t>
  </si>
  <si>
    <t>300 mm wide</t>
  </si>
  <si>
    <t>Thermoplastic road marking, broken or unbroken</t>
  </si>
  <si>
    <t>C11.7.3.1(a)</t>
  </si>
  <si>
    <t>White lines</t>
  </si>
  <si>
    <t>C11.7.3.2(b)</t>
  </si>
  <si>
    <t>Yellow lines broken or unbroken</t>
  </si>
  <si>
    <t>Other tests as requested / specified by the Engineer</t>
  </si>
  <si>
    <t>Sort</t>
  </si>
  <si>
    <t>Specified in COTO</t>
  </si>
  <si>
    <t>Construction equipment</t>
  </si>
  <si>
    <t>Motor grader (140 S)</t>
  </si>
  <si>
    <t>Vibratory roller (minimum 17 ton)</t>
  </si>
  <si>
    <t>Pneumatic roller (27 ton)</t>
  </si>
  <si>
    <t>Front end loader (Minimum 82 kW)</t>
  </si>
  <si>
    <t>Tractor loader backhoe (crawler, minimum 92 kW)</t>
  </si>
  <si>
    <t>Excavator (portable diesel with 3 jackhammers and 90m hose)</t>
  </si>
  <si>
    <t>Milling machine (cutting width of 1,2m or smaller)</t>
  </si>
  <si>
    <t>Water tanker (16 000 l)</t>
  </si>
  <si>
    <t>Mechanical broom (self propelled)</t>
  </si>
  <si>
    <t>Compactor (plate)</t>
  </si>
  <si>
    <t>Vehicles</t>
  </si>
  <si>
    <t>Light delivery vehicle (7 ton with hydraulic crane)</t>
  </si>
  <si>
    <t>Flatbed truck  (10 m3)</t>
  </si>
  <si>
    <t>Dump truck (10 m3)</t>
  </si>
  <si>
    <t>Delivery truck/bus suitable for transporting labourers (16 seater))</t>
  </si>
  <si>
    <t>Specified</t>
  </si>
  <si>
    <t>Single sided, reversible left or right (200 x 800 mm)</t>
  </si>
  <si>
    <t>Double sided, reversible left or right (200 x 800 mm)</t>
  </si>
  <si>
    <t>Illuminated road sign – R &amp; TR series (1 200 mm dia.)</t>
  </si>
  <si>
    <t>Illuminated road sign – TW series (1 500 mm long)</t>
  </si>
  <si>
    <t>Added</t>
  </si>
  <si>
    <t>Coarse slurry (Type 1, rapid-setting cationic modified emulsion (SC-E1)</t>
  </si>
  <si>
    <t>Sealing using (CC-E1 sealant)</t>
  </si>
  <si>
    <r>
      <t xml:space="preserve">Other layers </t>
    </r>
    <r>
      <rPr>
        <i/>
        <sz val="9"/>
        <color theme="1"/>
        <rFont val="Arial"/>
        <family val="2"/>
      </rPr>
      <t xml:space="preserve"> (granular and/or crushed stone pavement layers):</t>
    </r>
  </si>
  <si>
    <t>Existing subbase layer(s) below base (compacted to 95% of MDD)</t>
  </si>
  <si>
    <t>Existing base layer surfacing (compacted to 95% of MDD)</t>
  </si>
  <si>
    <t>Continuously-graded hot asphalt (50 mm thickness (Sa-H14 (PG58S-22) (EMB) (Level II)))</t>
  </si>
  <si>
    <r>
      <t xml:space="preserve">Prime coat </t>
    </r>
    <r>
      <rPr>
        <i/>
        <sz val="9"/>
        <color theme="1"/>
        <rFont val="Arial"/>
        <family val="2"/>
      </rPr>
      <t>(MC -10 cut-back bitumen (0,8l/m2 rate of application))</t>
    </r>
  </si>
  <si>
    <t>Sand skeletal mix – continuously graded as defined</t>
  </si>
  <si>
    <r>
      <t xml:space="preserve">Application of rolled in chippings </t>
    </r>
    <r>
      <rPr>
        <i/>
        <sz val="9"/>
        <color theme="1"/>
        <rFont val="Arial"/>
        <family val="2"/>
      </rPr>
      <t xml:space="preserve">(14 mm)  </t>
    </r>
  </si>
  <si>
    <r>
      <t xml:space="preserve">Active filler </t>
    </r>
    <r>
      <rPr>
        <i/>
        <sz val="9"/>
        <color theme="1"/>
        <rFont val="Arial"/>
        <family val="2"/>
      </rPr>
      <t>(lime)</t>
    </r>
    <r>
      <rPr>
        <sz val="9"/>
        <color theme="1"/>
        <rFont val="Arial"/>
        <family val="2"/>
      </rPr>
      <t xml:space="preserve"> </t>
    </r>
  </si>
  <si>
    <t>Drawing reference to be added</t>
  </si>
  <si>
    <t>Timber straining posts (treated in accordance with SANS 1005 with a Creosote that complies with SANS 538 or SANS 539, 2100 mm length and 125 mm diameter)</t>
  </si>
  <si>
    <t>Size 200 x 800mm (timber post, Creosote treated and Class IV(a) reflective material)</t>
  </si>
  <si>
    <t>FOR THE PERIODIC MAINTENANCE ON NATIONAL ROUTE N2 SECTION 9 BETWEEN WITELSBOS I/S (KM 37.00) AND KAREEDOUW I/C (KM 55.30)</t>
  </si>
  <si>
    <r>
      <t xml:space="preserve">Application of protective coatings and treatments </t>
    </r>
    <r>
      <rPr>
        <i/>
        <sz val="9"/>
        <color theme="1"/>
        <rFont val="Arial"/>
        <family val="2"/>
      </rPr>
      <t>(non-shrink cementitious coating, 5mm thick)</t>
    </r>
  </si>
  <si>
    <t>Months</t>
  </si>
  <si>
    <t xml:space="preserve">Values are based on the tables provided in the Pro forma Tender Document. Also included in the TAB below: D10.06
Learnerships will be devided into the categories based on pupil availability in the area. Typical learnerships that can be done on this type of project will be for:
Health and Saftety practitioner
Environmental Officer
Civil Engineering Students etc. 
</t>
  </si>
  <si>
    <t>Disposal of non-useable assets identified in the Contract Documentation at time of tender
(list items and quantity)</t>
  </si>
  <si>
    <t>Type A prefabricated house (equipped as specified)</t>
  </si>
  <si>
    <t>Type B prefabricated house (equipped as specified)</t>
  </si>
  <si>
    <t>Type C prefabricated house (equipped as specified)</t>
  </si>
  <si>
    <t>Supply and installation of an alarm system at the Engineer’s rented accommodation (No. of houses stated …)</t>
  </si>
  <si>
    <t>Provision of an armed response service at the Engineer’s rented accommodation (No. of houses stated …)</t>
  </si>
  <si>
    <t>Clearing for service trenches (over the agreed width required)</t>
  </si>
  <si>
    <t>Grubbing by hand for new fence lines (over a width of 2,0m)</t>
  </si>
  <si>
    <r>
      <t>cubic metre - kilometre (m</t>
    </r>
    <r>
      <rPr>
        <strike/>
        <vertAlign val="superscript"/>
        <sz val="9"/>
        <color rgb="FF000000"/>
        <rFont val="Arial"/>
        <family val="2"/>
      </rPr>
      <t xml:space="preserve">3 </t>
    </r>
    <r>
      <rPr>
        <strike/>
        <sz val="9"/>
        <color rgb="FF000000"/>
        <rFont val="Arial"/>
        <family val="2"/>
      </rPr>
      <t>- km)</t>
    </r>
  </si>
  <si>
    <t xml:space="preserve">Existing services location, detection and verification </t>
  </si>
  <si>
    <t xml:space="preserve">Using specialist detection services (ground penetrating radar, radio detection etc.)  </t>
  </si>
  <si>
    <t xml:space="preserve">Using hand excavation to locate, expose and verify services  </t>
  </si>
  <si>
    <r>
      <t>cubic metre (m</t>
    </r>
    <r>
      <rPr>
        <strike/>
        <vertAlign val="superscript"/>
        <sz val="9"/>
        <color rgb="FF000000"/>
        <rFont val="Arial"/>
        <family val="2"/>
      </rPr>
      <t>3</t>
    </r>
    <r>
      <rPr>
        <strike/>
        <sz val="9"/>
        <color rgb="FF000000"/>
        <rFont val="Arial"/>
        <family val="2"/>
      </rPr>
      <t>)</t>
    </r>
  </si>
  <si>
    <t xml:space="preserve">Trenches up to 1,0m wide (in soft material) </t>
  </si>
  <si>
    <t>Trenches over 1,0m and up to 2,0m wide (in soft material)</t>
  </si>
  <si>
    <t xml:space="preserve">Trenches up to 1,0m wide (in intermediate material) </t>
  </si>
  <si>
    <t>Trenches over 1,0m and up to 2,0m wide (in intermediate material)</t>
  </si>
  <si>
    <t xml:space="preserve">Backfill compacted to 93% (100% for sand) of MDD (areas subject to traffic loads) using material:  </t>
  </si>
  <si>
    <t>From commercial sources (state material type)</t>
  </si>
  <si>
    <t xml:space="preserve">Backfill compacted to 90% (100% for sand) of MDD or complying with the DCP requirements of Clause A2.1.8.2c) (areas not subject to traffic loads) using material:  </t>
  </si>
  <si>
    <t>Geotextile (state grade or class)</t>
  </si>
  <si>
    <r>
      <t>square metre (m</t>
    </r>
    <r>
      <rPr>
        <strike/>
        <vertAlign val="superscript"/>
        <sz val="9"/>
        <color rgb="FF000000"/>
        <rFont val="Arial"/>
        <family val="2"/>
      </rPr>
      <t>2</t>
    </r>
    <r>
      <rPr>
        <strike/>
        <sz val="9"/>
        <color rgb="FF000000"/>
        <rFont val="Arial"/>
        <family val="2"/>
      </rPr>
      <t>)</t>
    </r>
  </si>
  <si>
    <t>Concrete aggregate (37,5mm aggregate size)</t>
  </si>
  <si>
    <t xml:space="preserve">Concrete (state class)  </t>
  </si>
  <si>
    <t xml:space="preserve">Backfilling trenches using soil cement using (state type of material i.e. G5, G7 or G8) material  </t>
  </si>
  <si>
    <t>Backfilling trenches using stabilised (state type of material i.e. G5, G7 or G8) material compacted to 93% of MDD</t>
  </si>
  <si>
    <t>Backfilling around poles using stabilised (state type of material i.e. G5, G7 or G8) material compacted to 95% of MDD</t>
  </si>
  <si>
    <t>Cement (state class of cement)</t>
  </si>
  <si>
    <t xml:space="preserve">Subsurface drains in trench bottoms (Contract Documentation reference or drawing number indicated) </t>
  </si>
  <si>
    <t>Timbering, strutting and shoring opposite a structure or service (state reference in Contract Documentation or indicate drawing number etc.)</t>
  </si>
  <si>
    <t>Specified temporary works to control water inflow (state reference in Contract Documentation or indicate drawing number etc.)</t>
  </si>
  <si>
    <t>Biodegradable bags (state bag size, material type and description)</t>
  </si>
  <si>
    <t>Geofabric bags (state bag size, material type and description)</t>
  </si>
  <si>
    <r>
      <t>Services that intersect a trench (angles between centre-lines in plan 45</t>
    </r>
    <r>
      <rPr>
        <strike/>
        <vertAlign val="superscript"/>
        <sz val="9"/>
        <color theme="1"/>
        <rFont val="Arial"/>
        <family val="2"/>
      </rPr>
      <t>o</t>
    </r>
    <r>
      <rPr>
        <strike/>
        <sz val="9"/>
        <color theme="1"/>
        <rFont val="Arial"/>
        <family val="2"/>
      </rPr>
      <t xml:space="preserve"> to 90</t>
    </r>
    <r>
      <rPr>
        <strike/>
        <vertAlign val="superscript"/>
        <sz val="9"/>
        <color theme="1"/>
        <rFont val="Arial"/>
        <family val="2"/>
      </rPr>
      <t>o</t>
    </r>
    <r>
      <rPr>
        <strike/>
        <sz val="9"/>
        <color theme="1"/>
        <rFont val="Arial"/>
        <family val="2"/>
      </rPr>
      <t>)</t>
    </r>
  </si>
  <si>
    <t>… (State type and size of each intersecting service)</t>
  </si>
  <si>
    <t>… (State type and size of each intersecting service etc.)</t>
  </si>
  <si>
    <r>
      <t>Services that adjoin a trench (parallel to or at an angle between centre-lines in plan of less than 45</t>
    </r>
    <r>
      <rPr>
        <strike/>
        <vertAlign val="superscript"/>
        <sz val="9"/>
        <color theme="1"/>
        <rFont val="Arial"/>
        <family val="2"/>
      </rPr>
      <t>o</t>
    </r>
    <r>
      <rPr>
        <strike/>
        <sz val="9"/>
        <color theme="1"/>
        <rFont val="Arial"/>
        <family val="2"/>
      </rPr>
      <t xml:space="preserve">) </t>
    </r>
  </si>
  <si>
    <t>… (State type and size of each adjoining service)</t>
  </si>
  <si>
    <t>… (State type and size of each adjoining service etc.)</t>
  </si>
  <si>
    <t>Selected material (state material type and source e.g. G7 or G8, commercial/borrow pits/etc. and layer thickness) compacted to (state minimum compaction) ...% of MDD</t>
  </si>
  <si>
    <t xml:space="preserve">Subbase material (state material type and source e.g. G5 or G6, commercial/borrow pit etc. and layer thickness) compacted to (state minimum compaction) ...% of MDD  </t>
  </si>
  <si>
    <t>Stabilised subbase material (state material type and source e.g. C3 or C4, commercial/borrow pit etc. and layer thickness) using (state percentage and type of stabilising agent) compacted to (state minimum compaction) ...% of MDD</t>
  </si>
  <si>
    <t>Base material (state material type and source e.g. G1 or G2, commercial/quarry etc. and layer thickness) compacted to (state minimum compaction either 102% for G2 or 104% for G1) ...% of MDD</t>
  </si>
  <si>
    <t xml:space="preserve">Prime coat (state type of material and application rate)  </t>
  </si>
  <si>
    <t xml:space="preserve">Tack coat (state type of material and application rate)  </t>
  </si>
  <si>
    <t>Asphalt material (state asphalt type e.g. continuously graded, binder type, layer thickness and minimum density)</t>
  </si>
  <si>
    <t xml:space="preserve">Surface treatments (state surfacing type, binder type and application rate, aggregate size and application rate etc.)  </t>
  </si>
  <si>
    <t>Saw-cutting other materials (type of material to be specified) to an average depth:</t>
  </si>
  <si>
    <t>… (State type and size of each service (duct, pipe or cable) removed)</t>
  </si>
  <si>
    <t>… etc.  (insert additional items as required)</t>
  </si>
  <si>
    <t>… (State type and size of each service (duct, pipe or cable) disposed of)</t>
  </si>
  <si>
    <t>… etc. (insert additional items as required)</t>
  </si>
  <si>
    <t>… (state for each duct the material type, class, joint type etc. (example HDPE pliable type N450 with compression couplings))</t>
  </si>
  <si>
    <t>… (state diameter (example 110mm diameter (OD))</t>
  </si>
  <si>
    <t>… (state diameter (example 160mm diameter (OD))</t>
  </si>
  <si>
    <t>… (state for each duct the material type, class, joint type etc.)</t>
  </si>
  <si>
    <t>… (state diameter)</t>
  </si>
  <si>
    <t>… (state for each duct the material type, class, etc.)</t>
  </si>
  <si>
    <t>… (state for each duct the material type, class etc.)</t>
  </si>
  <si>
    <t>… (state for each duct to be laid the material type)</t>
  </si>
  <si>
    <t>Non-cohesive material (state material type)</t>
  </si>
  <si>
    <t xml:space="preserve">Crushed stone material (state material type) </t>
  </si>
  <si>
    <t>Cement (state class/type of cement) for stabilising bedding</t>
  </si>
  <si>
    <t>Concrete bedding (state class of concrete)</t>
  </si>
  <si>
    <t xml:space="preserve">Concrete encasement of ducts (state class of concrete) </t>
  </si>
  <si>
    <t xml:space="preserve">Duct markers (state type) </t>
  </si>
  <si>
    <t>Duct marking (state type)</t>
  </si>
  <si>
    <t>Draw wires (state type)</t>
  </si>
  <si>
    <t xml:space="preserve">End caps or plugs (state type)  </t>
  </si>
  <si>
    <t>… (state type)</t>
  </si>
  <si>
    <t>Handholes (state type and drawing reference etc.)</t>
  </si>
  <si>
    <t>… (state depth range (example over 1,0m and up to 1,5m deep))</t>
  </si>
  <si>
    <t>… (state depth range (example over 1,5m and up to 2,0m deep))</t>
  </si>
  <si>
    <t xml:space="preserve">Manholes (state type and drawing reference etc.) </t>
  </si>
  <si>
    <t>… (state depth range)</t>
  </si>
  <si>
    <t xml:space="preserve">Access chambers (state type and drawing reference etc.)   </t>
  </si>
  <si>
    <t>… (state type, depth range and drawing reference etc.)</t>
  </si>
  <si>
    <t>… (State type, strength class and size of cover and frame)</t>
  </si>
  <si>
    <r>
      <t xml:space="preserve">Supply, lay, </t>
    </r>
    <r>
      <rPr>
        <strike/>
        <sz val="9"/>
        <rFont val="Arial"/>
        <family val="2"/>
      </rPr>
      <t>joint and test sewers</t>
    </r>
  </si>
  <si>
    <t>… (State for each sewer the pipe material type, class, joint type and the class of bedding etc.)</t>
  </si>
  <si>
    <t>… (state for each sewer the pipe material type, class, joint type and the class of bedding etc.)</t>
  </si>
  <si>
    <t>…etc. (insert additional items as required)</t>
  </si>
  <si>
    <t>… (state for each sewer special the type, class, etc.)</t>
  </si>
  <si>
    <t>Concrete (Class A) bedding (state class of concrete)</t>
  </si>
  <si>
    <t xml:space="preserve">Concrete encasement (state class of concrete)  </t>
  </si>
  <si>
    <t>… (state pipe size and depth range)</t>
  </si>
  <si>
    <t>Extra over item C2.3.5.1 for backdrops for manholes (state type and drawing reference etc.)</t>
  </si>
  <si>
    <t xml:space="preserve">Inspection chambers (state type and drawing reference etc.) </t>
  </si>
  <si>
    <t>Cleaning eyes (state type and drawing reference etc.)</t>
  </si>
  <si>
    <t>Other structures (state type and drawing reference etc.)</t>
  </si>
  <si>
    <t>… (state type, strength class and size of cover and frame)</t>
  </si>
  <si>
    <t xml:space="preserve">Anchor blocks (state type and drawing reference) </t>
  </si>
  <si>
    <t>Anchor blocks (state type and drawing reference)</t>
  </si>
  <si>
    <t xml:space="preserve">Marker posts (state type and drawing reference) </t>
  </si>
  <si>
    <t>Plug stoppers (state type)</t>
  </si>
  <si>
    <r>
      <t>Sewer connections</t>
    </r>
    <r>
      <rPr>
        <strike/>
        <sz val="9"/>
        <color rgb="FF000000"/>
        <rFont val="Arial"/>
        <family val="2"/>
      </rPr>
      <t xml:space="preserve"> (erf and existing line connections)</t>
    </r>
  </si>
  <si>
    <t>Erf connections (state type, depth range and drawing reference)</t>
  </si>
  <si>
    <t xml:space="preserve">Connection length (state length in metres) </t>
  </si>
  <si>
    <t xml:space="preserve">Etc., (insert additional items as required) </t>
  </si>
  <si>
    <t>… (state type, depth range, etc.)</t>
  </si>
  <si>
    <t>… (state position, specification and drawing reference etc.)</t>
  </si>
  <si>
    <t>… (state manhole type and drawing reference and height raised)</t>
  </si>
  <si>
    <t>… (state manhole type and drawing reference and height lowered)</t>
  </si>
  <si>
    <t xml:space="preserve">Testing of sewer manholes  </t>
  </si>
  <si>
    <t xml:space="preserve">CCTV camera inspections </t>
  </si>
  <si>
    <t>… (state pipe diameter)</t>
  </si>
  <si>
    <t>… (Pay items C2.3.12 to C2.3.20 have been deliberately left for use for additional contract specific sewer related pay items inserted via the Contract Documentation)</t>
  </si>
  <si>
    <t>… (state for each water main the pipe material type, class, coupling type and the class of bedding etc.)</t>
  </si>
  <si>
    <t>… (state for each water main fitting or special the type, class etc.)</t>
  </si>
  <si>
    <t>… (state for each water main valve the type, class etc.)</t>
  </si>
  <si>
    <t>... (state for each water main valve the type, class etc.)</t>
  </si>
  <si>
    <t>… (state for each water main the pipe material type and coupling type)</t>
  </si>
  <si>
    <t>… (state for each water main the pipe collar and special coupling type)</t>
  </si>
  <si>
    <t>… (state for each short run water main the pipe material type, class and class of bedding etc.)</t>
  </si>
  <si>
    <t>… (state pipe diameter and length)</t>
  </si>
  <si>
    <t>… (state for each short run water main the fitting, bend or special type, class etc.)</t>
  </si>
  <si>
    <t>… (state for each water main the number of joints to be encased (wrapped))</t>
  </si>
  <si>
    <t>… (describe hydrant type)</t>
  </si>
  <si>
    <t>… (describe water meter type)</t>
  </si>
  <si>
    <t xml:space="preserve">Concrete encasement (state class of concrete) </t>
  </si>
  <si>
    <t xml:space="preserve">Manholes (state type and drawing references etc.) </t>
  </si>
  <si>
    <t>Valve chambers (state valve type (gate valve, single or double air valve etc.) and drawing references etc.</t>
  </si>
  <si>
    <t xml:space="preserve">Hydrant chambers (state type etc. and drawing references etc.) </t>
  </si>
  <si>
    <t>Other structures (state type etc. and drawing reference etc.)</t>
  </si>
  <si>
    <t>… (describe manhole or chamber and state type of cover and frame)</t>
  </si>
  <si>
    <r>
      <t xml:space="preserve">Water main </t>
    </r>
    <r>
      <rPr>
        <strike/>
        <sz val="9"/>
        <color rgb="FF000000"/>
        <rFont val="Arial"/>
        <family val="2"/>
      </rPr>
      <t>accessories (anchor or thrust blocks, pedestals or marker posts etc.)</t>
    </r>
  </si>
  <si>
    <t xml:space="preserve">Anchor or thrust blocks (state type and drawing reference) </t>
  </si>
  <si>
    <t>Anchor or thrust blocks (state type and drawing reference)</t>
  </si>
  <si>
    <t>Pedestals (state type and drawing reference)</t>
  </si>
  <si>
    <t xml:space="preserve">Marker posts or blocks (state type and drawing reference) </t>
  </si>
  <si>
    <r>
      <t>Connections</t>
    </r>
    <r>
      <rPr>
        <strike/>
        <sz val="9"/>
        <color rgb="FF000000"/>
        <rFont val="Arial"/>
        <family val="2"/>
      </rPr>
      <t xml:space="preserve"> to existing water mains</t>
    </r>
    <r>
      <rPr>
        <strike/>
        <sz val="9"/>
        <rFont val="Arial"/>
        <family val="2"/>
      </rPr>
      <t xml:space="preserve"> </t>
    </r>
  </si>
  <si>
    <t>… (state connection details)</t>
  </si>
  <si>
    <t>… (state type and drawing reference and height lowered)</t>
  </si>
  <si>
    <t>… (state diameter of pipe disinfected)</t>
  </si>
  <si>
    <t>Uncrushed material (state material type)</t>
  </si>
  <si>
    <t>Crushed stone material (state material type)</t>
  </si>
  <si>
    <t>Electrical warning tape (state type)</t>
  </si>
  <si>
    <t xml:space="preserve">Concrete slab protection (state type and dimensions etc.) </t>
  </si>
  <si>
    <t>Cable markers (state type)</t>
  </si>
  <si>
    <t>Crushed stone obtained from approved sources on the site (state grade and size)</t>
  </si>
  <si>
    <t>Crushed stone obtained from commercial sources (state grade)</t>
  </si>
  <si>
    <t>Natural sand obtained from approved sources (state grade &amp; source)</t>
  </si>
  <si>
    <t>Natural sand from commercial sources (state grade)</t>
  </si>
  <si>
    <t>U-PVC pipes and fittings, normal duty, complete with couplings (state size and whether or not perforated or slotted)</t>
  </si>
  <si>
    <t>Geotextiles (indicate type, grade, etc.)</t>
  </si>
  <si>
    <t>In-plane drainage systems (state size, type of core and type grade, etc. of geotextile)</t>
  </si>
  <si>
    <t>Vertical subsoil strip drainage systems (state size, type of core and type grade, etc. of geotextile)</t>
  </si>
  <si>
    <t>Panel drainage systems (state size, type of core and type grade, etc. of geotextile)</t>
  </si>
  <si>
    <t>Alternative drainage systems as detailed in Contract Documentation (state size, type and other details)</t>
  </si>
  <si>
    <t>Outlet structures (specify each type and drawing reference)</t>
  </si>
  <si>
    <t>Inspection boxes (specify each type and drawing reference)</t>
  </si>
  <si>
    <t>Junction boxes (specify each type and drawing reference)</t>
  </si>
  <si>
    <t>Cleaning eyes (specify each type and drawing reference)</t>
  </si>
  <si>
    <r>
      <t xml:space="preserve">Other (Glass fibre reinforced, PVC etc.) </t>
    </r>
    <r>
      <rPr>
        <strike/>
        <sz val="9"/>
        <color rgb="FFFF0000"/>
        <rFont val="Arial"/>
        <family val="2"/>
      </rPr>
      <t>(specify)</t>
    </r>
  </si>
  <si>
    <r>
      <t xml:space="preserve">Subsoil drain outlet marker </t>
    </r>
    <r>
      <rPr>
        <strike/>
        <sz val="9"/>
        <color rgb="FFFF0000"/>
        <rFont val="Arial"/>
        <family val="2"/>
      </rPr>
      <t>(type or drawing specified)</t>
    </r>
  </si>
  <si>
    <r>
      <t xml:space="preserve">Excavating soft material 0m to 1,5m below the surface level using labour enhanced construction methods, or instructed by hand under Clause </t>
    </r>
    <r>
      <rPr>
        <strike/>
        <sz val="9"/>
        <rFont val="Arial"/>
        <family val="2"/>
      </rPr>
      <t>A3.2.7.2(d)</t>
    </r>
  </si>
  <si>
    <r>
      <t xml:space="preserve">Excavating intermediate material 0m to 1,5m below the surface level using labour enhanced construction methods, or instructed by hand under Clause </t>
    </r>
    <r>
      <rPr>
        <strike/>
        <sz val="9"/>
        <rFont val="Arial"/>
        <family val="2"/>
      </rPr>
      <t>A3.2.7.2(d)</t>
    </r>
  </si>
  <si>
    <t>From commercial sources (State type)</t>
  </si>
  <si>
    <t>From sources on site (State type)</t>
  </si>
  <si>
    <t xml:space="preserve">With wet mixture (specify cement content) </t>
  </si>
  <si>
    <t xml:space="preserve">With dry mixture (specify cement content) </t>
  </si>
  <si>
    <t>Extra over sub-items C3.2.2.1 and C3.2.2.2 for screed layers (class of concrete indicated)</t>
  </si>
  <si>
    <t>On Class A bedding (type and diameter indicated)</t>
  </si>
  <si>
    <t>On Class B bedding (type and diameter indicated)</t>
  </si>
  <si>
    <t>On Class C bedding (type and diameter indicated)</t>
  </si>
  <si>
    <t>On Class D bedding (type and diameter indicated)</t>
  </si>
  <si>
    <t>Provision of skew ends of pipe culvert (type and diameter indicated)</t>
  </si>
  <si>
    <t>… (size, wall thickness and type indicated)</t>
  </si>
  <si>
    <t>Anchor bolts (size and type indicated)</t>
  </si>
  <si>
    <t>Protective coating to metal culverts (culvert size; inside/outside/ both sides; coating type &amp; thickness indicated)</t>
  </si>
  <si>
    <t>Prefabricated portal culverts; wall and roof combination (size and type indicated)</t>
  </si>
  <si>
    <t>Prefabricated floor slabs (size and type indicated)</t>
  </si>
  <si>
    <t>Prefabricated roof slabs (size and type indicated)</t>
  </si>
  <si>
    <t>In Class A bedding, screeds, concrete backfill and the encasing for pipes, including formwork (class of concrete indicated)</t>
  </si>
  <si>
    <t>In complete in situ floor slabs for rectangular culverts, manholes and catchpits including formwork, joints and Class U2 surface finish (class of concrete indicated) (installed at a standard depth of 1,0m)</t>
  </si>
  <si>
    <t>In walls, excluding formwork but including Class U2 surface finish (class of concrete indicated)</t>
  </si>
  <si>
    <t>In roof slabs for rectangular culverts, excluding formwork but including Class U2 surfacing finish and joints (class of concrete indicated)</t>
  </si>
  <si>
    <t>In inlet and outlet structures including kerbs, chutes and downpipes, skewed ends, catchpits, manholes, thrust and anchor blocks, excluding formwork but including Class U2 surfacing finish (class of concrete indicated)</t>
  </si>
  <si>
    <t>Formwork of concrete under items C3.2.7.3 to 5 above (Class of finish indicated)</t>
  </si>
  <si>
    <t>Concrete linings for the inverts of metal culverts, including formwork and Class U2 surface finish (class of concrete indicated)</t>
  </si>
  <si>
    <t>Concrete backfill or encasement for culverts (Type and Class of concrete indicated)</t>
  </si>
  <si>
    <t>Prefabricated concrete inlets and outlets to culverts (size and type indicated)</t>
  </si>
  <si>
    <t>Other material (specify)</t>
  </si>
  <si>
    <t xml:space="preserve">Anchoring of reinforcing steel: 
Reinforcing (type, bar diameter) into formed holes (hole diameter and depth stated) in (description of member) </t>
  </si>
  <si>
    <t xml:space="preserve">Full member or element (location and description) </t>
  </si>
  <si>
    <t xml:space="preserve">Partial member or element (location and description) </t>
  </si>
  <si>
    <t>Removing and stacking existing culverts for re-use (size and type indicated)</t>
  </si>
  <si>
    <t>Removing and re-laying existing culverts without stacking (size and type of bedding indicated)</t>
  </si>
  <si>
    <t>Re-laying existing culverts from stacking (size and type of bedding indicated)</t>
  </si>
  <si>
    <t>Protective mastic asphalt coating for corrugated metal culvert units (state whether to be applied by brush or by spray gun)</t>
  </si>
  <si>
    <t>… (size and type indicated)</t>
  </si>
  <si>
    <t>… (size and type indicated etc.)</t>
  </si>
  <si>
    <t>… (specify thickness)</t>
  </si>
  <si>
    <t>Manhole frames (description and reference to drawing)</t>
  </si>
  <si>
    <t>Inlet grids or covers (description and reference to drawing)</t>
  </si>
  <si>
    <t>Manhole frames (type, load bearing and SANS specification indicated)</t>
  </si>
  <si>
    <t>Manhole covers or gratings (type, load bearing and SANS specification indicated)</t>
  </si>
  <si>
    <t>Inlet channel frames (type, load bearing and SANS specification indicated)</t>
  </si>
  <si>
    <t>Inlet channel gratings (type, load bearing and SANS specification indicated)</t>
  </si>
  <si>
    <t>Step irons (description and SANS specification indicated)</t>
  </si>
  <si>
    <t>… (etc. for other accessories)</t>
  </si>
  <si>
    <t>Anchors for pipes (description)</t>
  </si>
  <si>
    <t>Prefabricated reinforced-concrete skew end units for concrete culverts constructed at a skew angle (type and dimensions of unit and class of bedding indicated)</t>
  </si>
  <si>
    <t>Cutting of concrete pipes (diameter indicated)</t>
  </si>
  <si>
    <t>Breaking into existing drainage structures and building in pipes or culverts of the following size (pipe diameter and/or culvert size to be stated)</t>
  </si>
  <si>
    <t>Preparation and compaction of in situ bedding material to 90% of MDD (depth indicated)</t>
  </si>
  <si>
    <t>Extra-over sub-item C3.2.24.1 for compaction to 93% of MDD (depth indicated)</t>
  </si>
  <si>
    <t>Painting of exposed steel bars with two coats of zinc rich primer (Type specified)</t>
  </si>
  <si>
    <t xml:space="preserve">Repair with cementitious mortar or concrete (class) to (description) </t>
  </si>
  <si>
    <t>Prefabricated kerbing (description of type of kerb and bedding with reference to drawing)</t>
  </si>
  <si>
    <t>… (state type of kerb and bedding with reference to drawing)</t>
  </si>
  <si>
    <t>… (etc. for other types)</t>
  </si>
  <si>
    <t>… (state type of kerb, class of concrete with reference to drawing)</t>
  </si>
  <si>
    <t>Prefabricated kerbing-channeling (description of type of channel and bedding with reference to drawing)</t>
  </si>
  <si>
    <t>Cast in situ kerbing-channeling (description with reference to drawing and class of concrete and finish indicated)</t>
  </si>
  <si>
    <t>Asphalt berms placed where there are no vehicle restraint systems (drawing reference indicated)</t>
  </si>
  <si>
    <t>Asphalt berms placed at existing vehicle restraint systems (drawing reference indicated)</t>
  </si>
  <si>
    <t>Prime coat (type indicated)</t>
  </si>
  <si>
    <t>Bond coat (type indicated)</t>
  </si>
  <si>
    <t>Prefabricated chutes (description of type with reference to drawing)</t>
  </si>
  <si>
    <t>Cast in situ concrete chutes (description, with reference to drawing and class of concrete and finish indicated)</t>
  </si>
  <si>
    <t>Stone pitched chutes (description with reference to drawing and class of concrete indicated)</t>
  </si>
  <si>
    <t>Concrete (class indicated)</t>
  </si>
  <si>
    <t>Formwork (surface finish indicated)</t>
  </si>
  <si>
    <t>Grouted stone pitching (type of chute indicated)</t>
  </si>
  <si>
    <t>Grouted stone pitching on a concrete bed (class of concrete and type of chute indicated)</t>
  </si>
  <si>
    <t>Cast in situ concrete lining (class of concrete and type of open drain indicated)</t>
  </si>
  <si>
    <t>Class U2 surface finish to cast in situ concrete (type of open drain indicated)</t>
  </si>
  <si>
    <t>Grouted stone pitching (type of open drain indicated)</t>
  </si>
  <si>
    <t>Grouted stone pitching on a concrete bed (class of concrete and type of open drain indicated)</t>
  </si>
  <si>
    <t>To sides with formwork on both internal and external faces (each face measured)</t>
  </si>
  <si>
    <t>Sealed joints in concrete and stone pitched linings of open drains (description of each type with reference to drawing)</t>
  </si>
  <si>
    <t>Concrete screed or backfill below chutes (thickness and class of concrete indicated)</t>
  </si>
  <si>
    <t>Polymer film sheeting (thickness specified) for concrete-lined open drains</t>
  </si>
  <si>
    <t>Demolition and removal of existing kerbs and/or channel (specify maximum size)</t>
  </si>
  <si>
    <t>For borrow pits (list all borrow pits separately)</t>
  </si>
  <si>
    <t>For quarries (list all quarries separately)</t>
  </si>
  <si>
    <t>… etc., for other plants (as stated by the Engineer and/or the Contractor)</t>
  </si>
  <si>
    <t>Borrow pits (list all borrow pits separately)</t>
  </si>
  <si>
    <t>Quarries (list all quarries separately)</t>
  </si>
  <si>
    <r>
      <t>cubic metre (m</t>
    </r>
    <r>
      <rPr>
        <strike/>
        <vertAlign val="superscript"/>
        <sz val="9"/>
        <color rgb="FF000000"/>
        <rFont val="Arial"/>
        <family val="2"/>
      </rPr>
      <t>3</t>
    </r>
    <r>
      <rPr>
        <strike/>
        <sz val="9"/>
        <color rgb="FF000000"/>
        <rFont val="Arial"/>
        <family val="2"/>
      </rPr>
      <t>) or ton (t)</t>
    </r>
  </si>
  <si>
    <r>
      <t>Cuttings exceeding 5 000 m</t>
    </r>
    <r>
      <rPr>
        <strike/>
        <vertAlign val="superscript"/>
        <sz val="9"/>
        <rFont val="Arial"/>
        <family val="2"/>
      </rPr>
      <t>3</t>
    </r>
    <r>
      <rPr>
        <strike/>
        <sz val="9"/>
        <rFont val="Arial"/>
        <family val="2"/>
      </rPr>
      <t xml:space="preserve"> up to 10 000 m</t>
    </r>
    <r>
      <rPr>
        <strike/>
        <vertAlign val="superscript"/>
        <sz val="9"/>
        <rFont val="Arial"/>
        <family val="2"/>
      </rPr>
      <t>3</t>
    </r>
  </si>
  <si>
    <r>
      <t>Cuttings exceeding 10 000 m</t>
    </r>
    <r>
      <rPr>
        <strike/>
        <vertAlign val="superscript"/>
        <sz val="9"/>
        <rFont val="Arial"/>
        <family val="2"/>
      </rPr>
      <t>3</t>
    </r>
    <r>
      <rPr>
        <strike/>
        <sz val="9"/>
        <rFont val="Arial"/>
        <family val="2"/>
      </rPr>
      <t xml:space="preserve"> up to 20 000 m</t>
    </r>
    <r>
      <rPr>
        <strike/>
        <vertAlign val="superscript"/>
        <sz val="9"/>
        <rFont val="Arial"/>
        <family val="2"/>
      </rPr>
      <t>3</t>
    </r>
  </si>
  <si>
    <r>
      <t>Cuttings exceeding 20 000 m</t>
    </r>
    <r>
      <rPr>
        <strike/>
        <vertAlign val="superscript"/>
        <sz val="9"/>
        <rFont val="Arial"/>
        <family val="2"/>
      </rPr>
      <t>3</t>
    </r>
    <r>
      <rPr>
        <strike/>
        <sz val="9"/>
        <rFont val="Arial"/>
        <family val="2"/>
      </rPr>
      <t xml:space="preserve"> up to 50 000 m</t>
    </r>
    <r>
      <rPr>
        <strike/>
        <vertAlign val="superscript"/>
        <sz val="9"/>
        <rFont val="Arial"/>
        <family val="2"/>
      </rPr>
      <t>3</t>
    </r>
  </si>
  <si>
    <r>
      <t>Cuttings exceeding 50 000 m</t>
    </r>
    <r>
      <rPr>
        <strike/>
        <vertAlign val="superscript"/>
        <sz val="9"/>
        <rFont val="Arial"/>
        <family val="2"/>
      </rPr>
      <t>3</t>
    </r>
    <r>
      <rPr>
        <strike/>
        <sz val="9"/>
        <rFont val="Arial"/>
        <family val="2"/>
      </rPr>
      <t xml:space="preserve"> up to 100 000 m</t>
    </r>
    <r>
      <rPr>
        <strike/>
        <vertAlign val="superscript"/>
        <sz val="9"/>
        <rFont val="Arial"/>
        <family val="2"/>
      </rPr>
      <t>3</t>
    </r>
  </si>
  <si>
    <r>
      <t>Cuttings larger than 100 000 m</t>
    </r>
    <r>
      <rPr>
        <strike/>
        <vertAlign val="superscript"/>
        <sz val="9"/>
        <rFont val="Arial"/>
        <family val="2"/>
      </rPr>
      <t>3</t>
    </r>
  </si>
  <si>
    <r>
      <t>cubic metre (m</t>
    </r>
    <r>
      <rPr>
        <strike/>
        <vertAlign val="superscript"/>
        <sz val="9"/>
        <rFont val="Arial"/>
        <family val="2"/>
      </rPr>
      <t>3</t>
    </r>
    <r>
      <rPr>
        <strike/>
        <sz val="9"/>
        <rFont val="Arial"/>
        <family val="2"/>
      </rPr>
      <t>)</t>
    </r>
  </si>
  <si>
    <r>
      <t>square metre (m</t>
    </r>
    <r>
      <rPr>
        <strike/>
        <vertAlign val="superscript"/>
        <sz val="9"/>
        <rFont val="Arial"/>
        <family val="2"/>
      </rPr>
      <t>2</t>
    </r>
    <r>
      <rPr>
        <strike/>
        <sz val="9"/>
        <rFont val="Arial"/>
        <family val="2"/>
      </rPr>
      <t>)</t>
    </r>
  </si>
  <si>
    <t>Lifting of existing paving blocks (specify the type or size and thickness)</t>
  </si>
  <si>
    <t>Precast concrete kerbing (specify type or figure)</t>
  </si>
  <si>
    <t>Precast concrete kerbing (specify type or figure) and situ concrete channel (specify dimensions)</t>
  </si>
  <si>
    <r>
      <t xml:space="preserve">Paving blocks </t>
    </r>
    <r>
      <rPr>
        <i/>
        <strike/>
        <sz val="9"/>
        <color theme="1"/>
        <rFont val="Arial"/>
        <family val="2"/>
      </rPr>
      <t>(specify type or size and thickness)</t>
    </r>
  </si>
  <si>
    <r>
      <t xml:space="preserve">Precast concrete kerbing </t>
    </r>
    <r>
      <rPr>
        <i/>
        <strike/>
        <sz val="9"/>
        <color theme="1"/>
        <rFont val="Arial"/>
        <family val="2"/>
      </rPr>
      <t>(specify type or figure and length)</t>
    </r>
  </si>
  <si>
    <r>
      <t>Commercial materials identified by the Employer from commercial, private or other non-commercial suppliers (</t>
    </r>
    <r>
      <rPr>
        <b/>
        <i/>
        <strike/>
        <sz val="9"/>
        <rFont val="Arial"/>
        <family val="2"/>
      </rPr>
      <t>specify the source/s</t>
    </r>
    <r>
      <rPr>
        <b/>
        <strike/>
        <sz val="9"/>
        <rFont val="Arial"/>
        <family val="2"/>
      </rPr>
      <t xml:space="preserve">) </t>
    </r>
  </si>
  <si>
    <r>
      <t xml:space="preserve">Penetration grade bitumen </t>
    </r>
    <r>
      <rPr>
        <i/>
        <strike/>
        <sz val="9"/>
        <color theme="1"/>
        <rFont val="Arial"/>
        <family val="2"/>
      </rPr>
      <t>(specify grade)</t>
    </r>
  </si>
  <si>
    <r>
      <t xml:space="preserve">Emulsion stable grade </t>
    </r>
    <r>
      <rPr>
        <i/>
        <strike/>
        <sz val="9"/>
        <color theme="1"/>
        <rFont val="Arial"/>
        <family val="2"/>
      </rPr>
      <t>(specify type)</t>
    </r>
  </si>
  <si>
    <r>
      <t xml:space="preserve">Fillers for bituminous stabilisation </t>
    </r>
    <r>
      <rPr>
        <i/>
        <strike/>
        <sz val="9"/>
        <color theme="1"/>
        <rFont val="Arial"/>
        <family val="2"/>
      </rPr>
      <t>(specify filler types separately)</t>
    </r>
  </si>
  <si>
    <r>
      <t xml:space="preserve">Other vibratory rollers </t>
    </r>
    <r>
      <rPr>
        <i/>
        <strike/>
        <sz val="9"/>
        <color theme="1"/>
        <rFont val="Arial"/>
        <family val="2"/>
      </rPr>
      <t>(specify)</t>
    </r>
  </si>
  <si>
    <r>
      <t xml:space="preserve">Other rollers </t>
    </r>
    <r>
      <rPr>
        <i/>
        <strike/>
        <sz val="9"/>
        <color theme="1"/>
        <rFont val="Arial"/>
        <family val="2"/>
      </rPr>
      <t>(specify)</t>
    </r>
  </si>
  <si>
    <r>
      <t>For fills more than 10 000 m</t>
    </r>
    <r>
      <rPr>
        <strike/>
        <vertAlign val="superscript"/>
        <sz val="9"/>
        <color theme="1"/>
        <rFont val="Arial"/>
        <family val="2"/>
      </rPr>
      <t>3</t>
    </r>
    <r>
      <rPr>
        <strike/>
        <sz val="9"/>
        <color theme="1"/>
        <rFont val="Arial"/>
        <family val="2"/>
      </rPr>
      <t xml:space="preserve"> </t>
    </r>
    <r>
      <rPr>
        <i/>
        <strike/>
        <sz val="9"/>
        <color theme="1"/>
        <rFont val="Arial"/>
        <family val="2"/>
      </rPr>
      <t>(list all fills separately)</t>
    </r>
  </si>
  <si>
    <r>
      <t>For fills 1,0 km in length when less than 10 000 m</t>
    </r>
    <r>
      <rPr>
        <strike/>
        <vertAlign val="superscript"/>
        <sz val="9"/>
        <color theme="1"/>
        <rFont val="Arial"/>
        <family val="2"/>
      </rPr>
      <t>3</t>
    </r>
    <r>
      <rPr>
        <strike/>
        <sz val="9"/>
        <color theme="1"/>
        <rFont val="Arial"/>
        <family val="2"/>
      </rPr>
      <t xml:space="preserve"> </t>
    </r>
    <r>
      <rPr>
        <i/>
        <strike/>
        <sz val="9"/>
        <color theme="1"/>
        <rFont val="Arial"/>
        <family val="2"/>
      </rPr>
      <t>(list all fills separately)</t>
    </r>
  </si>
  <si>
    <r>
      <t>Sand fill material in compacted layer thicknesses of 400mm and less, compacted to 100% of MDD</t>
    </r>
    <r>
      <rPr>
        <b/>
        <strike/>
        <sz val="9"/>
        <rFont val="Arial"/>
        <family val="2"/>
      </rPr>
      <t xml:space="preserve"> </t>
    </r>
  </si>
  <si>
    <r>
      <t>square metre-pass (m</t>
    </r>
    <r>
      <rPr>
        <strike/>
        <vertAlign val="superscript"/>
        <sz val="9"/>
        <rFont val="Arial"/>
        <family val="2"/>
      </rPr>
      <t>2</t>
    </r>
    <r>
      <rPr>
        <strike/>
        <sz val="9"/>
        <rFont val="Arial"/>
        <family val="2"/>
      </rPr>
      <t>-pass)</t>
    </r>
  </si>
  <si>
    <r>
      <t xml:space="preserve">Lower selected subgrade layer </t>
    </r>
    <r>
      <rPr>
        <i/>
        <strike/>
        <sz val="9"/>
        <color theme="1"/>
        <rFont val="Arial"/>
        <family val="2"/>
      </rPr>
      <t>(layer thickness indicated)</t>
    </r>
    <r>
      <rPr>
        <strike/>
        <sz val="9"/>
        <color theme="1"/>
        <rFont val="Arial"/>
        <family val="2"/>
      </rPr>
      <t xml:space="preserve"> compacted to 93% of MDD</t>
    </r>
  </si>
  <si>
    <r>
      <t xml:space="preserve">Lower selected subgrade layer </t>
    </r>
    <r>
      <rPr>
        <i/>
        <strike/>
        <sz val="9"/>
        <color theme="1"/>
        <rFont val="Arial"/>
        <family val="2"/>
      </rPr>
      <t>(layer thickness indicated)</t>
    </r>
    <r>
      <rPr>
        <strike/>
        <sz val="9"/>
        <color theme="1"/>
        <rFont val="Arial"/>
        <family val="2"/>
      </rPr>
      <t xml:space="preserve"> compacted to 95% of MDD</t>
    </r>
  </si>
  <si>
    <r>
      <t xml:space="preserve">Upper selected subgrade layer </t>
    </r>
    <r>
      <rPr>
        <i/>
        <strike/>
        <sz val="9"/>
        <color theme="1"/>
        <rFont val="Arial"/>
        <family val="2"/>
      </rPr>
      <t>(layer thickness indicated)</t>
    </r>
    <r>
      <rPr>
        <strike/>
        <sz val="9"/>
        <color theme="1"/>
        <rFont val="Arial"/>
        <family val="2"/>
      </rPr>
      <t xml:space="preserve"> compacted to 95% of MDD</t>
    </r>
  </si>
  <si>
    <r>
      <t xml:space="preserve">Upper selected subgrade layer </t>
    </r>
    <r>
      <rPr>
        <i/>
        <strike/>
        <sz val="9"/>
        <color theme="1"/>
        <rFont val="Arial"/>
        <family val="2"/>
      </rPr>
      <t>(layer thickness indicated)</t>
    </r>
    <r>
      <rPr>
        <strike/>
        <sz val="9"/>
        <color theme="1"/>
        <rFont val="Arial"/>
        <family val="2"/>
      </rPr>
      <t xml:space="preserve"> compacted to 97% of MDD</t>
    </r>
  </si>
  <si>
    <r>
      <t xml:space="preserve">Sand layer </t>
    </r>
    <r>
      <rPr>
        <i/>
        <strike/>
        <sz val="9"/>
        <color theme="1"/>
        <rFont val="Arial"/>
        <family val="2"/>
      </rPr>
      <t>(layer thickness indicated)</t>
    </r>
    <r>
      <rPr>
        <strike/>
        <sz val="9"/>
        <color theme="1"/>
        <rFont val="Arial"/>
        <family val="2"/>
      </rPr>
      <t xml:space="preserve"> compacted to 97% of MDD</t>
    </r>
  </si>
  <si>
    <r>
      <t xml:space="preserve">Sand layer </t>
    </r>
    <r>
      <rPr>
        <i/>
        <strike/>
        <sz val="9"/>
        <color theme="1"/>
        <rFont val="Arial"/>
        <family val="2"/>
      </rPr>
      <t>(layer thickness indicated)</t>
    </r>
    <r>
      <rPr>
        <strike/>
        <sz val="9"/>
        <color theme="1"/>
        <rFont val="Arial"/>
        <family val="2"/>
      </rPr>
      <t xml:space="preserve"> compacted to 100% of MDD</t>
    </r>
  </si>
  <si>
    <r>
      <t xml:space="preserve">Gravel wearing course layer </t>
    </r>
    <r>
      <rPr>
        <i/>
        <strike/>
        <sz val="9"/>
        <color theme="1"/>
        <rFont val="Arial"/>
        <family val="2"/>
      </rPr>
      <t>(layer thickness indicated)</t>
    </r>
    <r>
      <rPr>
        <strike/>
        <sz val="9"/>
        <color theme="1"/>
        <rFont val="Arial"/>
        <family val="2"/>
      </rPr>
      <t xml:space="preserve"> compacted to 95% of MDD</t>
    </r>
  </si>
  <si>
    <r>
      <t xml:space="preserve">Gravel shoulder layer </t>
    </r>
    <r>
      <rPr>
        <i/>
        <strike/>
        <sz val="9"/>
        <color theme="1"/>
        <rFont val="Arial"/>
        <family val="2"/>
      </rPr>
      <t>(layer thickness indicated)</t>
    </r>
    <r>
      <rPr>
        <strike/>
        <sz val="9"/>
        <color theme="1"/>
        <rFont val="Arial"/>
        <family val="2"/>
      </rPr>
      <t xml:space="preserve"> compacted to 95% of MDD</t>
    </r>
  </si>
  <si>
    <r>
      <t xml:space="preserve">Lower subbase gravel layer (unstabilised) </t>
    </r>
    <r>
      <rPr>
        <i/>
        <strike/>
        <sz val="9"/>
        <color theme="1"/>
        <rFont val="Arial"/>
        <family val="2"/>
      </rPr>
      <t>(layer thickness indicated)</t>
    </r>
    <r>
      <rPr>
        <strike/>
        <sz val="9"/>
        <color theme="1"/>
        <rFont val="Arial"/>
        <family val="2"/>
      </rPr>
      <t xml:space="preserve"> compacted to 95% of MDD</t>
    </r>
  </si>
  <si>
    <r>
      <t xml:space="preserve">Lower subbase gravel layer (chemically stabilised) </t>
    </r>
    <r>
      <rPr>
        <i/>
        <strike/>
        <sz val="9"/>
        <color theme="1"/>
        <rFont val="Arial"/>
        <family val="2"/>
      </rPr>
      <t>(layer thickness indicated)</t>
    </r>
    <r>
      <rPr>
        <strike/>
        <sz val="9"/>
        <color theme="1"/>
        <rFont val="Arial"/>
        <family val="2"/>
      </rPr>
      <t xml:space="preserve"> compacted to 95% of MDD</t>
    </r>
  </si>
  <si>
    <r>
      <t xml:space="preserve">Upper subbase gravel layer (unstabilised) </t>
    </r>
    <r>
      <rPr>
        <i/>
        <strike/>
        <sz val="9"/>
        <color theme="1"/>
        <rFont val="Arial"/>
        <family val="2"/>
      </rPr>
      <t>(layer thickness indicated)</t>
    </r>
    <r>
      <rPr>
        <strike/>
        <sz val="9"/>
        <color theme="1"/>
        <rFont val="Arial"/>
        <family val="2"/>
      </rPr>
      <t xml:space="preserve"> compacted to 97% of MDD</t>
    </r>
  </si>
  <si>
    <r>
      <t xml:space="preserve">Upper subbase gravel layer (chemically stabilised) </t>
    </r>
    <r>
      <rPr>
        <i/>
        <strike/>
        <sz val="9"/>
        <color theme="1"/>
        <rFont val="Arial"/>
        <family val="2"/>
      </rPr>
      <t>(layer thickness indicated)</t>
    </r>
    <r>
      <rPr>
        <strike/>
        <sz val="9"/>
        <color theme="1"/>
        <rFont val="Arial"/>
        <family val="2"/>
      </rPr>
      <t xml:space="preserve"> compacted to 95% of MDD</t>
    </r>
  </si>
  <si>
    <r>
      <t xml:space="preserve">Gravel base layer (unstabilised) </t>
    </r>
    <r>
      <rPr>
        <i/>
        <strike/>
        <sz val="9"/>
        <color theme="1"/>
        <rFont val="Arial"/>
        <family val="2"/>
      </rPr>
      <t>(layer thickness indicated)</t>
    </r>
    <r>
      <rPr>
        <strike/>
        <sz val="9"/>
        <color theme="1"/>
        <rFont val="Arial"/>
        <family val="2"/>
      </rPr>
      <t xml:space="preserve"> compacted to 100% of MDD</t>
    </r>
  </si>
  <si>
    <r>
      <t xml:space="preserve">Gravel base layer (chemically stabilised) </t>
    </r>
    <r>
      <rPr>
        <i/>
        <strike/>
        <sz val="9"/>
        <color theme="1"/>
        <rFont val="Arial"/>
        <family val="2"/>
      </rPr>
      <t>(layer thickness indicated)</t>
    </r>
    <r>
      <rPr>
        <strike/>
        <sz val="9"/>
        <color theme="1"/>
        <rFont val="Arial"/>
        <family val="2"/>
      </rPr>
      <t xml:space="preserve"> compacted to 97% of MDD</t>
    </r>
  </si>
  <si>
    <r>
      <t xml:space="preserve">G5B crushed rock/boulder subbase layer </t>
    </r>
    <r>
      <rPr>
        <i/>
        <strike/>
        <sz val="9"/>
        <color theme="1"/>
        <rFont val="Arial"/>
        <family val="2"/>
      </rPr>
      <t>(layer thickness indicated)</t>
    </r>
    <r>
      <rPr>
        <strike/>
        <sz val="9"/>
        <color theme="1"/>
        <rFont val="Arial"/>
        <family val="2"/>
      </rPr>
      <t xml:space="preserve"> compacted to 97% of MDD</t>
    </r>
  </si>
  <si>
    <r>
      <t xml:space="preserve">G5B crushed rock/boulder base layer </t>
    </r>
    <r>
      <rPr>
        <i/>
        <strike/>
        <sz val="9"/>
        <color theme="1"/>
        <rFont val="Arial"/>
        <family val="2"/>
      </rPr>
      <t>(layer thickness indicated)</t>
    </r>
    <r>
      <rPr>
        <strike/>
        <sz val="9"/>
        <color theme="1"/>
        <rFont val="Arial"/>
        <family val="2"/>
      </rPr>
      <t xml:space="preserve"> compacted to 100% of MDD</t>
    </r>
  </si>
  <si>
    <r>
      <t xml:space="preserve">G5A crushed rock/boulder subbase layer </t>
    </r>
    <r>
      <rPr>
        <i/>
        <strike/>
        <sz val="9"/>
        <color theme="1"/>
        <rFont val="Arial"/>
        <family val="2"/>
      </rPr>
      <t>(layer thickness indicated)</t>
    </r>
    <r>
      <rPr>
        <strike/>
        <sz val="9"/>
        <color theme="1"/>
        <rFont val="Arial"/>
        <family val="2"/>
      </rPr>
      <t xml:space="preserve"> compacted to 97% of MDD</t>
    </r>
  </si>
  <si>
    <r>
      <t xml:space="preserve">G5A crushed rock/boulder base layer </t>
    </r>
    <r>
      <rPr>
        <i/>
        <strike/>
        <sz val="9"/>
        <color theme="1"/>
        <rFont val="Arial"/>
        <family val="2"/>
      </rPr>
      <t>(layer thickness indicated)</t>
    </r>
    <r>
      <rPr>
        <strike/>
        <sz val="9"/>
        <color theme="1"/>
        <rFont val="Arial"/>
        <family val="2"/>
      </rPr>
      <t xml:space="preserve"> compacted to 100% of MDD</t>
    </r>
  </si>
  <si>
    <r>
      <t xml:space="preserve">G4A crushed rock/boulder lower subbase layer (unstabilised or chemically stabilised) </t>
    </r>
    <r>
      <rPr>
        <i/>
        <strike/>
        <sz val="9"/>
        <color theme="1"/>
        <rFont val="Arial"/>
        <family val="2"/>
      </rPr>
      <t>(layer thickness indicated)</t>
    </r>
    <r>
      <rPr>
        <strike/>
        <sz val="9"/>
        <color theme="1"/>
        <rFont val="Arial"/>
        <family val="2"/>
      </rPr>
      <t xml:space="preserve"> compacted to 95% of MDD</t>
    </r>
  </si>
  <si>
    <r>
      <t xml:space="preserve">G4A crushed rock/boulder upper subbase layer (unstabilised or chemically stabilised) </t>
    </r>
    <r>
      <rPr>
        <i/>
        <strike/>
        <sz val="9"/>
        <color theme="1"/>
        <rFont val="Arial"/>
        <family val="2"/>
      </rPr>
      <t>(layer thickness indicated)</t>
    </r>
    <r>
      <rPr>
        <strike/>
        <sz val="9"/>
        <color theme="1"/>
        <rFont val="Arial"/>
        <family val="2"/>
      </rPr>
      <t xml:space="preserve"> compacted to 97% of MDD</t>
    </r>
  </si>
  <si>
    <r>
      <t xml:space="preserve">G3 crushed stone subbase layer (unstabilised or chemically stabilised) </t>
    </r>
    <r>
      <rPr>
        <i/>
        <strike/>
        <sz val="9"/>
        <color theme="1"/>
        <rFont val="Arial"/>
        <family val="2"/>
      </rPr>
      <t>(layer thickness indicated)</t>
    </r>
    <r>
      <rPr>
        <strike/>
        <sz val="9"/>
        <color theme="1"/>
        <rFont val="Arial"/>
        <family val="2"/>
      </rPr>
      <t xml:space="preserve"> compacted to 97% of MDD</t>
    </r>
  </si>
  <si>
    <r>
      <t xml:space="preserve">G3 crushed stone base layer </t>
    </r>
    <r>
      <rPr>
        <i/>
        <strike/>
        <sz val="9"/>
        <color theme="1"/>
        <rFont val="Arial"/>
        <family val="2"/>
      </rPr>
      <t>(layer thickness indicated)</t>
    </r>
    <r>
      <rPr>
        <strike/>
        <sz val="9"/>
        <color theme="1"/>
        <rFont val="Arial"/>
        <family val="2"/>
      </rPr>
      <t xml:space="preserve"> compacted to 85% of BD</t>
    </r>
  </si>
  <si>
    <r>
      <t xml:space="preserve">G2 crushed stone base layer </t>
    </r>
    <r>
      <rPr>
        <i/>
        <strike/>
        <sz val="9"/>
        <color theme="1"/>
        <rFont val="Arial"/>
        <family val="2"/>
      </rPr>
      <t>(layer thickness indicated)</t>
    </r>
    <r>
      <rPr>
        <strike/>
        <sz val="9"/>
        <color theme="1"/>
        <rFont val="Arial"/>
        <family val="2"/>
      </rPr>
      <t xml:space="preserve"> compacted to 88% of BD </t>
    </r>
  </si>
  <si>
    <r>
      <t xml:space="preserve">G2 crushed stone base layer </t>
    </r>
    <r>
      <rPr>
        <i/>
        <strike/>
        <sz val="9"/>
        <color theme="1"/>
        <rFont val="Arial"/>
        <family val="2"/>
      </rPr>
      <t>(layer thickness indicated)</t>
    </r>
    <r>
      <rPr>
        <strike/>
        <sz val="9"/>
        <color theme="1"/>
        <rFont val="Arial"/>
        <family val="2"/>
      </rPr>
      <t xml:space="preserve"> compacted to 88% of AD </t>
    </r>
  </si>
  <si>
    <r>
      <t xml:space="preserve">G1 crushed stone base layer </t>
    </r>
    <r>
      <rPr>
        <i/>
        <strike/>
        <sz val="9"/>
        <color theme="1"/>
        <rFont val="Arial"/>
        <family val="2"/>
      </rPr>
      <t>(layer thickness indicated)</t>
    </r>
    <r>
      <rPr>
        <strike/>
        <sz val="9"/>
        <color theme="1"/>
        <rFont val="Arial"/>
        <family val="2"/>
      </rPr>
      <t xml:space="preserve"> compacted to 86 % of AD </t>
    </r>
  </si>
  <si>
    <r>
      <t xml:space="preserve">G1 crushed stone base layer </t>
    </r>
    <r>
      <rPr>
        <i/>
        <strike/>
        <sz val="9"/>
        <color theme="1"/>
        <rFont val="Arial"/>
        <family val="2"/>
      </rPr>
      <t>(layer thickness indicated)</t>
    </r>
    <r>
      <rPr>
        <strike/>
        <sz val="9"/>
        <color theme="1"/>
        <rFont val="Arial"/>
        <family val="2"/>
      </rPr>
      <t xml:space="preserve"> compacted to 88 % of AD </t>
    </r>
  </si>
  <si>
    <r>
      <t xml:space="preserve">Bound macadam layer </t>
    </r>
    <r>
      <rPr>
        <i/>
        <strike/>
        <sz val="9"/>
        <color theme="1"/>
        <rFont val="Arial"/>
        <family val="2"/>
      </rPr>
      <t>(layer thickness indicated)</t>
    </r>
    <r>
      <rPr>
        <strike/>
        <sz val="9"/>
        <color theme="1"/>
        <rFont val="Arial"/>
        <family val="2"/>
      </rPr>
      <t xml:space="preserve"> compacted to 90% of AD</t>
    </r>
  </si>
  <si>
    <r>
      <t xml:space="preserve">PMPL wet lean-mix concrete layer </t>
    </r>
    <r>
      <rPr>
        <i/>
        <strike/>
        <sz val="9"/>
        <color theme="1"/>
        <rFont val="Arial"/>
        <family val="2"/>
      </rPr>
      <t>(cube crushing strength and layer thickness indicated)</t>
    </r>
  </si>
  <si>
    <r>
      <t xml:space="preserve">Lower gravel subbase layer </t>
    </r>
    <r>
      <rPr>
        <i/>
        <strike/>
        <sz val="9"/>
        <color theme="1"/>
        <rFont val="Arial"/>
        <family val="2"/>
      </rPr>
      <t>(layer thickness indicated)</t>
    </r>
    <r>
      <rPr>
        <strike/>
        <sz val="9"/>
        <color theme="1"/>
        <rFont val="Arial"/>
        <family val="2"/>
      </rPr>
      <t xml:space="preserve"> compacted to 95% of MDD</t>
    </r>
  </si>
  <si>
    <r>
      <t xml:space="preserve">Upper gravel subbase layer </t>
    </r>
    <r>
      <rPr>
        <i/>
        <strike/>
        <sz val="9"/>
        <color theme="1"/>
        <rFont val="Arial"/>
        <family val="2"/>
      </rPr>
      <t>(layer thickness indicated)</t>
    </r>
    <r>
      <rPr>
        <strike/>
        <sz val="9"/>
        <color theme="1"/>
        <rFont val="Arial"/>
        <family val="2"/>
      </rPr>
      <t xml:space="preserve"> compacted to 97% of MDD</t>
    </r>
  </si>
  <si>
    <r>
      <t xml:space="preserve">Gravel base layer </t>
    </r>
    <r>
      <rPr>
        <i/>
        <strike/>
        <sz val="9"/>
        <color theme="1"/>
        <rFont val="Arial"/>
        <family val="2"/>
      </rPr>
      <t>(layer thickness indicated)</t>
    </r>
    <r>
      <rPr>
        <strike/>
        <sz val="9"/>
        <color theme="1"/>
        <rFont val="Arial"/>
        <family val="2"/>
      </rPr>
      <t xml:space="preserve"> compacted to 98% of MDD</t>
    </r>
  </si>
  <si>
    <r>
      <t xml:space="preserve">Gravel base layer </t>
    </r>
    <r>
      <rPr>
        <i/>
        <strike/>
        <sz val="9"/>
        <color theme="1"/>
        <rFont val="Arial"/>
        <family val="2"/>
      </rPr>
      <t>(layer thickness indicated)</t>
    </r>
    <r>
      <rPr>
        <strike/>
        <sz val="9"/>
        <color theme="1"/>
        <rFont val="Arial"/>
        <family val="2"/>
      </rPr>
      <t xml:space="preserve"> compacted to 100% of MDD</t>
    </r>
  </si>
  <si>
    <r>
      <t xml:space="preserve">Soil cement or soilcrete </t>
    </r>
    <r>
      <rPr>
        <i/>
        <strike/>
        <sz val="9"/>
        <color theme="1"/>
        <rFont val="Arial"/>
        <family val="2"/>
      </rPr>
      <t xml:space="preserve">(layer thickness indicated) </t>
    </r>
    <r>
      <rPr>
        <strike/>
        <sz val="9"/>
        <color theme="1"/>
        <rFont val="Arial"/>
        <family val="2"/>
      </rPr>
      <t>wet mixture as per clause A4.1.5.14</t>
    </r>
  </si>
  <si>
    <r>
      <t xml:space="preserve">Soil cement or soilcrete </t>
    </r>
    <r>
      <rPr>
        <i/>
        <strike/>
        <sz val="9"/>
        <color theme="1"/>
        <rFont val="Arial"/>
        <family val="2"/>
      </rPr>
      <t xml:space="preserve">(layer thickness indicated) </t>
    </r>
    <r>
      <rPr>
        <strike/>
        <sz val="9"/>
        <color theme="1"/>
        <rFont val="Arial"/>
        <family val="2"/>
      </rPr>
      <t>stiff mixture as per clause A4.1.5.14</t>
    </r>
  </si>
  <si>
    <r>
      <t xml:space="preserve">Emulsion treated base material </t>
    </r>
    <r>
      <rPr>
        <i/>
        <strike/>
        <sz val="9"/>
        <color theme="1"/>
        <rFont val="Arial"/>
        <family val="2"/>
      </rPr>
      <t>(G1 or G2 material and layer thickness indicated)</t>
    </r>
    <r>
      <rPr>
        <strike/>
        <sz val="9"/>
        <color theme="1"/>
        <rFont val="Arial"/>
        <family val="2"/>
      </rPr>
      <t xml:space="preserve"> as per clause A4.1.5.15</t>
    </r>
  </si>
  <si>
    <r>
      <t>square metre-pass (m</t>
    </r>
    <r>
      <rPr>
        <strike/>
        <vertAlign val="superscript"/>
        <sz val="9"/>
        <color rgb="FF000000"/>
        <rFont val="Arial"/>
        <family val="2"/>
      </rPr>
      <t>2</t>
    </r>
    <r>
      <rPr>
        <strike/>
        <sz val="9"/>
        <color rgb="FF000000"/>
        <rFont val="Arial"/>
        <family val="2"/>
      </rPr>
      <t>-pass)</t>
    </r>
  </si>
  <si>
    <r>
      <t xml:space="preserve">Stabilised gravel layer </t>
    </r>
    <r>
      <rPr>
        <i/>
        <strike/>
        <sz val="9"/>
        <color theme="1"/>
        <rFont val="Arial"/>
        <family val="2"/>
      </rPr>
      <t>(layer thickness indicated)</t>
    </r>
    <r>
      <rPr>
        <strike/>
        <sz val="9"/>
        <color theme="1"/>
        <rFont val="Arial"/>
        <family val="2"/>
      </rPr>
      <t xml:space="preserve"> trial section</t>
    </r>
  </si>
  <si>
    <r>
      <t xml:space="preserve">Crushed stone subbase layer </t>
    </r>
    <r>
      <rPr>
        <i/>
        <strike/>
        <sz val="9"/>
        <color theme="1"/>
        <rFont val="Arial"/>
        <family val="2"/>
      </rPr>
      <t>(layer thickness indicated)</t>
    </r>
    <r>
      <rPr>
        <strike/>
        <sz val="9"/>
        <color theme="1"/>
        <rFont val="Arial"/>
        <family val="2"/>
      </rPr>
      <t xml:space="preserve"> trial section</t>
    </r>
  </si>
  <si>
    <r>
      <t xml:space="preserve">Crushed stone base layer </t>
    </r>
    <r>
      <rPr>
        <i/>
        <strike/>
        <sz val="9"/>
        <color theme="1"/>
        <rFont val="Arial"/>
        <family val="2"/>
      </rPr>
      <t>(layer thickness indicated)</t>
    </r>
    <r>
      <rPr>
        <strike/>
        <sz val="9"/>
        <color theme="1"/>
        <rFont val="Arial"/>
        <family val="2"/>
      </rPr>
      <t xml:space="preserve"> trial section</t>
    </r>
  </si>
  <si>
    <r>
      <t xml:space="preserve">PMPL layer </t>
    </r>
    <r>
      <rPr>
        <i/>
        <strike/>
        <sz val="9"/>
        <color theme="1"/>
        <rFont val="Arial"/>
        <family val="2"/>
      </rPr>
      <t>(layer thickness indicated)</t>
    </r>
    <r>
      <rPr>
        <strike/>
        <sz val="9"/>
        <color theme="1"/>
        <rFont val="Arial"/>
        <family val="2"/>
      </rPr>
      <t xml:space="preserve"> trial section</t>
    </r>
  </si>
  <si>
    <r>
      <t xml:space="preserve">Bound macadam layer </t>
    </r>
    <r>
      <rPr>
        <i/>
        <strike/>
        <sz val="9"/>
        <color theme="1"/>
        <rFont val="Arial"/>
        <family val="2"/>
      </rPr>
      <t>(layer thickness indicated)</t>
    </r>
    <r>
      <rPr>
        <strike/>
        <sz val="9"/>
        <color theme="1"/>
        <rFont val="Arial"/>
        <family val="2"/>
      </rPr>
      <t xml:space="preserve"> trial section</t>
    </r>
  </si>
  <si>
    <r>
      <t xml:space="preserve">… </t>
    </r>
    <r>
      <rPr>
        <i/>
        <strike/>
        <sz val="9"/>
        <color theme="1"/>
        <rFont val="Arial"/>
        <family val="2"/>
      </rPr>
      <t>(any other)</t>
    </r>
  </si>
  <si>
    <r>
      <t xml:space="preserve">Gravel base layer </t>
    </r>
    <r>
      <rPr>
        <i/>
        <strike/>
        <sz val="9"/>
        <color theme="1"/>
        <rFont val="Arial"/>
        <family val="2"/>
      </rPr>
      <t>(layer thickness indicated)</t>
    </r>
    <r>
      <rPr>
        <strike/>
        <sz val="9"/>
        <color theme="1"/>
        <rFont val="Arial"/>
        <family val="2"/>
      </rPr>
      <t xml:space="preserve"> trial section</t>
    </r>
  </si>
  <si>
    <r>
      <t>Pre-treatment of gravel</t>
    </r>
    <r>
      <rPr>
        <b/>
        <i/>
        <strike/>
        <sz val="9"/>
        <color rgb="FF000000"/>
        <rFont val="Arial"/>
        <family val="2"/>
      </rPr>
      <t xml:space="preserve"> </t>
    </r>
    <r>
      <rPr>
        <b/>
        <strike/>
        <sz val="9"/>
        <color rgb="FF000000"/>
        <rFont val="Arial"/>
        <family val="2"/>
      </rPr>
      <t>layers:</t>
    </r>
  </si>
  <si>
    <r>
      <t xml:space="preserve">Pre-treatment of </t>
    </r>
    <r>
      <rPr>
        <i/>
        <strike/>
        <sz val="9"/>
        <color theme="1"/>
        <rFont val="Arial"/>
        <family val="2"/>
      </rPr>
      <t>(insert layer thickness)</t>
    </r>
    <r>
      <rPr>
        <strike/>
        <sz val="9"/>
        <color theme="1"/>
        <rFont val="Arial"/>
        <family val="2"/>
      </rPr>
      <t xml:space="preserve"> gravel layer</t>
    </r>
  </si>
  <si>
    <r>
      <t xml:space="preserve">Pre-treatment of </t>
    </r>
    <r>
      <rPr>
        <i/>
        <strike/>
        <sz val="9"/>
        <color theme="1"/>
        <rFont val="Arial"/>
        <family val="2"/>
      </rPr>
      <t>(insert layer thickness)</t>
    </r>
    <r>
      <rPr>
        <strike/>
        <sz val="9"/>
        <color theme="1"/>
        <rFont val="Arial"/>
        <family val="2"/>
      </rPr>
      <t xml:space="preserve"> gravel layer using labour enhanced methods of construction</t>
    </r>
  </si>
  <si>
    <r>
      <t xml:space="preserve">Chemical stabilisation </t>
    </r>
    <r>
      <rPr>
        <i/>
        <strike/>
        <sz val="9"/>
        <color theme="1"/>
        <rFont val="Arial"/>
        <family val="2"/>
      </rPr>
      <t>(layer thickness indicated)</t>
    </r>
    <r>
      <rPr>
        <strike/>
        <sz val="9"/>
        <color theme="1"/>
        <rFont val="Arial"/>
        <family val="2"/>
      </rPr>
      <t xml:space="preserve"> of pavement layers </t>
    </r>
    <r>
      <rPr>
        <i/>
        <strike/>
        <sz val="9"/>
        <color theme="1"/>
        <rFont val="Arial"/>
        <family val="2"/>
      </rPr>
      <t>(layer to be stabilised indicated)</t>
    </r>
    <r>
      <rPr>
        <strike/>
        <sz val="9"/>
        <color theme="1"/>
        <rFont val="Arial"/>
        <family val="2"/>
      </rPr>
      <t xml:space="preserve"> </t>
    </r>
  </si>
  <si>
    <r>
      <t xml:space="preserve">Chemical stabilisation </t>
    </r>
    <r>
      <rPr>
        <i/>
        <strike/>
        <sz val="9"/>
        <color theme="1"/>
        <rFont val="Arial"/>
        <family val="2"/>
      </rPr>
      <t>(layer thickness indicated)</t>
    </r>
    <r>
      <rPr>
        <strike/>
        <sz val="9"/>
        <color theme="1"/>
        <rFont val="Arial"/>
        <family val="2"/>
      </rPr>
      <t xml:space="preserve"> of pavement layers </t>
    </r>
    <r>
      <rPr>
        <i/>
        <strike/>
        <sz val="9"/>
        <color theme="1"/>
        <rFont val="Arial"/>
        <family val="2"/>
      </rPr>
      <t>(layer to be stabilised indicated)</t>
    </r>
    <r>
      <rPr>
        <strike/>
        <sz val="9"/>
        <color theme="1"/>
        <rFont val="Arial"/>
        <family val="2"/>
      </rPr>
      <t xml:space="preserve"> using labour enhanced methods of construction</t>
    </r>
  </si>
  <si>
    <r>
      <t xml:space="preserve">Stabilised crushed stone PMPL layer: </t>
    </r>
    <r>
      <rPr>
        <i/>
        <strike/>
        <sz val="9"/>
        <color theme="1"/>
        <rFont val="Arial"/>
        <family val="2"/>
      </rPr>
      <t>(pavement layer, type of material and source indicated)</t>
    </r>
    <r>
      <rPr>
        <b/>
        <i/>
        <strike/>
        <sz val="9"/>
        <color theme="1"/>
        <rFont val="Arial"/>
        <family val="2"/>
      </rPr>
      <t xml:space="preserve"> </t>
    </r>
  </si>
  <si>
    <r>
      <t>Wet lean-mix concrete pavement PMPL layer</t>
    </r>
    <r>
      <rPr>
        <strike/>
        <sz val="9"/>
        <color theme="1"/>
        <rFont val="Arial"/>
        <family val="2"/>
      </rPr>
      <t xml:space="preserve"> </t>
    </r>
    <r>
      <rPr>
        <i/>
        <strike/>
        <sz val="9"/>
        <color theme="1"/>
        <rFont val="Arial"/>
        <family val="2"/>
      </rPr>
      <t>(indicate specific pavement layer)</t>
    </r>
  </si>
  <si>
    <r>
      <t xml:space="preserve">Addition of cementitious stabilisation agents </t>
    </r>
    <r>
      <rPr>
        <i/>
        <strike/>
        <sz val="9"/>
        <color theme="1"/>
        <rFont val="Arial"/>
        <family val="2"/>
      </rPr>
      <t>(specify agent separately)</t>
    </r>
    <r>
      <rPr>
        <strike/>
        <sz val="9"/>
        <color theme="1"/>
        <rFont val="Arial"/>
        <family val="2"/>
      </rPr>
      <t xml:space="preserve"> for pavement layers</t>
    </r>
  </si>
  <si>
    <r>
      <t xml:space="preserve">Addition of cementitious stabilisation agents </t>
    </r>
    <r>
      <rPr>
        <i/>
        <strike/>
        <sz val="9"/>
        <color theme="1"/>
        <rFont val="Arial"/>
        <family val="2"/>
      </rPr>
      <t>(specify agent separately)</t>
    </r>
    <r>
      <rPr>
        <strike/>
        <sz val="9"/>
        <color theme="1"/>
        <rFont val="Arial"/>
        <family val="2"/>
      </rPr>
      <t xml:space="preserve"> for pavement layers and spreading the agent using bags and labour enhancement methods.</t>
    </r>
  </si>
  <si>
    <r>
      <t xml:space="preserve">Addition of cementitious stabilisation agents </t>
    </r>
    <r>
      <rPr>
        <i/>
        <strike/>
        <sz val="9"/>
        <color theme="1"/>
        <rFont val="Arial"/>
        <family val="2"/>
      </rPr>
      <t>(specify agent separately)</t>
    </r>
    <r>
      <rPr>
        <b/>
        <strike/>
        <sz val="9"/>
        <color theme="1"/>
        <rFont val="Arial"/>
        <family val="2"/>
      </rPr>
      <t xml:space="preserve"> for a PMPL layer:</t>
    </r>
  </si>
  <si>
    <r>
      <t>Bituminous stabilisation</t>
    </r>
    <r>
      <rPr>
        <strike/>
        <sz val="9"/>
        <color rgb="FF000000"/>
        <rFont val="Arial"/>
        <family val="2"/>
      </rPr>
      <t xml:space="preserve"> </t>
    </r>
    <r>
      <rPr>
        <b/>
        <strike/>
        <sz val="9"/>
        <color rgb="FF000000"/>
        <rFont val="Arial"/>
        <family val="2"/>
      </rPr>
      <t>of pavement layers</t>
    </r>
    <r>
      <rPr>
        <strike/>
        <sz val="9"/>
        <color rgb="FF000000"/>
        <rFont val="Arial"/>
        <family val="2"/>
      </rPr>
      <t xml:space="preserve"> </t>
    </r>
  </si>
  <si>
    <r>
      <t xml:space="preserve">Bituminous stabilisation </t>
    </r>
    <r>
      <rPr>
        <i/>
        <strike/>
        <sz val="9"/>
        <color rgb="FF000000"/>
        <rFont val="Arial"/>
        <family val="2"/>
      </rPr>
      <t>(layer thickness indicated)</t>
    </r>
    <r>
      <rPr>
        <strike/>
        <sz val="9"/>
        <color rgb="FF000000"/>
        <rFont val="Arial"/>
        <family val="2"/>
      </rPr>
      <t xml:space="preserve"> of payment layers </t>
    </r>
    <r>
      <rPr>
        <i/>
        <strike/>
        <sz val="9"/>
        <color rgb="FF000000"/>
        <rFont val="Arial"/>
        <family val="2"/>
      </rPr>
      <t>(layer to be indicated)</t>
    </r>
  </si>
  <si>
    <r>
      <t xml:space="preserve">Bituminous stabilisation </t>
    </r>
    <r>
      <rPr>
        <i/>
        <strike/>
        <sz val="9"/>
        <color rgb="FF000000"/>
        <rFont val="Arial"/>
        <family val="2"/>
      </rPr>
      <t>(layer thickness indicated)</t>
    </r>
    <r>
      <rPr>
        <strike/>
        <sz val="9"/>
        <color rgb="FF000000"/>
        <rFont val="Arial"/>
        <family val="2"/>
      </rPr>
      <t xml:space="preserve"> of payment layers </t>
    </r>
    <r>
      <rPr>
        <i/>
        <strike/>
        <sz val="9"/>
        <color rgb="FF000000"/>
        <rFont val="Arial"/>
        <family val="2"/>
      </rPr>
      <t xml:space="preserve">(layer to be indicated) </t>
    </r>
    <r>
      <rPr>
        <strike/>
        <sz val="9"/>
        <color rgb="FF000000"/>
        <rFont val="Arial"/>
        <family val="2"/>
      </rPr>
      <t>using labour enhanced methods of construction</t>
    </r>
  </si>
  <si>
    <r>
      <t xml:space="preserve">Bituminous stabilisation agent </t>
    </r>
    <r>
      <rPr>
        <i/>
        <strike/>
        <sz val="9"/>
        <color theme="1"/>
        <rFont val="Arial"/>
        <family val="2"/>
      </rPr>
      <t>(specify agents separately)</t>
    </r>
    <r>
      <rPr>
        <b/>
        <strike/>
        <sz val="9"/>
        <color theme="1"/>
        <rFont val="Arial"/>
        <family val="2"/>
      </rPr>
      <t>:</t>
    </r>
  </si>
  <si>
    <r>
      <t xml:space="preserve">Filler for bituminous stabilisation </t>
    </r>
    <r>
      <rPr>
        <i/>
        <strike/>
        <sz val="9"/>
        <color theme="1"/>
        <rFont val="Arial"/>
        <family val="2"/>
      </rPr>
      <t>(specify agents separately)</t>
    </r>
  </si>
  <si>
    <r>
      <t xml:space="preserve">Filler for bituminous stabilisation spreading the agent or filler using labour enhanced methods of construction </t>
    </r>
    <r>
      <rPr>
        <i/>
        <strike/>
        <sz val="9"/>
        <color theme="1"/>
        <rFont val="Arial"/>
        <family val="2"/>
      </rPr>
      <t>(specify agents separately)</t>
    </r>
  </si>
  <si>
    <r>
      <t xml:space="preserve">Curing with a membrane </t>
    </r>
    <r>
      <rPr>
        <i/>
        <strike/>
        <sz val="9"/>
        <color theme="1"/>
        <rFont val="Arial"/>
        <family val="2"/>
      </rPr>
      <t>(type of material to be specified)</t>
    </r>
    <r>
      <rPr>
        <b/>
        <strike/>
        <sz val="9"/>
        <color theme="1"/>
        <rFont val="Arial"/>
        <family val="2"/>
      </rPr>
      <t>:</t>
    </r>
  </si>
  <si>
    <r>
      <t xml:space="preserve">Trial section for a PMPL layer </t>
    </r>
    <r>
      <rPr>
        <i/>
        <strike/>
        <sz val="9"/>
        <color theme="1"/>
        <rFont val="Arial"/>
        <family val="2"/>
      </rPr>
      <t>(specify width)</t>
    </r>
  </si>
  <si>
    <r>
      <t xml:space="preserve">Trial section for a bituminously stabilised layer </t>
    </r>
    <r>
      <rPr>
        <i/>
        <strike/>
        <sz val="9"/>
        <color theme="1"/>
        <rFont val="Arial"/>
        <family val="2"/>
      </rPr>
      <t>(specify width)</t>
    </r>
  </si>
  <si>
    <r>
      <t xml:space="preserve">Uniform section from km … to km … </t>
    </r>
    <r>
      <rPr>
        <i/>
        <strike/>
        <sz val="9"/>
        <color theme="1"/>
        <rFont val="Arial"/>
        <family val="2"/>
      </rPr>
      <t>(specify)</t>
    </r>
  </si>
  <si>
    <r>
      <t xml:space="preserve">Asphalt wearing course </t>
    </r>
    <r>
      <rPr>
        <i/>
        <strike/>
        <sz val="9"/>
        <color theme="1"/>
        <rFont val="Arial"/>
        <family val="2"/>
      </rPr>
      <t>(specify nominal depth)</t>
    </r>
  </si>
  <si>
    <r>
      <t xml:space="preserve">Crushed stone base </t>
    </r>
    <r>
      <rPr>
        <i/>
        <strike/>
        <sz val="9"/>
        <color theme="1"/>
        <rFont val="Arial"/>
        <family val="2"/>
      </rPr>
      <t>(specify nominal depth)</t>
    </r>
  </si>
  <si>
    <r>
      <t xml:space="preserve">Stabilised crushed stone </t>
    </r>
    <r>
      <rPr>
        <i/>
        <strike/>
        <sz val="9"/>
        <color theme="1"/>
        <rFont val="Arial"/>
        <family val="2"/>
      </rPr>
      <t>(specify nominal depth)</t>
    </r>
  </si>
  <si>
    <r>
      <t xml:space="preserve">Stabilised gravel layer </t>
    </r>
    <r>
      <rPr>
        <i/>
        <strike/>
        <sz val="9"/>
        <color theme="1"/>
        <rFont val="Arial"/>
        <family val="2"/>
      </rPr>
      <t>(specify nominal depth)</t>
    </r>
  </si>
  <si>
    <r>
      <t xml:space="preserve">Cross mixing of material </t>
    </r>
    <r>
      <rPr>
        <i/>
        <strike/>
        <sz val="9"/>
        <color theme="1"/>
        <rFont val="Arial"/>
        <family val="2"/>
      </rPr>
      <t>(specify nominal depth)</t>
    </r>
  </si>
  <si>
    <r>
      <t xml:space="preserve">Using non-cemented material compacted to ... mm thick </t>
    </r>
    <r>
      <rPr>
        <i/>
        <strike/>
        <sz val="9"/>
        <color theme="1"/>
        <rFont val="Arial"/>
        <family val="2"/>
      </rPr>
      <t>(specify)</t>
    </r>
  </si>
  <si>
    <r>
      <t xml:space="preserve">Using cemented material compacted to ... mm thick </t>
    </r>
    <r>
      <rPr>
        <i/>
        <strike/>
        <sz val="9"/>
        <color theme="1"/>
        <rFont val="Arial"/>
        <family val="2"/>
      </rPr>
      <t>(specify)</t>
    </r>
  </si>
  <si>
    <r>
      <t xml:space="preserve">Using a combination of non-cemented and cemented material compacted to ... mm thick </t>
    </r>
    <r>
      <rPr>
        <i/>
        <strike/>
        <sz val="9"/>
        <color theme="1"/>
        <rFont val="Arial"/>
        <family val="2"/>
      </rPr>
      <t>(specify)</t>
    </r>
  </si>
  <si>
    <r>
      <t xml:space="preserve">Using pre-pulverised material (as per item C5.5.8) compacted to ... mm thick </t>
    </r>
    <r>
      <rPr>
        <i/>
        <strike/>
        <sz val="9"/>
        <color theme="1"/>
        <rFont val="Arial"/>
        <family val="2"/>
      </rPr>
      <t>(specify)</t>
    </r>
  </si>
  <si>
    <r>
      <t xml:space="preserve">Using a combination of non-cemented and cemented material compacted to ... mm thick </t>
    </r>
    <r>
      <rPr>
        <i/>
        <strike/>
        <sz val="9"/>
        <color theme="1"/>
        <rFont val="Arial"/>
        <family val="2"/>
      </rPr>
      <t>(specify)</t>
    </r>
    <r>
      <rPr>
        <strike/>
        <sz val="9"/>
        <color theme="1"/>
        <rFont val="Arial"/>
        <family val="2"/>
      </rPr>
      <t xml:space="preserve"> </t>
    </r>
  </si>
  <si>
    <r>
      <t xml:space="preserve">Using a combination of non-cemented and cemented material compacted to ... mm thick </t>
    </r>
    <r>
      <rPr>
        <i/>
        <strike/>
        <sz val="9"/>
        <color theme="1"/>
        <rFont val="Arial"/>
        <family val="2"/>
      </rPr>
      <t>(specify)</t>
    </r>
    <r>
      <rPr>
        <strike/>
        <sz val="9"/>
        <color theme="1"/>
        <rFont val="Arial"/>
        <family val="2"/>
      </rPr>
      <t xml:space="preserve">  </t>
    </r>
  </si>
  <si>
    <r>
      <t xml:space="preserve">Using pre-pulverised material (as per item C5.5.8) compacted to … mm thick </t>
    </r>
    <r>
      <rPr>
        <i/>
        <strike/>
        <sz val="9"/>
        <color theme="1"/>
        <rFont val="Arial"/>
        <family val="2"/>
      </rPr>
      <t>(specify)</t>
    </r>
  </si>
  <si>
    <r>
      <t>Not exceeding 20 m</t>
    </r>
    <r>
      <rPr>
        <strike/>
        <vertAlign val="superscript"/>
        <sz val="9"/>
        <color rgb="FF000000"/>
        <rFont val="Arial"/>
        <family val="2"/>
      </rPr>
      <t>2</t>
    </r>
    <r>
      <rPr>
        <strike/>
        <sz val="9"/>
        <color rgb="FF000000"/>
        <rFont val="Arial"/>
        <family val="2"/>
      </rPr>
      <t xml:space="preserve">, including for edge repairs wider than 250mm </t>
    </r>
  </si>
  <si>
    <r>
      <t>Exceeding 20 m</t>
    </r>
    <r>
      <rPr>
        <strike/>
        <vertAlign val="superscript"/>
        <sz val="9"/>
        <color rgb="FF000000"/>
        <rFont val="Arial"/>
        <family val="2"/>
      </rPr>
      <t>2</t>
    </r>
    <r>
      <rPr>
        <strike/>
        <sz val="9"/>
        <color rgb="FF000000"/>
        <rFont val="Arial"/>
        <family val="2"/>
      </rPr>
      <t xml:space="preserve"> but not exceeding 50 m</t>
    </r>
    <r>
      <rPr>
        <strike/>
        <vertAlign val="superscript"/>
        <sz val="9"/>
        <color rgb="FF000000"/>
        <rFont val="Arial"/>
        <family val="2"/>
      </rPr>
      <t>2</t>
    </r>
    <r>
      <rPr>
        <strike/>
        <sz val="9"/>
        <color rgb="FF000000"/>
        <rFont val="Arial"/>
        <family val="2"/>
      </rPr>
      <t>, including for edge repairs wider than 250mm</t>
    </r>
  </si>
  <si>
    <r>
      <t>Exceeding 50 m</t>
    </r>
    <r>
      <rPr>
        <strike/>
        <vertAlign val="superscript"/>
        <sz val="9"/>
        <color rgb="FF000000"/>
        <rFont val="Arial"/>
        <family val="2"/>
      </rPr>
      <t>2</t>
    </r>
    <r>
      <rPr>
        <strike/>
        <sz val="9"/>
        <color rgb="FF000000"/>
        <rFont val="Arial"/>
        <family val="2"/>
      </rPr>
      <t xml:space="preserve"> but not exceeding 100 m</t>
    </r>
    <r>
      <rPr>
        <strike/>
        <vertAlign val="superscript"/>
        <sz val="9"/>
        <color rgb="FF000000"/>
        <rFont val="Arial"/>
        <family val="2"/>
      </rPr>
      <t>2</t>
    </r>
    <r>
      <rPr>
        <strike/>
        <sz val="9"/>
        <color rgb="FF000000"/>
        <rFont val="Arial"/>
        <family val="2"/>
      </rPr>
      <t xml:space="preserve">, including for edge repairs wider than 250mm. </t>
    </r>
  </si>
  <si>
    <r>
      <t>Exceeding 50 m</t>
    </r>
    <r>
      <rPr>
        <strike/>
        <vertAlign val="superscript"/>
        <sz val="9"/>
        <color rgb="FF000000"/>
        <rFont val="Arial"/>
        <family val="2"/>
      </rPr>
      <t>2</t>
    </r>
    <r>
      <rPr>
        <strike/>
        <sz val="9"/>
        <color rgb="FF000000"/>
        <rFont val="Arial"/>
        <family val="2"/>
      </rPr>
      <t xml:space="preserve"> but not exceeding 100 m</t>
    </r>
    <r>
      <rPr>
        <strike/>
        <vertAlign val="superscript"/>
        <sz val="9"/>
        <color rgb="FF000000"/>
        <rFont val="Arial"/>
        <family val="2"/>
      </rPr>
      <t>2</t>
    </r>
    <r>
      <rPr>
        <strike/>
        <sz val="9"/>
        <color rgb="FF000000"/>
        <rFont val="Arial"/>
        <family val="2"/>
      </rPr>
      <t xml:space="preserve">, including for edge repairs wider than 250mm </t>
    </r>
  </si>
  <si>
    <r>
      <t xml:space="preserve">Any other layers </t>
    </r>
    <r>
      <rPr>
        <i/>
        <strike/>
        <sz val="9"/>
        <color theme="1"/>
        <rFont val="Arial"/>
        <family val="2"/>
      </rPr>
      <t>(specify layer)</t>
    </r>
    <r>
      <rPr>
        <strike/>
        <sz val="9"/>
        <color theme="1"/>
        <rFont val="Arial"/>
        <family val="2"/>
      </rPr>
      <t xml:space="preserve"> with a surface area:</t>
    </r>
  </si>
  <si>
    <r>
      <t>Exceeding 50 m</t>
    </r>
    <r>
      <rPr>
        <strike/>
        <vertAlign val="superscript"/>
        <sz val="9"/>
        <color rgb="FF000000"/>
        <rFont val="Arial"/>
        <family val="2"/>
      </rPr>
      <t>2</t>
    </r>
    <r>
      <rPr>
        <strike/>
        <sz val="9"/>
        <color rgb="FF000000"/>
        <rFont val="Arial"/>
        <family val="2"/>
      </rPr>
      <t xml:space="preserve"> but not exceeding 100 m</t>
    </r>
    <r>
      <rPr>
        <strike/>
        <vertAlign val="superscript"/>
        <sz val="9"/>
        <color rgb="FF000000"/>
        <rFont val="Arial"/>
        <family val="2"/>
      </rPr>
      <t>2</t>
    </r>
    <r>
      <rPr>
        <strike/>
        <sz val="9"/>
        <color rgb="FF000000"/>
        <rFont val="Arial"/>
        <family val="2"/>
      </rPr>
      <t>, including for edge repairs wider than 250mm</t>
    </r>
  </si>
  <si>
    <r>
      <t xml:space="preserve">Any other layers </t>
    </r>
    <r>
      <rPr>
        <i/>
        <strike/>
        <sz val="9"/>
        <color theme="1"/>
        <rFont val="Arial"/>
        <family val="2"/>
      </rPr>
      <t>(specify type)</t>
    </r>
    <r>
      <rPr>
        <strike/>
        <sz val="9"/>
        <color theme="1"/>
        <rFont val="Arial"/>
        <family val="2"/>
      </rPr>
      <t xml:space="preserve"> with a surface area:</t>
    </r>
  </si>
  <si>
    <r>
      <t xml:space="preserve">Chemically stabilised pavement layer material </t>
    </r>
    <r>
      <rPr>
        <i/>
        <strike/>
        <sz val="9"/>
        <color rgb="FF000000"/>
        <rFont val="Arial"/>
        <family val="2"/>
      </rPr>
      <t>(specify the pavement layer, the material source being from commercial or from stockpile, the % stabilising agent and the % of MDD)</t>
    </r>
    <r>
      <rPr>
        <strike/>
        <sz val="9"/>
        <color rgb="FF000000"/>
        <rFont val="Arial"/>
        <family val="2"/>
      </rPr>
      <t xml:space="preserve"> for a patch with a surface area:</t>
    </r>
  </si>
  <si>
    <r>
      <t xml:space="preserve">Emulsion treated base, or ETB pavement material </t>
    </r>
    <r>
      <rPr>
        <i/>
        <strike/>
        <sz val="9"/>
        <color theme="1"/>
        <rFont val="Arial"/>
        <family val="2"/>
      </rPr>
      <t>(specify the pavement layer, the material source being from commercial or from stockpile, the components as per Clause A4.1.5.14, and the % of MDD)</t>
    </r>
    <r>
      <rPr>
        <strike/>
        <sz val="9"/>
        <color theme="1"/>
        <rFont val="Arial"/>
        <family val="2"/>
      </rPr>
      <t xml:space="preserve"> for a patch with a surface area:</t>
    </r>
  </si>
  <si>
    <r>
      <t xml:space="preserve"> </t>
    </r>
    <r>
      <rPr>
        <strike/>
        <sz val="9"/>
        <color rgb="FF000000"/>
        <rFont val="Arial"/>
        <family val="2"/>
      </rPr>
      <t>Exceeding 50 m</t>
    </r>
    <r>
      <rPr>
        <strike/>
        <vertAlign val="superscript"/>
        <sz val="9"/>
        <color rgb="FF000000"/>
        <rFont val="Arial"/>
        <family val="2"/>
      </rPr>
      <t>2</t>
    </r>
    <r>
      <rPr>
        <strike/>
        <sz val="9"/>
        <color rgb="FF000000"/>
        <rFont val="Arial"/>
        <family val="2"/>
      </rPr>
      <t xml:space="preserve"> but not exceeding 100 m</t>
    </r>
    <r>
      <rPr>
        <strike/>
        <vertAlign val="superscript"/>
        <sz val="9"/>
        <color rgb="FF000000"/>
        <rFont val="Arial"/>
        <family val="2"/>
      </rPr>
      <t>2</t>
    </r>
    <r>
      <rPr>
        <strike/>
        <sz val="9"/>
        <color rgb="FF000000"/>
        <rFont val="Arial"/>
        <family val="2"/>
      </rPr>
      <t xml:space="preserve">, including for edge repairs wider than 250mm. </t>
    </r>
  </si>
  <si>
    <r>
      <t xml:space="preserve">Chemically stabilised pavement material </t>
    </r>
    <r>
      <rPr>
        <i/>
        <strike/>
        <sz val="9"/>
        <color theme="1"/>
        <rFont val="Arial"/>
        <family val="2"/>
      </rPr>
      <t>(specify the pavement layer, the material source being from commercial or from stockpile, the % stabilising agent and the % of MDD)</t>
    </r>
    <r>
      <rPr>
        <strike/>
        <sz val="9"/>
        <color theme="1"/>
        <rFont val="Arial"/>
        <family val="2"/>
      </rPr>
      <t xml:space="preserve"> for a patch with a surface area:</t>
    </r>
  </si>
  <si>
    <r>
      <t xml:space="preserve">Mechanical construction </t>
    </r>
    <r>
      <rPr>
        <i/>
        <strike/>
        <sz val="9"/>
        <color theme="1"/>
        <rFont val="Arial"/>
        <family val="2"/>
      </rPr>
      <t>(state pavement type and nominal thickness)</t>
    </r>
  </si>
  <si>
    <r>
      <t xml:space="preserve">Labour enhanced construction </t>
    </r>
    <r>
      <rPr>
        <i/>
        <strike/>
        <sz val="9"/>
        <color theme="1"/>
        <rFont val="Arial"/>
        <family val="2"/>
      </rPr>
      <t>(state pavement type and nominal thickness)</t>
    </r>
  </si>
  <si>
    <r>
      <t xml:space="preserve">Paver laid construction </t>
    </r>
    <r>
      <rPr>
        <i/>
        <strike/>
        <sz val="9"/>
        <color theme="1"/>
        <rFont val="Arial"/>
        <family val="2"/>
      </rPr>
      <t>(state nominal thickness)</t>
    </r>
  </si>
  <si>
    <r>
      <t xml:space="preserve">Labour enhanced construction </t>
    </r>
    <r>
      <rPr>
        <i/>
        <strike/>
        <sz val="9"/>
        <color theme="1"/>
        <rFont val="Arial"/>
        <family val="2"/>
      </rPr>
      <t>(state nominal thickness)</t>
    </r>
  </si>
  <si>
    <r>
      <t xml:space="preserve">Labour enhanced construction </t>
    </r>
    <r>
      <rPr>
        <i/>
        <strike/>
        <sz val="9"/>
        <color theme="1"/>
        <rFont val="Arial"/>
        <family val="2"/>
      </rPr>
      <t>(state nominal thickness)</t>
    </r>
    <r>
      <rPr>
        <strike/>
        <sz val="9"/>
        <color theme="1"/>
        <rFont val="Arial"/>
        <family val="2"/>
      </rPr>
      <t xml:space="preserve"> </t>
    </r>
  </si>
  <si>
    <r>
      <t xml:space="preserve">Sealed hinge joints </t>
    </r>
    <r>
      <rPr>
        <i/>
        <strike/>
        <sz val="9"/>
        <color theme="1"/>
        <rFont val="Arial"/>
        <family val="2"/>
      </rPr>
      <t>(indicate type and reference to drawings)</t>
    </r>
  </si>
  <si>
    <r>
      <t xml:space="preserve">Unsealed hinge joints </t>
    </r>
    <r>
      <rPr>
        <i/>
        <strike/>
        <sz val="9"/>
        <color theme="1"/>
        <rFont val="Arial"/>
        <family val="2"/>
      </rPr>
      <t>(indicate type and reference to drawings)</t>
    </r>
  </si>
  <si>
    <r>
      <t xml:space="preserve">Sealed transverse contraction joints sawn in two separate operations </t>
    </r>
    <r>
      <rPr>
        <i/>
        <strike/>
        <sz val="9"/>
        <color theme="1"/>
        <rFont val="Arial"/>
        <family val="2"/>
      </rPr>
      <t>(widths as shown on the drawings)</t>
    </r>
  </si>
  <si>
    <r>
      <t xml:space="preserve">Dowel bars: mild steel inserted in new concrete </t>
    </r>
    <r>
      <rPr>
        <i/>
        <strike/>
        <sz val="9"/>
        <color theme="1"/>
        <rFont val="Arial"/>
        <family val="2"/>
      </rPr>
      <t>(indicate diameter, length and position on drawings)</t>
    </r>
    <r>
      <rPr>
        <strike/>
        <sz val="9"/>
        <color theme="1"/>
        <rFont val="Arial"/>
        <family val="2"/>
      </rPr>
      <t>:</t>
    </r>
  </si>
  <si>
    <r>
      <t xml:space="preserve">Tie-bars: installed in new concrete </t>
    </r>
    <r>
      <rPr>
        <i/>
        <strike/>
        <sz val="9"/>
        <color theme="1"/>
        <rFont val="Arial"/>
        <family val="2"/>
      </rPr>
      <t>(indicate, diameter and length)</t>
    </r>
    <r>
      <rPr>
        <strike/>
        <sz val="9"/>
        <color theme="1"/>
        <rFont val="Arial"/>
        <family val="2"/>
      </rPr>
      <t>:</t>
    </r>
  </si>
  <si>
    <r>
      <t>Welded steel fabric</t>
    </r>
    <r>
      <rPr>
        <i/>
        <strike/>
        <sz val="9"/>
        <rFont val="Arial"/>
        <family val="2"/>
      </rPr>
      <t xml:space="preserve"> </t>
    </r>
  </si>
  <si>
    <r>
      <t xml:space="preserve">Concrete block paving </t>
    </r>
    <r>
      <rPr>
        <i/>
        <strike/>
        <sz val="9"/>
        <color theme="1"/>
        <rFont val="Arial"/>
        <family val="2"/>
      </rPr>
      <t>(indicate class, type and thickness of blocks)</t>
    </r>
    <r>
      <rPr>
        <strike/>
        <sz val="9"/>
        <color theme="1"/>
        <rFont val="Arial"/>
        <family val="2"/>
      </rPr>
      <t xml:space="preserve"> </t>
    </r>
  </si>
  <si>
    <r>
      <t xml:space="preserve">Reaming of existing joints </t>
    </r>
    <r>
      <rPr>
        <i/>
        <strike/>
        <sz val="9"/>
        <color theme="1"/>
        <rFont val="Arial"/>
        <family val="2"/>
      </rPr>
      <t>(indicate width and depth)</t>
    </r>
  </si>
  <si>
    <r>
      <t xml:space="preserve">Routing of active cracks </t>
    </r>
    <r>
      <rPr>
        <i/>
        <strike/>
        <sz val="9"/>
        <color theme="1"/>
        <rFont val="Arial"/>
        <family val="2"/>
      </rPr>
      <t>(indicate width and depth)</t>
    </r>
  </si>
  <si>
    <r>
      <t xml:space="preserve">Routing of non-active cracks </t>
    </r>
    <r>
      <rPr>
        <i/>
        <strike/>
        <sz val="9"/>
        <color theme="1"/>
        <rFont val="Arial"/>
        <family val="2"/>
      </rPr>
      <t>(indicate width and depth)</t>
    </r>
  </si>
  <si>
    <r>
      <t xml:space="preserve">Bevelling of one side of the crack </t>
    </r>
    <r>
      <rPr>
        <i/>
        <strike/>
        <sz val="9"/>
        <color theme="1"/>
        <rFont val="Arial"/>
        <family val="2"/>
      </rPr>
      <t>(indicate dimension)</t>
    </r>
  </si>
  <si>
    <r>
      <t xml:space="preserve">Bevelling of both sides of the crack </t>
    </r>
    <r>
      <rPr>
        <i/>
        <strike/>
        <sz val="9"/>
        <color theme="1"/>
        <rFont val="Arial"/>
        <family val="2"/>
      </rPr>
      <t>(indicate dimension)</t>
    </r>
  </si>
  <si>
    <r>
      <t xml:space="preserve">Saw cutting of cracks and joints in one operation </t>
    </r>
    <r>
      <rPr>
        <i/>
        <strike/>
        <sz val="9"/>
        <color theme="1"/>
        <rFont val="Arial"/>
        <family val="2"/>
      </rPr>
      <t>(indicate depth and width)</t>
    </r>
  </si>
  <si>
    <r>
      <t xml:space="preserve">Saw cutting of slots in concrete pavement </t>
    </r>
    <r>
      <rPr>
        <i/>
        <strike/>
        <sz val="9"/>
        <color theme="1"/>
        <rFont val="Arial"/>
        <family val="2"/>
      </rPr>
      <t>(indicate dimensions)</t>
    </r>
  </si>
  <si>
    <r>
      <t xml:space="preserve">Installation of 16mm diameter deformed tie-bar </t>
    </r>
    <r>
      <rPr>
        <i/>
        <strike/>
        <sz val="9"/>
        <color theme="1"/>
        <rFont val="Arial"/>
        <family val="2"/>
      </rPr>
      <t>(indicate length)</t>
    </r>
    <r>
      <rPr>
        <strike/>
        <sz val="9"/>
        <color theme="1"/>
        <rFont val="Arial"/>
        <family val="2"/>
      </rPr>
      <t xml:space="preserve"> including application of self-levelling pourable epoxy grout and 7,1mm aggregate.</t>
    </r>
  </si>
  <si>
    <r>
      <t xml:space="preserve">Saw cutting and preparation of slots in concrete pavement </t>
    </r>
    <r>
      <rPr>
        <i/>
        <strike/>
        <sz val="9"/>
        <color theme="1"/>
        <rFont val="Arial"/>
        <family val="2"/>
      </rPr>
      <t>(indicate dimensions)</t>
    </r>
  </si>
  <si>
    <r>
      <t xml:space="preserve">Installation of new dowel bars as specified </t>
    </r>
    <r>
      <rPr>
        <i/>
        <strike/>
        <sz val="9"/>
        <color theme="1"/>
        <rFont val="Arial"/>
        <family val="2"/>
      </rPr>
      <t>(indicate length and diameter)</t>
    </r>
    <r>
      <rPr>
        <strike/>
        <sz val="9"/>
        <color theme="1"/>
        <rFont val="Arial"/>
        <family val="2"/>
      </rPr>
      <t xml:space="preserve"> including application of bond breaker on free end, end caps</t>
    </r>
  </si>
  <si>
    <r>
      <t xml:space="preserve">Tie bars </t>
    </r>
    <r>
      <rPr>
        <i/>
        <strike/>
        <sz val="9"/>
        <color theme="1"/>
        <rFont val="Arial"/>
        <family val="2"/>
      </rPr>
      <t>(indicate diameter and length)</t>
    </r>
  </si>
  <si>
    <r>
      <t xml:space="preserve">Dowel bars </t>
    </r>
    <r>
      <rPr>
        <i/>
        <strike/>
        <sz val="9"/>
        <color theme="1"/>
        <rFont val="Arial"/>
        <family val="2"/>
      </rPr>
      <t>(indicate diameter and length)</t>
    </r>
  </si>
  <si>
    <r>
      <t xml:space="preserve">… </t>
    </r>
    <r>
      <rPr>
        <i/>
        <strike/>
        <sz val="9"/>
        <color theme="1"/>
        <rFont val="Arial"/>
        <family val="2"/>
      </rPr>
      <t>(state depth in mm)</t>
    </r>
  </si>
  <si>
    <r>
      <t xml:space="preserve">Replacement of granular layers </t>
    </r>
    <r>
      <rPr>
        <i/>
        <strike/>
        <sz val="9"/>
        <color theme="1"/>
        <rFont val="Arial"/>
        <family val="2"/>
      </rPr>
      <t xml:space="preserve">(material class and thickness indicated) </t>
    </r>
  </si>
  <si>
    <r>
      <t xml:space="preserve">Replacement of stabilised layers </t>
    </r>
    <r>
      <rPr>
        <i/>
        <strike/>
        <sz val="9"/>
        <color theme="1"/>
        <rFont val="Arial"/>
        <family val="2"/>
      </rPr>
      <t>(material class and thickness indicated)</t>
    </r>
  </si>
  <si>
    <r>
      <t xml:space="preserve">Replacement of supporting layers with 10 MPa lean mix concrete </t>
    </r>
    <r>
      <rPr>
        <i/>
        <strike/>
        <sz val="9"/>
        <color theme="1"/>
        <rFont val="Arial"/>
        <family val="2"/>
      </rPr>
      <t>(material class and thickness indicated)</t>
    </r>
    <r>
      <rPr>
        <strike/>
        <sz val="9"/>
        <color theme="1"/>
        <rFont val="Arial"/>
        <family val="2"/>
      </rPr>
      <t xml:space="preserve"> </t>
    </r>
  </si>
  <si>
    <r>
      <t xml:space="preserve">Replacement of subbase with hot mix asphalt </t>
    </r>
    <r>
      <rPr>
        <i/>
        <strike/>
        <sz val="9"/>
        <color theme="1"/>
        <rFont val="Arial"/>
        <family val="2"/>
      </rPr>
      <t>(thickness indicated)</t>
    </r>
  </si>
  <si>
    <r>
      <t>Reinstatement of concrete layers</t>
    </r>
    <r>
      <rPr>
        <b/>
        <i/>
        <strike/>
        <sz val="9"/>
        <color theme="1"/>
        <rFont val="Arial"/>
        <family val="2"/>
      </rPr>
      <t xml:space="preserve"> (Excluding texturing and curing)</t>
    </r>
  </si>
  <si>
    <r>
      <t xml:space="preserve">Replacement of concrete in JCP pavements </t>
    </r>
    <r>
      <rPr>
        <i/>
        <strike/>
        <sz val="9"/>
        <color theme="1"/>
        <rFont val="Arial"/>
        <family val="2"/>
      </rPr>
      <t>(thickness indicated)</t>
    </r>
  </si>
  <si>
    <r>
      <t xml:space="preserve">Replacement concrete in CRCP pavements </t>
    </r>
    <r>
      <rPr>
        <i/>
        <strike/>
        <sz val="9"/>
        <color theme="1"/>
        <rFont val="Arial"/>
        <family val="2"/>
      </rPr>
      <t>(thickness indicated)</t>
    </r>
    <r>
      <rPr>
        <strike/>
        <sz val="9"/>
        <color theme="1"/>
        <rFont val="Arial"/>
        <family val="2"/>
      </rPr>
      <t xml:space="preserve"> </t>
    </r>
  </si>
  <si>
    <r>
      <t xml:space="preserve">Burlap-dragged and texture </t>
    </r>
    <r>
      <rPr>
        <i/>
        <strike/>
        <sz val="9"/>
        <color theme="1"/>
        <rFont val="Arial"/>
        <family val="2"/>
      </rPr>
      <t>(indicate groove or broom finish)</t>
    </r>
  </si>
  <si>
    <r>
      <t>Retexturing of concrete surfaces</t>
    </r>
    <r>
      <rPr>
        <b/>
        <strike/>
        <sz val="9"/>
        <color theme="1"/>
        <rFont val="Arial"/>
        <family val="2"/>
      </rPr>
      <t xml:space="preserve"> (transverse or longitudinal)</t>
    </r>
  </si>
  <si>
    <r>
      <t xml:space="preserve">Certified product containing solvents </t>
    </r>
    <r>
      <rPr>
        <i/>
        <strike/>
        <sz val="9"/>
        <color theme="1"/>
        <rFont val="Arial"/>
        <family val="2"/>
      </rPr>
      <t>(state name)</t>
    </r>
  </si>
  <si>
    <r>
      <t xml:space="preserve">Certified product containing no solvents </t>
    </r>
    <r>
      <rPr>
        <i/>
        <strike/>
        <sz val="9"/>
        <color theme="1"/>
        <rFont val="Arial"/>
        <family val="2"/>
      </rPr>
      <t>(state name)</t>
    </r>
  </si>
  <si>
    <r>
      <t xml:space="preserve">Indicate dilution (Diluted ...% Emulsion/…% Water) </t>
    </r>
    <r>
      <rPr>
        <i/>
        <strike/>
        <sz val="9"/>
        <color theme="1"/>
        <rFont val="Arial"/>
        <family val="2"/>
      </rPr>
      <t>(specify)</t>
    </r>
  </si>
  <si>
    <r>
      <t xml:space="preserve">Certified rejuvenator </t>
    </r>
    <r>
      <rPr>
        <i/>
        <strike/>
        <sz val="9"/>
        <color theme="1"/>
        <rFont val="Arial"/>
        <family val="2"/>
      </rPr>
      <t>(state type and certification)</t>
    </r>
  </si>
  <si>
    <r>
      <t xml:space="preserve">Application of slurry for texture improvement, applied by spreader box </t>
    </r>
    <r>
      <rPr>
        <i/>
        <strike/>
        <sz val="9"/>
        <color theme="1"/>
        <rFont val="Arial"/>
        <family val="2"/>
      </rPr>
      <t xml:space="preserve">(indicate </t>
    </r>
    <r>
      <rPr>
        <i/>
        <strike/>
        <sz val="9"/>
        <color rgb="FFFF0000"/>
        <rFont val="Arial"/>
        <family val="2"/>
      </rPr>
      <t>slurry</t>
    </r>
    <r>
      <rPr>
        <i/>
        <strike/>
        <sz val="9"/>
        <color theme="1"/>
        <rFont val="Arial"/>
        <family val="2"/>
      </rPr>
      <t xml:space="preserve"> grade, type of emulsion, filler type)</t>
    </r>
  </si>
  <si>
    <r>
      <t xml:space="preserve">Application of microsurfacing for texture improvement, applied by spreader box </t>
    </r>
    <r>
      <rPr>
        <i/>
        <strike/>
        <sz val="9"/>
        <color theme="1"/>
        <rFont val="Arial"/>
        <family val="2"/>
      </rPr>
      <t xml:space="preserve">(indicate </t>
    </r>
    <r>
      <rPr>
        <i/>
        <strike/>
        <sz val="9"/>
        <color rgb="FFFF0000"/>
        <rFont val="Arial"/>
        <family val="2"/>
      </rPr>
      <t>slurry</t>
    </r>
    <r>
      <rPr>
        <i/>
        <strike/>
        <sz val="9"/>
        <color theme="1"/>
        <rFont val="Arial"/>
        <family val="2"/>
      </rPr>
      <t xml:space="preserve"> grade, type of emulsion, filler type)</t>
    </r>
  </si>
  <si>
    <r>
      <t xml:space="preserve">Continuously-graded asphalt </t>
    </r>
    <r>
      <rPr>
        <i/>
        <strike/>
        <sz val="9"/>
        <color theme="1"/>
        <rFont val="Arial"/>
        <family val="2"/>
      </rPr>
      <t>(state Nominal maximum aggregate size and binder type)</t>
    </r>
  </si>
  <si>
    <r>
      <t xml:space="preserve">Semi-gap graded asphalt </t>
    </r>
    <r>
      <rPr>
        <i/>
        <strike/>
        <sz val="9"/>
        <color theme="1"/>
        <rFont val="Arial"/>
        <family val="2"/>
      </rPr>
      <t>(state Nominal maximum aggregate size and binder type)</t>
    </r>
  </si>
  <si>
    <r>
      <t xml:space="preserve">Cold applied asphalt </t>
    </r>
    <r>
      <rPr>
        <i/>
        <strike/>
        <sz val="9"/>
        <color theme="1"/>
        <rFont val="Arial"/>
        <family val="2"/>
      </rPr>
      <t>(Agrèment SA certified for specific class as specified)</t>
    </r>
  </si>
  <si>
    <r>
      <t xml:space="preserve">Microsurfacing </t>
    </r>
    <r>
      <rPr>
        <i/>
        <strike/>
        <sz val="9"/>
        <color theme="1"/>
        <rFont val="Arial"/>
        <family val="2"/>
      </rPr>
      <t>(state aggregate grade and binder type)</t>
    </r>
  </si>
  <si>
    <r>
      <t xml:space="preserve">Priming </t>
    </r>
    <r>
      <rPr>
        <i/>
        <strike/>
        <sz val="9"/>
        <color theme="1"/>
        <rFont val="Arial"/>
        <family val="2"/>
      </rPr>
      <t>(indicate primer)</t>
    </r>
  </si>
  <si>
    <r>
      <t xml:space="preserve">Sealing cracks with 200mm wide geosynthetic </t>
    </r>
    <r>
      <rPr>
        <i/>
        <strike/>
        <sz val="9"/>
        <color theme="1"/>
        <rFont val="Arial"/>
        <family val="2"/>
      </rPr>
      <t>(specify type of emulsion)</t>
    </r>
  </si>
  <si>
    <r>
      <t xml:space="preserve">Sealing cracks with geosynthetic over areas </t>
    </r>
    <r>
      <rPr>
        <i/>
        <strike/>
        <sz val="9"/>
        <color theme="1"/>
        <rFont val="Arial"/>
        <family val="2"/>
      </rPr>
      <t>(specify type of emulsion)</t>
    </r>
  </si>
  <si>
    <r>
      <t>Bitumen emulsion (specify</t>
    </r>
    <r>
      <rPr>
        <i/>
        <strike/>
        <sz val="9"/>
        <color theme="1"/>
        <rFont val="Arial"/>
        <family val="2"/>
      </rPr>
      <t xml:space="preserve"> type and binder content)</t>
    </r>
  </si>
  <si>
    <r>
      <t xml:space="preserve">Planing of road surface </t>
    </r>
    <r>
      <rPr>
        <i/>
        <strike/>
        <sz val="9"/>
        <color theme="1"/>
        <rFont val="Arial"/>
        <family val="2"/>
      </rPr>
      <t>(indicate thickness in mm)</t>
    </r>
  </si>
  <si>
    <r>
      <t xml:space="preserve">Chemically stabilized pavement material </t>
    </r>
    <r>
      <rPr>
        <i/>
        <strike/>
        <sz val="9"/>
        <color theme="1"/>
        <rFont val="Arial"/>
        <family val="2"/>
      </rPr>
      <t>(state the pavement material and the stabilising agent)</t>
    </r>
    <r>
      <rPr>
        <strike/>
        <sz val="9"/>
        <color theme="1"/>
        <rFont val="Arial"/>
        <family val="2"/>
      </rPr>
      <t xml:space="preserve"> for a patch with a surface area:</t>
    </r>
  </si>
  <si>
    <r>
      <t>Not exceeding 10 m²</t>
    </r>
    <r>
      <rPr>
        <strike/>
        <vertAlign val="superscript"/>
        <sz val="9"/>
        <rFont val="Arial"/>
        <family val="2"/>
      </rPr>
      <t xml:space="preserve"> </t>
    </r>
    <r>
      <rPr>
        <strike/>
        <sz val="9"/>
        <rFont val="Arial"/>
        <family val="2"/>
      </rPr>
      <t>including for edge repairs wider than 250mm</t>
    </r>
  </si>
  <si>
    <r>
      <t xml:space="preserve">Bitumen Stabilised Material </t>
    </r>
    <r>
      <rPr>
        <i/>
        <strike/>
        <sz val="9"/>
        <color theme="1"/>
        <rFont val="Arial"/>
        <family val="2"/>
      </rPr>
      <t>(specify type and level of compaction)</t>
    </r>
    <r>
      <rPr>
        <strike/>
        <sz val="9"/>
        <color theme="1"/>
        <rFont val="Arial"/>
        <family val="2"/>
      </rPr>
      <t xml:space="preserve"> for a patch with a surface area:</t>
    </r>
  </si>
  <si>
    <r>
      <t xml:space="preserve">Granular base material </t>
    </r>
    <r>
      <rPr>
        <i/>
        <strike/>
        <sz val="9"/>
        <color theme="1"/>
        <rFont val="Arial"/>
        <family val="2"/>
      </rPr>
      <t>(state type and density)</t>
    </r>
    <r>
      <rPr>
        <strike/>
        <sz val="9"/>
        <color theme="1"/>
        <rFont val="Arial"/>
        <family val="2"/>
      </rPr>
      <t xml:space="preserve"> for a patch with a surface area</t>
    </r>
  </si>
  <si>
    <r>
      <t xml:space="preserve">Sealing joints with geosynthetic strips </t>
    </r>
    <r>
      <rPr>
        <i/>
        <strike/>
        <sz val="9"/>
        <color theme="1"/>
        <rFont val="Arial"/>
        <family val="2"/>
      </rPr>
      <t>(specify width and type of emulsion)</t>
    </r>
  </si>
  <si>
    <r>
      <t xml:space="preserve">Continuously-graded cold asphalt </t>
    </r>
    <r>
      <rPr>
        <i/>
        <strike/>
        <sz val="9"/>
        <color theme="1"/>
        <rFont val="Arial"/>
        <family val="2"/>
      </rPr>
      <t>(Agrèment SA certified - state class and density)</t>
    </r>
  </si>
  <si>
    <r>
      <t xml:space="preserve">Bitumen Stabilised Material </t>
    </r>
    <r>
      <rPr>
        <i/>
        <strike/>
        <sz val="9"/>
        <color theme="1"/>
        <rFont val="Arial"/>
        <family val="2"/>
      </rPr>
      <t>(state type and level of compaction)</t>
    </r>
  </si>
  <si>
    <r>
      <t xml:space="preserve">Heated aggregate </t>
    </r>
    <r>
      <rPr>
        <i/>
        <strike/>
        <sz val="9"/>
        <color theme="1"/>
        <rFont val="Arial"/>
        <family val="2"/>
      </rPr>
      <t>(state size)</t>
    </r>
  </si>
  <si>
    <r>
      <t xml:space="preserve">Precoating of aggregate </t>
    </r>
    <r>
      <rPr>
        <i/>
        <strike/>
        <sz val="9"/>
        <color theme="1"/>
        <rFont val="Arial"/>
        <family val="2"/>
      </rPr>
      <t>(state type and application litre/m</t>
    </r>
    <r>
      <rPr>
        <i/>
        <strike/>
        <vertAlign val="superscript"/>
        <sz val="9"/>
        <color theme="1"/>
        <rFont val="Arial"/>
        <family val="2"/>
      </rPr>
      <t>3</t>
    </r>
    <r>
      <rPr>
        <i/>
        <strike/>
        <sz val="9"/>
        <color theme="1"/>
        <rFont val="Arial"/>
        <family val="2"/>
      </rPr>
      <t>)</t>
    </r>
  </si>
  <si>
    <r>
      <t xml:space="preserve">Continuously graded base or surfacing </t>
    </r>
    <r>
      <rPr>
        <i/>
        <strike/>
        <sz val="9"/>
        <color theme="1"/>
        <rFont val="Arial"/>
        <family val="2"/>
      </rPr>
      <t>(state binder type and level of design)</t>
    </r>
  </si>
  <si>
    <r>
      <t xml:space="preserve">High modulus asphalt (EME) </t>
    </r>
    <r>
      <rPr>
        <i/>
        <strike/>
        <sz val="9"/>
        <color theme="1"/>
        <rFont val="Arial"/>
        <family val="2"/>
      </rPr>
      <t>(state binder type and level of design)</t>
    </r>
  </si>
  <si>
    <r>
      <t xml:space="preserve">Stone Mastic Asphalt (SMA) </t>
    </r>
    <r>
      <rPr>
        <i/>
        <strike/>
        <sz val="9"/>
        <color theme="1"/>
        <rFont val="Arial"/>
        <family val="2"/>
      </rPr>
      <t>(state binder type)</t>
    </r>
  </si>
  <si>
    <r>
      <t xml:space="preserve">Ultrathin Friction Courses (UTFC) </t>
    </r>
    <r>
      <rPr>
        <i/>
        <strike/>
        <sz val="9"/>
        <color theme="1"/>
        <rFont val="Arial"/>
        <family val="2"/>
      </rPr>
      <t>(state binder type)</t>
    </r>
  </si>
  <si>
    <r>
      <t xml:space="preserve">Porous asphalt </t>
    </r>
    <r>
      <rPr>
        <i/>
        <strike/>
        <sz val="9"/>
        <color theme="1"/>
        <rFont val="Arial"/>
        <family val="2"/>
      </rPr>
      <t>(state binder type)</t>
    </r>
  </si>
  <si>
    <r>
      <t xml:space="preserve">Bitumen rubber open and gap graded mixes </t>
    </r>
    <r>
      <rPr>
        <i/>
        <strike/>
        <sz val="9"/>
        <color theme="1"/>
        <rFont val="Arial"/>
        <family val="2"/>
      </rPr>
      <t>(state mix type)</t>
    </r>
  </si>
  <si>
    <r>
      <t xml:space="preserve">Other: </t>
    </r>
    <r>
      <rPr>
        <i/>
        <strike/>
        <sz val="9"/>
        <color theme="1"/>
        <rFont val="Arial"/>
        <family val="2"/>
      </rPr>
      <t>(as stated and defined in the Contract Documentation)</t>
    </r>
  </si>
  <si>
    <r>
      <t xml:space="preserve">Semi-gap graded mixes </t>
    </r>
    <r>
      <rPr>
        <i/>
        <strike/>
        <sz val="9"/>
        <color theme="1"/>
        <rFont val="Arial"/>
        <family val="2"/>
      </rPr>
      <t>(state binder type and level of design)</t>
    </r>
  </si>
  <si>
    <r>
      <t xml:space="preserve">Gap graded mixes </t>
    </r>
    <r>
      <rPr>
        <i/>
        <strike/>
        <sz val="9"/>
        <color theme="1"/>
        <rFont val="Arial"/>
        <family val="2"/>
      </rPr>
      <t>(state binder type and level of design)</t>
    </r>
  </si>
  <si>
    <r>
      <t xml:space="preserve">Sand asphalt </t>
    </r>
    <r>
      <rPr>
        <i/>
        <strike/>
        <sz val="9"/>
        <color theme="1"/>
        <rFont val="Arial"/>
        <family val="2"/>
      </rPr>
      <t>(state binder type and level of design)</t>
    </r>
  </si>
  <si>
    <r>
      <t xml:space="preserve">Other: </t>
    </r>
    <r>
      <rPr>
        <i/>
        <strike/>
        <sz val="9"/>
        <color theme="1"/>
        <rFont val="Arial"/>
        <family val="2"/>
      </rPr>
      <t>(state type, such as standard, modified emulsion, “trackless”, Agrèment certified, or heated if applied for night work)</t>
    </r>
  </si>
  <si>
    <r>
      <t xml:space="preserve">Stone skeletal mix – continuously graded as defined </t>
    </r>
    <r>
      <rPr>
        <i/>
        <strike/>
        <sz val="9"/>
        <color theme="1"/>
        <rFont val="Arial"/>
        <family val="2"/>
      </rPr>
      <t>(state layer thickness, binder type and design class/ level and placing technique)</t>
    </r>
  </si>
  <si>
    <r>
      <t xml:space="preserve">Stone skeletal mix – High Modulus (EME) as defined </t>
    </r>
    <r>
      <rPr>
        <i/>
        <strike/>
        <sz val="9"/>
        <color theme="1"/>
        <rFont val="Arial"/>
        <family val="2"/>
      </rPr>
      <t>(state layer thickness, binder type, design class/ level and placing technique)</t>
    </r>
    <r>
      <rPr>
        <strike/>
        <sz val="9"/>
        <color theme="1"/>
        <rFont val="Arial"/>
        <family val="2"/>
      </rPr>
      <t xml:space="preserve"> </t>
    </r>
  </si>
  <si>
    <r>
      <t xml:space="preserve">Sand skeletal mix – continuously graded as defined </t>
    </r>
    <r>
      <rPr>
        <i/>
        <strike/>
        <sz val="9"/>
        <color theme="1"/>
        <rFont val="Arial"/>
        <family val="2"/>
      </rPr>
      <t>(state layer thickness, binder type, design class/ level and placing technique)</t>
    </r>
    <r>
      <rPr>
        <strike/>
        <sz val="9"/>
        <color theme="1"/>
        <rFont val="Arial"/>
        <family val="2"/>
      </rPr>
      <t xml:space="preserve"> </t>
    </r>
  </si>
  <si>
    <r>
      <t xml:space="preserve">Any of the above mix types where the use of reclaimed asphalt has been specified </t>
    </r>
    <r>
      <rPr>
        <i/>
        <strike/>
        <sz val="9"/>
        <color theme="1"/>
        <rFont val="Arial"/>
        <family val="2"/>
      </rPr>
      <t>(indicate maximum % reclaimed asphalt or binder replacement limits)</t>
    </r>
    <r>
      <rPr>
        <strike/>
        <sz val="9"/>
        <color theme="1"/>
        <rFont val="Arial"/>
        <family val="2"/>
      </rPr>
      <t xml:space="preserve">  </t>
    </r>
  </si>
  <si>
    <r>
      <t xml:space="preserve">Stone skeletal mix – continuously graded as defined </t>
    </r>
    <r>
      <rPr>
        <i/>
        <strike/>
        <sz val="9"/>
        <color theme="1"/>
        <rFont val="Arial"/>
        <family val="2"/>
      </rPr>
      <t>(state layer thickness, binder type and design class/ level)</t>
    </r>
    <r>
      <rPr>
        <strike/>
        <sz val="9"/>
        <color theme="1"/>
        <rFont val="Arial"/>
        <family val="2"/>
      </rPr>
      <t xml:space="preserve"> </t>
    </r>
  </si>
  <si>
    <r>
      <t xml:space="preserve">Stone skeletal mix – High Modulus (EME) as defined </t>
    </r>
    <r>
      <rPr>
        <i/>
        <strike/>
        <sz val="9"/>
        <color theme="1"/>
        <rFont val="Arial"/>
        <family val="2"/>
      </rPr>
      <t>(state layer thickness, binder type and design class/ level)</t>
    </r>
    <r>
      <rPr>
        <strike/>
        <sz val="9"/>
        <color theme="1"/>
        <rFont val="Arial"/>
        <family val="2"/>
      </rPr>
      <t xml:space="preserve"> </t>
    </r>
  </si>
  <si>
    <r>
      <t xml:space="preserve">Sand skeletal mix – continuously graded as defined </t>
    </r>
    <r>
      <rPr>
        <i/>
        <strike/>
        <sz val="9"/>
        <color theme="1"/>
        <rFont val="Arial"/>
        <family val="2"/>
      </rPr>
      <t>(state layer thickness, binder type and design class/ level)</t>
    </r>
    <r>
      <rPr>
        <strike/>
        <sz val="9"/>
        <color theme="1"/>
        <rFont val="Arial"/>
        <family val="2"/>
      </rPr>
      <t xml:space="preserve"> </t>
    </r>
  </si>
  <si>
    <r>
      <t xml:space="preserve">Stone skeletal mix – continuously graded as defined </t>
    </r>
    <r>
      <rPr>
        <i/>
        <strike/>
        <sz val="9"/>
        <color theme="1"/>
        <rFont val="Arial"/>
        <family val="2"/>
      </rPr>
      <t>(state layer thickness, binder type and design class/ level)</t>
    </r>
    <r>
      <rPr>
        <strike/>
        <sz val="9"/>
        <color theme="1"/>
        <rFont val="Arial"/>
        <family val="2"/>
      </rPr>
      <t xml:space="preserve">  </t>
    </r>
  </si>
  <si>
    <r>
      <t xml:space="preserve">Stone skeletal mix – SMA as defined </t>
    </r>
    <r>
      <rPr>
        <i/>
        <strike/>
        <sz val="9"/>
        <color theme="1"/>
        <rFont val="Arial"/>
        <family val="2"/>
      </rPr>
      <t>(state layer thickness, binder type)</t>
    </r>
  </si>
  <si>
    <r>
      <t xml:space="preserve">Stone skeletal mix - open graded as defined </t>
    </r>
    <r>
      <rPr>
        <i/>
        <strike/>
        <sz val="9"/>
        <color theme="1"/>
        <rFont val="Arial"/>
        <family val="2"/>
      </rPr>
      <t>(state layer thickness and binder type)</t>
    </r>
  </si>
  <si>
    <r>
      <t xml:space="preserve">Stone skeletal mix- gap graded as defined </t>
    </r>
    <r>
      <rPr>
        <i/>
        <strike/>
        <sz val="9"/>
        <color theme="1"/>
        <rFont val="Arial"/>
        <family val="2"/>
      </rPr>
      <t>(state layer thickness and binder type)</t>
    </r>
    <r>
      <rPr>
        <strike/>
        <sz val="9"/>
        <color theme="1"/>
        <rFont val="Arial"/>
        <family val="2"/>
      </rPr>
      <t xml:space="preserve">  </t>
    </r>
  </si>
  <si>
    <r>
      <t xml:space="preserve">Sand skeletal mix – continuously graded as defined </t>
    </r>
    <r>
      <rPr>
        <i/>
        <strike/>
        <sz val="9"/>
        <color theme="1"/>
        <rFont val="Arial"/>
        <family val="2"/>
      </rPr>
      <t>(state layer thickness, binder type, design class/ level)</t>
    </r>
    <r>
      <rPr>
        <strike/>
        <sz val="9"/>
        <color theme="1"/>
        <rFont val="Arial"/>
        <family val="2"/>
      </rPr>
      <t xml:space="preserve"> </t>
    </r>
  </si>
  <si>
    <r>
      <t xml:space="preserve">Semi gap mix – as defined </t>
    </r>
    <r>
      <rPr>
        <i/>
        <strike/>
        <sz val="9"/>
        <color theme="1"/>
        <rFont val="Arial"/>
        <family val="2"/>
      </rPr>
      <t>(state layer thickness, binder type and design level)</t>
    </r>
  </si>
  <si>
    <r>
      <t xml:space="preserve">Sand skeletal mix - gap graded mix </t>
    </r>
    <r>
      <rPr>
        <i/>
        <strike/>
        <sz val="9"/>
        <color theme="1"/>
        <rFont val="Arial"/>
        <family val="2"/>
      </rPr>
      <t>(state layer thickness, binder type design class/level)</t>
    </r>
  </si>
  <si>
    <r>
      <t xml:space="preserve">Stone skeletal mix – continuously graded as defined </t>
    </r>
    <r>
      <rPr>
        <i/>
        <strike/>
        <sz val="9"/>
        <color theme="1"/>
        <rFont val="Arial"/>
        <family val="2"/>
      </rPr>
      <t>(state layer thickness, binder type    and design class/ level)</t>
    </r>
    <r>
      <rPr>
        <strike/>
        <sz val="9"/>
        <color theme="1"/>
        <rFont val="Arial"/>
        <family val="2"/>
      </rPr>
      <t xml:space="preserve">  </t>
    </r>
  </si>
  <si>
    <r>
      <t xml:space="preserve">Stone skeletal mix - gap graded as defined </t>
    </r>
    <r>
      <rPr>
        <i/>
        <strike/>
        <sz val="9"/>
        <color theme="1"/>
        <rFont val="Arial"/>
        <family val="2"/>
      </rPr>
      <t>(state layer thickness and binder type)</t>
    </r>
  </si>
  <si>
    <r>
      <t xml:space="preserve">Stone skeletal mix- open graded as defined </t>
    </r>
    <r>
      <rPr>
        <i/>
        <strike/>
        <sz val="9"/>
        <color theme="1"/>
        <rFont val="Arial"/>
        <family val="2"/>
      </rPr>
      <t>(state layer thickness and binder type)</t>
    </r>
    <r>
      <rPr>
        <strike/>
        <sz val="9"/>
        <color theme="1"/>
        <rFont val="Arial"/>
        <family val="2"/>
      </rPr>
      <t xml:space="preserve">  </t>
    </r>
  </si>
  <si>
    <r>
      <t xml:space="preserve">Sand skeletal mix - gap graded mix </t>
    </r>
    <r>
      <rPr>
        <i/>
        <strike/>
        <sz val="9"/>
        <color theme="1"/>
        <rFont val="Arial"/>
        <family val="2"/>
      </rPr>
      <t>(state layer thickness, binder type design class/level)</t>
    </r>
    <r>
      <rPr>
        <strike/>
        <sz val="9"/>
        <color theme="1"/>
        <rFont val="Arial"/>
        <family val="2"/>
      </rPr>
      <t xml:space="preserve">  </t>
    </r>
  </si>
  <si>
    <r>
      <t xml:space="preserve">Extra over payment items C9.1.4.1 and C9.1.5.1 </t>
    </r>
    <r>
      <rPr>
        <i/>
        <strike/>
        <sz val="9"/>
        <color theme="1"/>
        <rFont val="Arial"/>
        <family val="2"/>
      </rPr>
      <t>(state layer thickness, mix class, binder type, nominal maximum particle size and placing technique (hand/paver))</t>
    </r>
  </si>
  <si>
    <r>
      <t xml:space="preserve">Extra over payment items C9.1.4.2 and C9.1.5.2 </t>
    </r>
    <r>
      <rPr>
        <i/>
        <strike/>
        <sz val="9"/>
        <color theme="1"/>
        <rFont val="Arial"/>
        <family val="2"/>
      </rPr>
      <t>(state layer thickness, mix class, binder type, nominal maximum particle size and placing technique (hand/paver))</t>
    </r>
    <r>
      <rPr>
        <strike/>
        <sz val="9"/>
        <color theme="1"/>
        <rFont val="Arial"/>
        <family val="2"/>
      </rPr>
      <t xml:space="preserve">  </t>
    </r>
  </si>
  <si>
    <r>
      <t xml:space="preserve">Levelling course: Continuously graded  
</t>
    </r>
    <r>
      <rPr>
        <i/>
        <strike/>
        <sz val="9"/>
        <color theme="1"/>
        <rFont val="Arial"/>
        <family val="2"/>
      </rPr>
      <t>(state mix type (stone or sand skeletal), binder type and nominal maximum particle size)</t>
    </r>
  </si>
  <si>
    <r>
      <t xml:space="preserve">Cellulose fibre </t>
    </r>
    <r>
      <rPr>
        <i/>
        <strike/>
        <sz val="9"/>
        <color theme="1"/>
        <rFont val="Arial"/>
        <family val="2"/>
      </rPr>
      <t>(state type)</t>
    </r>
  </si>
  <si>
    <r>
      <t>Asphalt warm mix technology – extra over/under rate</t>
    </r>
    <r>
      <rPr>
        <strike/>
        <sz val="9"/>
        <color theme="1"/>
        <rFont val="Arial"/>
        <family val="2"/>
      </rPr>
      <t xml:space="preserve"> </t>
    </r>
  </si>
  <si>
    <r>
      <rPr>
        <b/>
        <strike/>
        <sz val="9"/>
        <color theme="1"/>
        <rFont val="Arial"/>
        <family val="2"/>
      </rPr>
      <t>Asphalt reinforcing - complete</t>
    </r>
    <r>
      <rPr>
        <strike/>
        <sz val="9"/>
        <color theme="1"/>
        <rFont val="Arial"/>
        <family val="2"/>
      </rPr>
      <t xml:space="preserve"> </t>
    </r>
    <r>
      <rPr>
        <i/>
        <strike/>
        <sz val="9"/>
        <color theme="1"/>
        <rFont val="Arial"/>
        <family val="2"/>
      </rPr>
      <t>(state type)</t>
    </r>
  </si>
  <si>
    <r>
      <t xml:space="preserve">Establishment of equipment: </t>
    </r>
    <r>
      <rPr>
        <i/>
        <strike/>
        <sz val="9"/>
        <color theme="1"/>
        <rFont val="Arial"/>
        <family val="2"/>
      </rPr>
      <t>(specify type)</t>
    </r>
    <r>
      <rPr>
        <strike/>
        <sz val="9"/>
        <color theme="1"/>
        <rFont val="Arial"/>
        <family val="2"/>
      </rPr>
      <t xml:space="preserve">
Inertial laser Profilometer 
Other Profilometer type, e.g. ARRB Walking or Face Dipstick  </t>
    </r>
  </si>
  <si>
    <r>
      <t xml:space="preserve">Construction of pavement layer </t>
    </r>
    <r>
      <rPr>
        <i/>
        <strike/>
        <sz val="9"/>
        <color theme="1"/>
        <rFont val="Arial"/>
        <family val="2"/>
      </rPr>
      <t>(indicate layer/s)</t>
    </r>
    <r>
      <rPr>
        <strike/>
        <sz val="9"/>
        <color theme="1"/>
        <rFont val="Arial"/>
        <family val="2"/>
      </rPr>
      <t xml:space="preserve"> </t>
    </r>
  </si>
  <si>
    <r>
      <t xml:space="preserve">Single seals including a cover spray, if specified </t>
    </r>
    <r>
      <rPr>
        <i/>
        <strike/>
        <sz val="9"/>
        <color theme="1"/>
        <rFont val="Arial"/>
        <family val="2"/>
      </rPr>
      <t>(indicate grade of aggregate and type of binder)</t>
    </r>
    <r>
      <rPr>
        <b/>
        <strike/>
        <sz val="9"/>
        <color theme="1"/>
        <rFont val="Arial"/>
        <family val="2"/>
      </rPr>
      <t>:</t>
    </r>
  </si>
  <si>
    <r>
      <t xml:space="preserve">Single seals including a cover spray, if specified </t>
    </r>
    <r>
      <rPr>
        <i/>
        <strike/>
        <sz val="9"/>
        <color theme="1"/>
        <rFont val="Arial"/>
        <family val="2"/>
      </rPr>
      <t>(indicate grade of aggregate and type of binder) spreading the aggregate by (state: walk behind spreader or by hand)</t>
    </r>
    <r>
      <rPr>
        <b/>
        <strike/>
        <sz val="9"/>
        <color theme="1"/>
        <rFont val="Arial"/>
        <family val="2"/>
      </rPr>
      <t>:</t>
    </r>
  </si>
  <si>
    <r>
      <t xml:space="preserve">20mm and 10mm aggregate </t>
    </r>
    <r>
      <rPr>
        <i/>
        <strike/>
        <sz val="9"/>
        <color theme="1"/>
        <rFont val="Arial"/>
        <family val="2"/>
      </rPr>
      <t>(state grade of aggregate and type of binder to be used for each layer)</t>
    </r>
  </si>
  <si>
    <r>
      <t xml:space="preserve">20mm and 7,1mm aggregate </t>
    </r>
    <r>
      <rPr>
        <i/>
        <strike/>
        <sz val="9"/>
        <color theme="1"/>
        <rFont val="Arial"/>
        <family val="2"/>
      </rPr>
      <t>(state grade of aggregate and type of binder to be used for each layer)</t>
    </r>
  </si>
  <si>
    <r>
      <t xml:space="preserve">14mm and 7,1mm aggregate </t>
    </r>
    <r>
      <rPr>
        <i/>
        <strike/>
        <sz val="9"/>
        <color theme="1"/>
        <rFont val="Arial"/>
        <family val="2"/>
      </rPr>
      <t>(state grade of aggregate and type of binder to be used for each layer)</t>
    </r>
  </si>
  <si>
    <r>
      <t xml:space="preserve">14mm and 5,0mm aggregate </t>
    </r>
    <r>
      <rPr>
        <i/>
        <strike/>
        <sz val="9"/>
        <color theme="1"/>
        <rFont val="Arial"/>
        <family val="2"/>
      </rPr>
      <t>(state grade of aggregate and type of binder to be used for each layer)</t>
    </r>
  </si>
  <si>
    <r>
      <t xml:space="preserve">Extra-over for sealing during the specified embargo period </t>
    </r>
    <r>
      <rPr>
        <i/>
        <strike/>
        <sz val="9"/>
        <color theme="1"/>
        <rFont val="Arial"/>
        <family val="2"/>
      </rPr>
      <t>(state seal type, binder for each layer)</t>
    </r>
  </si>
  <si>
    <r>
      <t xml:space="preserve">Sand seal </t>
    </r>
    <r>
      <rPr>
        <i/>
        <strike/>
        <sz val="9"/>
        <color theme="1"/>
        <rFont val="Arial"/>
        <family val="2"/>
      </rPr>
      <t>(state grades of aggregate and types of binders to be used)</t>
    </r>
  </si>
  <si>
    <r>
      <t xml:space="preserve">Grit seal </t>
    </r>
    <r>
      <rPr>
        <i/>
        <strike/>
        <sz val="9"/>
        <color theme="1"/>
        <rFont val="Arial"/>
        <family val="2"/>
      </rPr>
      <t>(state grades of aggregate and types of binders to be used)</t>
    </r>
  </si>
  <si>
    <r>
      <t xml:space="preserve">Sand or Grit seals using </t>
    </r>
    <r>
      <rPr>
        <i/>
        <strike/>
        <sz val="9"/>
        <color theme="1"/>
        <rFont val="Arial"/>
        <family val="2"/>
      </rPr>
      <t>(state: walk behind spreader or by hand)</t>
    </r>
    <r>
      <rPr>
        <b/>
        <strike/>
        <sz val="9"/>
        <color theme="1"/>
        <rFont val="Arial"/>
        <family val="2"/>
      </rPr>
      <t>:</t>
    </r>
  </si>
  <si>
    <r>
      <t xml:space="preserve">Single minus 20mm aggregate </t>
    </r>
    <r>
      <rPr>
        <i/>
        <strike/>
        <sz val="9"/>
        <color theme="1"/>
        <rFont val="Arial"/>
        <family val="2"/>
      </rPr>
      <t>(state grades of aggregate and types of binders to be used)</t>
    </r>
  </si>
  <si>
    <r>
      <t xml:space="preserve">Single minus 14mm aggregate </t>
    </r>
    <r>
      <rPr>
        <i/>
        <strike/>
        <sz val="9"/>
        <color theme="1"/>
        <rFont val="Arial"/>
        <family val="2"/>
      </rPr>
      <t>(state grades of aggregate and types of binders to be used)</t>
    </r>
  </si>
  <si>
    <r>
      <t xml:space="preserve">Single minus 10mm aggregate </t>
    </r>
    <r>
      <rPr>
        <i/>
        <strike/>
        <sz val="9"/>
        <color theme="1"/>
        <rFont val="Arial"/>
        <family val="2"/>
      </rPr>
      <t>(state grades of aggregate and types of binders to be used)</t>
    </r>
  </si>
  <si>
    <r>
      <t xml:space="preserve">Extra over for sand seal </t>
    </r>
    <r>
      <rPr>
        <i/>
        <strike/>
        <sz val="9"/>
        <color theme="1"/>
        <rFont val="Arial"/>
        <family val="2"/>
      </rPr>
      <t>(state grades of aggregate and types of binders to be used)</t>
    </r>
  </si>
  <si>
    <r>
      <t xml:space="preserve">Cationic Stable grade emulsion </t>
    </r>
    <r>
      <rPr>
        <i/>
        <strike/>
        <sz val="9"/>
        <color theme="1"/>
        <rFont val="Arial"/>
        <family val="2"/>
      </rPr>
      <t>(indicate bitumen content)</t>
    </r>
  </si>
  <si>
    <r>
      <t xml:space="preserve">Cationic Spray-grade emulsion </t>
    </r>
    <r>
      <rPr>
        <i/>
        <strike/>
        <sz val="9"/>
        <color theme="1"/>
        <rFont val="Arial"/>
        <family val="2"/>
      </rPr>
      <t>(indicate bitumen content)</t>
    </r>
  </si>
  <si>
    <r>
      <t xml:space="preserve">Non-homogeneous modified binder </t>
    </r>
    <r>
      <rPr>
        <i/>
        <strike/>
        <sz val="9"/>
        <color theme="1"/>
        <rFont val="Arial"/>
        <family val="2"/>
      </rPr>
      <t>(indicate class S-R1 or S-R2)</t>
    </r>
  </si>
  <si>
    <r>
      <t xml:space="preserve">Precoating fluid </t>
    </r>
    <r>
      <rPr>
        <i/>
        <strike/>
        <sz val="9"/>
        <color theme="1"/>
        <rFont val="Arial"/>
        <family val="2"/>
      </rPr>
      <t>(state type)</t>
    </r>
  </si>
  <si>
    <r>
      <t xml:space="preserve">60% Diluted Anionic stable-grade emulsion </t>
    </r>
    <r>
      <rPr>
        <i/>
        <strike/>
        <sz val="9"/>
        <color theme="1"/>
        <rFont val="Arial"/>
        <family val="2"/>
      </rPr>
      <t>(indicate dilution in % emulsion/% water)</t>
    </r>
  </si>
  <si>
    <r>
      <t xml:space="preserve">Diluted Cationic spray-grade emulsion </t>
    </r>
    <r>
      <rPr>
        <i/>
        <strike/>
        <sz val="9"/>
        <color theme="1"/>
        <rFont val="Arial"/>
        <family val="2"/>
      </rPr>
      <t>(indicate % bitumen and dilution in % emulsion/% water)</t>
    </r>
  </si>
  <si>
    <r>
      <t xml:space="preserve">Diluted SC-E1 </t>
    </r>
    <r>
      <rPr>
        <i/>
        <strike/>
        <sz val="9"/>
        <color theme="1"/>
        <rFont val="Arial"/>
        <family val="2"/>
      </rPr>
      <t>(indicate % bitumen and dilution in % emulsion/% water)</t>
    </r>
  </si>
  <si>
    <r>
      <t xml:space="preserve">60% Diluted Anionic Stable-grade emulsion </t>
    </r>
    <r>
      <rPr>
        <i/>
        <strike/>
        <sz val="9"/>
        <color theme="1"/>
        <rFont val="Arial"/>
        <family val="2"/>
      </rPr>
      <t>(indicate dilution in % emulsion/% water)</t>
    </r>
  </si>
  <si>
    <r>
      <t xml:space="preserve">Diluted Cationic Spray-grade emulsion </t>
    </r>
    <r>
      <rPr>
        <i/>
        <strike/>
        <sz val="9"/>
        <color theme="1"/>
        <rFont val="Arial"/>
        <family val="2"/>
      </rPr>
      <t>(indicate % bitumen and dilution in % emulsion/% water)</t>
    </r>
  </si>
  <si>
    <r>
      <t xml:space="preserve">Product containing low flashpoint solvent </t>
    </r>
    <r>
      <rPr>
        <i/>
        <strike/>
        <sz val="9"/>
        <color theme="1"/>
        <rFont val="Arial"/>
        <family val="2"/>
      </rPr>
      <t xml:space="preserve">(indicate precoating fluid)  </t>
    </r>
  </si>
  <si>
    <r>
      <t xml:space="preserve">Product containing low flashpoint solvent </t>
    </r>
    <r>
      <rPr>
        <i/>
        <strike/>
        <sz val="9"/>
        <color theme="1"/>
        <rFont val="Arial"/>
        <family val="2"/>
      </rPr>
      <t>(indicate precoating fluid)</t>
    </r>
    <r>
      <rPr>
        <strike/>
        <sz val="9"/>
        <color theme="1"/>
        <rFont val="Arial"/>
        <family val="2"/>
      </rPr>
      <t xml:space="preserve">  </t>
    </r>
  </si>
  <si>
    <r>
      <t xml:space="preserve">Product containing no low flashpoint solvent </t>
    </r>
    <r>
      <rPr>
        <i/>
        <strike/>
        <sz val="9"/>
        <color theme="1"/>
        <rFont val="Arial"/>
        <family val="2"/>
      </rPr>
      <t>(indicate precoating fluid)</t>
    </r>
  </si>
  <si>
    <r>
      <t xml:space="preserve">Application of diluted emulsion </t>
    </r>
    <r>
      <rPr>
        <i/>
        <strike/>
        <sz val="9"/>
        <color theme="1"/>
        <rFont val="Arial"/>
        <family val="2"/>
      </rPr>
      <t>(state type, % bitumen and dilution)</t>
    </r>
  </si>
  <si>
    <r>
      <t xml:space="preserve">Supply and application of geosynthetic membrane </t>
    </r>
    <r>
      <rPr>
        <i/>
        <strike/>
        <sz val="9"/>
        <color theme="1"/>
        <rFont val="Arial"/>
        <family val="2"/>
      </rPr>
      <t>(state type)</t>
    </r>
  </si>
  <si>
    <r>
      <t xml:space="preserve">Conventional slurry </t>
    </r>
    <r>
      <rPr>
        <i/>
        <strike/>
        <sz val="9"/>
        <color theme="1"/>
        <rFont val="Arial"/>
        <family val="2"/>
      </rPr>
      <t xml:space="preserve">(indicate type and grade of binder and grade of aggregate </t>
    </r>
    <r>
      <rPr>
        <i/>
        <strike/>
        <sz val="9"/>
        <color rgb="FFFF0000"/>
        <rFont val="Arial"/>
        <family val="2"/>
      </rPr>
      <t>and slurry grade</t>
    </r>
    <r>
      <rPr>
        <i/>
        <strike/>
        <sz val="9"/>
        <color theme="1"/>
        <rFont val="Arial"/>
        <family val="2"/>
      </rPr>
      <t>)</t>
    </r>
  </si>
  <si>
    <r>
      <t xml:space="preserve">Microsurfacing </t>
    </r>
    <r>
      <rPr>
        <i/>
        <strike/>
        <sz val="9"/>
        <color theme="1"/>
        <rFont val="Arial"/>
        <family val="2"/>
      </rPr>
      <t>(indicate type and grade of binder and grade of aggregate)</t>
    </r>
  </si>
  <si>
    <r>
      <t xml:space="preserve">Bituminous single seal with 20mm aggregate and first slurry </t>
    </r>
    <r>
      <rPr>
        <i/>
        <strike/>
        <sz val="9"/>
        <color theme="1"/>
        <rFont val="Arial"/>
        <family val="2"/>
      </rPr>
      <t xml:space="preserve">(indicate type of tack coat and cover spray binder, grade of aggregate </t>
    </r>
    <r>
      <rPr>
        <i/>
        <strike/>
        <sz val="9"/>
        <color rgb="FFFF0000"/>
        <rFont val="Arial"/>
        <family val="2"/>
      </rPr>
      <t>and slurry grade</t>
    </r>
    <r>
      <rPr>
        <i/>
        <strike/>
        <sz val="9"/>
        <color theme="1"/>
        <rFont val="Arial"/>
        <family val="2"/>
      </rPr>
      <t>)</t>
    </r>
  </si>
  <si>
    <r>
      <t xml:space="preserve">Bituminous single seal with 14mm aggregate and slurry </t>
    </r>
    <r>
      <rPr>
        <i/>
        <strike/>
        <sz val="9"/>
        <color theme="1"/>
        <rFont val="Arial"/>
        <family val="2"/>
      </rPr>
      <t>(indicate type of tack coat and cover spray binder, grade of aggregate and grade of slurry)</t>
    </r>
  </si>
  <si>
    <r>
      <t xml:space="preserve">Bituminous single seal with 10mm aggregate and slurry </t>
    </r>
    <r>
      <rPr>
        <i/>
        <strike/>
        <sz val="9"/>
        <color theme="1"/>
        <rFont val="Arial"/>
        <family val="2"/>
      </rPr>
      <t>(indicate type of tack coat and cover spray binder, grade of aggregate and grade of slurry)</t>
    </r>
  </si>
  <si>
    <r>
      <t xml:space="preserve">Extra over C10.1.22.1 for application of second slurry </t>
    </r>
    <r>
      <rPr>
        <i/>
        <strike/>
        <sz val="9"/>
        <color theme="1"/>
        <rFont val="Arial"/>
        <family val="2"/>
      </rPr>
      <t>(state grade of slurry)</t>
    </r>
  </si>
  <si>
    <r>
      <t xml:space="preserve">Slurry-bound macadam seal with 14mm aggregate and slurry </t>
    </r>
    <r>
      <rPr>
        <i/>
        <strike/>
        <sz val="9"/>
        <color theme="1"/>
        <rFont val="Arial"/>
        <family val="2"/>
      </rPr>
      <t xml:space="preserve">(indicate thickness and grade of aggregate </t>
    </r>
    <r>
      <rPr>
        <i/>
        <strike/>
        <sz val="9"/>
        <color rgb="FFFF0000"/>
        <rFont val="Arial"/>
        <family val="2"/>
      </rPr>
      <t>and slurry grade</t>
    </r>
    <r>
      <rPr>
        <i/>
        <strike/>
        <sz val="9"/>
        <color theme="1"/>
        <rFont val="Arial"/>
        <family val="2"/>
      </rPr>
      <t>)</t>
    </r>
  </si>
  <si>
    <r>
      <t xml:space="preserve">Slurry-bound macadam seal with 20mm aggregate and slurry </t>
    </r>
    <r>
      <rPr>
        <i/>
        <strike/>
        <sz val="9"/>
        <color theme="1"/>
        <rFont val="Arial"/>
        <family val="2"/>
      </rPr>
      <t xml:space="preserve">(indicate thickness and grade of aggregate </t>
    </r>
    <r>
      <rPr>
        <i/>
        <strike/>
        <sz val="9"/>
        <color rgb="FFFF0000"/>
        <rFont val="Arial"/>
        <family val="2"/>
      </rPr>
      <t>and slurry grade</t>
    </r>
    <r>
      <rPr>
        <i/>
        <strike/>
        <sz val="9"/>
        <color theme="1"/>
        <rFont val="Arial"/>
        <family val="2"/>
      </rPr>
      <t>)</t>
    </r>
  </si>
  <si>
    <r>
      <t xml:space="preserve">Slurry-bound macadam seal with 28mm aggregate and slurry </t>
    </r>
    <r>
      <rPr>
        <i/>
        <strike/>
        <sz val="9"/>
        <color theme="1"/>
        <rFont val="Arial"/>
        <family val="2"/>
      </rPr>
      <t xml:space="preserve">(indicate thickness and grade of aggregate </t>
    </r>
    <r>
      <rPr>
        <i/>
        <strike/>
        <sz val="9"/>
        <color rgb="FFFF0000"/>
        <rFont val="Arial"/>
        <family val="2"/>
      </rPr>
      <t>and slurry grade</t>
    </r>
    <r>
      <rPr>
        <i/>
        <strike/>
        <sz val="9"/>
        <color theme="1"/>
        <rFont val="Arial"/>
        <family val="2"/>
      </rPr>
      <t>)</t>
    </r>
  </si>
  <si>
    <r>
      <t xml:space="preserve">Variation in active filler content </t>
    </r>
    <r>
      <rPr>
        <i/>
        <strike/>
        <sz val="9"/>
        <color theme="1"/>
        <rFont val="Arial"/>
        <family val="2"/>
      </rPr>
      <t>(specify active filler)</t>
    </r>
  </si>
  <si>
    <r>
      <t xml:space="preserve">Surfacing </t>
    </r>
    <r>
      <rPr>
        <i/>
        <strike/>
        <sz val="9"/>
        <color theme="1"/>
        <rFont val="Arial"/>
        <family val="2"/>
      </rPr>
      <t>(state type and binders)</t>
    </r>
  </si>
  <si>
    <r>
      <t>Excavating foundation trenches in intermediate material using labour enhanced construction methods 0 m to 1,0m depth</t>
    </r>
    <r>
      <rPr>
        <i/>
        <strike/>
        <sz val="9"/>
        <color rgb="FF000000"/>
        <rFont val="Arial"/>
        <family val="2"/>
      </rPr>
      <t xml:space="preserve"> </t>
    </r>
  </si>
  <si>
    <r>
      <t xml:space="preserve">Packed riprap </t>
    </r>
    <r>
      <rPr>
        <i/>
        <strike/>
        <sz val="9"/>
        <color theme="1"/>
        <rFont val="Arial"/>
        <family val="2"/>
      </rPr>
      <t>(“critical mass of stone” and thickness indicated)</t>
    </r>
  </si>
  <si>
    <r>
      <t xml:space="preserve">Extra over item C11.1.3.1 for constructing packed riprap using labour enhanced construction methods </t>
    </r>
    <r>
      <rPr>
        <i/>
        <strike/>
        <sz val="9"/>
        <color theme="1"/>
        <rFont val="Arial"/>
        <family val="2"/>
      </rPr>
      <t>(maximum size of stone shall be 0,03 m</t>
    </r>
    <r>
      <rPr>
        <i/>
        <strike/>
        <vertAlign val="superscript"/>
        <sz val="9"/>
        <color theme="1"/>
        <rFont val="Arial"/>
        <family val="2"/>
      </rPr>
      <t>3</t>
    </r>
    <r>
      <rPr>
        <i/>
        <strike/>
        <sz val="9"/>
        <color theme="1"/>
        <rFont val="Arial"/>
        <family val="2"/>
      </rPr>
      <t xml:space="preserve"> or a maximum mass of 30 kg)</t>
    </r>
  </si>
  <si>
    <r>
      <t xml:space="preserve">Dumped riprap </t>
    </r>
    <r>
      <rPr>
        <i/>
        <strike/>
        <sz val="9"/>
        <color theme="1"/>
        <rFont val="Arial"/>
        <family val="2"/>
      </rPr>
      <t>(critical mass of stone and thickness indicated)</t>
    </r>
  </si>
  <si>
    <r>
      <t xml:space="preserve">Geotextile </t>
    </r>
    <r>
      <rPr>
        <i/>
        <strike/>
        <sz val="9"/>
        <color theme="1"/>
        <rFont val="Arial"/>
        <family val="2"/>
      </rPr>
      <t>(type, class and grade stated)</t>
    </r>
  </si>
  <si>
    <r>
      <t xml:space="preserve">Cast in situ concrete pitching or paving </t>
    </r>
    <r>
      <rPr>
        <i/>
        <strike/>
        <sz val="9"/>
        <color theme="1"/>
        <rFont val="Arial"/>
        <family val="2"/>
      </rPr>
      <t>(class of concrete and thickness of pitching or paving indicated)</t>
    </r>
  </si>
  <si>
    <r>
      <t xml:space="preserve">Prefabricated concrete grass blocks </t>
    </r>
    <r>
      <rPr>
        <i/>
        <strike/>
        <sz val="9"/>
        <color theme="1"/>
        <rFont val="Arial"/>
        <family val="2"/>
      </rPr>
      <t>(type and thickness indicated)</t>
    </r>
  </si>
  <si>
    <r>
      <t xml:space="preserve">Welded steel fabric used for cast in situ pitching or paving </t>
    </r>
    <r>
      <rPr>
        <i/>
        <strike/>
        <sz val="9"/>
        <color theme="1"/>
        <rFont val="Arial"/>
        <family val="2"/>
      </rPr>
      <t>(type indicated)</t>
    </r>
  </si>
  <si>
    <r>
      <t xml:space="preserve">Concrete edge beams </t>
    </r>
    <r>
      <rPr>
        <i/>
        <strike/>
        <sz val="9"/>
        <color theme="1"/>
        <rFont val="Arial"/>
        <family val="2"/>
      </rPr>
      <t>(class of concrete indicated)</t>
    </r>
  </si>
  <si>
    <r>
      <t xml:space="preserve">Galvanized gabion boxes </t>
    </r>
    <r>
      <rPr>
        <i/>
        <strike/>
        <sz val="9"/>
        <color theme="1"/>
        <rFont val="Arial"/>
        <family val="2"/>
      </rPr>
      <t>(dimensions of box)</t>
    </r>
  </si>
  <si>
    <r>
      <t xml:space="preserve">PVC coated gabion boxes </t>
    </r>
    <r>
      <rPr>
        <i/>
        <strike/>
        <sz val="9"/>
        <color theme="1"/>
        <rFont val="Arial"/>
        <family val="2"/>
      </rPr>
      <t>(dimensions of box)</t>
    </r>
  </si>
  <si>
    <r>
      <t xml:space="preserve">Galvanized gabion mattresses </t>
    </r>
    <r>
      <rPr>
        <i/>
        <strike/>
        <sz val="9"/>
        <color theme="1"/>
        <rFont val="Arial"/>
        <family val="2"/>
      </rPr>
      <t>(dimensions of mattress)</t>
    </r>
  </si>
  <si>
    <r>
      <t xml:space="preserve">PVC-coated gabion mattresses </t>
    </r>
    <r>
      <rPr>
        <i/>
        <strike/>
        <sz val="9"/>
        <color theme="1"/>
        <rFont val="Arial"/>
        <family val="2"/>
      </rPr>
      <t>(dimensions of mattress)</t>
    </r>
  </si>
  <si>
    <r>
      <rPr>
        <b/>
        <strike/>
        <sz val="9"/>
        <color theme="1"/>
        <rFont val="Arial"/>
        <family val="2"/>
      </rPr>
      <t>Kilometre markers mounted on concrete reinforced pipes</t>
    </r>
    <r>
      <rPr>
        <strike/>
        <sz val="9"/>
        <color theme="1"/>
        <rFont val="Arial"/>
        <family val="2"/>
      </rPr>
      <t xml:space="preserve"> </t>
    </r>
    <r>
      <rPr>
        <i/>
        <strike/>
        <sz val="9"/>
        <color theme="1"/>
        <rFont val="Arial"/>
        <family val="2"/>
      </rPr>
      <t>(diameter to be specified)</t>
    </r>
  </si>
  <si>
    <r>
      <t xml:space="preserve">On steel posts used at specific locations </t>
    </r>
    <r>
      <rPr>
        <i/>
        <strike/>
        <sz val="9"/>
        <color theme="1"/>
        <rFont val="Arial"/>
        <family val="2"/>
      </rPr>
      <t>(Drawing reference)</t>
    </r>
    <r>
      <rPr>
        <b/>
        <i/>
        <strike/>
        <sz val="9"/>
        <color theme="1"/>
        <rFont val="Arial"/>
        <family val="2"/>
      </rPr>
      <t xml:space="preserve"> </t>
    </r>
  </si>
  <si>
    <r>
      <t xml:space="preserve">On concrete or other surfaces, with spacer blocks but without posts </t>
    </r>
    <r>
      <rPr>
        <i/>
        <strike/>
        <sz val="9"/>
        <color theme="1"/>
        <rFont val="Arial"/>
        <family val="2"/>
      </rPr>
      <t>(Drawing reference)</t>
    </r>
    <r>
      <rPr>
        <b/>
        <i/>
        <strike/>
        <sz val="9"/>
        <color theme="1"/>
        <rFont val="Arial"/>
        <family val="2"/>
      </rPr>
      <t xml:space="preserve"> </t>
    </r>
  </si>
  <si>
    <r>
      <t xml:space="preserve">End treatments where single guardrail sections are specified </t>
    </r>
    <r>
      <rPr>
        <i/>
        <strike/>
        <sz val="9"/>
        <color theme="1"/>
        <rFont val="Arial"/>
        <family val="2"/>
      </rPr>
      <t>(Drawing reference)</t>
    </r>
    <r>
      <rPr>
        <b/>
        <i/>
        <strike/>
        <sz val="9"/>
        <color theme="1"/>
        <rFont val="Arial"/>
        <family val="2"/>
      </rPr>
      <t xml:space="preserve"> </t>
    </r>
  </si>
  <si>
    <r>
      <t xml:space="preserve">Bridge adaptors (including extra rails and posts) </t>
    </r>
    <r>
      <rPr>
        <i/>
        <strike/>
        <sz val="9"/>
        <color theme="1"/>
        <rFont val="Arial"/>
        <family val="2"/>
      </rPr>
      <t>(Drawing reference)</t>
    </r>
  </si>
  <si>
    <r>
      <t xml:space="preserve">Complete longitudinal barrier system to EN </t>
    </r>
    <r>
      <rPr>
        <strike/>
        <sz val="9"/>
        <rFont val="Arial"/>
        <family val="2"/>
      </rPr>
      <t>1317 or AASHTO MASH or NCHRP350 as alternative where no MASH product is available:</t>
    </r>
  </si>
  <si>
    <r>
      <t xml:space="preserve">Guardrail system </t>
    </r>
    <r>
      <rPr>
        <i/>
        <strike/>
        <sz val="9"/>
        <color theme="1"/>
        <rFont val="Arial"/>
        <family val="2"/>
      </rPr>
      <t>(state criteria including containment level &amp; working width)</t>
    </r>
  </si>
  <si>
    <r>
      <t xml:space="preserve">Cable barrier system </t>
    </r>
    <r>
      <rPr>
        <i/>
        <strike/>
        <sz val="9"/>
        <color theme="1"/>
        <rFont val="Arial"/>
        <family val="2"/>
      </rPr>
      <t>(state criteria including containment level &amp; working width)</t>
    </r>
  </si>
  <si>
    <r>
      <t xml:space="preserve">Concrete barrier system </t>
    </r>
    <r>
      <rPr>
        <i/>
        <strike/>
        <sz val="9"/>
        <color theme="1"/>
        <rFont val="Arial"/>
        <family val="2"/>
      </rPr>
      <t>(state criteria including containment level &amp; working width)</t>
    </r>
  </si>
  <si>
    <r>
      <t xml:space="preserve">Terminal sections for the following to EN 1317 </t>
    </r>
    <r>
      <rPr>
        <strike/>
        <sz val="9"/>
        <rFont val="Arial"/>
        <family val="2"/>
      </rPr>
      <t>or AASHTO MASH or NCHRP350 as alternative where no MASH product is available:</t>
    </r>
  </si>
  <si>
    <r>
      <t xml:space="preserve">End treatments </t>
    </r>
    <r>
      <rPr>
        <i/>
        <strike/>
        <sz val="9"/>
        <color theme="1"/>
        <rFont val="Arial"/>
        <family val="2"/>
      </rPr>
      <t>(state criteria EN or MASH and containment level)</t>
    </r>
  </si>
  <si>
    <r>
      <t xml:space="preserve">Crash cushions </t>
    </r>
    <r>
      <rPr>
        <i/>
        <strike/>
        <sz val="9"/>
        <color theme="1"/>
        <rFont val="Arial"/>
        <family val="2"/>
      </rPr>
      <t>(state criteria EN or MASH and containment level)</t>
    </r>
  </si>
  <si>
    <r>
      <t xml:space="preserve">Transitions </t>
    </r>
    <r>
      <rPr>
        <i/>
        <strike/>
        <sz val="9"/>
        <color theme="1"/>
        <rFont val="Arial"/>
        <family val="2"/>
      </rPr>
      <t>(state criteria EN or MASH and containment level, etc.)</t>
    </r>
  </si>
  <si>
    <r>
      <t xml:space="preserve">Other types </t>
    </r>
    <r>
      <rPr>
        <i/>
        <strike/>
        <sz val="9"/>
        <color theme="1"/>
        <rFont val="Arial"/>
        <family val="2"/>
      </rPr>
      <t>(state criteria EN or MASH and containment level, etc.)</t>
    </r>
  </si>
  <si>
    <r>
      <t xml:space="preserve">Relocation of temporary systems </t>
    </r>
    <r>
      <rPr>
        <i/>
        <strike/>
        <sz val="9"/>
        <color theme="1"/>
        <rFont val="Arial"/>
        <family val="2"/>
      </rPr>
      <t>(Type, EN or MASH, or NCHRP350 as alternative where no MASH product is available, containment level and working width indicated)</t>
    </r>
  </si>
  <si>
    <r>
      <t xml:space="preserve">In situ cast concrete barriers </t>
    </r>
    <r>
      <rPr>
        <i/>
        <strike/>
        <sz val="9"/>
        <color theme="1"/>
        <rFont val="Arial"/>
        <family val="2"/>
      </rPr>
      <t>(reference to drawing)</t>
    </r>
  </si>
  <si>
    <r>
      <t xml:space="preserve">Precast concrete barriers </t>
    </r>
    <r>
      <rPr>
        <i/>
        <strike/>
        <sz val="9"/>
        <color theme="1"/>
        <rFont val="Arial"/>
        <family val="2"/>
      </rPr>
      <t>(reference to drawing)</t>
    </r>
  </si>
  <si>
    <r>
      <t xml:space="preserve">Installation and removal of precast concrete barrier system </t>
    </r>
    <r>
      <rPr>
        <i/>
        <strike/>
        <sz val="9"/>
        <color theme="1"/>
        <rFont val="Arial"/>
        <family val="2"/>
      </rPr>
      <t>(reference to drawing)</t>
    </r>
  </si>
  <si>
    <r>
      <t xml:space="preserve">Steel </t>
    </r>
    <r>
      <rPr>
        <i/>
        <strike/>
        <sz val="9"/>
        <color theme="1"/>
        <rFont val="Arial"/>
        <family val="2"/>
      </rPr>
      <t>(drawing reference)</t>
    </r>
  </si>
  <si>
    <r>
      <t>Extra over C11.4.5.1 and C11.4.5.2 for excavating holes of posts using labour enhanced methods</t>
    </r>
    <r>
      <rPr>
        <b/>
        <i/>
        <strike/>
        <sz val="9"/>
        <color rgb="FF000000"/>
        <rFont val="Arial"/>
        <family val="2"/>
      </rPr>
      <t xml:space="preserve"> </t>
    </r>
  </si>
  <si>
    <r>
      <t>Extra over C11.4.10.4 and C11.4.10.5 for excavating holes of posts using labour enhanced methods (soft and intermediate)</t>
    </r>
    <r>
      <rPr>
        <b/>
        <i/>
        <strike/>
        <sz val="9"/>
        <color rgb="FF000000"/>
        <rFont val="Arial"/>
        <family val="2"/>
      </rPr>
      <t xml:space="preserve"> </t>
    </r>
  </si>
  <si>
    <r>
      <t xml:space="preserve">Zinc-coated smooth wire </t>
    </r>
    <r>
      <rPr>
        <i/>
        <strike/>
        <sz val="9"/>
        <color theme="1"/>
        <rFont val="Arial"/>
        <family val="2"/>
      </rPr>
      <t>(grade and size Indicated)</t>
    </r>
  </si>
  <si>
    <r>
      <t xml:space="preserve">Steel straining posts </t>
    </r>
    <r>
      <rPr>
        <i/>
        <strike/>
        <sz val="9"/>
        <color theme="1"/>
        <rFont val="Arial"/>
        <family val="2"/>
      </rPr>
      <t>(type, size and length and whether galvanized or painted indicated)</t>
    </r>
  </si>
  <si>
    <r>
      <t xml:space="preserve">Steel stays and anchors </t>
    </r>
    <r>
      <rPr>
        <i/>
        <strike/>
        <sz val="9"/>
        <color theme="1"/>
        <rFont val="Arial"/>
        <family val="2"/>
      </rPr>
      <t>(protection, length, diameter and wall thickness indicated)</t>
    </r>
  </si>
  <si>
    <r>
      <t xml:space="preserve">Timber stays and anchors </t>
    </r>
    <r>
      <rPr>
        <i/>
        <strike/>
        <sz val="9"/>
        <color theme="1"/>
        <rFont val="Arial"/>
        <family val="2"/>
      </rPr>
      <t>(protection, length and diameter indicated)</t>
    </r>
  </si>
  <si>
    <r>
      <t xml:space="preserve">Wire stays and anchors </t>
    </r>
    <r>
      <rPr>
        <i/>
        <strike/>
        <sz val="9"/>
        <color theme="1"/>
        <rFont val="Arial"/>
        <family val="2"/>
      </rPr>
      <t>(diameter and type indicated)</t>
    </r>
  </si>
  <si>
    <r>
      <t xml:space="preserve">New gates </t>
    </r>
    <r>
      <rPr>
        <i/>
        <strike/>
        <sz val="9"/>
        <color theme="1"/>
        <rFont val="Arial"/>
        <family val="2"/>
      </rPr>
      <t>(size and type indicated)</t>
    </r>
  </si>
  <si>
    <r>
      <t>Game fences</t>
    </r>
    <r>
      <rPr>
        <b/>
        <i/>
        <strike/>
        <sz val="9"/>
        <color rgb="FF000000"/>
        <rFont val="Arial"/>
        <family val="2"/>
      </rPr>
      <t xml:space="preserve"> </t>
    </r>
  </si>
  <si>
    <r>
      <t xml:space="preserve">Gates </t>
    </r>
    <r>
      <rPr>
        <i/>
        <strike/>
        <sz val="9"/>
        <color theme="1"/>
        <rFont val="Arial"/>
        <family val="2"/>
      </rPr>
      <t>(type and size indicated)</t>
    </r>
  </si>
  <si>
    <r>
      <t xml:space="preserve">Temporary gates </t>
    </r>
    <r>
      <rPr>
        <i/>
        <strike/>
        <sz val="9"/>
        <color theme="1"/>
        <rFont val="Arial"/>
        <family val="2"/>
      </rPr>
      <t>(type and size indicated)</t>
    </r>
  </si>
  <si>
    <r>
      <t xml:space="preserve">Timber posts </t>
    </r>
    <r>
      <rPr>
        <i/>
        <strike/>
        <sz val="9"/>
        <color theme="1"/>
        <rFont val="Arial"/>
        <family val="2"/>
      </rPr>
      <t>(diameter indicated)</t>
    </r>
  </si>
  <si>
    <r>
      <t xml:space="preserve">Mild steel pipes </t>
    </r>
    <r>
      <rPr>
        <i/>
        <strike/>
        <sz val="9"/>
        <color theme="1"/>
        <rFont val="Arial"/>
        <family val="2"/>
      </rPr>
      <t>(diameter and wall thickness indicated)</t>
    </r>
  </si>
  <si>
    <r>
      <t xml:space="preserve">… etc. </t>
    </r>
    <r>
      <rPr>
        <i/>
        <strike/>
        <sz val="9"/>
        <color theme="1"/>
        <rFont val="Arial"/>
        <family val="2"/>
      </rPr>
      <t>(type indicated)</t>
    </r>
  </si>
  <si>
    <r>
      <t xml:space="preserve">Gates </t>
    </r>
    <r>
      <rPr>
        <i/>
        <strike/>
        <sz val="9"/>
        <color theme="1"/>
        <rFont val="Arial"/>
        <family val="2"/>
      </rPr>
      <t>(type indicated)</t>
    </r>
  </si>
  <si>
    <r>
      <t>Area 0 to 0,5 m</t>
    </r>
    <r>
      <rPr>
        <strike/>
        <vertAlign val="superscript"/>
        <sz val="9"/>
        <rFont val="Arial"/>
        <family val="2"/>
      </rPr>
      <t>2</t>
    </r>
  </si>
  <si>
    <r>
      <t>Area exceeding 0,5 m</t>
    </r>
    <r>
      <rPr>
        <strike/>
        <vertAlign val="superscript"/>
        <sz val="9"/>
        <rFont val="Arial"/>
        <family val="2"/>
      </rPr>
      <t>2</t>
    </r>
    <r>
      <rPr>
        <strike/>
        <sz val="9"/>
        <rFont val="Arial"/>
        <family val="2"/>
      </rPr>
      <t xml:space="preserve"> but not 2,0 m</t>
    </r>
    <r>
      <rPr>
        <strike/>
        <vertAlign val="superscript"/>
        <sz val="9"/>
        <rFont val="Arial"/>
        <family val="2"/>
      </rPr>
      <t>2</t>
    </r>
  </si>
  <si>
    <r>
      <t>Area exceeding 2,0 m</t>
    </r>
    <r>
      <rPr>
        <strike/>
        <vertAlign val="superscript"/>
        <sz val="9"/>
        <rFont val="Arial"/>
        <family val="2"/>
      </rPr>
      <t>2</t>
    </r>
    <r>
      <rPr>
        <strike/>
        <sz val="9"/>
        <rFont val="Arial"/>
        <family val="2"/>
      </rPr>
      <t xml:space="preserve"> but not 10 m</t>
    </r>
    <r>
      <rPr>
        <strike/>
        <vertAlign val="superscript"/>
        <sz val="9"/>
        <rFont val="Arial"/>
        <family val="2"/>
      </rPr>
      <t>2</t>
    </r>
  </si>
  <si>
    <r>
      <t>Area exceeding 10 m</t>
    </r>
    <r>
      <rPr>
        <strike/>
        <vertAlign val="superscript"/>
        <sz val="9"/>
        <rFont val="Arial"/>
        <family val="2"/>
      </rPr>
      <t>2</t>
    </r>
  </si>
  <si>
    <r>
      <t>Area 0 to 0,5 m</t>
    </r>
    <r>
      <rPr>
        <strike/>
        <vertAlign val="superscript"/>
        <sz val="9"/>
        <color theme="1"/>
        <rFont val="Arial"/>
        <family val="2"/>
      </rPr>
      <t xml:space="preserve">2  </t>
    </r>
    <r>
      <rPr>
        <i/>
        <strike/>
        <sz val="9"/>
        <color theme="1"/>
        <rFont val="Arial"/>
        <family val="2"/>
      </rPr>
      <t>(indicate plate thickness, 2,0 or 3,0mm)</t>
    </r>
  </si>
  <si>
    <r>
      <t>Area exceeding 0,5 m</t>
    </r>
    <r>
      <rPr>
        <strike/>
        <vertAlign val="superscript"/>
        <sz val="9"/>
        <color theme="1"/>
        <rFont val="Arial"/>
        <family val="2"/>
      </rPr>
      <t>2</t>
    </r>
    <r>
      <rPr>
        <strike/>
        <sz val="9"/>
        <color theme="1"/>
        <rFont val="Arial"/>
        <family val="2"/>
      </rPr>
      <t xml:space="preserve"> but not 2,0 m</t>
    </r>
    <r>
      <rPr>
        <strike/>
        <vertAlign val="superscript"/>
        <sz val="9"/>
        <color theme="1"/>
        <rFont val="Arial"/>
        <family val="2"/>
      </rPr>
      <t xml:space="preserve">2  </t>
    </r>
    <r>
      <rPr>
        <i/>
        <strike/>
        <sz val="9"/>
        <color theme="1"/>
        <rFont val="Arial"/>
        <family val="2"/>
      </rPr>
      <t>(indicate plate thickness, 2,0 or 3,0mm)</t>
    </r>
  </si>
  <si>
    <r>
      <t>Area exceeding 2,0 m</t>
    </r>
    <r>
      <rPr>
        <strike/>
        <vertAlign val="superscript"/>
        <sz val="9"/>
        <color theme="1"/>
        <rFont val="Arial"/>
        <family val="2"/>
      </rPr>
      <t>2</t>
    </r>
    <r>
      <rPr>
        <strike/>
        <sz val="9"/>
        <color theme="1"/>
        <rFont val="Arial"/>
        <family val="2"/>
      </rPr>
      <t xml:space="preserve"> but not 10 m</t>
    </r>
    <r>
      <rPr>
        <strike/>
        <vertAlign val="superscript"/>
        <sz val="9"/>
        <color theme="1"/>
        <rFont val="Arial"/>
        <family val="2"/>
      </rPr>
      <t>2</t>
    </r>
    <r>
      <rPr>
        <strike/>
        <sz val="9"/>
        <color theme="1"/>
        <rFont val="Arial"/>
        <family val="2"/>
      </rPr>
      <t xml:space="preserve"> (3,0mm plate thickness)</t>
    </r>
  </si>
  <si>
    <r>
      <t>Area exceeding 10 m</t>
    </r>
    <r>
      <rPr>
        <strike/>
        <vertAlign val="superscript"/>
        <sz val="9"/>
        <rFont val="Arial"/>
        <family val="2"/>
      </rPr>
      <t>2</t>
    </r>
    <r>
      <rPr>
        <strike/>
        <sz val="9"/>
        <rFont val="Arial"/>
        <family val="2"/>
      </rPr>
      <t xml:space="preserve"> (3,0mm plate thickness)</t>
    </r>
  </si>
  <si>
    <r>
      <t xml:space="preserve">Other material </t>
    </r>
    <r>
      <rPr>
        <i/>
        <strike/>
        <sz val="9"/>
        <color theme="1"/>
        <rFont val="Arial"/>
        <family val="2"/>
      </rPr>
      <t>(details indicated)</t>
    </r>
    <r>
      <rPr>
        <strike/>
        <sz val="9"/>
        <color theme="1"/>
        <rFont val="Arial"/>
        <family val="2"/>
      </rPr>
      <t>:</t>
    </r>
  </si>
  <si>
    <r>
      <t>Area exceeding 2,0 m</t>
    </r>
    <r>
      <rPr>
        <strike/>
        <vertAlign val="superscript"/>
        <sz val="9"/>
        <rFont val="Arial"/>
        <family val="2"/>
      </rPr>
      <t xml:space="preserve">2 </t>
    </r>
    <r>
      <rPr>
        <strike/>
        <sz val="9"/>
        <rFont val="Arial"/>
        <family val="2"/>
      </rPr>
      <t>but not 10 m</t>
    </r>
    <r>
      <rPr>
        <strike/>
        <vertAlign val="superscript"/>
        <sz val="9"/>
        <rFont val="Arial"/>
        <family val="2"/>
      </rPr>
      <t>2</t>
    </r>
  </si>
  <si>
    <r>
      <t>Regulatory signs, permanent</t>
    </r>
    <r>
      <rPr>
        <b/>
        <i/>
        <strike/>
        <sz val="9"/>
        <color rgb="FF000000"/>
        <rFont val="Arial"/>
        <family val="2"/>
      </rPr>
      <t xml:space="preserve"> </t>
    </r>
  </si>
  <si>
    <r>
      <t xml:space="preserve">600mm diameter </t>
    </r>
    <r>
      <rPr>
        <i/>
        <strike/>
        <sz val="9"/>
        <color theme="1"/>
        <rFont val="Arial"/>
        <family val="2"/>
      </rPr>
      <t>(signboard material, background and symbol retro-reflective class indicated)</t>
    </r>
  </si>
  <si>
    <r>
      <t xml:space="preserve">900mm diameter </t>
    </r>
    <r>
      <rPr>
        <i/>
        <strike/>
        <sz val="9"/>
        <color theme="1"/>
        <rFont val="Arial"/>
        <family val="2"/>
      </rPr>
      <t>(signboard material, background and symbol retro-reflective class indicated)</t>
    </r>
  </si>
  <si>
    <r>
      <t xml:space="preserve">1200mm diameter </t>
    </r>
    <r>
      <rPr>
        <i/>
        <strike/>
        <sz val="9"/>
        <color theme="1"/>
        <rFont val="Arial"/>
        <family val="2"/>
      </rPr>
      <t>(signboard material, background and symbol retro-reflective class indicated)</t>
    </r>
  </si>
  <si>
    <r>
      <t>Warning signs, permanent</t>
    </r>
    <r>
      <rPr>
        <b/>
        <i/>
        <strike/>
        <sz val="9"/>
        <color theme="1"/>
        <rFont val="Arial"/>
        <family val="2"/>
      </rPr>
      <t xml:space="preserve"> </t>
    </r>
  </si>
  <si>
    <r>
      <t xml:space="preserve">600mm size </t>
    </r>
    <r>
      <rPr>
        <i/>
        <strike/>
        <sz val="9"/>
        <color theme="1"/>
        <rFont val="Arial"/>
        <family val="2"/>
      </rPr>
      <t>(signboard material, background and symbol retro-reflective class indicated)</t>
    </r>
  </si>
  <si>
    <r>
      <t xml:space="preserve">900mm size </t>
    </r>
    <r>
      <rPr>
        <i/>
        <strike/>
        <sz val="9"/>
        <color theme="1"/>
        <rFont val="Arial"/>
        <family val="2"/>
      </rPr>
      <t>(signboard material, background and symbol retro-reflective class indicated)</t>
    </r>
  </si>
  <si>
    <r>
      <t xml:space="preserve">1200mm size </t>
    </r>
    <r>
      <rPr>
        <i/>
        <strike/>
        <sz val="9"/>
        <color theme="1"/>
        <rFont val="Arial"/>
        <family val="2"/>
      </rPr>
      <t>(signboard material, background and symbol retro-reflective class indicated)</t>
    </r>
  </si>
  <si>
    <r>
      <t xml:space="preserve">1500mm size </t>
    </r>
    <r>
      <rPr>
        <i/>
        <strike/>
        <sz val="9"/>
        <color theme="1"/>
        <rFont val="Arial"/>
        <family val="2"/>
      </rPr>
      <t>(signboard material, background and symbol retro-reflective class indicated)</t>
    </r>
  </si>
  <si>
    <r>
      <t>Warning signs, temporary</t>
    </r>
    <r>
      <rPr>
        <b/>
        <i/>
        <strike/>
        <sz val="9"/>
        <color rgb="FF000000"/>
        <rFont val="Arial"/>
        <family val="2"/>
      </rPr>
      <t xml:space="preserve"> </t>
    </r>
  </si>
  <si>
    <r>
      <t xml:space="preserve">Supplementary plates to permanent regulatory or warning signs </t>
    </r>
    <r>
      <rPr>
        <i/>
        <strike/>
        <sz val="9"/>
        <color theme="1"/>
        <rFont val="Arial"/>
        <family val="2"/>
      </rPr>
      <t>(signboard material, background and symbol retro-reflective class indicated)</t>
    </r>
  </si>
  <si>
    <r>
      <t xml:space="preserve">Supplementary plates to temporary regulatory or warning signs </t>
    </r>
    <r>
      <rPr>
        <i/>
        <strike/>
        <sz val="9"/>
        <color theme="1"/>
        <rFont val="Arial"/>
        <family val="2"/>
      </rPr>
      <t>(signboard material, background and symbol retro-reflective class indicated)</t>
    </r>
  </si>
  <si>
    <r>
      <t>Moveable barricade/road sign combination (</t>
    </r>
    <r>
      <rPr>
        <i/>
        <strike/>
        <sz val="9"/>
        <color theme="1"/>
        <rFont val="Arial"/>
        <family val="2"/>
      </rPr>
      <t>signboard material, background, symbol retro-reflective class and size indicated</t>
    </r>
    <r>
      <rPr>
        <strike/>
        <sz val="9"/>
        <color theme="1"/>
        <rFont val="Arial"/>
        <family val="2"/>
      </rPr>
      <t>)</t>
    </r>
  </si>
  <si>
    <r>
      <t xml:space="preserve">Steel tubing </t>
    </r>
    <r>
      <rPr>
        <i/>
        <strike/>
        <sz val="9"/>
        <color theme="1"/>
        <rFont val="Arial"/>
        <family val="2"/>
      </rPr>
      <t>(diameter and wall thickness indicated)</t>
    </r>
  </si>
  <si>
    <r>
      <t>Exceeding 2,0 m</t>
    </r>
    <r>
      <rPr>
        <strike/>
        <vertAlign val="superscript"/>
        <sz val="9"/>
        <rFont val="Arial"/>
        <family val="2"/>
      </rPr>
      <t>2</t>
    </r>
    <r>
      <rPr>
        <strike/>
        <sz val="9"/>
        <rFont val="Arial"/>
        <family val="2"/>
      </rPr>
      <t xml:space="preserve"> but not 10 m</t>
    </r>
    <r>
      <rPr>
        <strike/>
        <vertAlign val="superscript"/>
        <sz val="9"/>
        <rFont val="Arial"/>
        <family val="2"/>
      </rPr>
      <t>2</t>
    </r>
  </si>
  <si>
    <r>
      <t>Exceeding 10 m</t>
    </r>
    <r>
      <rPr>
        <strike/>
        <vertAlign val="superscript"/>
        <sz val="9"/>
        <rFont val="Arial"/>
        <family val="2"/>
      </rPr>
      <t>2</t>
    </r>
  </si>
  <si>
    <r>
      <t>Area exceeding 0 m</t>
    </r>
    <r>
      <rPr>
        <strike/>
        <vertAlign val="superscript"/>
        <sz val="9"/>
        <rFont val="Arial"/>
        <family val="2"/>
      </rPr>
      <t>2</t>
    </r>
    <r>
      <rPr>
        <strike/>
        <sz val="9"/>
        <rFont val="Arial"/>
        <family val="2"/>
      </rPr>
      <t xml:space="preserve"> but not 2,0 m</t>
    </r>
    <r>
      <rPr>
        <strike/>
        <vertAlign val="superscript"/>
        <sz val="9"/>
        <rFont val="Arial"/>
        <family val="2"/>
      </rPr>
      <t>2</t>
    </r>
  </si>
  <si>
    <r>
      <t xml:space="preserve">Size 150 x 600mm </t>
    </r>
    <r>
      <rPr>
        <i/>
        <strike/>
        <sz val="9"/>
        <color theme="1"/>
        <rFont val="Arial"/>
        <family val="2"/>
      </rPr>
      <t>(state post type and reflective material)</t>
    </r>
  </si>
  <si>
    <r>
      <t xml:space="preserve">Size 300 x 1200mm </t>
    </r>
    <r>
      <rPr>
        <i/>
        <strike/>
        <sz val="9"/>
        <color theme="1"/>
        <rFont val="Arial"/>
        <family val="2"/>
      </rPr>
      <t>(state post type and reflective material)</t>
    </r>
  </si>
  <si>
    <r>
      <t>Up to 10 m</t>
    </r>
    <r>
      <rPr>
        <strike/>
        <vertAlign val="superscript"/>
        <sz val="9"/>
        <rFont val="Arial"/>
        <family val="2"/>
      </rPr>
      <t>2</t>
    </r>
  </si>
  <si>
    <r>
      <t xml:space="preserve">White lines broken or unbroken </t>
    </r>
    <r>
      <rPr>
        <i/>
        <strike/>
        <sz val="9"/>
        <color theme="1"/>
        <rFont val="Arial"/>
        <family val="2"/>
      </rPr>
      <t>(paint type and width of line indicated)</t>
    </r>
  </si>
  <si>
    <r>
      <t xml:space="preserve">Yellow lines broken or unbroken </t>
    </r>
    <r>
      <rPr>
        <i/>
        <strike/>
        <sz val="9"/>
        <color theme="1"/>
        <rFont val="Arial"/>
        <family val="2"/>
      </rPr>
      <t>(paint type and width of line indicated)</t>
    </r>
  </si>
  <si>
    <r>
      <t xml:space="preserve">Red lines broken or unbroken </t>
    </r>
    <r>
      <rPr>
        <i/>
        <strike/>
        <sz val="9"/>
        <color theme="1"/>
        <rFont val="Arial"/>
        <family val="2"/>
      </rPr>
      <t>(paint type and width of line indicated)</t>
    </r>
  </si>
  <si>
    <r>
      <t xml:space="preserve">White lettering and symbols </t>
    </r>
    <r>
      <rPr>
        <i/>
        <strike/>
        <sz val="9"/>
        <color theme="1"/>
        <rFont val="Arial"/>
        <family val="2"/>
      </rPr>
      <t>(paint type indicated)</t>
    </r>
  </si>
  <si>
    <r>
      <t xml:space="preserve">Yellow lettering and symbols </t>
    </r>
    <r>
      <rPr>
        <i/>
        <strike/>
        <sz val="9"/>
        <color theme="1"/>
        <rFont val="Arial"/>
        <family val="2"/>
      </rPr>
      <t>(paint type indicated)</t>
    </r>
  </si>
  <si>
    <r>
      <t xml:space="preserve">Red lettering and symbols </t>
    </r>
    <r>
      <rPr>
        <i/>
        <strike/>
        <sz val="9"/>
        <color theme="1"/>
        <rFont val="Arial"/>
        <family val="2"/>
      </rPr>
      <t>(paint type indicated)</t>
    </r>
  </si>
  <si>
    <r>
      <t xml:space="preserve">Transverse lines, painted island and arrestor bed markings (any colour) </t>
    </r>
    <r>
      <rPr>
        <i/>
        <strike/>
        <sz val="9"/>
        <color theme="1"/>
        <rFont val="Arial"/>
        <family val="2"/>
      </rPr>
      <t>(paint type indicated)</t>
    </r>
  </si>
  <si>
    <r>
      <t xml:space="preserve">Labour enhanced hand painted white lines broken or unbroken </t>
    </r>
    <r>
      <rPr>
        <i/>
        <strike/>
        <sz val="9"/>
        <color theme="1"/>
        <rFont val="Arial"/>
        <family val="2"/>
      </rPr>
      <t>(paint type and width of line indicated)</t>
    </r>
    <r>
      <rPr>
        <b/>
        <i/>
        <strike/>
        <sz val="9"/>
        <color theme="1"/>
        <rFont val="Arial"/>
        <family val="2"/>
      </rPr>
      <t xml:space="preserve"> </t>
    </r>
  </si>
  <si>
    <r>
      <t xml:space="preserve">Labour enhanced hand painted yellow lines broken or unbroken </t>
    </r>
    <r>
      <rPr>
        <i/>
        <strike/>
        <sz val="9"/>
        <color theme="1"/>
        <rFont val="Arial"/>
        <family val="2"/>
      </rPr>
      <t>(paint type and width of line indicated)</t>
    </r>
    <r>
      <rPr>
        <b/>
        <i/>
        <strike/>
        <sz val="9"/>
        <color theme="1"/>
        <rFont val="Arial"/>
        <family val="2"/>
      </rPr>
      <t xml:space="preserve"> </t>
    </r>
  </si>
  <si>
    <r>
      <t xml:space="preserve">Labour enhanced hand painted red lines broken or unbroken </t>
    </r>
    <r>
      <rPr>
        <i/>
        <strike/>
        <sz val="9"/>
        <color theme="1"/>
        <rFont val="Arial"/>
        <family val="2"/>
      </rPr>
      <t>(paint type and width of line indicated)</t>
    </r>
    <r>
      <rPr>
        <b/>
        <i/>
        <strike/>
        <sz val="9"/>
        <color theme="1"/>
        <rFont val="Arial"/>
        <family val="2"/>
      </rPr>
      <t xml:space="preserve"> </t>
    </r>
  </si>
  <si>
    <r>
      <t xml:space="preserve">Labour enhanced hand painted white lettering and symbols </t>
    </r>
    <r>
      <rPr>
        <i/>
        <strike/>
        <sz val="9"/>
        <color theme="1"/>
        <rFont val="Arial"/>
        <family val="2"/>
      </rPr>
      <t>(paint type indicated)</t>
    </r>
    <r>
      <rPr>
        <b/>
        <i/>
        <strike/>
        <sz val="9"/>
        <color theme="1"/>
        <rFont val="Arial"/>
        <family val="2"/>
      </rPr>
      <t xml:space="preserve"> </t>
    </r>
  </si>
  <si>
    <r>
      <t xml:space="preserve">Labour enhanced hand painted yellow lettering and symbols </t>
    </r>
    <r>
      <rPr>
        <i/>
        <strike/>
        <sz val="9"/>
        <color theme="1"/>
        <rFont val="Arial"/>
        <family val="2"/>
      </rPr>
      <t>(paint type indicated)</t>
    </r>
  </si>
  <si>
    <r>
      <t xml:space="preserve">Labour enhanced hand painted transverse lines, painted island and arrestor bed markings (any colour) </t>
    </r>
    <r>
      <rPr>
        <i/>
        <strike/>
        <sz val="9"/>
        <color theme="1"/>
        <rFont val="Arial"/>
        <family val="2"/>
      </rPr>
      <t>(paint type indicated)</t>
    </r>
  </si>
  <si>
    <r>
      <t xml:space="preserve">Labour enhanced hand painted kerb markings (any colour) </t>
    </r>
    <r>
      <rPr>
        <i/>
        <strike/>
        <sz val="9"/>
        <color theme="1"/>
        <rFont val="Arial"/>
        <family val="2"/>
      </rPr>
      <t>(paint type indicated)</t>
    </r>
    <r>
      <rPr>
        <b/>
        <i/>
        <strike/>
        <sz val="9"/>
        <color theme="1"/>
        <rFont val="Arial"/>
        <family val="2"/>
      </rPr>
      <t xml:space="preserve"> </t>
    </r>
  </si>
  <si>
    <r>
      <t xml:space="preserve">Labour enhanced hand operated pressure applied machine white lines broken or unbroken </t>
    </r>
    <r>
      <rPr>
        <i/>
        <strike/>
        <sz val="9"/>
        <color theme="1"/>
        <rFont val="Arial"/>
        <family val="2"/>
      </rPr>
      <t>(paint type and width of line indicated)</t>
    </r>
    <r>
      <rPr>
        <b/>
        <i/>
        <strike/>
        <sz val="9"/>
        <color theme="1"/>
        <rFont val="Arial"/>
        <family val="2"/>
      </rPr>
      <t xml:space="preserve"> </t>
    </r>
  </si>
  <si>
    <r>
      <t xml:space="preserve">Labour enhanced hand operated pressure applied machine yellow lines broken or unbroken </t>
    </r>
    <r>
      <rPr>
        <i/>
        <strike/>
        <sz val="9"/>
        <color theme="1"/>
        <rFont val="Arial"/>
        <family val="2"/>
      </rPr>
      <t>(paint type and width of line indicated)</t>
    </r>
    <r>
      <rPr>
        <b/>
        <i/>
        <strike/>
        <sz val="9"/>
        <color theme="1"/>
        <rFont val="Arial"/>
        <family val="2"/>
      </rPr>
      <t xml:space="preserve"> </t>
    </r>
  </si>
  <si>
    <r>
      <t xml:space="preserve">Labour enhanced hand operated pressure applied machine red lines broken or unbroken </t>
    </r>
    <r>
      <rPr>
        <i/>
        <strike/>
        <sz val="9"/>
        <color theme="1"/>
        <rFont val="Arial"/>
        <family val="2"/>
      </rPr>
      <t>(paint type and width of line indicated)</t>
    </r>
    <r>
      <rPr>
        <b/>
        <i/>
        <strike/>
        <sz val="9"/>
        <color theme="1"/>
        <rFont val="Arial"/>
        <family val="2"/>
      </rPr>
      <t xml:space="preserve"> </t>
    </r>
  </si>
  <si>
    <r>
      <t xml:space="preserve">Labour enhanced hand operated pressure applied machine white lettering and symbols </t>
    </r>
    <r>
      <rPr>
        <i/>
        <strike/>
        <sz val="9"/>
        <color theme="1"/>
        <rFont val="Arial"/>
        <family val="2"/>
      </rPr>
      <t>(paint type indicated)</t>
    </r>
  </si>
  <si>
    <r>
      <t xml:space="preserve">Labour enhanced hand operated pressure applied machine yellow lettering and symbols </t>
    </r>
    <r>
      <rPr>
        <i/>
        <strike/>
        <sz val="9"/>
        <color theme="1"/>
        <rFont val="Arial"/>
        <family val="2"/>
      </rPr>
      <t>(paint type indicated)</t>
    </r>
    <r>
      <rPr>
        <b/>
        <i/>
        <strike/>
        <sz val="9"/>
        <color theme="1"/>
        <rFont val="Arial"/>
        <family val="2"/>
      </rPr>
      <t xml:space="preserve"> </t>
    </r>
  </si>
  <si>
    <r>
      <t xml:space="preserve">Labour enhanced hand operated pressure applied machine transverse lines, painted island and arrestor bed markings (any colour) </t>
    </r>
    <r>
      <rPr>
        <i/>
        <strike/>
        <sz val="9"/>
        <color theme="1"/>
        <rFont val="Arial"/>
        <family val="2"/>
      </rPr>
      <t>(paint type indicated)</t>
    </r>
  </si>
  <si>
    <r>
      <t xml:space="preserve">Red lettering and symbols </t>
    </r>
    <r>
      <rPr>
        <i/>
        <strike/>
        <sz val="9"/>
        <color theme="1"/>
        <rFont val="Arial"/>
        <family val="2"/>
      </rPr>
      <t>(paint type indicated)</t>
    </r>
    <r>
      <rPr>
        <b/>
        <i/>
        <strike/>
        <sz val="9"/>
        <color theme="1"/>
        <rFont val="Arial"/>
        <family val="2"/>
      </rPr>
      <t xml:space="preserve"> </t>
    </r>
  </si>
  <si>
    <r>
      <t xml:space="preserve">Hand painted white lines broken or unbroken </t>
    </r>
    <r>
      <rPr>
        <i/>
        <strike/>
        <sz val="9"/>
        <color theme="1"/>
        <rFont val="Arial"/>
        <family val="2"/>
      </rPr>
      <t>(paint type and width of line indicated)</t>
    </r>
    <r>
      <rPr>
        <b/>
        <i/>
        <strike/>
        <sz val="9"/>
        <color theme="1"/>
        <rFont val="Arial"/>
        <family val="2"/>
      </rPr>
      <t xml:space="preserve"> </t>
    </r>
  </si>
  <si>
    <r>
      <t xml:space="preserve">Hand painted yellow lines broken or unbroken </t>
    </r>
    <r>
      <rPr>
        <i/>
        <strike/>
        <sz val="9"/>
        <color theme="1"/>
        <rFont val="Arial"/>
        <family val="2"/>
      </rPr>
      <t>(paint type and width of line indicated)</t>
    </r>
    <r>
      <rPr>
        <b/>
        <i/>
        <strike/>
        <sz val="9"/>
        <color theme="1"/>
        <rFont val="Arial"/>
        <family val="2"/>
      </rPr>
      <t xml:space="preserve"> </t>
    </r>
  </si>
  <si>
    <r>
      <t xml:space="preserve">Hand painted red lines broken or unbroken </t>
    </r>
    <r>
      <rPr>
        <i/>
        <strike/>
        <sz val="9"/>
        <color theme="1"/>
        <rFont val="Arial"/>
        <family val="2"/>
      </rPr>
      <t>(paint type and width of line indicated)</t>
    </r>
    <r>
      <rPr>
        <b/>
        <i/>
        <strike/>
        <sz val="9"/>
        <color theme="1"/>
        <rFont val="Arial"/>
        <family val="2"/>
      </rPr>
      <t xml:space="preserve"> </t>
    </r>
  </si>
  <si>
    <r>
      <t xml:space="preserve">Hand painted white lettering and symbols </t>
    </r>
    <r>
      <rPr>
        <i/>
        <strike/>
        <sz val="9"/>
        <color theme="1"/>
        <rFont val="Arial"/>
        <family val="2"/>
      </rPr>
      <t>(paint type indicated)</t>
    </r>
    <r>
      <rPr>
        <b/>
        <i/>
        <strike/>
        <sz val="9"/>
        <color theme="1"/>
        <rFont val="Arial"/>
        <family val="2"/>
      </rPr>
      <t xml:space="preserve"> </t>
    </r>
  </si>
  <si>
    <r>
      <t xml:space="preserve">Hand painted yellow lettering and symbols </t>
    </r>
    <r>
      <rPr>
        <i/>
        <strike/>
        <sz val="9"/>
        <color theme="1"/>
        <rFont val="Arial"/>
        <family val="2"/>
      </rPr>
      <t>(paint type indicated)</t>
    </r>
    <r>
      <rPr>
        <b/>
        <i/>
        <strike/>
        <sz val="9"/>
        <color theme="1"/>
        <rFont val="Arial"/>
        <family val="2"/>
      </rPr>
      <t xml:space="preserve"> </t>
    </r>
  </si>
  <si>
    <r>
      <t xml:space="preserve">Hand painted transverse lines, painted island and arrestor bed markings (any colour) </t>
    </r>
    <r>
      <rPr>
        <i/>
        <strike/>
        <sz val="9"/>
        <color theme="1"/>
        <rFont val="Arial"/>
        <family val="2"/>
      </rPr>
      <t>(paint type indicated)</t>
    </r>
  </si>
  <si>
    <r>
      <t xml:space="preserve">Hand operated pressure applied machine white lines broken or unbroken </t>
    </r>
    <r>
      <rPr>
        <i/>
        <strike/>
        <sz val="9"/>
        <color theme="1"/>
        <rFont val="Arial"/>
        <family val="2"/>
      </rPr>
      <t>(paint type and width of line indicated)</t>
    </r>
  </si>
  <si>
    <r>
      <t xml:space="preserve">Hand operated pressure applied machine yellow lines broken or unbroken </t>
    </r>
    <r>
      <rPr>
        <i/>
        <strike/>
        <sz val="9"/>
        <color theme="1"/>
        <rFont val="Arial"/>
        <family val="2"/>
      </rPr>
      <t>(paint type and width of line indicated)</t>
    </r>
  </si>
  <si>
    <r>
      <t xml:space="preserve">Hand operated pressure applied machine red lines broken or unbroken </t>
    </r>
    <r>
      <rPr>
        <i/>
        <strike/>
        <sz val="9"/>
        <color theme="1"/>
        <rFont val="Arial"/>
        <family val="2"/>
      </rPr>
      <t>(paint type and width of line indicated)</t>
    </r>
    <r>
      <rPr>
        <b/>
        <i/>
        <strike/>
        <sz val="9"/>
        <color theme="1"/>
        <rFont val="Arial"/>
        <family val="2"/>
      </rPr>
      <t xml:space="preserve"> </t>
    </r>
  </si>
  <si>
    <r>
      <t xml:space="preserve">Hand operated pressure applied machine white lettering and symbols </t>
    </r>
    <r>
      <rPr>
        <i/>
        <strike/>
        <sz val="9"/>
        <color theme="1"/>
        <rFont val="Arial"/>
        <family val="2"/>
      </rPr>
      <t>(paint type indicated)</t>
    </r>
    <r>
      <rPr>
        <b/>
        <strike/>
        <sz val="9"/>
        <color theme="1"/>
        <rFont val="Arial"/>
        <family val="2"/>
      </rPr>
      <t xml:space="preserve"> </t>
    </r>
  </si>
  <si>
    <r>
      <t xml:space="preserve">Hand operated pressure applied machine yellow lettering and symbols </t>
    </r>
    <r>
      <rPr>
        <i/>
        <strike/>
        <sz val="9"/>
        <color theme="1"/>
        <rFont val="Arial"/>
        <family val="2"/>
      </rPr>
      <t>(paint type indicated)</t>
    </r>
    <r>
      <rPr>
        <b/>
        <i/>
        <strike/>
        <sz val="9"/>
        <color theme="1"/>
        <rFont val="Arial"/>
        <family val="2"/>
      </rPr>
      <t xml:space="preserve"> </t>
    </r>
  </si>
  <si>
    <r>
      <t xml:space="preserve">Hand operated pressure applied machine transverse lines, painted island and arrestor bed markings (any colour) </t>
    </r>
    <r>
      <rPr>
        <i/>
        <strike/>
        <sz val="9"/>
        <color theme="1"/>
        <rFont val="Arial"/>
        <family val="2"/>
      </rPr>
      <t>(paint type indicated)</t>
    </r>
  </si>
  <si>
    <r>
      <t>Performance based thermoplastic road marking, broken or unbroken (</t>
    </r>
    <r>
      <rPr>
        <i/>
        <strike/>
        <sz val="9"/>
        <color theme="1"/>
        <rFont val="Arial"/>
        <family val="2"/>
      </rPr>
      <t>colour and width of line indicated</t>
    </r>
    <r>
      <rPr>
        <strike/>
        <sz val="9"/>
        <color theme="1"/>
        <rFont val="Arial"/>
        <family val="2"/>
      </rPr>
      <t>)</t>
    </r>
  </si>
  <si>
    <r>
      <t xml:space="preserve">Reduced payment for thermoplastic road marking, white lines, broken or unbroken </t>
    </r>
    <r>
      <rPr>
        <i/>
        <strike/>
        <sz val="9"/>
        <color theme="1"/>
        <rFont val="Arial"/>
        <family val="2"/>
      </rPr>
      <t>(width of line indicated)</t>
    </r>
  </si>
  <si>
    <r>
      <t xml:space="preserve">Reduced payment for thermoplastic road marking, yellow lines, broken or unbroken </t>
    </r>
    <r>
      <rPr>
        <i/>
        <strike/>
        <sz val="9"/>
        <color theme="1"/>
        <rFont val="Arial"/>
        <family val="2"/>
      </rPr>
      <t>(width of line indicated)</t>
    </r>
  </si>
  <si>
    <r>
      <t xml:space="preserve">White </t>
    </r>
    <r>
      <rPr>
        <i/>
        <strike/>
        <sz val="9"/>
        <color theme="1"/>
        <rFont val="Arial"/>
        <family val="2"/>
      </rPr>
      <t>(specify width)</t>
    </r>
  </si>
  <si>
    <r>
      <t xml:space="preserve">Yellow </t>
    </r>
    <r>
      <rPr>
        <i/>
        <strike/>
        <sz val="9"/>
        <color theme="1"/>
        <rFont val="Arial"/>
        <family val="2"/>
      </rPr>
      <t>(specify width)</t>
    </r>
  </si>
  <si>
    <r>
      <t xml:space="preserve">Red </t>
    </r>
    <r>
      <rPr>
        <i/>
        <strike/>
        <sz val="9"/>
        <color theme="1"/>
        <rFont val="Arial"/>
        <family val="2"/>
      </rPr>
      <t>(specify width)</t>
    </r>
  </si>
  <si>
    <r>
      <t xml:space="preserve">Permanent road studs compliant to SANS 1442 </t>
    </r>
    <r>
      <rPr>
        <i/>
        <strike/>
        <sz val="9"/>
        <color theme="1"/>
        <rFont val="Arial"/>
        <family val="2"/>
      </rPr>
      <t>(type &amp; colours stated)</t>
    </r>
  </si>
  <si>
    <r>
      <t xml:space="preserve">Solar powered road studs </t>
    </r>
    <r>
      <rPr>
        <i/>
        <strike/>
        <sz val="9"/>
        <color theme="1"/>
        <rFont val="Arial"/>
        <family val="2"/>
      </rPr>
      <t>(No. of LED’s &amp; colours stated)</t>
    </r>
    <r>
      <rPr>
        <b/>
        <strike/>
        <sz val="9"/>
        <color theme="1"/>
        <rFont val="Arial"/>
        <family val="2"/>
      </rPr>
      <t xml:space="preserve"> </t>
    </r>
  </si>
  <si>
    <r>
      <t xml:space="preserve">Trimming using machines for trimming or shaping </t>
    </r>
    <r>
      <rPr>
        <b/>
        <strike/>
        <sz val="9"/>
        <color theme="1"/>
        <rFont val="Arial"/>
        <family val="2"/>
      </rPr>
      <t>(alternative to subitem C11.8.1.1)</t>
    </r>
    <r>
      <rPr>
        <b/>
        <strike/>
        <sz val="9"/>
        <rFont val="Arial"/>
        <family val="2"/>
      </rPr>
      <t>:</t>
    </r>
  </si>
  <si>
    <r>
      <t xml:space="preserve">The planting of grass cuttings </t>
    </r>
    <r>
      <rPr>
        <i/>
        <strike/>
        <sz val="9"/>
        <color theme="1"/>
        <rFont val="Arial"/>
        <family val="2"/>
      </rPr>
      <t>(type of grass indicated)</t>
    </r>
  </si>
  <si>
    <r>
      <t xml:space="preserve">Nursery sods </t>
    </r>
    <r>
      <rPr>
        <i/>
        <strike/>
        <sz val="9"/>
        <color theme="1"/>
        <rFont val="Arial"/>
        <family val="2"/>
      </rPr>
      <t>(type of grass specified)</t>
    </r>
  </si>
  <si>
    <r>
      <t xml:space="preserve">Other methods </t>
    </r>
    <r>
      <rPr>
        <i/>
        <strike/>
        <sz val="9"/>
        <color theme="1"/>
        <rFont val="Arial"/>
        <family val="2"/>
      </rPr>
      <t>(specify)</t>
    </r>
  </si>
  <si>
    <r>
      <t xml:space="preserve">Anti-erosion compound or hydraulic mulches </t>
    </r>
    <r>
      <rPr>
        <i/>
        <strike/>
        <sz val="9"/>
        <color theme="1"/>
        <rFont val="Arial"/>
        <family val="2"/>
      </rPr>
      <t>(specify type)</t>
    </r>
  </si>
  <si>
    <r>
      <t xml:space="preserve">Trees </t>
    </r>
    <r>
      <rPr>
        <i/>
        <strike/>
        <sz val="9"/>
        <color theme="1"/>
        <rFont val="Arial"/>
        <family val="2"/>
      </rPr>
      <t>(types and size/mass indicated)</t>
    </r>
  </si>
  <si>
    <r>
      <t xml:space="preserve">Shrubs </t>
    </r>
    <r>
      <rPr>
        <i/>
        <strike/>
        <sz val="9"/>
        <color theme="1"/>
        <rFont val="Arial"/>
        <family val="2"/>
      </rPr>
      <t>(types and size/mass indicated)</t>
    </r>
  </si>
  <si>
    <r>
      <t>Establishment on site for piling</t>
    </r>
    <r>
      <rPr>
        <strike/>
        <sz val="9"/>
        <color theme="1"/>
        <rFont val="Arial"/>
        <family val="2"/>
      </rPr>
      <t xml:space="preserve"> </t>
    </r>
    <r>
      <rPr>
        <i/>
        <strike/>
        <sz val="9"/>
        <color theme="1"/>
        <rFont val="Arial"/>
        <family val="2"/>
      </rPr>
      <t>(piling locations indicated (type indicated)</t>
    </r>
  </si>
  <si>
    <r>
      <t xml:space="preserve">Moving to, and setting up equipment at each position for installing piles </t>
    </r>
    <r>
      <rPr>
        <i/>
        <strike/>
        <sz val="9"/>
        <color theme="1"/>
        <rFont val="Arial"/>
        <family val="2"/>
      </rPr>
      <t>(pile type indicated)</t>
    </r>
  </si>
  <si>
    <r>
      <t xml:space="preserve">Augered or bored holes </t>
    </r>
    <r>
      <rPr>
        <i/>
        <strike/>
        <sz val="9"/>
        <color theme="1"/>
        <rFont val="Arial"/>
        <family val="2"/>
      </rPr>
      <t>(type specified)</t>
    </r>
    <r>
      <rPr>
        <strike/>
        <sz val="9"/>
        <color theme="1"/>
        <rFont val="Arial"/>
        <family val="2"/>
      </rPr>
      <t xml:space="preserve"> </t>
    </r>
    <r>
      <rPr>
        <b/>
        <strike/>
        <sz val="9"/>
        <color theme="1"/>
        <rFont val="Arial"/>
        <family val="2"/>
      </rPr>
      <t xml:space="preserve">for piles  with a diameter of </t>
    </r>
    <r>
      <rPr>
        <i/>
        <strike/>
        <sz val="9"/>
        <color theme="1"/>
        <rFont val="Arial"/>
        <family val="2"/>
      </rPr>
      <t>(diameter indicated)</t>
    </r>
    <r>
      <rPr>
        <b/>
        <strike/>
        <sz val="9"/>
        <color theme="1"/>
        <rFont val="Arial"/>
        <family val="2"/>
      </rPr>
      <t xml:space="preserve"> through  material situated within the following successive depth ranges</t>
    </r>
  </si>
  <si>
    <r>
      <t xml:space="preserve">Coarse gravel with a matrix content of less than </t>
    </r>
    <r>
      <rPr>
        <i/>
        <strike/>
        <sz val="9"/>
        <color theme="1"/>
        <rFont val="Arial"/>
        <family val="2"/>
      </rPr>
      <t>(max. percentage indicated)</t>
    </r>
  </si>
  <si>
    <r>
      <t xml:space="preserve">Boulders </t>
    </r>
    <r>
      <rPr>
        <i/>
        <strike/>
        <sz val="9"/>
        <color theme="1"/>
        <rFont val="Arial"/>
        <family val="2"/>
      </rPr>
      <t>(description of and maximum size indicated)</t>
    </r>
  </si>
  <si>
    <r>
      <t xml:space="preserve">Rock formation </t>
    </r>
    <r>
      <rPr>
        <i/>
        <strike/>
        <sz val="9"/>
        <color theme="1"/>
        <rFont val="Arial"/>
        <family val="2"/>
      </rPr>
      <t>(description and class of rock indicated)</t>
    </r>
  </si>
  <si>
    <r>
      <t>Driving temporary casing for driven displacement piling systems</t>
    </r>
    <r>
      <rPr>
        <strike/>
        <sz val="9"/>
        <color theme="1"/>
        <rFont val="Arial"/>
        <family val="2"/>
      </rPr>
      <t xml:space="preserve"> </t>
    </r>
    <r>
      <rPr>
        <i/>
        <strike/>
        <sz val="9"/>
        <color theme="1"/>
        <rFont val="Arial"/>
        <family val="2"/>
      </rPr>
      <t>(system indicated)</t>
    </r>
    <r>
      <rPr>
        <strike/>
        <sz val="9"/>
        <color theme="1"/>
        <rFont val="Arial"/>
        <family val="2"/>
      </rPr>
      <t xml:space="preserve"> </t>
    </r>
    <r>
      <rPr>
        <b/>
        <strike/>
        <sz val="9"/>
        <color theme="1"/>
        <rFont val="Arial"/>
        <family val="2"/>
      </rPr>
      <t xml:space="preserve">for forming holes for piles with a diameter of </t>
    </r>
    <r>
      <rPr>
        <i/>
        <strike/>
        <sz val="9"/>
        <color theme="1"/>
        <rFont val="Arial"/>
        <family val="2"/>
      </rPr>
      <t>(diameter indicated)</t>
    </r>
    <r>
      <rPr>
        <b/>
        <strike/>
        <sz val="9"/>
        <color theme="1"/>
        <rFont val="Arial"/>
        <family val="2"/>
      </rPr>
      <t xml:space="preserve"> through material situated within the following successive depth ranges:</t>
    </r>
  </si>
  <si>
    <r>
      <t xml:space="preserve">Installing and removing temporary casings in augered holes for piles of </t>
    </r>
    <r>
      <rPr>
        <i/>
        <strike/>
        <sz val="9"/>
        <color theme="1"/>
        <rFont val="Arial"/>
        <family val="2"/>
      </rPr>
      <t>(diameter indicated)</t>
    </r>
  </si>
  <si>
    <r>
      <t xml:space="preserve">Installing permanent pile casing for piles of </t>
    </r>
    <r>
      <rPr>
        <i/>
        <strike/>
        <sz val="9"/>
        <color theme="1"/>
        <rFont val="Arial"/>
        <family val="2"/>
      </rPr>
      <t>(diameter and pile type indicated)</t>
    </r>
  </si>
  <si>
    <r>
      <t xml:space="preserve">Holes for piles of </t>
    </r>
    <r>
      <rPr>
        <i/>
        <strike/>
        <sz val="9"/>
        <color theme="1"/>
        <rFont val="Arial"/>
        <family val="2"/>
      </rPr>
      <t>(diameter and rake indicated)</t>
    </r>
  </si>
  <si>
    <r>
      <t xml:space="preserve">Temporary casing for driven displacement pile systems </t>
    </r>
    <r>
      <rPr>
        <i/>
        <strike/>
        <sz val="9"/>
        <color theme="1"/>
        <rFont val="Arial"/>
        <family val="2"/>
      </rPr>
      <t>(diameter and rake indicated)</t>
    </r>
  </si>
  <si>
    <r>
      <t xml:space="preserve">Forming bulbous bases for piles of </t>
    </r>
    <r>
      <rPr>
        <i/>
        <strike/>
        <sz val="9"/>
        <color theme="1"/>
        <rFont val="Arial"/>
        <family val="2"/>
      </rPr>
      <t>(diameter indicated)</t>
    </r>
  </si>
  <si>
    <r>
      <t xml:space="preserve">Mild-steel bars </t>
    </r>
    <r>
      <rPr>
        <i/>
        <strike/>
        <sz val="9"/>
        <color theme="1"/>
        <rFont val="Arial"/>
        <family val="2"/>
      </rPr>
      <t>(type indicated)</t>
    </r>
  </si>
  <si>
    <r>
      <t xml:space="preserve">High-yield-stress-steel bars </t>
    </r>
    <r>
      <rPr>
        <i/>
        <strike/>
        <sz val="9"/>
        <color theme="1"/>
        <rFont val="Arial"/>
        <family val="2"/>
      </rPr>
      <t>(type indicated)</t>
    </r>
  </si>
  <si>
    <r>
      <t xml:space="preserve">Cast in situ concrete in piles, underreams, bulbous bases and sockets </t>
    </r>
    <r>
      <rPr>
        <i/>
        <strike/>
        <sz val="9"/>
        <color theme="1"/>
        <rFont val="Arial"/>
        <family val="2"/>
      </rPr>
      <t>(class of concrete indicated)</t>
    </r>
  </si>
  <si>
    <r>
      <t xml:space="preserve">Manufacturing, supplying and delivering prefabricated piles </t>
    </r>
    <r>
      <rPr>
        <i/>
        <strike/>
        <sz val="9"/>
        <color theme="1"/>
        <rFont val="Arial"/>
        <family val="2"/>
      </rPr>
      <t>(type and size indicated)</t>
    </r>
  </si>
  <si>
    <r>
      <t xml:space="preserve">Installation of prefabricated piles </t>
    </r>
    <r>
      <rPr>
        <i/>
        <strike/>
        <sz val="9"/>
        <color theme="1"/>
        <rFont val="Arial"/>
        <family val="2"/>
      </rPr>
      <t>(type and size indicated)</t>
    </r>
    <r>
      <rPr>
        <b/>
        <strike/>
        <sz val="9"/>
        <color theme="1"/>
        <rFont val="Arial"/>
        <family val="2"/>
      </rPr>
      <t xml:space="preserve"> through material situated within the following successive depth ranges:</t>
    </r>
  </si>
  <si>
    <r>
      <t xml:space="preserve">Installation of self-drilling micropiles </t>
    </r>
    <r>
      <rPr>
        <i/>
        <strike/>
        <sz val="9"/>
        <color theme="1"/>
        <rFont val="Arial"/>
        <family val="2"/>
      </rPr>
      <t>(size indicated)</t>
    </r>
    <r>
      <rPr>
        <b/>
        <strike/>
        <sz val="9"/>
        <color theme="1"/>
        <rFont val="Arial"/>
        <family val="2"/>
      </rPr>
      <t xml:space="preserve"> through material situated within the following successive depth ranges:</t>
    </r>
  </si>
  <si>
    <r>
      <t xml:space="preserve">Extra over item C12.1.19 for raking of prefabricated piles </t>
    </r>
    <r>
      <rPr>
        <i/>
        <strike/>
        <sz val="9"/>
        <color theme="1"/>
        <rFont val="Arial"/>
        <family val="2"/>
      </rPr>
      <t>(type, size and rake indicated)</t>
    </r>
  </si>
  <si>
    <r>
      <t xml:space="preserve">Splicing/coupling prefabricated piles for lengthening </t>
    </r>
    <r>
      <rPr>
        <i/>
        <strike/>
        <sz val="9"/>
        <color theme="1"/>
        <rFont val="Arial"/>
        <family val="2"/>
      </rPr>
      <t>(size of pile indicated)</t>
    </r>
  </si>
  <si>
    <r>
      <t>Stripping/cutting the pile heads</t>
    </r>
    <r>
      <rPr>
        <strike/>
        <sz val="9"/>
        <color theme="1"/>
        <rFont val="Arial"/>
        <family val="2"/>
      </rPr>
      <t xml:space="preserve"> </t>
    </r>
    <r>
      <rPr>
        <i/>
        <strike/>
        <sz val="9"/>
        <color theme="1"/>
        <rFont val="Arial"/>
        <family val="2"/>
      </rPr>
      <t>(type and diameter/size of pile indicated)</t>
    </r>
  </si>
  <si>
    <r>
      <t xml:space="preserve">Load tests on piles </t>
    </r>
    <r>
      <rPr>
        <i/>
        <strike/>
        <sz val="9"/>
        <color theme="1"/>
        <rFont val="Arial"/>
        <family val="2"/>
      </rPr>
      <t>(compression/tension test, diameter/ size, specified,</t>
    </r>
    <r>
      <rPr>
        <b/>
        <i/>
        <strike/>
        <sz val="9"/>
        <color theme="1"/>
        <rFont val="Arial"/>
        <family val="2"/>
      </rPr>
      <t xml:space="preserve"> </t>
    </r>
    <r>
      <rPr>
        <i/>
        <strike/>
        <sz val="9"/>
        <color theme="1"/>
        <rFont val="Arial"/>
        <family val="2"/>
      </rPr>
      <t>working load and pile type indicated)</t>
    </r>
  </si>
  <si>
    <r>
      <t xml:space="preserve">Drilling the cores </t>
    </r>
    <r>
      <rPr>
        <i/>
        <strike/>
        <sz val="9"/>
        <color theme="1"/>
        <rFont val="Arial"/>
        <family val="2"/>
      </rPr>
      <t>(diameter indicated)</t>
    </r>
    <r>
      <rPr>
        <b/>
        <strike/>
        <sz val="9"/>
        <color theme="1"/>
        <rFont val="Arial"/>
        <family val="2"/>
      </rPr>
      <t xml:space="preserve"> in:</t>
    </r>
  </si>
  <si>
    <r>
      <t xml:space="preserve">Providing and installing </t>
    </r>
    <r>
      <rPr>
        <i/>
        <strike/>
        <sz val="9"/>
        <color theme="1"/>
        <rFont val="Arial"/>
        <family val="2"/>
      </rPr>
      <t>(diameter indicated)</t>
    </r>
    <r>
      <rPr>
        <strike/>
        <sz val="9"/>
        <color theme="1"/>
        <rFont val="Arial"/>
        <family val="2"/>
      </rPr>
      <t xml:space="preserve"> mild steel tubes for “Cross Hole Sonic Logging” in all designated piles</t>
    </r>
  </si>
  <si>
    <r>
      <t xml:space="preserve">Carrying out of Impact Frequency Response (IFR) measurements or Sonic Tapping tests and interpretation of results </t>
    </r>
    <r>
      <rPr>
        <i/>
        <strike/>
        <sz val="9"/>
        <color theme="1"/>
        <rFont val="Arial"/>
        <family val="2"/>
      </rPr>
      <t>(per pile diameter)</t>
    </r>
  </si>
  <si>
    <r>
      <t xml:space="preserve">Cross-Hole Sonic Logging tests and interpreted results </t>
    </r>
    <r>
      <rPr>
        <i/>
        <strike/>
        <sz val="9"/>
        <color theme="1"/>
        <rFont val="Arial"/>
        <family val="2"/>
      </rPr>
      <t>(per pile diameter)</t>
    </r>
  </si>
  <si>
    <r>
      <t xml:space="preserve">Base integrity tests </t>
    </r>
    <r>
      <rPr>
        <i/>
        <strike/>
        <sz val="9"/>
        <color theme="1"/>
        <rFont val="Arial"/>
        <family val="2"/>
      </rPr>
      <t>(per designated pile)</t>
    </r>
  </si>
  <si>
    <r>
      <t xml:space="preserve">At location </t>
    </r>
    <r>
      <rPr>
        <i/>
        <strike/>
        <sz val="9"/>
        <color theme="1"/>
        <rFont val="Arial"/>
        <family val="2"/>
      </rPr>
      <t>(to be indicated)</t>
    </r>
    <r>
      <rPr>
        <strike/>
        <sz val="9"/>
        <color theme="1"/>
        <rFont val="Arial"/>
        <family val="2"/>
      </rPr>
      <t>:</t>
    </r>
  </si>
  <si>
    <r>
      <t xml:space="preserve">At other locations </t>
    </r>
    <r>
      <rPr>
        <i/>
        <strike/>
        <sz val="9"/>
        <color theme="1"/>
        <rFont val="Arial"/>
        <family val="2"/>
      </rPr>
      <t>(as indicated)</t>
    </r>
  </si>
  <si>
    <r>
      <t xml:space="preserve">Re-establishment on site for additional work </t>
    </r>
    <r>
      <rPr>
        <i/>
        <strike/>
        <sz val="9"/>
        <color theme="1"/>
        <rFont val="Arial"/>
        <family val="2"/>
      </rPr>
      <t>(type indicated)</t>
    </r>
  </si>
  <si>
    <r>
      <t>Drill holes with a diameter of</t>
    </r>
    <r>
      <rPr>
        <strike/>
        <sz val="9"/>
        <color theme="1"/>
        <rFont val="Arial"/>
        <family val="2"/>
      </rPr>
      <t xml:space="preserve"> </t>
    </r>
    <r>
      <rPr>
        <i/>
        <strike/>
        <sz val="9"/>
        <color theme="1"/>
        <rFont val="Arial"/>
        <family val="2"/>
      </rPr>
      <t xml:space="preserve">(diameter indicated) </t>
    </r>
    <r>
      <rPr>
        <b/>
        <strike/>
        <sz val="9"/>
        <color theme="1"/>
        <rFont val="Arial"/>
        <family val="2"/>
      </rPr>
      <t>to the specified depths and inclinations</t>
    </r>
  </si>
  <si>
    <r>
      <t xml:space="preserve">Installation of permanent casing </t>
    </r>
    <r>
      <rPr>
        <i/>
        <strike/>
        <sz val="9"/>
        <color theme="1"/>
        <rFont val="Arial"/>
        <family val="2"/>
      </rPr>
      <t>(size and length indicated)</t>
    </r>
  </si>
  <si>
    <r>
      <t>Establishment on the site for drilling of rockbolts, dowels, soil nails or mechanical anchors</t>
    </r>
    <r>
      <rPr>
        <strike/>
        <sz val="9"/>
        <color theme="1"/>
        <rFont val="Arial"/>
        <family val="2"/>
      </rPr>
      <t xml:space="preserve"> </t>
    </r>
    <r>
      <rPr>
        <i/>
        <strike/>
        <sz val="9"/>
        <color theme="1"/>
        <rFont val="Arial"/>
        <family val="2"/>
      </rPr>
      <t>(type indicated)</t>
    </r>
  </si>
  <si>
    <r>
      <t xml:space="preserve">Install, grout and protect soil nails or rock bolts </t>
    </r>
    <r>
      <rPr>
        <i/>
        <strike/>
        <sz val="9"/>
        <color theme="1"/>
        <rFont val="Arial"/>
        <family val="2"/>
      </rPr>
      <t>(lengths indicated)</t>
    </r>
  </si>
  <si>
    <r>
      <t xml:space="preserve">Move to and set up at each mechanical driven tipping anchor/ mechanical screw anchor position </t>
    </r>
    <r>
      <rPr>
        <i/>
        <strike/>
        <sz val="9"/>
        <color theme="1"/>
        <rFont val="Arial"/>
        <family val="2"/>
      </rPr>
      <t>(type indicated)</t>
    </r>
  </si>
  <si>
    <r>
      <t>Install mechanically driven tipping anchors / mechanical screw anchors</t>
    </r>
    <r>
      <rPr>
        <strike/>
        <sz val="9"/>
        <color theme="1"/>
        <rFont val="Arial"/>
        <family val="2"/>
      </rPr>
      <t xml:space="preserve"> </t>
    </r>
    <r>
      <rPr>
        <i/>
        <strike/>
        <sz val="9"/>
        <color theme="1"/>
        <rFont val="Arial"/>
        <family val="2"/>
      </rPr>
      <t>(type and lengths indicated)</t>
    </r>
  </si>
  <si>
    <r>
      <t xml:space="preserve">Other fillers </t>
    </r>
    <r>
      <rPr>
        <i/>
        <strike/>
        <sz val="9"/>
        <color theme="1"/>
        <rFont val="Arial"/>
        <family val="2"/>
      </rPr>
      <t>(specify)</t>
    </r>
  </si>
  <si>
    <r>
      <t xml:space="preserve">Drilling of holes for geotechnical /compaction grouting </t>
    </r>
    <r>
      <rPr>
        <i/>
        <strike/>
        <sz val="9"/>
        <color theme="1"/>
        <rFont val="Arial"/>
        <family val="2"/>
      </rPr>
      <t>(diameter and inclination indicated)</t>
    </r>
  </si>
  <si>
    <r>
      <t xml:space="preserve">Drilling holes for jet grouting to specified depths </t>
    </r>
    <r>
      <rPr>
        <i/>
        <strike/>
        <sz val="9"/>
        <color theme="1"/>
        <rFont val="Arial"/>
        <family val="2"/>
      </rPr>
      <t>(depth ranges and inclinations to be specified)</t>
    </r>
  </si>
  <si>
    <r>
      <t xml:space="preserve">Installation of casing </t>
    </r>
    <r>
      <rPr>
        <i/>
        <strike/>
        <sz val="9"/>
        <color theme="1"/>
        <rFont val="Arial"/>
        <family val="2"/>
      </rPr>
      <t>(diameter and inclination indicated)</t>
    </r>
  </si>
  <si>
    <r>
      <t xml:space="preserve">Injection Grouting </t>
    </r>
    <r>
      <rPr>
        <i/>
        <strike/>
        <sz val="9"/>
        <color theme="1"/>
        <rFont val="Arial"/>
        <family val="2"/>
      </rPr>
      <t>(type indicated)</t>
    </r>
  </si>
  <si>
    <r>
      <t xml:space="preserve">Extra-over items 12.3.4 and 12.3.5 for stage grouting </t>
    </r>
    <r>
      <rPr>
        <i/>
        <strike/>
        <sz val="9"/>
        <color theme="1"/>
        <rFont val="Arial"/>
        <family val="2"/>
      </rPr>
      <t>(specify up-or downstage)</t>
    </r>
  </si>
  <si>
    <r>
      <t xml:space="preserve">Extra-over items 12.3.4 and 12.3.5 for jet grouting of widened sections or mushroom heads </t>
    </r>
    <r>
      <rPr>
        <i/>
        <strike/>
        <sz val="9"/>
        <color theme="1"/>
        <rFont val="Arial"/>
        <family val="2"/>
      </rPr>
      <t>(position and width to be specified)</t>
    </r>
  </si>
  <si>
    <r>
      <t xml:space="preserve">Drilling and core recovery </t>
    </r>
    <r>
      <rPr>
        <i/>
        <strike/>
        <sz val="9"/>
        <color theme="1"/>
        <rFont val="Arial"/>
        <family val="2"/>
      </rPr>
      <t>(size indicated)</t>
    </r>
  </si>
  <si>
    <r>
      <t>cubic metre-kilometre (m</t>
    </r>
    <r>
      <rPr>
        <strike/>
        <vertAlign val="superscript"/>
        <sz val="9"/>
        <rFont val="Arial"/>
        <family val="2"/>
      </rPr>
      <t>3</t>
    </r>
    <r>
      <rPr>
        <strike/>
        <sz val="9"/>
        <rFont val="Arial"/>
        <family val="2"/>
      </rPr>
      <t>-km)</t>
    </r>
  </si>
  <si>
    <r>
      <t xml:space="preserve">Performing dynamic compaction over </t>
    </r>
    <r>
      <rPr>
        <i/>
        <strike/>
        <sz val="9"/>
        <color theme="1"/>
        <rFont val="Arial"/>
        <family val="2"/>
      </rPr>
      <t>(specify distance)</t>
    </r>
    <r>
      <rPr>
        <b/>
        <strike/>
        <sz val="9"/>
        <color theme="1"/>
        <rFont val="Arial"/>
        <family val="2"/>
      </rPr>
      <t xml:space="preserve"> utilising a </t>
    </r>
    <r>
      <rPr>
        <i/>
        <strike/>
        <sz val="9"/>
        <color theme="1"/>
        <rFont val="Arial"/>
        <family val="2"/>
      </rPr>
      <t>(indicate mass)</t>
    </r>
    <r>
      <rPr>
        <b/>
        <strike/>
        <sz val="9"/>
        <color theme="1"/>
        <rFont val="Arial"/>
        <family val="2"/>
      </rPr>
      <t xml:space="preserve"> tonne pounder  </t>
    </r>
  </si>
  <si>
    <r>
      <t>Water acceptance testing</t>
    </r>
    <r>
      <rPr>
        <strike/>
        <sz val="9"/>
        <color theme="1"/>
        <rFont val="Arial"/>
        <family val="2"/>
      </rPr>
      <t xml:space="preserve"> </t>
    </r>
    <r>
      <rPr>
        <i/>
        <strike/>
        <sz val="9"/>
        <color theme="1"/>
        <rFont val="Arial"/>
        <family val="2"/>
      </rPr>
      <t>(permeability tests as specified)</t>
    </r>
  </si>
  <si>
    <r>
      <t xml:space="preserve">DCP testing </t>
    </r>
    <r>
      <rPr>
        <i/>
        <strike/>
        <sz val="9"/>
        <color theme="1"/>
        <rFont val="Arial"/>
        <family val="2"/>
      </rPr>
      <t>(depth indicated)</t>
    </r>
  </si>
  <si>
    <r>
      <t xml:space="preserve">CPT testing </t>
    </r>
    <r>
      <rPr>
        <i/>
        <strike/>
        <sz val="9"/>
        <color theme="1"/>
        <rFont val="Arial"/>
        <family val="2"/>
      </rPr>
      <t>(depth indicated)</t>
    </r>
  </si>
  <si>
    <r>
      <t xml:space="preserve">DPSH testing </t>
    </r>
    <r>
      <rPr>
        <b/>
        <strike/>
        <sz val="9"/>
        <color theme="1"/>
        <rFont val="Arial"/>
        <family val="2"/>
      </rPr>
      <t>(depth indicated)</t>
    </r>
  </si>
  <si>
    <r>
      <t xml:space="preserve">DPSH testing </t>
    </r>
    <r>
      <rPr>
        <i/>
        <strike/>
        <sz val="9"/>
        <color theme="1"/>
        <rFont val="Arial"/>
        <family val="2"/>
      </rPr>
      <t>(depth indicated)</t>
    </r>
  </si>
  <si>
    <r>
      <t>Supply and install pneumatic piezometers</t>
    </r>
    <r>
      <rPr>
        <strike/>
        <sz val="9"/>
        <color theme="1"/>
        <rFont val="Arial"/>
        <family val="2"/>
      </rPr>
      <t xml:space="preserve"> </t>
    </r>
    <r>
      <rPr>
        <i/>
        <strike/>
        <sz val="9"/>
        <color theme="1"/>
        <rFont val="Arial"/>
        <family val="2"/>
      </rPr>
      <t>(lengths indicated)</t>
    </r>
  </si>
  <si>
    <r>
      <t>Supply and install inclinometer monitoring systems</t>
    </r>
    <r>
      <rPr>
        <strike/>
        <sz val="9"/>
        <color theme="1"/>
        <rFont val="Arial"/>
        <family val="2"/>
      </rPr>
      <t xml:space="preserve"> </t>
    </r>
    <r>
      <rPr>
        <i/>
        <strike/>
        <sz val="9"/>
        <color theme="1"/>
        <rFont val="Arial"/>
        <family val="2"/>
      </rPr>
      <t>(lengths indicated)</t>
    </r>
  </si>
  <si>
    <r>
      <t xml:space="preserve">Supply and install pressure measuring loadcells </t>
    </r>
    <r>
      <rPr>
        <i/>
        <strike/>
        <sz val="9"/>
        <color theme="1"/>
        <rFont val="Arial"/>
        <family val="2"/>
      </rPr>
      <t>(type and make specified)</t>
    </r>
  </si>
  <si>
    <r>
      <t xml:space="preserve">Sheet pile driving </t>
    </r>
    <r>
      <rPr>
        <i/>
        <strike/>
        <sz val="9"/>
        <color theme="1"/>
        <rFont val="Arial"/>
        <family val="2"/>
      </rPr>
      <t>(individual sheet pile type or sheet panel extent specified)</t>
    </r>
  </si>
  <si>
    <r>
      <t>Sheet pile and diaphragm wall supports</t>
    </r>
    <r>
      <rPr>
        <strike/>
        <sz val="9"/>
        <color theme="1"/>
        <rFont val="Arial"/>
        <family val="2"/>
      </rPr>
      <t xml:space="preserve"> </t>
    </r>
    <r>
      <rPr>
        <i/>
        <strike/>
        <sz val="9"/>
        <color theme="1"/>
        <rFont val="Arial"/>
        <family val="2"/>
      </rPr>
      <t>(as specified)</t>
    </r>
  </si>
  <si>
    <r>
      <t xml:space="preserve">Concrete placed by tremie under slurry in diaphragm walls </t>
    </r>
    <r>
      <rPr>
        <i/>
        <strike/>
        <sz val="9"/>
        <color theme="1"/>
        <rFont val="Arial"/>
        <family val="2"/>
      </rPr>
      <t>(class of concrete indicated)</t>
    </r>
  </si>
  <si>
    <r>
      <t xml:space="preserve">Fine/coarse aggregate </t>
    </r>
    <r>
      <rPr>
        <i/>
        <strike/>
        <sz val="9"/>
        <color theme="1"/>
        <rFont val="Arial"/>
        <family val="2"/>
      </rPr>
      <t>(specify)</t>
    </r>
  </si>
  <si>
    <r>
      <t xml:space="preserve">Fibre </t>
    </r>
    <r>
      <rPr>
        <i/>
        <strike/>
        <sz val="9"/>
        <color theme="1"/>
        <rFont val="Arial"/>
        <family val="2"/>
      </rPr>
      <t>(type indicated)</t>
    </r>
  </si>
  <si>
    <r>
      <t xml:space="preserve">Other special reinforcement systems </t>
    </r>
    <r>
      <rPr>
        <strike/>
        <sz val="9"/>
        <color theme="1"/>
        <rFont val="Arial"/>
        <family val="2"/>
      </rPr>
      <t>as specified</t>
    </r>
  </si>
  <si>
    <r>
      <t xml:space="preserve">Shotcrete </t>
    </r>
    <r>
      <rPr>
        <b/>
        <strike/>
        <sz val="9"/>
        <color theme="1"/>
        <rFont val="Arial"/>
        <family val="2"/>
      </rPr>
      <t>(of specified thickness or volume)</t>
    </r>
    <r>
      <rPr>
        <b/>
        <strike/>
        <sz val="9"/>
        <rFont val="Arial"/>
        <family val="2"/>
      </rPr>
      <t>:</t>
    </r>
  </si>
  <si>
    <r>
      <t xml:space="preserve">Flash/base coat (unreinforced) </t>
    </r>
    <r>
      <rPr>
        <i/>
        <strike/>
        <sz val="9"/>
        <color theme="1"/>
        <rFont val="Arial"/>
        <family val="2"/>
      </rPr>
      <t>(specify thickness)</t>
    </r>
  </si>
  <si>
    <r>
      <t xml:space="preserve">Intermediate coat/s </t>
    </r>
    <r>
      <rPr>
        <i/>
        <strike/>
        <sz val="9"/>
        <color theme="1"/>
        <rFont val="Arial"/>
        <family val="2"/>
      </rPr>
      <t>(specify thickness and number of layers)</t>
    </r>
  </si>
  <si>
    <r>
      <t xml:space="preserve">Final coat </t>
    </r>
    <r>
      <rPr>
        <i/>
        <strike/>
        <sz val="9"/>
        <color theme="1"/>
        <rFont val="Arial"/>
        <family val="2"/>
      </rPr>
      <t>(specify thickness, pigmentation and finish)</t>
    </r>
  </si>
  <si>
    <r>
      <t xml:space="preserve">50mm diameter U-PVC weephole piping </t>
    </r>
    <r>
      <rPr>
        <i/>
        <strike/>
        <sz val="9"/>
        <color theme="1"/>
        <rFont val="Arial"/>
        <family val="2"/>
      </rPr>
      <t>(specify length and class)</t>
    </r>
  </si>
  <si>
    <r>
      <t xml:space="preserve">Geopipe collectors </t>
    </r>
    <r>
      <rPr>
        <i/>
        <strike/>
        <sz val="9"/>
        <color theme="1"/>
        <rFont val="Arial"/>
        <family val="2"/>
      </rPr>
      <t>(specify type, diameter and class)</t>
    </r>
  </si>
  <si>
    <r>
      <t xml:space="preserve">Other piping </t>
    </r>
    <r>
      <rPr>
        <i/>
        <strike/>
        <sz val="9"/>
        <color theme="1"/>
        <rFont val="Arial"/>
        <family val="2"/>
      </rPr>
      <t>(specify type, diameter and class)</t>
    </r>
  </si>
  <si>
    <r>
      <t xml:space="preserve">Metallic reinforcing strips </t>
    </r>
    <r>
      <rPr>
        <i/>
        <strike/>
        <sz val="9"/>
        <color theme="1"/>
        <rFont val="Arial"/>
        <family val="2"/>
      </rPr>
      <t>(section dimension indicated)</t>
    </r>
  </si>
  <si>
    <r>
      <t xml:space="preserve">Metallic reinforcing mesh </t>
    </r>
    <r>
      <rPr>
        <i/>
        <strike/>
        <sz val="9"/>
        <color theme="1"/>
        <rFont val="Arial"/>
        <family val="2"/>
      </rPr>
      <t>(section dimension indicated)</t>
    </r>
  </si>
  <si>
    <r>
      <t xml:space="preserve">Polymer/Geosynthetic reinforcing strips </t>
    </r>
    <r>
      <rPr>
        <i/>
        <strike/>
        <sz val="9"/>
        <color theme="1"/>
        <rFont val="Arial"/>
        <family val="2"/>
      </rPr>
      <t>(section dimension indicated)</t>
    </r>
  </si>
  <si>
    <r>
      <t xml:space="preserve">Backfill </t>
    </r>
    <r>
      <rPr>
        <i/>
        <strike/>
        <sz val="9"/>
        <color theme="1"/>
        <rFont val="Arial"/>
        <family val="2"/>
      </rPr>
      <t>(material type and compaction requirements indicated)</t>
    </r>
  </si>
  <si>
    <r>
      <t xml:space="preserve">Facings </t>
    </r>
    <r>
      <rPr>
        <i/>
        <strike/>
        <sz val="9"/>
        <color theme="1"/>
        <rFont val="Arial"/>
        <family val="2"/>
      </rPr>
      <t>(type, size and thickness indicated)</t>
    </r>
  </si>
  <si>
    <r>
      <t xml:space="preserve">Drainage </t>
    </r>
    <r>
      <rPr>
        <i/>
        <strike/>
        <sz val="9"/>
        <color theme="1"/>
        <rFont val="Arial"/>
        <family val="2"/>
      </rPr>
      <t>(type and size indicated)</t>
    </r>
  </si>
  <si>
    <r>
      <t xml:space="preserve">Polymer coated gabion boxes </t>
    </r>
    <r>
      <rPr>
        <i/>
        <strike/>
        <sz val="9"/>
        <color theme="1"/>
        <rFont val="Arial"/>
        <family val="2"/>
      </rPr>
      <t>(dimensions of box)</t>
    </r>
  </si>
  <si>
    <r>
      <t xml:space="preserve">Polymer coated gabion mattresses </t>
    </r>
    <r>
      <rPr>
        <i/>
        <strike/>
        <sz val="9"/>
        <color theme="1"/>
        <rFont val="Arial"/>
        <family val="2"/>
      </rPr>
      <t>(dimensions of mattress)</t>
    </r>
  </si>
  <si>
    <r>
      <t xml:space="preserve">Geotextile </t>
    </r>
    <r>
      <rPr>
        <i/>
        <strike/>
        <sz val="9"/>
        <color theme="1"/>
        <rFont val="Arial"/>
        <family val="2"/>
      </rPr>
      <t>(type indicated)</t>
    </r>
  </si>
  <si>
    <r>
      <t xml:space="preserve">Establishment on site for: </t>
    </r>
    <r>
      <rPr>
        <i/>
        <strike/>
        <sz val="9"/>
        <color theme="1"/>
        <rFont val="Arial"/>
        <family val="2"/>
      </rPr>
      <t>(indicate type of operation: Pipe Jacking, Horizontal directional drilling, Pipe Ramming, or Micro-tunnelling)</t>
    </r>
  </si>
  <si>
    <r>
      <t xml:space="preserve">Moving to and setting up equipment at each position for </t>
    </r>
    <r>
      <rPr>
        <i/>
        <strike/>
        <sz val="9"/>
        <color theme="1"/>
        <rFont val="Arial"/>
        <family val="2"/>
      </rPr>
      <t>(indicate type of operation)</t>
    </r>
  </si>
  <si>
    <r>
      <t xml:space="preserve">Installing holes </t>
    </r>
    <r>
      <rPr>
        <i/>
        <strike/>
        <sz val="9"/>
        <color theme="1"/>
        <rFont val="Arial"/>
        <family val="2"/>
      </rPr>
      <t>(diameter, lining type indicated)</t>
    </r>
    <r>
      <rPr>
        <b/>
        <strike/>
        <sz val="9"/>
        <color theme="1"/>
        <rFont val="Arial"/>
        <family val="2"/>
      </rPr>
      <t xml:space="preserve"> to required length for </t>
    </r>
    <r>
      <rPr>
        <i/>
        <strike/>
        <sz val="9"/>
        <color theme="1"/>
        <rFont val="Arial"/>
        <family val="2"/>
      </rPr>
      <t>(indicate type of operation)</t>
    </r>
  </si>
  <si>
    <r>
      <t xml:space="preserve">Penetrating unidentified obstructions/services </t>
    </r>
    <r>
      <rPr>
        <i/>
        <strike/>
        <sz val="9"/>
        <color theme="1"/>
        <rFont val="Arial"/>
        <family val="2"/>
      </rPr>
      <t>(indicate type of operation, i.e. Pipe Jacking, Horizontal directional drilling, Pipe Ramming or  Micro-tunnelling)</t>
    </r>
    <r>
      <rPr>
        <strike/>
        <sz val="9"/>
        <color theme="1"/>
        <rFont val="Arial"/>
        <family val="2"/>
      </rPr>
      <t xml:space="preserve"> </t>
    </r>
    <r>
      <rPr>
        <b/>
        <strike/>
        <sz val="9"/>
        <color theme="1"/>
        <rFont val="Arial"/>
        <family val="2"/>
      </rPr>
      <t>for penetration of</t>
    </r>
    <r>
      <rPr>
        <strike/>
        <sz val="9"/>
        <color theme="1"/>
        <rFont val="Arial"/>
        <family val="2"/>
      </rPr>
      <t>:</t>
    </r>
  </si>
  <si>
    <r>
      <t xml:space="preserve">Vertical drains </t>
    </r>
    <r>
      <rPr>
        <i/>
        <strike/>
        <sz val="9"/>
        <color theme="1"/>
        <rFont val="Arial"/>
        <family val="2"/>
      </rPr>
      <t>(all types)</t>
    </r>
  </si>
  <si>
    <r>
      <t xml:space="preserve">Provision of access to drain positions </t>
    </r>
    <r>
      <rPr>
        <i/>
        <strike/>
        <sz val="9"/>
        <color theme="1"/>
        <rFont val="Arial"/>
        <family val="2"/>
      </rPr>
      <t>(type indicated)</t>
    </r>
  </si>
  <si>
    <r>
      <t xml:space="preserve">Moving to, and setting up the equipment for drilling the holes at each well/horizontal/ sand drain position </t>
    </r>
    <r>
      <rPr>
        <i/>
        <strike/>
        <sz val="9"/>
        <color theme="1"/>
        <rFont val="Arial"/>
        <family val="2"/>
      </rPr>
      <t>(type indicated)</t>
    </r>
  </si>
  <si>
    <r>
      <t xml:space="preserve">Moving to, and setting up the equipment   for installing vertical drains at each drain position </t>
    </r>
    <r>
      <rPr>
        <i/>
        <strike/>
        <sz val="9"/>
        <color theme="1"/>
        <rFont val="Arial"/>
        <family val="2"/>
      </rPr>
      <t>(size and type of drain indicated)</t>
    </r>
  </si>
  <si>
    <r>
      <t xml:space="preserve">Drill holes for wells </t>
    </r>
    <r>
      <rPr>
        <i/>
        <strike/>
        <sz val="9"/>
        <color theme="1"/>
        <rFont val="Arial"/>
        <family val="2"/>
      </rPr>
      <t>(diameter   indicated)</t>
    </r>
    <r>
      <rPr>
        <b/>
        <strike/>
        <sz val="9"/>
        <color theme="1"/>
        <rFont val="Arial"/>
        <family val="2"/>
      </rPr>
      <t xml:space="preserve"> to the required depth</t>
    </r>
  </si>
  <si>
    <r>
      <t xml:space="preserve">Drill holes for horizontal drains </t>
    </r>
    <r>
      <rPr>
        <strike/>
        <sz val="9"/>
        <color theme="1"/>
        <rFont val="Arial"/>
        <family val="2"/>
      </rPr>
      <t xml:space="preserve"> </t>
    </r>
    <r>
      <rPr>
        <i/>
        <strike/>
        <sz val="9"/>
        <color theme="1"/>
        <rFont val="Arial"/>
        <family val="2"/>
      </rPr>
      <t>(inclination and diameter indicated)</t>
    </r>
    <r>
      <rPr>
        <b/>
        <strike/>
        <sz val="9"/>
        <color theme="1"/>
        <rFont val="Arial"/>
        <family val="2"/>
      </rPr>
      <t xml:space="preserve"> to the required depth</t>
    </r>
  </si>
  <si>
    <r>
      <t xml:space="preserve">Drill holes for vertical sand drains </t>
    </r>
    <r>
      <rPr>
        <i/>
        <strike/>
        <sz val="9"/>
        <color theme="1"/>
        <rFont val="Arial"/>
        <family val="2"/>
      </rPr>
      <t>(diameter indicated)</t>
    </r>
    <r>
      <rPr>
        <b/>
        <strike/>
        <sz val="9"/>
        <color theme="1"/>
        <rFont val="Arial"/>
        <family val="2"/>
      </rPr>
      <t xml:space="preserve"> to the required depth</t>
    </r>
  </si>
  <si>
    <r>
      <t xml:space="preserve">Pre-drilling of holes for vertical drains </t>
    </r>
    <r>
      <rPr>
        <i/>
        <strike/>
        <sz val="9"/>
        <color theme="1"/>
        <rFont val="Arial"/>
        <family val="2"/>
      </rPr>
      <t>(diameter indicated)</t>
    </r>
    <r>
      <rPr>
        <b/>
        <strike/>
        <sz val="9"/>
        <color theme="1"/>
        <rFont val="Arial"/>
        <family val="2"/>
      </rPr>
      <t xml:space="preserve"> to the required depth</t>
    </r>
  </si>
  <si>
    <r>
      <t xml:space="preserve">Installation of slotted drainage pipes for wells </t>
    </r>
    <r>
      <rPr>
        <i/>
        <strike/>
        <sz val="9"/>
        <color theme="1"/>
        <rFont val="Arial"/>
        <family val="2"/>
      </rPr>
      <t>(size indicated)</t>
    </r>
  </si>
  <si>
    <r>
      <t>Installation of slotted drainage pipes for horizontal drains</t>
    </r>
    <r>
      <rPr>
        <strike/>
        <sz val="9"/>
        <color theme="1"/>
        <rFont val="Arial"/>
        <family val="2"/>
      </rPr>
      <t xml:space="preserve"> (size indicated)</t>
    </r>
  </si>
  <si>
    <r>
      <t xml:space="preserve">Installation of vertical drains </t>
    </r>
    <r>
      <rPr>
        <i/>
        <strike/>
        <sz val="9"/>
        <color theme="1"/>
        <rFont val="Arial"/>
        <family val="2"/>
      </rPr>
      <t>(type/ size indicated)</t>
    </r>
    <r>
      <rPr>
        <strike/>
        <sz val="9"/>
        <color theme="1"/>
        <rFont val="Arial"/>
        <family val="2"/>
      </rPr>
      <t xml:space="preserve"> </t>
    </r>
  </si>
  <si>
    <r>
      <t xml:space="preserve">Filter sand for wells </t>
    </r>
    <r>
      <rPr>
        <i/>
        <strike/>
        <sz val="9"/>
        <color theme="1"/>
        <rFont val="Arial"/>
        <family val="2"/>
      </rPr>
      <t>(type/ size indicated)</t>
    </r>
  </si>
  <si>
    <r>
      <t xml:space="preserve">River sand for vertical drains </t>
    </r>
    <r>
      <rPr>
        <i/>
        <strike/>
        <sz val="9"/>
        <color theme="1"/>
        <rFont val="Arial"/>
        <family val="2"/>
      </rPr>
      <t>(source indicated)</t>
    </r>
  </si>
  <si>
    <r>
      <t xml:space="preserve">Barring down of rock surfaces within vertical height intervals </t>
    </r>
    <r>
      <rPr>
        <i/>
        <strike/>
        <sz val="9"/>
        <color theme="1"/>
        <rFont val="Arial"/>
        <family val="2"/>
      </rPr>
      <t>(intervals stated)</t>
    </r>
  </si>
  <si>
    <r>
      <t xml:space="preserve">Cleaning of rock surfaces by high pressure air and water jetting equipment within the vertical height intervals </t>
    </r>
    <r>
      <rPr>
        <i/>
        <strike/>
        <sz val="9"/>
        <color theme="1"/>
        <rFont val="Arial"/>
        <family val="2"/>
      </rPr>
      <t>(categories stated)</t>
    </r>
    <r>
      <rPr>
        <strike/>
        <sz val="9"/>
        <color theme="1"/>
        <rFont val="Arial"/>
        <family val="2"/>
      </rPr>
      <t xml:space="preserve">  </t>
    </r>
  </si>
  <si>
    <r>
      <t xml:space="preserve">Supply and install wire mesh rockfall netting within vertical height intervals </t>
    </r>
    <r>
      <rPr>
        <i/>
        <strike/>
        <sz val="9"/>
        <color theme="1"/>
        <rFont val="Arial"/>
        <family val="2"/>
      </rPr>
      <t>(intervals stated) (galvanic requirements, roll width, wire thickness, tensile strength, weave, aperture, PVC coating and/or colouring indicated)</t>
    </r>
  </si>
  <si>
    <r>
      <t xml:space="preserve">Supply and Installation/erection of catch fencing </t>
    </r>
    <r>
      <rPr>
        <i/>
        <strike/>
        <sz val="9"/>
        <color theme="1"/>
        <rFont val="Arial"/>
        <family val="2"/>
      </rPr>
      <t>(galvanic requirements, type, height, length and energy rating in kJ and location of fences indicated)</t>
    </r>
  </si>
  <si>
    <r>
      <t xml:space="preserve">Supply and installation/erection of additional anchor lengths for catch fences </t>
    </r>
    <r>
      <rPr>
        <i/>
        <strike/>
        <sz val="9"/>
        <color theme="1"/>
        <rFont val="Arial"/>
        <family val="2"/>
      </rPr>
      <t>(differentiate between threadbar and wire rope anchor for different diameters)</t>
    </r>
  </si>
  <si>
    <r>
      <t>Gap filling under the catch fences</t>
    </r>
    <r>
      <rPr>
        <strike/>
        <sz val="9"/>
        <color theme="1"/>
        <rFont val="Arial"/>
        <family val="2"/>
      </rPr>
      <t xml:space="preserve"> </t>
    </r>
    <r>
      <rPr>
        <i/>
        <strike/>
        <sz val="9"/>
        <color theme="1"/>
        <rFont val="Arial"/>
        <family val="2"/>
      </rPr>
      <t>(energy class stated)</t>
    </r>
  </si>
  <si>
    <r>
      <t xml:space="preserve">Supply and installation/erection of shallow landslide fencing </t>
    </r>
    <r>
      <rPr>
        <i/>
        <strike/>
        <sz val="9"/>
        <color theme="1"/>
        <rFont val="Arial"/>
        <family val="2"/>
      </rPr>
      <t>(galvanic requirements, type, height, length and rating and fence length class interval)</t>
    </r>
  </si>
  <si>
    <r>
      <t>Supply and install additional anchor lengths for shallow landslide fences</t>
    </r>
    <r>
      <rPr>
        <strike/>
        <sz val="9"/>
        <color theme="1"/>
        <rFont val="Arial"/>
        <family val="2"/>
      </rPr>
      <t xml:space="preserve"> </t>
    </r>
    <r>
      <rPr>
        <i/>
        <strike/>
        <sz val="9"/>
        <color theme="1"/>
        <rFont val="Arial"/>
        <family val="2"/>
      </rPr>
      <t>(differentiate between threadbar and wire rope anchor for different diameters)</t>
    </r>
  </si>
  <si>
    <r>
      <t xml:space="preserve">Gap filling under the shallow landslide fences </t>
    </r>
    <r>
      <rPr>
        <i/>
        <strike/>
        <sz val="9"/>
        <color theme="1"/>
        <rFont val="Arial"/>
        <family val="2"/>
      </rPr>
      <t>(fence rating indicated)</t>
    </r>
  </si>
  <si>
    <r>
      <t xml:space="preserve">Supply and installation/erection of debris flow fencing </t>
    </r>
    <r>
      <rPr>
        <i/>
        <strike/>
        <sz val="9"/>
        <color theme="1"/>
        <rFont val="Arial"/>
        <family val="2"/>
      </rPr>
      <t>(galvanic requirements, type, rating and location for each numbered fence indicated)</t>
    </r>
  </si>
  <si>
    <r>
      <t xml:space="preserve">Supply and install additional anchor lengths for debris flow fences </t>
    </r>
    <r>
      <rPr>
        <i/>
        <strike/>
        <sz val="9"/>
        <color theme="1"/>
        <rFont val="Arial"/>
        <family val="2"/>
      </rPr>
      <t>(differentiate between threadbar and wire rope anchor for different diameters)</t>
    </r>
  </si>
  <si>
    <r>
      <t xml:space="preserve">Installing and commissioning all requisite plant and equipment to undertake dewatering by well system offered </t>
    </r>
    <r>
      <rPr>
        <i/>
        <strike/>
        <sz val="9"/>
        <color theme="1"/>
        <rFont val="Arial"/>
        <family val="2"/>
      </rPr>
      <t>(type of well system to be nominated by tenderer)</t>
    </r>
  </si>
  <si>
    <r>
      <t xml:space="preserve">Operate and maintain well system </t>
    </r>
    <r>
      <rPr>
        <strike/>
        <sz val="9"/>
        <color theme="1"/>
        <rFont val="Arial"/>
        <family val="2"/>
      </rPr>
      <t xml:space="preserve"> </t>
    </r>
    <r>
      <rPr>
        <i/>
        <strike/>
        <sz val="9"/>
        <color theme="1"/>
        <rFont val="Arial"/>
        <family val="2"/>
      </rPr>
      <t>(type of well system to be nominated by tenderer)</t>
    </r>
  </si>
  <si>
    <r>
      <t xml:space="preserve">Supply, install and remove discharge pipeline </t>
    </r>
    <r>
      <rPr>
        <strike/>
        <sz val="9"/>
        <color theme="1"/>
        <rFont val="Arial"/>
        <family val="2"/>
      </rPr>
      <t xml:space="preserve"> </t>
    </r>
    <r>
      <rPr>
        <b/>
        <strike/>
        <sz val="9"/>
        <color theme="1"/>
        <rFont val="Arial"/>
        <family val="2"/>
      </rPr>
      <t>to the required depth</t>
    </r>
    <r>
      <rPr>
        <strike/>
        <sz val="9"/>
        <color theme="1"/>
        <rFont val="Arial"/>
        <family val="2"/>
      </rPr>
      <t xml:space="preserve"> </t>
    </r>
    <r>
      <rPr>
        <i/>
        <strike/>
        <sz val="9"/>
        <color theme="1"/>
        <rFont val="Arial"/>
        <family val="2"/>
      </rPr>
      <t>(diameter and class indicated)</t>
    </r>
  </si>
  <si>
    <r>
      <t>Install ground observation wells to the required depth</t>
    </r>
    <r>
      <rPr>
        <strike/>
        <sz val="9"/>
        <color theme="1"/>
        <rFont val="Arial"/>
        <family val="2"/>
      </rPr>
      <t xml:space="preserve"> </t>
    </r>
    <r>
      <rPr>
        <i/>
        <strike/>
        <sz val="9"/>
        <color theme="1"/>
        <rFont val="Arial"/>
        <family val="2"/>
      </rPr>
      <t>(diameter and class indicated)</t>
    </r>
  </si>
  <si>
    <r>
      <t xml:space="preserve">Provision of designs and drawings of temporary works by an ECSA-registered Professional Engineer or Technologist or Geotechnical Engineer </t>
    </r>
    <r>
      <rPr>
        <i/>
        <strike/>
        <sz val="9"/>
        <color theme="1"/>
        <rFont val="Arial"/>
        <family val="2"/>
      </rPr>
      <t>(description of works to which applicable)</t>
    </r>
  </si>
  <si>
    <r>
      <t>Excavation by labour enhanced</t>
    </r>
    <r>
      <rPr>
        <strike/>
        <sz val="9"/>
        <color theme="1"/>
        <rFont val="Arial"/>
        <family val="2"/>
      </rPr>
      <t xml:space="preserve"> </t>
    </r>
    <r>
      <rPr>
        <b/>
        <strike/>
        <sz val="9"/>
        <color theme="1"/>
        <rFont val="Arial"/>
        <family val="2"/>
      </rPr>
      <t>methods:</t>
    </r>
  </si>
  <si>
    <r>
      <t>cubic metre kilometre (m</t>
    </r>
    <r>
      <rPr>
        <strike/>
        <vertAlign val="superscript"/>
        <sz val="9"/>
        <color rgb="FF000000"/>
        <rFont val="Arial"/>
        <family val="2"/>
      </rPr>
      <t>3</t>
    </r>
    <r>
      <rPr>
        <strike/>
        <sz val="9"/>
        <color rgb="FF000000"/>
        <rFont val="Arial"/>
        <family val="2"/>
      </rPr>
      <t>.km)</t>
    </r>
  </si>
  <si>
    <r>
      <t xml:space="preserve">Mass concrete </t>
    </r>
    <r>
      <rPr>
        <i/>
        <strike/>
        <sz val="9"/>
        <color theme="1"/>
        <rFont val="Arial"/>
        <family val="2"/>
      </rPr>
      <t>(class indicated)</t>
    </r>
  </si>
  <si>
    <r>
      <t xml:space="preserve">Concrete blinding </t>
    </r>
    <r>
      <rPr>
        <i/>
        <strike/>
        <sz val="9"/>
        <color theme="1"/>
        <rFont val="Arial"/>
        <family val="2"/>
      </rPr>
      <t>(thickness and class of concrete indicated)</t>
    </r>
  </si>
  <si>
    <r>
      <t xml:space="preserve">Plum concrete </t>
    </r>
    <r>
      <rPr>
        <i/>
        <strike/>
        <sz val="9"/>
        <color theme="1"/>
        <rFont val="Arial"/>
        <family val="2"/>
      </rPr>
      <t>(class indicated)</t>
    </r>
  </si>
  <si>
    <r>
      <t xml:space="preserve">Establishment on site for drilling of holes and grouting of rock fissures </t>
    </r>
    <r>
      <rPr>
        <i/>
        <strike/>
        <sz val="9"/>
        <color theme="1"/>
        <rFont val="Arial"/>
        <family val="2"/>
      </rPr>
      <t>(type of drilling indicated)</t>
    </r>
  </si>
  <si>
    <r>
      <t xml:space="preserve">Drilling of holes for grouting </t>
    </r>
    <r>
      <rPr>
        <i/>
        <strike/>
        <sz val="9"/>
        <color theme="1"/>
        <rFont val="Arial"/>
        <family val="2"/>
      </rPr>
      <t>(diameter and type of drilling indicated)</t>
    </r>
  </si>
  <si>
    <r>
      <t xml:space="preserve">Grouting of rock fissures </t>
    </r>
    <r>
      <rPr>
        <i/>
        <strike/>
        <sz val="9"/>
        <color theme="1"/>
        <rFont val="Arial"/>
        <family val="2"/>
      </rPr>
      <t>(type of grout and for which purpose it is required indicated)</t>
    </r>
  </si>
  <si>
    <r>
      <t xml:space="preserve">Drilling and preparation of holes </t>
    </r>
    <r>
      <rPr>
        <i/>
        <strike/>
        <sz val="9"/>
        <color theme="1"/>
        <rFont val="Arial"/>
        <family val="2"/>
      </rPr>
      <t>(diameter and length indicated)</t>
    </r>
  </si>
  <si>
    <r>
      <t xml:space="preserve">Supply and installation of dowel bars
</t>
    </r>
    <r>
      <rPr>
        <i/>
        <strike/>
        <sz val="9"/>
        <color theme="1"/>
        <rFont val="Arial"/>
        <family val="2"/>
      </rPr>
      <t>(type, diameter, length, corrosion protection, together with type of grout, indicated)</t>
    </r>
  </si>
  <si>
    <r>
      <t xml:space="preserve">Foundation lining </t>
    </r>
    <r>
      <rPr>
        <i/>
        <strike/>
        <sz val="9"/>
        <color theme="1"/>
        <rFont val="Arial"/>
        <family val="2"/>
      </rPr>
      <t>(type of material and thickness indicated)</t>
    </r>
  </si>
  <si>
    <r>
      <t xml:space="preserve">Foundation lining </t>
    </r>
    <r>
      <rPr>
        <i/>
        <strike/>
        <sz val="9"/>
        <color theme="1"/>
        <rFont val="Arial"/>
        <family val="2"/>
      </rPr>
      <t>(type of material and thickness indicated)</t>
    </r>
    <r>
      <rPr>
        <b/>
        <strike/>
        <sz val="9"/>
        <color theme="1"/>
        <rFont val="Arial"/>
        <family val="2"/>
      </rPr>
      <t xml:space="preserve"> using labour enhanced methods</t>
    </r>
  </si>
  <si>
    <r>
      <t xml:space="preserve">Excavation or fill at </t>
    </r>
    <r>
      <rPr>
        <i/>
        <strike/>
        <sz val="9"/>
        <color theme="1"/>
        <rFont val="Arial"/>
        <family val="2"/>
      </rPr>
      <t>(indicate location)</t>
    </r>
  </si>
  <si>
    <r>
      <t xml:space="preserve">Formwork for caissons </t>
    </r>
    <r>
      <rPr>
        <i/>
        <strike/>
        <sz val="9"/>
        <color theme="1"/>
        <rFont val="Arial"/>
        <family val="2"/>
      </rPr>
      <t>(class of finish indicated)</t>
    </r>
  </si>
  <si>
    <r>
      <t xml:space="preserve">Cast in situ concrete in caissons and concrete seals </t>
    </r>
    <r>
      <rPr>
        <i/>
        <strike/>
        <sz val="9"/>
        <color theme="1"/>
        <rFont val="Arial"/>
        <family val="2"/>
      </rPr>
      <t>(class of concrete indicated)</t>
    </r>
  </si>
  <si>
    <r>
      <t xml:space="preserve">Cutting edge for </t>
    </r>
    <r>
      <rPr>
        <i/>
        <strike/>
        <sz val="9"/>
        <color theme="1"/>
        <rFont val="Arial"/>
        <family val="2"/>
      </rPr>
      <t>(diameter/ size indicated)</t>
    </r>
    <r>
      <rPr>
        <b/>
        <strike/>
        <sz val="9"/>
        <color theme="1"/>
        <rFont val="Arial"/>
        <family val="2"/>
      </rPr>
      <t xml:space="preserve"> caissons</t>
    </r>
  </si>
  <si>
    <r>
      <t xml:space="preserve">Sinking </t>
    </r>
    <r>
      <rPr>
        <i/>
        <strike/>
        <sz val="9"/>
        <color theme="1"/>
        <rFont val="Arial"/>
        <family val="2"/>
      </rPr>
      <t>(diameter/size indicated)</t>
    </r>
    <r>
      <rPr>
        <b/>
        <strike/>
        <sz val="9"/>
        <color theme="1"/>
        <rFont val="Arial"/>
        <family val="2"/>
      </rPr>
      <t xml:space="preserve"> caissons through material situated within the following successive depth ranges:</t>
    </r>
  </si>
  <si>
    <r>
      <t xml:space="preserve">Stripping </t>
    </r>
    <r>
      <rPr>
        <i/>
        <strike/>
        <sz val="9"/>
        <color theme="1"/>
        <rFont val="Arial"/>
        <family val="2"/>
      </rPr>
      <t>(size of caisson indicated)</t>
    </r>
    <r>
      <rPr>
        <b/>
        <strike/>
        <sz val="9"/>
        <color theme="1"/>
        <rFont val="Arial"/>
        <family val="2"/>
      </rPr>
      <t xml:space="preserve"> caisson heads</t>
    </r>
  </si>
  <si>
    <r>
      <t>Formwork to provide</t>
    </r>
    <r>
      <rPr>
        <strike/>
        <sz val="9"/>
        <color theme="1"/>
        <rFont val="Arial"/>
        <family val="2"/>
      </rPr>
      <t xml:space="preserve"> </t>
    </r>
    <r>
      <rPr>
        <i/>
        <strike/>
        <sz val="9"/>
        <color theme="1"/>
        <rFont val="Arial"/>
        <family val="2"/>
      </rPr>
      <t>(class of finish indicated as F1, F2, F3 or board)</t>
    </r>
    <r>
      <rPr>
        <strike/>
        <sz val="9"/>
        <color theme="1"/>
        <rFont val="Arial"/>
        <family val="2"/>
      </rPr>
      <t xml:space="preserve"> </t>
    </r>
    <r>
      <rPr>
        <b/>
        <strike/>
        <sz val="9"/>
        <color theme="1"/>
        <rFont val="Arial"/>
        <family val="2"/>
      </rPr>
      <t>surface finish</t>
    </r>
    <r>
      <rPr>
        <strike/>
        <sz val="9"/>
        <color theme="1"/>
        <rFont val="Arial"/>
        <family val="2"/>
      </rPr>
      <t xml:space="preserve"> </t>
    </r>
    <r>
      <rPr>
        <b/>
        <strike/>
        <sz val="9"/>
        <color theme="1"/>
        <rFont val="Arial"/>
        <family val="2"/>
      </rPr>
      <t xml:space="preserve">to </t>
    </r>
    <r>
      <rPr>
        <i/>
        <strike/>
        <sz val="9"/>
        <color theme="1"/>
        <rFont val="Arial"/>
        <family val="2"/>
      </rPr>
      <t>(description of member to which applicable)</t>
    </r>
  </si>
  <si>
    <r>
      <t>Vertical formwork to provide</t>
    </r>
    <r>
      <rPr>
        <strike/>
        <sz val="9"/>
        <color theme="1"/>
        <rFont val="Arial"/>
        <family val="2"/>
      </rPr>
      <t xml:space="preserve"> </t>
    </r>
    <r>
      <rPr>
        <i/>
        <strike/>
        <sz val="9"/>
        <color theme="1"/>
        <rFont val="Arial"/>
        <family val="2"/>
      </rPr>
      <t>(class of finish indicated as F1, F2, F3 or board)</t>
    </r>
    <r>
      <rPr>
        <strike/>
        <sz val="9"/>
        <color theme="1"/>
        <rFont val="Arial"/>
        <family val="2"/>
      </rPr>
      <t xml:space="preserve"> </t>
    </r>
    <r>
      <rPr>
        <b/>
        <strike/>
        <sz val="9"/>
        <color theme="1"/>
        <rFont val="Arial"/>
        <family val="2"/>
      </rPr>
      <t>surface finish to</t>
    </r>
    <r>
      <rPr>
        <strike/>
        <sz val="9"/>
        <color theme="1"/>
        <rFont val="Arial"/>
        <family val="2"/>
      </rPr>
      <t xml:space="preserve"> </t>
    </r>
    <r>
      <rPr>
        <i/>
        <strike/>
        <sz val="9"/>
        <color theme="1"/>
        <rFont val="Arial"/>
        <family val="2"/>
      </rPr>
      <t>(description of member to which applicable)</t>
    </r>
  </si>
  <si>
    <r>
      <t>Horizontal formwork to provide</t>
    </r>
    <r>
      <rPr>
        <strike/>
        <sz val="9"/>
        <color theme="1"/>
        <rFont val="Arial"/>
        <family val="2"/>
      </rPr>
      <t xml:space="preserve"> </t>
    </r>
    <r>
      <rPr>
        <i/>
        <strike/>
        <sz val="9"/>
        <color theme="1"/>
        <rFont val="Arial"/>
        <family val="2"/>
      </rPr>
      <t>(class of finish Indicated as F1, F2, F3 or board)</t>
    </r>
    <r>
      <rPr>
        <strike/>
        <sz val="9"/>
        <color theme="1"/>
        <rFont val="Arial"/>
        <family val="2"/>
      </rPr>
      <t xml:space="preserve"> </t>
    </r>
    <r>
      <rPr>
        <b/>
        <strike/>
        <sz val="9"/>
        <color theme="1"/>
        <rFont val="Arial"/>
        <family val="2"/>
      </rPr>
      <t>surface finish to</t>
    </r>
    <r>
      <rPr>
        <strike/>
        <sz val="9"/>
        <color theme="1"/>
        <rFont val="Arial"/>
        <family val="2"/>
      </rPr>
      <t xml:space="preserve"> </t>
    </r>
    <r>
      <rPr>
        <i/>
        <strike/>
        <sz val="9"/>
        <color theme="1"/>
        <rFont val="Arial"/>
        <family val="2"/>
      </rPr>
      <t>(description of member to which applicable)</t>
    </r>
  </si>
  <si>
    <r>
      <t>Inclined formwork to provide</t>
    </r>
    <r>
      <rPr>
        <strike/>
        <sz val="9"/>
        <color theme="1"/>
        <rFont val="Arial"/>
        <family val="2"/>
      </rPr>
      <t xml:space="preserve"> </t>
    </r>
    <r>
      <rPr>
        <i/>
        <strike/>
        <sz val="9"/>
        <color theme="1"/>
        <rFont val="Arial"/>
        <family val="2"/>
      </rPr>
      <t>(class of finish indicated as F1, F2, F3 or board)</t>
    </r>
    <r>
      <rPr>
        <strike/>
        <sz val="9"/>
        <color theme="1"/>
        <rFont val="Arial"/>
        <family val="2"/>
      </rPr>
      <t xml:space="preserve"> </t>
    </r>
    <r>
      <rPr>
        <b/>
        <strike/>
        <sz val="9"/>
        <color theme="1"/>
        <rFont val="Arial"/>
        <family val="2"/>
      </rPr>
      <t>surface finish to</t>
    </r>
    <r>
      <rPr>
        <strike/>
        <sz val="9"/>
        <color theme="1"/>
        <rFont val="Arial"/>
        <family val="2"/>
      </rPr>
      <t xml:space="preserve"> </t>
    </r>
    <r>
      <rPr>
        <i/>
        <strike/>
        <sz val="9"/>
        <color theme="1"/>
        <rFont val="Arial"/>
        <family val="2"/>
      </rPr>
      <t>(description of member to which applicable)</t>
    </r>
  </si>
  <si>
    <r>
      <t xml:space="preserve">To form voids of </t>
    </r>
    <r>
      <rPr>
        <i/>
        <strike/>
        <sz val="9"/>
        <color theme="1"/>
        <rFont val="Arial"/>
        <family val="2"/>
      </rPr>
      <t>(diameter/ size of void indicated)</t>
    </r>
    <r>
      <rPr>
        <strike/>
        <sz val="9"/>
        <color theme="1"/>
        <rFont val="Arial"/>
        <family val="2"/>
      </rPr>
      <t xml:space="preserve"> in </t>
    </r>
    <r>
      <rPr>
        <i/>
        <strike/>
        <sz val="9"/>
        <color theme="1"/>
        <rFont val="Arial"/>
        <family val="2"/>
      </rPr>
      <t>(description of member to which applicable)</t>
    </r>
  </si>
  <si>
    <r>
      <t xml:space="preserve">Of </t>
    </r>
    <r>
      <rPr>
        <i/>
        <strike/>
        <sz val="9"/>
        <color theme="1"/>
        <rFont val="Arial"/>
        <family val="2"/>
      </rPr>
      <t>(description of material and member to which applicable)</t>
    </r>
  </si>
  <si>
    <r>
      <t>Formwork to form open joints</t>
    </r>
    <r>
      <rPr>
        <strike/>
        <sz val="9"/>
        <color theme="1"/>
        <rFont val="Arial"/>
        <family val="2"/>
      </rPr>
      <t xml:space="preserve"> </t>
    </r>
    <r>
      <rPr>
        <i/>
        <strike/>
        <sz val="9"/>
        <color theme="1"/>
        <rFont val="Arial"/>
        <family val="2"/>
      </rPr>
      <t>(description of member to which applicable, and location)</t>
    </r>
  </si>
  <si>
    <r>
      <t xml:space="preserve">Transporting to and setting up the sliding formwork assembly at </t>
    </r>
    <r>
      <rPr>
        <i/>
        <strike/>
        <sz val="9"/>
        <color theme="1"/>
        <rFont val="Arial"/>
        <family val="2"/>
      </rPr>
      <t>(description of each structure)</t>
    </r>
  </si>
  <si>
    <r>
      <t xml:space="preserve">Forming the concrete by sliding formwork for </t>
    </r>
    <r>
      <rPr>
        <i/>
        <strike/>
        <sz val="9"/>
        <color theme="1"/>
        <rFont val="Arial"/>
        <family val="2"/>
      </rPr>
      <t>(description of each structure and class of surface finish to exposed surfaces indicated)</t>
    </r>
  </si>
  <si>
    <r>
      <t xml:space="preserve">Provision of designs and drawings of falsework and formwork by an ECSA registered Professional Engineer or Technologist </t>
    </r>
    <r>
      <rPr>
        <i/>
        <strike/>
        <sz val="9"/>
        <color theme="1"/>
        <rFont val="Arial"/>
        <family val="2"/>
      </rPr>
      <t>(description of member to which applicable)</t>
    </r>
  </si>
  <si>
    <r>
      <t xml:space="preserve">… </t>
    </r>
    <r>
      <rPr>
        <i/>
        <strike/>
        <sz val="9"/>
        <color theme="1"/>
        <rFont val="Arial"/>
        <family val="2"/>
      </rPr>
      <t>(Description of portion of structure to which applicable)</t>
    </r>
    <r>
      <rPr>
        <strike/>
        <sz val="9"/>
        <color theme="1"/>
        <rFont val="Arial"/>
        <family val="2"/>
      </rPr>
      <t>:</t>
    </r>
  </si>
  <si>
    <r>
      <t xml:space="preserve">Stainless steel bars </t>
    </r>
    <r>
      <rPr>
        <i/>
        <strike/>
        <sz val="9"/>
        <color theme="1"/>
        <rFont val="Arial"/>
        <family val="2"/>
      </rPr>
      <t>(type indicated)</t>
    </r>
  </si>
  <si>
    <r>
      <t xml:space="preserve">Other Materials </t>
    </r>
    <r>
      <rPr>
        <i/>
        <strike/>
        <sz val="9"/>
        <color theme="1"/>
        <rFont val="Arial"/>
        <family val="2"/>
      </rPr>
      <t>(specify material)</t>
    </r>
  </si>
  <si>
    <r>
      <t>Mechanical couplers</t>
    </r>
    <r>
      <rPr>
        <strike/>
        <sz val="9"/>
        <color theme="1"/>
        <rFont val="Arial"/>
        <family val="2"/>
      </rPr>
      <t xml:space="preserve"> </t>
    </r>
    <r>
      <rPr>
        <i/>
        <strike/>
        <sz val="9"/>
        <color theme="1"/>
        <rFont val="Arial"/>
        <family val="2"/>
      </rPr>
      <t>(type of coupler and diameter of bar indicated)</t>
    </r>
  </si>
  <si>
    <r>
      <t>Spacer ladders for</t>
    </r>
    <r>
      <rPr>
        <strike/>
        <sz val="9"/>
        <color theme="1"/>
        <rFont val="Arial"/>
        <family val="2"/>
      </rPr>
      <t xml:space="preserve"> </t>
    </r>
    <r>
      <rPr>
        <i/>
        <strike/>
        <sz val="9"/>
        <color theme="1"/>
        <rFont val="Arial"/>
        <family val="2"/>
      </rPr>
      <t>(description of part of structure to which applicable)</t>
    </r>
  </si>
  <si>
    <r>
      <t xml:space="preserve">Extra-over item C13.3.1 (a), (b), etc. for galvanising of reinforcement </t>
    </r>
    <r>
      <rPr>
        <strike/>
        <sz val="9"/>
        <rFont val="Arial"/>
        <family val="2"/>
      </rPr>
      <t>  </t>
    </r>
    <r>
      <rPr>
        <b/>
        <strike/>
        <sz val="9"/>
        <rFont val="Arial"/>
        <family val="2"/>
      </rPr>
      <t xml:space="preserve"> </t>
    </r>
  </si>
  <si>
    <r>
      <t xml:space="preserve">Cast in situ concrete </t>
    </r>
    <r>
      <rPr>
        <i/>
        <strike/>
        <sz val="9"/>
        <color theme="1"/>
        <rFont val="Arial"/>
        <family val="2"/>
      </rPr>
      <t>(Class of concrete and use or position in structure stated)</t>
    </r>
    <r>
      <rPr>
        <b/>
        <strike/>
        <sz val="9"/>
        <color theme="1"/>
        <rFont val="Arial"/>
        <family val="2"/>
      </rPr>
      <t xml:space="preserve">: </t>
    </r>
  </si>
  <si>
    <r>
      <t xml:space="preserve">Labour enhanced cast in situ concrete </t>
    </r>
    <r>
      <rPr>
        <i/>
        <strike/>
        <sz val="9"/>
        <color theme="1"/>
        <rFont val="Arial"/>
        <family val="2"/>
      </rPr>
      <t>(class of concrete and use or position in structure stated)</t>
    </r>
  </si>
  <si>
    <r>
      <t xml:space="preserve">… </t>
    </r>
    <r>
      <rPr>
        <i/>
        <strike/>
        <sz val="9"/>
        <rFont val="Arial"/>
        <family val="2"/>
      </rPr>
      <t>(Class of concrete and use or position in structure stated)</t>
    </r>
  </si>
  <si>
    <r>
      <t xml:space="preserve">Indicate structural element and surface to be cured </t>
    </r>
    <r>
      <rPr>
        <i/>
        <strike/>
        <sz val="9"/>
        <color theme="1"/>
        <rFont val="Arial"/>
        <family val="2"/>
      </rPr>
      <t>(Tenderer to specify method of curing)</t>
    </r>
  </si>
  <si>
    <r>
      <t xml:space="preserve">Etc. for other parts of structure </t>
    </r>
    <r>
      <rPr>
        <i/>
        <strike/>
        <sz val="9"/>
        <color theme="1"/>
        <rFont val="Arial"/>
        <family val="2"/>
      </rPr>
      <t>(Tenderer to specify method of curing)</t>
    </r>
  </si>
  <si>
    <r>
      <t xml:space="preserve">Structural element and surface to be stated </t>
    </r>
    <r>
      <rPr>
        <i/>
        <strike/>
        <sz val="9"/>
        <color rgb="FFFF0000"/>
        <rFont val="Arial"/>
        <family val="2"/>
      </rPr>
      <t>(Tenderer to specify method of curing)</t>
    </r>
  </si>
  <si>
    <r>
      <t xml:space="preserve">Cast in situ </t>
    </r>
    <r>
      <rPr>
        <i/>
        <strike/>
        <sz val="9"/>
        <color theme="1"/>
        <rFont val="Arial"/>
        <family val="2"/>
      </rPr>
      <t>(class and portion of structure or use stated)</t>
    </r>
  </si>
  <si>
    <r>
      <t xml:space="preserve">Manufacturing precast concrete members </t>
    </r>
    <r>
      <rPr>
        <i/>
        <strike/>
        <sz val="9"/>
        <color theme="1"/>
        <rFont val="Arial"/>
        <family val="2"/>
      </rPr>
      <t>(description of member with reference to drawing)</t>
    </r>
  </si>
  <si>
    <r>
      <t xml:space="preserve">Labour enhanced manufacture of precast concrete members </t>
    </r>
    <r>
      <rPr>
        <i/>
        <strike/>
        <sz val="9"/>
        <color theme="1"/>
        <rFont val="Arial"/>
        <family val="2"/>
      </rPr>
      <t>(description of member with reference to drawing)</t>
    </r>
  </si>
  <si>
    <r>
      <t xml:space="preserve">Transporting and erecting precast concrete members </t>
    </r>
    <r>
      <rPr>
        <i/>
        <strike/>
        <sz val="9"/>
        <color theme="1"/>
        <rFont val="Arial"/>
        <family val="2"/>
      </rPr>
      <t>(description of member and approximate mass to be given)</t>
    </r>
  </si>
  <si>
    <r>
      <t xml:space="preserve">Labour enhanced transporting and erecting precast concrete members </t>
    </r>
    <r>
      <rPr>
        <i/>
        <strike/>
        <sz val="9"/>
        <color theme="1"/>
        <rFont val="Arial"/>
        <family val="2"/>
      </rPr>
      <t>(description of member and approximate mass to be given)</t>
    </r>
  </si>
  <si>
    <r>
      <t xml:space="preserve">… </t>
    </r>
    <r>
      <rPr>
        <i/>
        <strike/>
        <sz val="9"/>
        <color theme="1"/>
        <rFont val="Arial"/>
        <family val="2"/>
      </rPr>
      <t>(Member Indicated)</t>
    </r>
  </si>
  <si>
    <r>
      <t xml:space="preserve">Bearings </t>
    </r>
    <r>
      <rPr>
        <i/>
        <strike/>
        <sz val="9"/>
        <color theme="1"/>
        <rFont val="Arial"/>
        <family val="2"/>
      </rPr>
      <t>(description of each type and class)</t>
    </r>
  </si>
  <si>
    <r>
      <t xml:space="preserve">… </t>
    </r>
    <r>
      <rPr>
        <i/>
        <strike/>
        <sz val="9"/>
        <color theme="1"/>
        <rFont val="Arial"/>
        <family val="2"/>
      </rPr>
      <t>(description of hinge measured per metre)</t>
    </r>
  </si>
  <si>
    <r>
      <t xml:space="preserve">… </t>
    </r>
    <r>
      <rPr>
        <i/>
        <strike/>
        <sz val="9"/>
        <color theme="1"/>
        <rFont val="Arial"/>
        <family val="2"/>
      </rPr>
      <t>(description of hinge measured by number)</t>
    </r>
  </si>
  <si>
    <r>
      <t xml:space="preserve">Bearing strips </t>
    </r>
    <r>
      <rPr>
        <i/>
        <strike/>
        <sz val="9"/>
        <color theme="1"/>
        <rFont val="Arial"/>
        <family val="2"/>
      </rPr>
      <t>(description of the material and number of Layers)</t>
    </r>
  </si>
  <si>
    <r>
      <t>Dowels or guides</t>
    </r>
    <r>
      <rPr>
        <strike/>
        <sz val="9"/>
        <color theme="1"/>
        <rFont val="Arial"/>
        <family val="2"/>
      </rPr>
      <t xml:space="preserve"> </t>
    </r>
    <r>
      <rPr>
        <i/>
        <strike/>
        <sz val="9"/>
        <color theme="1"/>
        <rFont val="Arial"/>
        <family val="2"/>
      </rPr>
      <t>(description of each type)</t>
    </r>
  </si>
  <si>
    <r>
      <t>Installing the proprietary bearings</t>
    </r>
    <r>
      <rPr>
        <strike/>
        <sz val="9"/>
        <color theme="1"/>
        <rFont val="Arial"/>
        <family val="2"/>
      </rPr>
      <t xml:space="preserve"> </t>
    </r>
    <r>
      <rPr>
        <i/>
        <strike/>
        <sz val="9"/>
        <color theme="1"/>
        <rFont val="Arial"/>
        <family val="2"/>
      </rPr>
      <t>(description of each type, and state class)</t>
    </r>
  </si>
  <si>
    <r>
      <t xml:space="preserve">… </t>
    </r>
    <r>
      <rPr>
        <i/>
        <strike/>
        <sz val="9"/>
        <color theme="1"/>
        <rFont val="Arial"/>
        <family val="2"/>
      </rPr>
      <t>(description of joint measured per metre)</t>
    </r>
  </si>
  <si>
    <r>
      <t xml:space="preserve">… </t>
    </r>
    <r>
      <rPr>
        <i/>
        <strike/>
        <sz val="9"/>
        <color theme="1"/>
        <rFont val="Arial"/>
        <family val="2"/>
      </rPr>
      <t>(description of joint measured by number)</t>
    </r>
  </si>
  <si>
    <r>
      <t xml:space="preserve">… </t>
    </r>
    <r>
      <rPr>
        <i/>
        <strike/>
        <sz val="9"/>
        <color theme="1"/>
        <rFont val="Arial"/>
        <family val="2"/>
      </rPr>
      <t>(description of joint and thickness of joint filler for joints measured per square metre)</t>
    </r>
  </si>
  <si>
    <r>
      <t xml:space="preserve">… </t>
    </r>
    <r>
      <rPr>
        <i/>
        <strike/>
        <sz val="9"/>
        <color theme="1"/>
        <rFont val="Arial"/>
        <family val="2"/>
      </rPr>
      <t>(description of joint and thickness of joint filler for joints measured per metre)</t>
    </r>
  </si>
  <si>
    <r>
      <t xml:space="preserve">… </t>
    </r>
    <r>
      <rPr>
        <i/>
        <strike/>
        <sz val="9"/>
        <color theme="1"/>
        <rFont val="Arial"/>
        <family val="2"/>
      </rPr>
      <t>(description of joint for joints measured per square metre)</t>
    </r>
  </si>
  <si>
    <r>
      <t xml:space="preserve">… </t>
    </r>
    <r>
      <rPr>
        <i/>
        <strike/>
        <sz val="9"/>
        <color theme="1"/>
        <rFont val="Arial"/>
        <family val="2"/>
      </rPr>
      <t>(description of joint for joints measured per linear metre)</t>
    </r>
  </si>
  <si>
    <r>
      <t xml:space="preserve">Sealant </t>
    </r>
    <r>
      <rPr>
        <i/>
        <strike/>
        <sz val="9"/>
        <color theme="1"/>
        <rFont val="Arial"/>
        <family val="2"/>
      </rPr>
      <t>(description of joint, sealant and size)</t>
    </r>
  </si>
  <si>
    <r>
      <t xml:space="preserve">Waterstop </t>
    </r>
    <r>
      <rPr>
        <i/>
        <strike/>
        <sz val="9"/>
        <color theme="1"/>
        <rFont val="Arial"/>
        <family val="2"/>
      </rPr>
      <t>(description of joint, waterstop and size)</t>
    </r>
  </si>
  <si>
    <r>
      <t xml:space="preserve">… </t>
    </r>
    <r>
      <rPr>
        <i/>
        <strike/>
        <sz val="9"/>
        <rFont val="Arial"/>
        <family val="2"/>
      </rPr>
      <t>(Type of joint and movement range specified)</t>
    </r>
  </si>
  <si>
    <r>
      <t xml:space="preserve">… </t>
    </r>
    <r>
      <rPr>
        <i/>
        <strike/>
        <sz val="9"/>
        <color theme="1"/>
        <rFont val="Arial"/>
        <family val="2"/>
      </rPr>
      <t>(other dimensions as specified)</t>
    </r>
  </si>
  <si>
    <r>
      <t xml:space="preserve">Barriers and Parapets </t>
    </r>
    <r>
      <rPr>
        <i/>
        <strike/>
        <sz val="9"/>
        <color theme="1"/>
        <rFont val="Arial"/>
        <family val="2"/>
      </rPr>
      <t>(type of joint indicated)</t>
    </r>
  </si>
  <si>
    <r>
      <t xml:space="preserve">Sidewalks </t>
    </r>
    <r>
      <rPr>
        <i/>
        <strike/>
        <sz val="9"/>
        <color theme="1"/>
        <rFont val="Arial"/>
        <family val="2"/>
      </rPr>
      <t>(type of joint indicated)</t>
    </r>
  </si>
  <si>
    <r>
      <t>Installation of specialist proprietary expansion joints</t>
    </r>
    <r>
      <rPr>
        <strike/>
        <sz val="9"/>
        <rFont val="Arial"/>
        <family val="2"/>
      </rPr>
      <t> </t>
    </r>
    <r>
      <rPr>
        <b/>
        <strike/>
        <sz val="9"/>
        <rFont val="Arial"/>
        <family val="2"/>
      </rPr>
      <t>:</t>
    </r>
  </si>
  <si>
    <r>
      <t>Concrete barriers and parapets</t>
    </r>
    <r>
      <rPr>
        <strike/>
        <sz val="9"/>
        <color theme="1"/>
        <rFont val="Arial"/>
        <family val="2"/>
      </rPr>
      <t xml:space="preserve"> </t>
    </r>
    <r>
      <rPr>
        <i/>
        <strike/>
        <sz val="9"/>
        <color theme="1"/>
        <rFont val="Arial"/>
        <family val="2"/>
      </rPr>
      <t>(refer to drawings)</t>
    </r>
  </si>
  <si>
    <r>
      <t xml:space="preserve">End blocks </t>
    </r>
    <r>
      <rPr>
        <i/>
        <strike/>
        <sz val="9"/>
        <color theme="1"/>
        <rFont val="Arial"/>
        <family val="2"/>
      </rPr>
      <t>(length indicated)</t>
    </r>
  </si>
  <si>
    <r>
      <t xml:space="preserve">Concrete transition blocks </t>
    </r>
    <r>
      <rPr>
        <i/>
        <strike/>
        <sz val="9"/>
        <color theme="1"/>
        <rFont val="Arial"/>
        <family val="2"/>
      </rPr>
      <t>(length indicated)</t>
    </r>
  </si>
  <si>
    <r>
      <t xml:space="preserve">Steel railings </t>
    </r>
    <r>
      <rPr>
        <i/>
        <strike/>
        <sz val="9"/>
        <color theme="1"/>
        <rFont val="Arial"/>
        <family val="2"/>
      </rPr>
      <t>(type described)</t>
    </r>
  </si>
  <si>
    <r>
      <t xml:space="preserve">Type and size </t>
    </r>
    <r>
      <rPr>
        <i/>
        <strike/>
        <sz val="9"/>
        <color theme="1"/>
        <rFont val="Arial"/>
        <family val="2"/>
      </rPr>
      <t>(diameter)</t>
    </r>
  </si>
  <si>
    <r>
      <t>Cast in situ no-fines concrete</t>
    </r>
    <r>
      <rPr>
        <strike/>
        <sz val="9"/>
        <color theme="1"/>
        <rFont val="Arial"/>
        <family val="2"/>
      </rPr>
      <t xml:space="preserve"> </t>
    </r>
    <r>
      <rPr>
        <i/>
        <strike/>
        <sz val="9"/>
        <color theme="1"/>
        <rFont val="Arial"/>
        <family val="2"/>
      </rPr>
      <t>(class of concrete indicated)</t>
    </r>
  </si>
  <si>
    <r>
      <t xml:space="preserve">Precast no-fines concrete units </t>
    </r>
    <r>
      <rPr>
        <i/>
        <strike/>
        <sz val="9"/>
        <color theme="1"/>
        <rFont val="Arial"/>
        <family val="2"/>
      </rPr>
      <t>(class of concrete and description of unit)</t>
    </r>
  </si>
  <si>
    <r>
      <t xml:space="preserve">… </t>
    </r>
    <r>
      <rPr>
        <i/>
        <strike/>
        <sz val="9"/>
        <color theme="1"/>
        <rFont val="Arial"/>
        <family val="2"/>
      </rPr>
      <t>(Type and size indicated)</t>
    </r>
  </si>
  <si>
    <r>
      <t>Drainage gulley’s</t>
    </r>
    <r>
      <rPr>
        <strike/>
        <sz val="9"/>
        <color theme="1"/>
        <rFont val="Arial"/>
        <family val="2"/>
      </rPr>
      <t xml:space="preserve"> </t>
    </r>
    <r>
      <rPr>
        <i/>
        <strike/>
        <sz val="9"/>
        <color theme="1"/>
        <rFont val="Arial"/>
        <family val="2"/>
      </rPr>
      <t>(description of each type given)</t>
    </r>
  </si>
  <si>
    <r>
      <t>Synthetic-fibre filter fabric</t>
    </r>
    <r>
      <rPr>
        <strike/>
        <sz val="9"/>
        <color theme="1"/>
        <rFont val="Arial"/>
        <family val="2"/>
      </rPr>
      <t xml:space="preserve"> </t>
    </r>
    <r>
      <rPr>
        <i/>
        <strike/>
        <sz val="9"/>
        <color theme="1"/>
        <rFont val="Arial"/>
        <family val="2"/>
      </rPr>
      <t>(type indicated and description)</t>
    </r>
  </si>
  <si>
    <r>
      <t>Concrete channels adjoining structural works</t>
    </r>
    <r>
      <rPr>
        <strike/>
        <sz val="9"/>
        <color theme="1"/>
        <rFont val="Arial"/>
        <family val="2"/>
      </rPr>
      <t xml:space="preserve"> </t>
    </r>
    <r>
      <rPr>
        <i/>
        <strike/>
        <sz val="9"/>
        <color theme="1"/>
        <rFont val="Arial"/>
        <family val="2"/>
      </rPr>
      <t>(size indicated)</t>
    </r>
  </si>
  <si>
    <r>
      <t xml:space="preserve">Crushed stone in drainage strips </t>
    </r>
    <r>
      <rPr>
        <i/>
        <strike/>
        <sz val="9"/>
        <color theme="1"/>
        <rFont val="Arial"/>
        <family val="2"/>
      </rPr>
      <t>(stone size indicated)</t>
    </r>
  </si>
  <si>
    <r>
      <t>Drainage strips</t>
    </r>
    <r>
      <rPr>
        <strike/>
        <sz val="9"/>
        <color theme="1"/>
        <rFont val="Arial"/>
        <family val="2"/>
      </rPr>
      <t xml:space="preserve"> </t>
    </r>
    <r>
      <rPr>
        <i/>
        <strike/>
        <sz val="9"/>
        <color theme="1"/>
        <rFont val="Arial"/>
        <family val="2"/>
      </rPr>
      <t>(type, size and grade indicated)</t>
    </r>
  </si>
  <si>
    <r>
      <t xml:space="preserve">Size </t>
    </r>
    <r>
      <rPr>
        <i/>
        <strike/>
        <sz val="9"/>
        <color theme="1"/>
        <rFont val="Arial"/>
        <family val="2"/>
      </rPr>
      <t>(diameter)</t>
    </r>
    <r>
      <rPr>
        <strike/>
        <sz val="9"/>
        <color theme="1"/>
        <rFont val="Arial"/>
        <family val="2"/>
      </rPr>
      <t xml:space="preserve"> and type of pipe wrapped in synthetic – filter fabric as specified </t>
    </r>
    <r>
      <rPr>
        <i/>
        <strike/>
        <sz val="9"/>
        <color theme="1"/>
        <rFont val="Arial"/>
        <family val="2"/>
      </rPr>
      <t>(describe type, grade etc.)</t>
    </r>
  </si>
  <si>
    <r>
      <t xml:space="preserve">… </t>
    </r>
    <r>
      <rPr>
        <i/>
        <strike/>
        <sz val="9"/>
        <color theme="1"/>
        <rFont val="Arial"/>
        <family val="2"/>
      </rPr>
      <t>(Structure/article described)</t>
    </r>
  </si>
  <si>
    <r>
      <t xml:space="preserve">… </t>
    </r>
    <r>
      <rPr>
        <i/>
        <strike/>
        <sz val="9"/>
        <color theme="1"/>
        <rFont val="Arial"/>
        <family val="2"/>
      </rPr>
      <t>(Description of each assembly, and grade/type of steel, diameter and length indicated)</t>
    </r>
  </si>
  <si>
    <r>
      <t>Corrosion protection</t>
    </r>
    <r>
      <rPr>
        <strike/>
        <sz val="9"/>
        <color theme="1"/>
        <rFont val="Arial"/>
        <family val="2"/>
      </rPr>
      <t> </t>
    </r>
    <r>
      <rPr>
        <b/>
        <strike/>
        <sz val="9"/>
        <color theme="1"/>
        <rFont val="Arial"/>
        <family val="2"/>
      </rPr>
      <t>:</t>
    </r>
  </si>
  <si>
    <r>
      <t xml:space="preserve">… </t>
    </r>
    <r>
      <rPr>
        <i/>
        <strike/>
        <sz val="9"/>
        <color theme="1"/>
        <rFont val="Arial"/>
        <family val="2"/>
      </rPr>
      <t>(Type of metal and thickness or type symbol of coating indicated)</t>
    </r>
  </si>
  <si>
    <r>
      <t xml:space="preserve">… </t>
    </r>
    <r>
      <rPr>
        <i/>
        <strike/>
        <sz val="9"/>
        <color theme="1"/>
        <rFont val="Arial"/>
        <family val="2"/>
      </rPr>
      <t>(Thickness or type symbol of zinc coat indicated)</t>
    </r>
  </si>
  <si>
    <r>
      <t xml:space="preserve">… </t>
    </r>
    <r>
      <rPr>
        <i/>
        <strike/>
        <sz val="9"/>
        <color theme="1"/>
        <rFont val="Arial"/>
        <family val="2"/>
      </rPr>
      <t>(Describe structure/article)</t>
    </r>
  </si>
  <si>
    <r>
      <t>Supply, fabrication and erection of steelwork</t>
    </r>
    <r>
      <rPr>
        <strike/>
        <sz val="9"/>
        <color theme="1"/>
        <rFont val="Arial"/>
        <family val="2"/>
      </rPr>
      <t> </t>
    </r>
    <r>
      <rPr>
        <b/>
        <strike/>
        <sz val="9"/>
        <color theme="1"/>
        <rFont val="Arial"/>
        <family val="2"/>
      </rPr>
      <t xml:space="preserve"> </t>
    </r>
    <r>
      <rPr>
        <i/>
        <strike/>
        <sz val="9"/>
        <color theme="1"/>
        <rFont val="Arial"/>
        <family val="2"/>
      </rPr>
      <t>(location, member, grade and type identified)</t>
    </r>
  </si>
  <si>
    <r>
      <t xml:space="preserve">Miscellaneous metalwork </t>
    </r>
    <r>
      <rPr>
        <i/>
        <strike/>
        <sz val="9"/>
        <color theme="1"/>
        <rFont val="Arial"/>
        <family val="2"/>
      </rPr>
      <t>(location and member to be specified)</t>
    </r>
  </si>
  <si>
    <r>
      <t xml:space="preserve">… </t>
    </r>
    <r>
      <rPr>
        <i/>
        <strike/>
        <sz val="9"/>
        <color theme="1"/>
        <rFont val="Arial"/>
        <family val="2"/>
      </rPr>
      <t>(system and location to be specified)</t>
    </r>
  </si>
  <si>
    <r>
      <t xml:space="preserve">Installation </t>
    </r>
    <r>
      <rPr>
        <i/>
        <strike/>
        <sz val="9"/>
        <color theme="1"/>
        <rFont val="Arial"/>
        <family val="2"/>
      </rPr>
      <t>(Description of Structure)</t>
    </r>
  </si>
  <si>
    <r>
      <t xml:space="preserve">Provide cover </t>
    </r>
    <r>
      <rPr>
        <i/>
        <strike/>
        <sz val="9"/>
        <color theme="1"/>
        <rFont val="Arial"/>
        <family val="2"/>
      </rPr>
      <t>(Description of Structure)</t>
    </r>
  </si>
  <si>
    <r>
      <t xml:space="preserve">Re-use </t>
    </r>
    <r>
      <rPr>
        <i/>
        <strike/>
        <sz val="9"/>
        <color theme="1"/>
        <rFont val="Arial"/>
        <family val="2"/>
      </rPr>
      <t>(Description of Structure)</t>
    </r>
    <r>
      <rPr>
        <strike/>
        <sz val="9"/>
        <color theme="1"/>
        <rFont val="Arial"/>
        <family val="2"/>
      </rPr>
      <t> </t>
    </r>
  </si>
  <si>
    <r>
      <t xml:space="preserve">Provide launching girder </t>
    </r>
    <r>
      <rPr>
        <i/>
        <strike/>
        <sz val="9"/>
        <color theme="1"/>
        <rFont val="Arial"/>
        <family val="2"/>
      </rPr>
      <t>(Description of Structure)</t>
    </r>
  </si>
  <si>
    <r>
      <t xml:space="preserve">Supply formwork assembly </t>
    </r>
    <r>
      <rPr>
        <i/>
        <strike/>
        <sz val="9"/>
        <color theme="1"/>
        <rFont val="Arial"/>
        <family val="2"/>
      </rPr>
      <t>(Description of Structure)</t>
    </r>
  </si>
  <si>
    <r>
      <t xml:space="preserve">Supply launching equipment </t>
    </r>
    <r>
      <rPr>
        <i/>
        <strike/>
        <sz val="9"/>
        <color theme="1"/>
        <rFont val="Arial"/>
        <family val="2"/>
      </rPr>
      <t>(Description of Structure)</t>
    </r>
  </si>
  <si>
    <r>
      <t>Temporary bearings, side guides and launching pads</t>
    </r>
    <r>
      <rPr>
        <strike/>
        <sz val="9"/>
        <rFont val="Arial"/>
        <family val="2"/>
      </rPr>
      <t> </t>
    </r>
    <r>
      <rPr>
        <b/>
        <strike/>
        <sz val="9"/>
        <rFont val="Arial"/>
        <family val="2"/>
      </rPr>
      <t>:</t>
    </r>
  </si>
  <si>
    <r>
      <t xml:space="preserve">Supply platforms </t>
    </r>
    <r>
      <rPr>
        <i/>
        <strike/>
        <sz val="9"/>
        <color theme="1"/>
        <rFont val="Arial"/>
        <family val="2"/>
      </rPr>
      <t>(Description of Structure)</t>
    </r>
  </si>
  <si>
    <r>
      <t xml:space="preserve">Pier </t>
    </r>
    <r>
      <rPr>
        <i/>
        <strike/>
        <sz val="9"/>
        <color theme="1"/>
        <rFont val="Arial"/>
        <family val="2"/>
      </rPr>
      <t>(description)</t>
    </r>
  </si>
  <si>
    <r>
      <t xml:space="preserve">Structure </t>
    </r>
    <r>
      <rPr>
        <i/>
        <strike/>
        <sz val="9"/>
        <color theme="1"/>
        <rFont val="Arial"/>
        <family val="2"/>
      </rPr>
      <t>(description)</t>
    </r>
    <r>
      <rPr>
        <strike/>
        <sz val="9"/>
        <color theme="1"/>
        <rFont val="Arial"/>
        <family val="2"/>
      </rPr>
      <t xml:space="preserve"> deck segments</t>
    </r>
  </si>
  <si>
    <r>
      <t xml:space="preserve">Temporary piers </t>
    </r>
    <r>
      <rPr>
        <i/>
        <strike/>
        <sz val="9"/>
        <color theme="1"/>
        <rFont val="Arial"/>
        <family val="2"/>
      </rPr>
      <t>(description)</t>
    </r>
  </si>
  <si>
    <r>
      <t xml:space="preserve">… </t>
    </r>
    <r>
      <rPr>
        <i/>
        <strike/>
        <sz val="9"/>
        <color theme="1"/>
        <rFont val="Arial"/>
        <family val="2"/>
      </rPr>
      <t>(Description of bridge or structures given)</t>
    </r>
  </si>
  <si>
    <r>
      <t xml:space="preserve">… </t>
    </r>
    <r>
      <rPr>
        <i/>
        <strike/>
        <sz val="9"/>
        <color theme="1"/>
        <rFont val="Arial"/>
        <family val="2"/>
      </rPr>
      <t>(Element of work requiring access described)</t>
    </r>
  </si>
  <si>
    <r>
      <t xml:space="preserve">… </t>
    </r>
    <r>
      <rPr>
        <i/>
        <strike/>
        <sz val="9"/>
        <color theme="1"/>
        <rFont val="Arial"/>
        <family val="2"/>
      </rPr>
      <t>(Etc. for other bridges or structures)</t>
    </r>
  </si>
  <si>
    <r>
      <t xml:space="preserve">… </t>
    </r>
    <r>
      <rPr>
        <i/>
        <strike/>
        <sz val="9"/>
        <color theme="1"/>
        <rFont val="Arial"/>
        <family val="2"/>
      </rPr>
      <t>(Etc. for other elements of work)</t>
    </r>
  </si>
  <si>
    <r>
      <t xml:space="preserve">Establishment of mobile access unit on site </t>
    </r>
    <r>
      <rPr>
        <i/>
        <strike/>
        <sz val="9"/>
        <color theme="1"/>
        <rFont val="Arial"/>
        <family val="2"/>
      </rPr>
      <t>(description of type of unit)</t>
    </r>
  </si>
  <si>
    <r>
      <t xml:space="preserve">Operation of mobile access unit during repair work at each location </t>
    </r>
    <r>
      <rPr>
        <i/>
        <strike/>
        <sz val="9"/>
        <color theme="1"/>
        <rFont val="Arial"/>
        <family val="2"/>
      </rPr>
      <t>(structure)</t>
    </r>
  </si>
  <si>
    <r>
      <t xml:space="preserve">Access at end of defects liability period </t>
    </r>
    <r>
      <rPr>
        <i/>
        <strike/>
        <sz val="9"/>
        <color theme="1"/>
        <rFont val="Arial"/>
        <family val="2"/>
      </rPr>
      <t>(description of location)</t>
    </r>
  </si>
  <si>
    <r>
      <t xml:space="preserve">Attendance by </t>
    </r>
    <r>
      <rPr>
        <i/>
        <strike/>
        <sz val="9"/>
        <color theme="1"/>
        <rFont val="Arial"/>
        <family val="2"/>
      </rPr>
      <t>(relevant authority)</t>
    </r>
  </si>
  <si>
    <r>
      <t xml:space="preserve">Prime cost sum to allow for attendance by relevant authority to obtain access near electrified railway lines or other relevant authorities as required </t>
    </r>
    <r>
      <rPr>
        <i/>
        <strike/>
        <sz val="9"/>
        <color theme="1"/>
        <rFont val="Arial"/>
        <family val="2"/>
      </rPr>
      <t>(give description of bridge)</t>
    </r>
  </si>
  <si>
    <r>
      <t xml:space="preserve">Provision of designs and drawings of access structures and platforms by an ECSA Registered Professional Engineer or Technologist </t>
    </r>
    <r>
      <rPr>
        <i/>
        <strike/>
        <sz val="9"/>
        <color theme="1"/>
        <rFont val="Arial"/>
        <family val="2"/>
      </rPr>
      <t>(description of member to which applicable)</t>
    </r>
  </si>
  <si>
    <r>
      <t xml:space="preserve">Provision of a safety gantry with warning system </t>
    </r>
    <r>
      <rPr>
        <i/>
        <strike/>
        <sz val="9"/>
        <color theme="1"/>
        <rFont val="Arial"/>
        <family val="2"/>
      </rPr>
      <t>(description of type of gantry, size and location)</t>
    </r>
  </si>
  <si>
    <r>
      <t xml:space="preserve">using hammer tapping technique to </t>
    </r>
    <r>
      <rPr>
        <i/>
        <strike/>
        <sz val="9"/>
        <color theme="1"/>
        <rFont val="Arial"/>
        <family val="2"/>
      </rPr>
      <t>(description)</t>
    </r>
  </si>
  <si>
    <r>
      <t xml:space="preserve">using chain drag technique to </t>
    </r>
    <r>
      <rPr>
        <i/>
        <strike/>
        <sz val="9"/>
        <color theme="1"/>
        <rFont val="Arial"/>
        <family val="2"/>
      </rPr>
      <t>(description)</t>
    </r>
  </si>
  <si>
    <r>
      <t xml:space="preserve">using extracted core samples </t>
    </r>
    <r>
      <rPr>
        <i/>
        <strike/>
        <sz val="9"/>
        <color theme="1"/>
        <rFont val="Arial"/>
        <family val="2"/>
      </rPr>
      <t>(description of location, core size and length)</t>
    </r>
  </si>
  <si>
    <r>
      <t xml:space="preserve">… </t>
    </r>
    <r>
      <rPr>
        <i/>
        <strike/>
        <sz val="9"/>
        <color theme="1"/>
        <rFont val="Arial"/>
        <family val="2"/>
      </rPr>
      <t>(description of location on structure)</t>
    </r>
  </si>
  <si>
    <r>
      <t xml:space="preserve">using extracted core samples or fragment removed for </t>
    </r>
    <r>
      <rPr>
        <i/>
        <strike/>
        <sz val="9"/>
        <color theme="1"/>
        <rFont val="Arial"/>
        <family val="2"/>
      </rPr>
      <t>(description of location on structure)</t>
    </r>
  </si>
  <si>
    <r>
      <t>Demolition of concrete members or elements</t>
    </r>
    <r>
      <rPr>
        <strike/>
        <sz val="9"/>
        <rFont val="Arial"/>
        <family val="2"/>
      </rPr>
      <t xml:space="preserve"> </t>
    </r>
  </si>
  <si>
    <r>
      <t>Full member or element</t>
    </r>
    <r>
      <rPr>
        <b/>
        <strike/>
        <sz val="9"/>
        <color theme="1"/>
        <rFont val="Arial"/>
        <family val="2"/>
      </rPr>
      <t xml:space="preserve"> </t>
    </r>
    <r>
      <rPr>
        <i/>
        <strike/>
        <sz val="9"/>
        <color theme="1"/>
        <rFont val="Arial"/>
        <family val="2"/>
      </rPr>
      <t>(location and description)</t>
    </r>
  </si>
  <si>
    <r>
      <t xml:space="preserve">Partial member or element </t>
    </r>
    <r>
      <rPr>
        <i/>
        <strike/>
        <sz val="9"/>
        <color theme="1"/>
        <rFont val="Arial"/>
        <family val="2"/>
      </rPr>
      <t>(location and description)</t>
    </r>
  </si>
  <si>
    <r>
      <t xml:space="preserve">Full member or element </t>
    </r>
    <r>
      <rPr>
        <i/>
        <strike/>
        <sz val="9"/>
        <color theme="1"/>
        <rFont val="Arial"/>
        <family val="2"/>
      </rPr>
      <t>(location and description)</t>
    </r>
  </si>
  <si>
    <r>
      <t>Demolition of structural steel structures, members or elements</t>
    </r>
    <r>
      <rPr>
        <strike/>
        <sz val="9"/>
        <color theme="1"/>
        <rFont val="Arial"/>
        <family val="2"/>
      </rPr>
      <t xml:space="preserve"> </t>
    </r>
    <r>
      <rPr>
        <i/>
        <strike/>
        <sz val="9"/>
        <color theme="1"/>
        <rFont val="Arial"/>
        <family val="2"/>
      </rPr>
      <t>(location and description)</t>
    </r>
  </si>
  <si>
    <r>
      <t xml:space="preserve">Demolition of structural steel structures, members or elements by labour optimised construction </t>
    </r>
    <r>
      <rPr>
        <i/>
        <strike/>
        <sz val="9"/>
        <color theme="1"/>
        <rFont val="Arial"/>
        <family val="2"/>
      </rPr>
      <t>(location and description)</t>
    </r>
  </si>
  <si>
    <r>
      <t>Removal of metal sections embedded in concrete</t>
    </r>
    <r>
      <rPr>
        <strike/>
        <sz val="9"/>
        <color theme="1"/>
        <rFont val="Arial"/>
        <family val="2"/>
      </rPr>
      <t xml:space="preserve"> </t>
    </r>
    <r>
      <rPr>
        <i/>
        <strike/>
        <sz val="9"/>
        <color theme="1"/>
        <rFont val="Arial"/>
        <family val="2"/>
      </rPr>
      <t>(description)</t>
    </r>
  </si>
  <si>
    <r>
      <t xml:space="preserve">Cementitious mortar or concrete </t>
    </r>
    <r>
      <rPr>
        <b/>
        <i/>
        <strike/>
        <sz val="9"/>
        <rFont val="Arial"/>
        <family val="2"/>
      </rPr>
      <t>(Class)</t>
    </r>
    <r>
      <rPr>
        <b/>
        <strike/>
        <sz val="9"/>
        <rFont val="Arial"/>
        <family val="2"/>
      </rPr>
      <t xml:space="preserve"> to </t>
    </r>
    <r>
      <rPr>
        <b/>
        <i/>
        <strike/>
        <sz val="9"/>
        <rFont val="Arial"/>
        <family val="2"/>
      </rPr>
      <t>(description)</t>
    </r>
  </si>
  <si>
    <r>
      <t>Proprietary cementitious repair system</t>
    </r>
    <r>
      <rPr>
        <strike/>
        <sz val="9"/>
        <rFont val="Arial"/>
        <family val="2"/>
      </rPr>
      <t xml:space="preserve"> </t>
    </r>
    <r>
      <rPr>
        <i/>
        <strike/>
        <sz val="9"/>
        <rFont val="Arial"/>
        <family val="2"/>
      </rPr>
      <t>(Class and generic description)</t>
    </r>
    <r>
      <rPr>
        <strike/>
        <sz val="9"/>
        <rFont val="Arial"/>
        <family val="2"/>
      </rPr>
      <t xml:space="preserve"> </t>
    </r>
    <r>
      <rPr>
        <b/>
        <strike/>
        <sz val="9"/>
        <rFont val="Arial"/>
        <family val="2"/>
      </rPr>
      <t>in positions as indicated in accordance with Table A14.4.5-1</t>
    </r>
  </si>
  <si>
    <r>
      <t>Class R4</t>
    </r>
    <r>
      <rPr>
        <strike/>
        <sz val="9"/>
        <color theme="1"/>
        <rFont val="Arial"/>
        <family val="2"/>
      </rPr>
      <t xml:space="preserve"> – </t>
    </r>
    <r>
      <rPr>
        <i/>
        <strike/>
        <sz val="9"/>
        <color theme="1"/>
        <rFont val="Arial"/>
        <family val="2"/>
      </rPr>
      <t>(Generic description)</t>
    </r>
  </si>
  <si>
    <r>
      <t xml:space="preserve">… </t>
    </r>
    <r>
      <rPr>
        <i/>
        <strike/>
        <sz val="9"/>
        <color theme="1"/>
        <rFont val="Arial"/>
        <family val="2"/>
      </rPr>
      <t>(Position indicated)</t>
    </r>
  </si>
  <si>
    <r>
      <t xml:space="preserve">… </t>
    </r>
    <r>
      <rPr>
        <i/>
        <strike/>
        <sz val="9"/>
        <color theme="1"/>
        <rFont val="Arial"/>
        <family val="2"/>
      </rPr>
      <t>(Etc. for other positions)</t>
    </r>
  </si>
  <si>
    <r>
      <t>Class R3</t>
    </r>
    <r>
      <rPr>
        <strike/>
        <sz val="9"/>
        <color theme="1"/>
        <rFont val="Arial"/>
        <family val="2"/>
      </rPr>
      <t xml:space="preserve"> – </t>
    </r>
    <r>
      <rPr>
        <i/>
        <strike/>
        <sz val="9"/>
        <color theme="1"/>
        <rFont val="Arial"/>
        <family val="2"/>
      </rPr>
      <t>(Generic description)</t>
    </r>
  </si>
  <si>
    <r>
      <t xml:space="preserve">Class R2 </t>
    </r>
    <r>
      <rPr>
        <strike/>
        <sz val="9"/>
        <color theme="1"/>
        <rFont val="Arial"/>
        <family val="2"/>
      </rPr>
      <t xml:space="preserve">– </t>
    </r>
    <r>
      <rPr>
        <i/>
        <strike/>
        <sz val="9"/>
        <color theme="1"/>
        <rFont val="Arial"/>
        <family val="2"/>
      </rPr>
      <t>(Generic description)</t>
    </r>
  </si>
  <si>
    <r>
      <t>Class R1</t>
    </r>
    <r>
      <rPr>
        <strike/>
        <sz val="9"/>
        <color theme="1"/>
        <rFont val="Arial"/>
        <family val="2"/>
      </rPr>
      <t xml:space="preserve"> – </t>
    </r>
    <r>
      <rPr>
        <i/>
        <strike/>
        <sz val="9"/>
        <color theme="1"/>
        <rFont val="Arial"/>
        <family val="2"/>
      </rPr>
      <t>(Generic description)</t>
    </r>
  </si>
  <si>
    <r>
      <t xml:space="preserve">By coating the surface with </t>
    </r>
    <r>
      <rPr>
        <i/>
        <strike/>
        <sz val="9"/>
        <color theme="1"/>
        <rFont val="Arial"/>
        <family val="2"/>
      </rPr>
      <t>(type indicated)</t>
    </r>
    <r>
      <rPr>
        <strike/>
        <sz val="9"/>
        <color theme="1"/>
        <rFont val="Arial"/>
        <family val="2"/>
      </rPr>
      <t xml:space="preserve"> to </t>
    </r>
    <r>
      <rPr>
        <i/>
        <strike/>
        <sz val="9"/>
        <color theme="1"/>
        <rFont val="Arial"/>
        <family val="2"/>
      </rPr>
      <t>(description)</t>
    </r>
  </si>
  <si>
    <r>
      <t xml:space="preserve">Curing by </t>
    </r>
    <r>
      <rPr>
        <i/>
        <strike/>
        <sz val="9"/>
        <color theme="1"/>
        <rFont val="Arial"/>
        <family val="2"/>
      </rPr>
      <t>(method indicated)</t>
    </r>
    <r>
      <rPr>
        <strike/>
        <sz val="9"/>
        <color theme="1"/>
        <rFont val="Arial"/>
        <family val="2"/>
      </rPr>
      <t xml:space="preserve"> to </t>
    </r>
    <r>
      <rPr>
        <i/>
        <strike/>
        <sz val="9"/>
        <color theme="1"/>
        <rFont val="Arial"/>
        <family val="2"/>
      </rPr>
      <t>(description)</t>
    </r>
  </si>
  <si>
    <r>
      <t xml:space="preserve">Sounding survey </t>
    </r>
    <r>
      <rPr>
        <strike/>
        <sz val="9"/>
        <color theme="1"/>
        <rFont val="Arial"/>
        <family val="2"/>
      </rPr>
      <t>(Prior to repair of the surface)</t>
    </r>
  </si>
  <si>
    <r>
      <t xml:space="preserve">Reinforcing </t>
    </r>
    <r>
      <rPr>
        <i/>
        <strike/>
        <sz val="9"/>
        <color theme="1"/>
        <rFont val="Arial"/>
        <family val="2"/>
      </rPr>
      <t>(type, bar diameter)</t>
    </r>
    <r>
      <rPr>
        <strike/>
        <sz val="9"/>
        <color theme="1"/>
        <rFont val="Arial"/>
        <family val="2"/>
      </rPr>
      <t xml:space="preserve"> into formed holes </t>
    </r>
    <r>
      <rPr>
        <i/>
        <strike/>
        <sz val="9"/>
        <color theme="1"/>
        <rFont val="Arial"/>
        <family val="2"/>
      </rPr>
      <t>(hole diameter and depth stated)</t>
    </r>
    <r>
      <rPr>
        <strike/>
        <sz val="9"/>
        <color theme="1"/>
        <rFont val="Arial"/>
        <family val="2"/>
      </rPr>
      <t xml:space="preserve"> in </t>
    </r>
    <r>
      <rPr>
        <i/>
        <strike/>
        <sz val="9"/>
        <color theme="1"/>
        <rFont val="Arial"/>
        <family val="2"/>
      </rPr>
      <t>(description of member)</t>
    </r>
  </si>
  <si>
    <r>
      <t xml:space="preserve">Reinforcing </t>
    </r>
    <r>
      <rPr>
        <i/>
        <strike/>
        <sz val="9"/>
        <color theme="1"/>
        <rFont val="Arial"/>
        <family val="2"/>
      </rPr>
      <t>(type, bar diameter)</t>
    </r>
    <r>
      <rPr>
        <strike/>
        <sz val="9"/>
        <color theme="1"/>
        <rFont val="Arial"/>
        <family val="2"/>
      </rPr>
      <t xml:space="preserve"> into pockets </t>
    </r>
    <r>
      <rPr>
        <i/>
        <strike/>
        <sz val="9"/>
        <color theme="1"/>
        <rFont val="Arial"/>
        <family val="2"/>
      </rPr>
      <t>(pocket size and depth stated)</t>
    </r>
    <r>
      <rPr>
        <strike/>
        <sz val="9"/>
        <color theme="1"/>
        <rFont val="Arial"/>
        <family val="2"/>
      </rPr>
      <t xml:space="preserve"> in </t>
    </r>
    <r>
      <rPr>
        <i/>
        <strike/>
        <sz val="9"/>
        <color theme="1"/>
        <rFont val="Arial"/>
        <family val="2"/>
      </rPr>
      <t>(description of member)</t>
    </r>
  </si>
  <si>
    <r>
      <t xml:space="preserve">Preparation of contact surfaces for grouting </t>
    </r>
    <r>
      <rPr>
        <i/>
        <strike/>
        <sz val="9"/>
        <color theme="1"/>
        <rFont val="Arial"/>
        <family val="2"/>
      </rPr>
      <t>(type, position and size indicated)</t>
    </r>
  </si>
  <si>
    <r>
      <t xml:space="preserve">Bedding </t>
    </r>
    <r>
      <rPr>
        <i/>
        <strike/>
        <sz val="9"/>
        <color theme="1"/>
        <rFont val="Arial"/>
        <family val="2"/>
      </rPr>
      <t>(type, thickness and size indicated)</t>
    </r>
    <r>
      <rPr>
        <strike/>
        <sz val="9"/>
        <color theme="1"/>
        <rFont val="Arial"/>
        <family val="2"/>
      </rPr>
      <t xml:space="preserve"> to </t>
    </r>
    <r>
      <rPr>
        <i/>
        <strike/>
        <sz val="9"/>
        <color theme="1"/>
        <rFont val="Arial"/>
        <family val="2"/>
      </rPr>
      <t>(description)</t>
    </r>
  </si>
  <si>
    <r>
      <t xml:space="preserve">Gap filling </t>
    </r>
    <r>
      <rPr>
        <i/>
        <strike/>
        <sz val="9"/>
        <color theme="1"/>
        <rFont val="Arial"/>
        <family val="2"/>
      </rPr>
      <t>(type, thickness and size indicated)</t>
    </r>
    <r>
      <rPr>
        <strike/>
        <sz val="9"/>
        <color theme="1"/>
        <rFont val="Arial"/>
        <family val="2"/>
      </rPr>
      <t xml:space="preserve"> to </t>
    </r>
    <r>
      <rPr>
        <i/>
        <strike/>
        <sz val="9"/>
        <color theme="1"/>
        <rFont val="Arial"/>
        <family val="2"/>
      </rPr>
      <t>(description)</t>
    </r>
  </si>
  <si>
    <r>
      <t xml:space="preserve">Surface preparation and surface sealing for crack injection to </t>
    </r>
    <r>
      <rPr>
        <i/>
        <strike/>
        <sz val="9"/>
        <color theme="1"/>
        <rFont val="Arial"/>
        <family val="2"/>
      </rPr>
      <t>(location on structure)</t>
    </r>
  </si>
  <si>
    <r>
      <t xml:space="preserve">Crack injection adhesive to </t>
    </r>
    <r>
      <rPr>
        <i/>
        <strike/>
        <sz val="9"/>
        <color theme="1"/>
        <rFont val="Arial"/>
        <family val="2"/>
      </rPr>
      <t>(location on structure)</t>
    </r>
  </si>
  <si>
    <r>
      <t xml:space="preserve">Repair system to </t>
    </r>
    <r>
      <rPr>
        <i/>
        <strike/>
        <sz val="9"/>
        <color theme="1"/>
        <rFont val="Arial"/>
        <family val="2"/>
      </rPr>
      <t>(location on structure)</t>
    </r>
  </si>
  <si>
    <r>
      <t xml:space="preserve">Drilling of cores </t>
    </r>
    <r>
      <rPr>
        <i/>
        <strike/>
        <sz val="9"/>
        <rFont val="Arial"/>
        <family val="2"/>
      </rPr>
      <t>(specify diameter of cores)</t>
    </r>
  </si>
  <si>
    <r>
      <t xml:space="preserve">… </t>
    </r>
    <r>
      <rPr>
        <i/>
        <strike/>
        <sz val="9"/>
        <rFont val="Arial"/>
        <family val="2"/>
      </rPr>
      <t>(Indicate strength, thickness, finish of sprayed concrete to portion of structure or use)</t>
    </r>
  </si>
  <si>
    <r>
      <t xml:space="preserve">Moving to and setting up the equipment at each work site </t>
    </r>
    <r>
      <rPr>
        <i/>
        <strike/>
        <sz val="9"/>
        <color theme="1"/>
        <rFont val="Arial"/>
        <family val="2"/>
      </rPr>
      <t>(description of location)</t>
    </r>
  </si>
  <si>
    <r>
      <t xml:space="preserve">Concrete surfaces for plate bonding </t>
    </r>
    <r>
      <rPr>
        <i/>
        <strike/>
        <sz val="9"/>
        <color theme="1"/>
        <rFont val="Arial"/>
        <family val="2"/>
      </rPr>
      <t>(position, size and material indicated)</t>
    </r>
  </si>
  <si>
    <r>
      <t xml:space="preserve">Slots in concrete for steel or carbon fibre bonding </t>
    </r>
    <r>
      <rPr>
        <i/>
        <strike/>
        <sz val="9"/>
        <color theme="1"/>
        <rFont val="Arial"/>
        <family val="2"/>
      </rPr>
      <t>(position, size and material indicated)</t>
    </r>
  </si>
  <si>
    <r>
      <t xml:space="preserve">Adhesive </t>
    </r>
    <r>
      <rPr>
        <i/>
        <strike/>
        <sz val="9"/>
        <color theme="1"/>
        <rFont val="Arial"/>
        <family val="2"/>
      </rPr>
      <t>(description or type to location)</t>
    </r>
  </si>
  <si>
    <r>
      <t xml:space="preserve">Saturant </t>
    </r>
    <r>
      <rPr>
        <i/>
        <strike/>
        <sz val="9"/>
        <color theme="1"/>
        <rFont val="Arial"/>
        <family val="2"/>
      </rPr>
      <t>(description or type to location)</t>
    </r>
  </si>
  <si>
    <r>
      <t xml:space="preserve">Plates </t>
    </r>
    <r>
      <rPr>
        <i/>
        <strike/>
        <sz val="9"/>
        <color theme="1"/>
        <rFont val="Arial"/>
        <family val="2"/>
      </rPr>
      <t>(description of material, unit, size and mass)</t>
    </r>
  </si>
  <si>
    <r>
      <t xml:space="preserve">Bars </t>
    </r>
    <r>
      <rPr>
        <i/>
        <strike/>
        <sz val="9"/>
        <color theme="1"/>
        <rFont val="Arial"/>
        <family val="2"/>
      </rPr>
      <t>(material, type and size indicated)</t>
    </r>
  </si>
  <si>
    <r>
      <t xml:space="preserve">Sections </t>
    </r>
    <r>
      <rPr>
        <i/>
        <strike/>
        <sz val="9"/>
        <color theme="1"/>
        <rFont val="Arial"/>
        <family val="2"/>
      </rPr>
      <t>(material, type and size indicated)</t>
    </r>
  </si>
  <si>
    <r>
      <t xml:space="preserve">Elements </t>
    </r>
    <r>
      <rPr>
        <i/>
        <strike/>
        <sz val="9"/>
        <color theme="1"/>
        <rFont val="Arial"/>
        <family val="2"/>
      </rPr>
      <t>(material, description)</t>
    </r>
  </si>
  <si>
    <r>
      <t xml:space="preserve">Fibre fabric material </t>
    </r>
    <r>
      <rPr>
        <i/>
        <strike/>
        <sz val="9"/>
        <color theme="1"/>
        <rFont val="Arial"/>
        <family val="2"/>
      </rPr>
      <t>(material and type indicated)</t>
    </r>
  </si>
  <si>
    <r>
      <t xml:space="preserve">Fixing studs and bolts </t>
    </r>
    <r>
      <rPr>
        <i/>
        <strike/>
        <sz val="9"/>
        <color theme="1"/>
        <rFont val="Arial"/>
        <family val="2"/>
      </rPr>
      <t>(type and size indicated)</t>
    </r>
  </si>
  <si>
    <r>
      <t xml:space="preserve">Protective paint coatings </t>
    </r>
    <r>
      <rPr>
        <i/>
        <strike/>
        <sz val="9"/>
        <color theme="1"/>
        <rFont val="Arial"/>
        <family val="2"/>
      </rPr>
      <t>(type and film thickness indicated)</t>
    </r>
  </si>
  <si>
    <r>
      <t xml:space="preserve">Removal of debris from expansion gaps </t>
    </r>
    <r>
      <rPr>
        <i/>
        <strike/>
        <sz val="9"/>
        <color theme="1"/>
        <rFont val="Arial"/>
        <family val="2"/>
      </rPr>
      <t>(description)</t>
    </r>
  </si>
  <si>
    <r>
      <t xml:space="preserve">Clear bridge drainage system </t>
    </r>
    <r>
      <rPr>
        <i/>
        <strike/>
        <sz val="9"/>
        <color theme="1"/>
        <rFont val="Arial"/>
        <family val="2"/>
      </rPr>
      <t>(description of elements)</t>
    </r>
  </si>
  <si>
    <r>
      <t xml:space="preserve">Barriers and parapets </t>
    </r>
    <r>
      <rPr>
        <i/>
        <strike/>
        <sz val="9"/>
        <color theme="1"/>
        <rFont val="Arial"/>
        <family val="2"/>
      </rPr>
      <t>(type of joint indicated)</t>
    </r>
  </si>
  <si>
    <r>
      <t xml:space="preserve">Repair of handrails </t>
    </r>
    <r>
      <rPr>
        <i/>
        <strike/>
        <sz val="9"/>
        <color theme="1"/>
        <rFont val="Arial"/>
        <family val="2"/>
      </rPr>
      <t>(description of work)</t>
    </r>
  </si>
  <si>
    <r>
      <t xml:space="preserve">Removal and reinstatement of brickwork on bridges </t>
    </r>
    <r>
      <rPr>
        <i/>
        <strike/>
        <sz val="9"/>
        <color theme="1"/>
        <rFont val="Arial"/>
        <family val="2"/>
      </rPr>
      <t>(description and wall thickness)</t>
    </r>
  </si>
  <si>
    <r>
      <t xml:space="preserve">Drilling of drainage holes into void formers from deck soffit </t>
    </r>
    <r>
      <rPr>
        <i/>
        <strike/>
        <sz val="9"/>
        <color theme="1"/>
        <rFont val="Arial"/>
        <family val="2"/>
      </rPr>
      <t>(size of hole indicated)</t>
    </r>
  </si>
  <si>
    <r>
      <t xml:space="preserve">Refurbishment of bearings </t>
    </r>
    <r>
      <rPr>
        <i/>
        <strike/>
        <sz val="9"/>
        <color theme="1"/>
        <rFont val="Arial"/>
        <family val="2"/>
      </rPr>
      <t>(type and size described)</t>
    </r>
  </si>
  <si>
    <r>
      <t xml:space="preserve">Replace PVC junctions in deck </t>
    </r>
    <r>
      <rPr>
        <i/>
        <strike/>
        <sz val="9"/>
        <color theme="1"/>
        <rFont val="Arial"/>
        <family val="2"/>
      </rPr>
      <t>(type and size described)</t>
    </r>
  </si>
  <si>
    <r>
      <t xml:space="preserve">Reseal PVC junctions in deck drainage network </t>
    </r>
    <r>
      <rPr>
        <i/>
        <strike/>
        <sz val="9"/>
        <color theme="1"/>
        <rFont val="Arial"/>
        <family val="2"/>
      </rPr>
      <t>(type and size described)</t>
    </r>
  </si>
  <si>
    <r>
      <t xml:space="preserve">Inlet grating in kerb </t>
    </r>
    <r>
      <rPr>
        <i/>
        <strike/>
        <sz val="9"/>
        <color theme="1"/>
        <rFont val="Arial"/>
        <family val="2"/>
      </rPr>
      <t>(size)</t>
    </r>
  </si>
  <si>
    <r>
      <t>Other types of gratings</t>
    </r>
    <r>
      <rPr>
        <i/>
        <strike/>
        <sz val="9"/>
        <color theme="1"/>
        <rFont val="Arial"/>
        <family val="2"/>
      </rPr>
      <t xml:space="preserve"> (indicate details)</t>
    </r>
  </si>
  <si>
    <r>
      <t xml:space="preserve">Seal deck drainage outlets at deck level </t>
    </r>
    <r>
      <rPr>
        <i/>
        <strike/>
        <sz val="9"/>
        <color theme="1"/>
        <rFont val="Arial"/>
        <family val="2"/>
      </rPr>
      <t>(size)</t>
    </r>
  </si>
  <si>
    <r>
      <t xml:space="preserve">… </t>
    </r>
    <r>
      <rPr>
        <i/>
        <strike/>
        <sz val="9"/>
        <color theme="1"/>
        <rFont val="Arial"/>
        <family val="2"/>
      </rPr>
      <t>(Description of element)</t>
    </r>
  </si>
  <si>
    <r>
      <t xml:space="preserve">Light fittings </t>
    </r>
    <r>
      <rPr>
        <i/>
        <strike/>
        <sz val="9"/>
        <color theme="1"/>
        <rFont val="Arial"/>
        <family val="2"/>
      </rPr>
      <t>(description of element)</t>
    </r>
  </si>
  <si>
    <r>
      <t xml:space="preserve">Design, construct and erect temporary supports for the jacking of … </t>
    </r>
    <r>
      <rPr>
        <i/>
        <strike/>
        <sz val="9"/>
        <color theme="1"/>
        <rFont val="Arial"/>
        <family val="2"/>
      </rPr>
      <t>(bridge deck)</t>
    </r>
  </si>
  <si>
    <r>
      <t xml:space="preserve">Design, supply and install equipment for the jacking of ... </t>
    </r>
    <r>
      <rPr>
        <i/>
        <strike/>
        <sz val="9"/>
        <color theme="1"/>
        <rFont val="Arial"/>
        <family val="2"/>
      </rPr>
      <t>(bridge deck)</t>
    </r>
  </si>
  <si>
    <r>
      <t xml:space="preserve">Vertical jacking of the bridge deck </t>
    </r>
    <r>
      <rPr>
        <i/>
        <strike/>
        <sz val="9"/>
        <color theme="1"/>
        <rFont val="Arial"/>
        <family val="2"/>
      </rPr>
      <t>(site details)</t>
    </r>
  </si>
  <si>
    <r>
      <t xml:space="preserve">Refurbishment of </t>
    </r>
    <r>
      <rPr>
        <i/>
        <strike/>
        <sz val="9"/>
        <color theme="1"/>
        <rFont val="Arial"/>
        <family val="2"/>
      </rPr>
      <t>(describe item)</t>
    </r>
  </si>
  <si>
    <r>
      <t xml:space="preserve">Replacement of rivets or bolts with HSFG bolts </t>
    </r>
    <r>
      <rPr>
        <i/>
        <strike/>
        <sz val="9"/>
        <color theme="1"/>
        <rFont val="Arial"/>
        <family val="2"/>
      </rPr>
      <t>(diameter and class indicated)</t>
    </r>
  </si>
  <si>
    <r>
      <t>Special tests on elastomeric bearings</t>
    </r>
    <r>
      <rPr>
        <strike/>
        <sz val="9"/>
        <color theme="1"/>
        <rFont val="Arial"/>
        <family val="2"/>
      </rPr>
      <t xml:space="preserve"> (150% vertical load and 150% shear distortion)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</si>
</sst>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4" formatCode="_-&quot;R&quot;* #,##0.00_-;\-&quot;R&quot;* #,##0.00_-;_-&quot;R&quot;* &quot;-&quot;??_-;_-@_-"/>
    <numFmt numFmtId="43" formatCode="_-* #,##0.00_-;\-* #,##0.00_-;_-* &quot;-&quot;??_-;_-@_-"/>
    <numFmt numFmtId="164" formatCode="\$#,##0.00\ ;\(\$#,##0.00\)"/>
    <numFmt numFmtId="165" formatCode="#,##0.0"/>
    <numFmt numFmtId="166" formatCode="#,##0.000"/>
    <numFmt numFmtId="167" formatCode="###\ ###\ ##0.00"/>
    <numFmt numFmtId="168" formatCode="###\ ###\ ###"/>
    <numFmt numFmtId="169" formatCode="_-[$R-1C09]* #,##0.00_-;\-[$R-1C09]* #,##0.00_-;_-[$R-1C09]* &quot;-&quot;??_-;_-@_-"/>
    <numFmt numFmtId="170" formatCode="_-[$R-1C09]* #,##0.00_-;\-[$R-1C09]* #,##0.00_-;_-[$R-1C09]* &quot;-&quot;??_-;_-@"/>
    <numFmt numFmtId="171" formatCode="[$R-1C09]#,##0.00;[Red]\-[$R-1C09]#,##0.00"/>
    <numFmt numFmtId="172" formatCode="[$R-1C09]#,##0.00"/>
    <numFmt numFmtId="173" formatCode="_ * #,##0.00_ ;_ * \-#,##0.00_ ;_ * &quot;-&quot;??_ ;_ @_ "/>
    <numFmt numFmtId="174" formatCode="#\ ##0.00"/>
    <numFmt numFmtId="175" formatCode="0.00000%"/>
  </numFmts>
  <fonts count="56" x14ac:knownFonts="1">
    <font>
      <sz val="12"/>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name val="Arial"/>
      <family val="2"/>
    </font>
    <font>
      <sz val="10"/>
      <name val="Arial"/>
      <family val="2"/>
    </font>
    <font>
      <sz val="10"/>
      <name val="Times New Roman"/>
      <family val="1"/>
    </font>
    <font>
      <i/>
      <u/>
      <sz val="10"/>
      <name val="Times New Roman"/>
      <family val="1"/>
    </font>
    <font>
      <sz val="10"/>
      <name val="Arial"/>
      <family val="2"/>
    </font>
    <font>
      <b/>
      <u/>
      <sz val="9"/>
      <name val="Arial"/>
      <family val="2"/>
    </font>
    <font>
      <sz val="9"/>
      <name val="Arial"/>
      <family val="2"/>
    </font>
    <font>
      <b/>
      <sz val="9"/>
      <name val="Arial"/>
      <family val="2"/>
    </font>
    <font>
      <sz val="12"/>
      <name val="Arial"/>
      <family val="2"/>
    </font>
    <font>
      <sz val="10"/>
      <color indexed="8"/>
      <name val="Arial"/>
      <family val="2"/>
    </font>
    <font>
      <sz val="9"/>
      <color theme="1"/>
      <name val="Arial"/>
      <family val="2"/>
    </font>
    <font>
      <sz val="9"/>
      <color rgb="FFFF0000"/>
      <name val="Arial"/>
      <family val="2"/>
    </font>
    <font>
      <b/>
      <sz val="9"/>
      <color rgb="FFFF0000"/>
      <name val="Arial"/>
      <family val="2"/>
    </font>
    <font>
      <b/>
      <sz val="9"/>
      <color rgb="FF000000"/>
      <name val="Arial"/>
      <family val="2"/>
    </font>
    <font>
      <sz val="9"/>
      <color rgb="FF000000"/>
      <name val="Arial"/>
      <family val="2"/>
    </font>
    <font>
      <strike/>
      <sz val="9"/>
      <color rgb="FFFF0000"/>
      <name val="Arial"/>
      <family val="2"/>
    </font>
    <font>
      <sz val="8"/>
      <name val="Arial"/>
      <family val="2"/>
    </font>
    <font>
      <b/>
      <sz val="9"/>
      <color indexed="81"/>
      <name val="Tahoma"/>
      <family val="2"/>
    </font>
    <font>
      <sz val="10"/>
      <name val="Arial"/>
      <family val="2"/>
    </font>
    <font>
      <sz val="10"/>
      <name val="MS Sans Serif"/>
      <family val="2"/>
    </font>
    <font>
      <i/>
      <sz val="9"/>
      <name val="Arial"/>
      <family val="2"/>
    </font>
    <font>
      <b/>
      <sz val="10"/>
      <name val="Arial"/>
      <family val="2"/>
    </font>
    <font>
      <b/>
      <i/>
      <sz val="10"/>
      <color rgb="FFBFBFBF"/>
      <name val="Arial"/>
      <family val="2"/>
    </font>
    <font>
      <vertAlign val="superscript"/>
      <sz val="9"/>
      <color rgb="FF000000"/>
      <name val="Arial"/>
      <family val="2"/>
    </font>
    <font>
      <i/>
      <sz val="9"/>
      <color theme="1"/>
      <name val="Arial"/>
      <family val="2"/>
    </font>
    <font>
      <vertAlign val="superscript"/>
      <sz val="9"/>
      <name val="Arial"/>
      <family val="2"/>
    </font>
    <font>
      <i/>
      <sz val="9"/>
      <color rgb="FF000000"/>
      <name val="Arial"/>
      <family val="2"/>
    </font>
    <font>
      <b/>
      <sz val="9"/>
      <color theme="1"/>
      <name val="Arial"/>
      <family val="2"/>
    </font>
    <font>
      <i/>
      <sz val="10"/>
      <name val="Arial"/>
      <family val="2"/>
    </font>
    <font>
      <b/>
      <i/>
      <sz val="9"/>
      <color rgb="FF000000"/>
      <name val="Arial"/>
      <family val="2"/>
    </font>
    <font>
      <b/>
      <i/>
      <sz val="9"/>
      <color theme="1"/>
      <name val="Arial"/>
      <family val="2"/>
    </font>
    <font>
      <sz val="11"/>
      <name val="Calibri"/>
      <family val="2"/>
      <scheme val="minor"/>
    </font>
    <font>
      <sz val="12"/>
      <name val="Arial"/>
      <family val="2"/>
    </font>
    <font>
      <strike/>
      <sz val="9"/>
      <name val="Arial"/>
      <family val="2"/>
    </font>
    <font>
      <strike/>
      <sz val="9"/>
      <color rgb="FF000000"/>
      <name val="Arial"/>
      <family val="2"/>
    </font>
    <font>
      <strike/>
      <vertAlign val="superscript"/>
      <sz val="9"/>
      <color rgb="FF000000"/>
      <name val="Arial"/>
      <family val="2"/>
    </font>
    <font>
      <strike/>
      <sz val="9"/>
      <color theme="1"/>
      <name val="Arial"/>
      <family val="2"/>
    </font>
    <font>
      <strike/>
      <vertAlign val="superscript"/>
      <sz val="9"/>
      <color theme="1"/>
      <name val="Arial"/>
      <family val="2"/>
    </font>
    <font>
      <strike/>
      <vertAlign val="superscript"/>
      <sz val="9"/>
      <name val="Arial"/>
      <family val="2"/>
    </font>
    <font>
      <b/>
      <strike/>
      <sz val="9"/>
      <name val="Arial"/>
      <family val="2"/>
    </font>
    <font>
      <i/>
      <strike/>
      <sz val="9"/>
      <color theme="1"/>
      <name val="Arial"/>
      <family val="2"/>
    </font>
    <font>
      <b/>
      <i/>
      <strike/>
      <sz val="9"/>
      <name val="Arial"/>
      <family val="2"/>
    </font>
    <font>
      <b/>
      <strike/>
      <sz val="9"/>
      <color theme="1"/>
      <name val="Arial"/>
      <family val="2"/>
    </font>
    <font>
      <b/>
      <strike/>
      <sz val="9"/>
      <color rgb="FF000000"/>
      <name val="Arial"/>
      <family val="2"/>
    </font>
    <font>
      <b/>
      <i/>
      <strike/>
      <sz val="9"/>
      <color rgb="FF000000"/>
      <name val="Arial"/>
      <family val="2"/>
    </font>
    <font>
      <b/>
      <i/>
      <strike/>
      <sz val="9"/>
      <color theme="1"/>
      <name val="Arial"/>
      <family val="2"/>
    </font>
    <font>
      <i/>
      <strike/>
      <sz val="9"/>
      <color rgb="FF000000"/>
      <name val="Arial"/>
      <family val="2"/>
    </font>
    <font>
      <i/>
      <strike/>
      <sz val="9"/>
      <name val="Arial"/>
      <family val="2"/>
    </font>
    <font>
      <i/>
      <strike/>
      <sz val="9"/>
      <color rgb="FFFF0000"/>
      <name val="Arial"/>
      <family val="2"/>
    </font>
    <font>
      <i/>
      <strike/>
      <vertAlign val="superscript"/>
      <sz val="9"/>
      <color theme="1"/>
      <name val="Arial"/>
      <family val="2"/>
    </font>
  </fonts>
  <fills count="19">
    <fill>
      <patternFill patternType="none"/>
    </fill>
    <fill>
      <patternFill patternType="gray125"/>
    </fill>
    <fill>
      <patternFill patternType="solid">
        <fgColor rgb="FFFFFF00"/>
        <bgColor indexed="64"/>
      </patternFill>
    </fill>
    <fill>
      <patternFill patternType="solid">
        <fgColor rgb="FF00B0F0"/>
        <bgColor indexed="64"/>
      </patternFill>
    </fill>
    <fill>
      <patternFill patternType="solid">
        <fgColor theme="0" tint="-0.14999847407452621"/>
        <bgColor indexed="64"/>
      </patternFill>
    </fill>
    <fill>
      <patternFill patternType="solid">
        <fgColor rgb="FFFFFFCC"/>
      </patternFill>
    </fill>
    <fill>
      <patternFill patternType="solid">
        <fgColor theme="4" tint="0.79998168889431442"/>
        <bgColor indexed="65"/>
      </patternFill>
    </fill>
    <fill>
      <patternFill patternType="solid">
        <fgColor theme="4" tint="0.59999389629810485"/>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rgb="FF92D050"/>
        <bgColor indexed="64"/>
      </patternFill>
    </fill>
  </fills>
  <borders count="20">
    <border>
      <left/>
      <right/>
      <top/>
      <bottom/>
      <diagonal/>
    </border>
    <border>
      <left style="thick">
        <color indexed="64"/>
      </left>
      <right style="thick">
        <color indexed="64"/>
      </right>
      <top/>
      <bottom/>
      <diagonal/>
    </border>
    <border>
      <left style="thick">
        <color indexed="64"/>
      </left>
      <right/>
      <top/>
      <bottom/>
      <diagonal/>
    </border>
    <border>
      <left/>
      <right/>
      <top style="thin">
        <color indexed="64"/>
      </top>
      <bottom style="double">
        <color indexed="64"/>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ck">
        <color rgb="FFFF0000"/>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right style="thin">
        <color indexed="64"/>
      </right>
      <top style="hair">
        <color indexed="64"/>
      </top>
      <bottom style="hair">
        <color indexed="64"/>
      </bottom>
      <diagonal/>
    </border>
    <border>
      <left/>
      <right style="thin">
        <color auto="1"/>
      </right>
      <top/>
      <bottom/>
      <diagonal/>
    </border>
    <border>
      <left style="thin">
        <color indexed="64"/>
      </left>
      <right style="thin">
        <color indexed="64"/>
      </right>
      <top/>
      <bottom style="hair">
        <color indexed="64"/>
      </bottom>
      <diagonal/>
    </border>
  </borders>
  <cellStyleXfs count="2938">
    <xf numFmtId="0" fontId="0" fillId="0" borderId="0"/>
    <xf numFmtId="4" fontId="7" fillId="0" borderId="1" applyProtection="0"/>
    <xf numFmtId="3" fontId="7" fillId="0" borderId="2" applyProtection="0"/>
    <xf numFmtId="165" fontId="7" fillId="0" borderId="1" applyProtection="0"/>
    <xf numFmtId="4" fontId="8" fillId="0" borderId="1" applyProtection="0"/>
    <xf numFmtId="166" fontId="7" fillId="0" borderId="1" applyProtection="0"/>
    <xf numFmtId="164" fontId="10" fillId="0" borderId="1" applyProtection="0">
      <alignment horizontal="right"/>
    </xf>
    <xf numFmtId="0" fontId="14" fillId="0" borderId="0" applyProtection="0"/>
    <xf numFmtId="2" fontId="14" fillId="0" borderId="0" applyProtection="0"/>
    <xf numFmtId="0" fontId="8" fillId="0" borderId="0" applyNumberFormat="0" applyFont="0" applyFill="0" applyBorder="0" applyAlignment="0" applyProtection="0">
      <protection locked="0"/>
    </xf>
    <xf numFmtId="0" fontId="6" fillId="0" borderId="0" applyProtection="0"/>
    <xf numFmtId="0" fontId="15" fillId="0" borderId="0"/>
    <xf numFmtId="0" fontId="9" fillId="0" borderId="2"/>
    <xf numFmtId="0" fontId="14" fillId="0" borderId="3" applyProtection="0"/>
    <xf numFmtId="0" fontId="14" fillId="0" borderId="0"/>
    <xf numFmtId="0" fontId="5" fillId="0" borderId="0"/>
    <xf numFmtId="0" fontId="4" fillId="0" borderId="0"/>
    <xf numFmtId="43" fontId="4" fillId="0" borderId="0" applyFont="0" applyFill="0" applyBorder="0" applyAlignment="0" applyProtection="0"/>
    <xf numFmtId="44" fontId="4" fillId="0" borderId="0" applyFont="0" applyFill="0" applyBorder="0" applyAlignment="0" applyProtection="0"/>
    <xf numFmtId="9" fontId="4" fillId="0" borderId="0" applyFont="0" applyFill="0" applyBorder="0" applyAlignment="0" applyProtection="0"/>
    <xf numFmtId="0" fontId="3" fillId="0" borderId="0"/>
    <xf numFmtId="43" fontId="3" fillId="0" borderId="0" applyFont="0" applyFill="0" applyBorder="0" applyAlignment="0" applyProtection="0"/>
    <xf numFmtId="44" fontId="3" fillId="0" borderId="0" applyFont="0" applyFill="0" applyBorder="0" applyAlignment="0" applyProtection="0"/>
    <xf numFmtId="0" fontId="2" fillId="0" borderId="0"/>
    <xf numFmtId="0" fontId="24" fillId="0" borderId="0"/>
    <xf numFmtId="0" fontId="7" fillId="0" borderId="0"/>
    <xf numFmtId="169" fontId="7" fillId="0" borderId="0" applyFont="0" applyFill="0" applyBorder="0" applyAlignment="0" applyProtection="0"/>
    <xf numFmtId="9" fontId="7" fillId="0" borderId="0" applyFont="0" applyFill="0" applyBorder="0" applyAlignment="0" applyProtection="0"/>
    <xf numFmtId="0" fontId="7" fillId="0" borderId="0"/>
    <xf numFmtId="9" fontId="1" fillId="0" borderId="0" applyFont="0" applyFill="0" applyBorder="0" applyAlignment="0" applyProtection="0"/>
    <xf numFmtId="9" fontId="7" fillId="0" borderId="0" applyFont="0" applyFill="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173" fontId="7" fillId="0" borderId="0" applyFont="0" applyFill="0" applyBorder="0" applyAlignment="0" applyProtection="0"/>
    <xf numFmtId="43" fontId="7"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3" fontId="7" fillId="0" borderId="2" applyProtection="0"/>
    <xf numFmtId="3" fontId="7" fillId="0" borderId="2" applyProtection="0"/>
    <xf numFmtId="3" fontId="7" fillId="0" borderId="2" applyProtection="0"/>
    <xf numFmtId="0" fontId="25" fillId="0" borderId="0"/>
    <xf numFmtId="0" fontId="7" fillId="0" borderId="0"/>
    <xf numFmtId="0" fontId="7" fillId="0" borderId="0"/>
    <xf numFmtId="2" fontId="7" fillId="0" borderId="0"/>
    <xf numFmtId="0" fontId="7" fillId="0" borderId="0"/>
    <xf numFmtId="0" fontId="7" fillId="0" borderId="0"/>
    <xf numFmtId="0" fontId="7"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2"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2" fontId="7" fillId="0" borderId="0"/>
    <xf numFmtId="2" fontId="7" fillId="0" borderId="0"/>
    <xf numFmtId="2" fontId="7" fillId="0" borderId="0"/>
    <xf numFmtId="0" fontId="1" fillId="5" borderId="12" applyNumberFormat="0" applyFont="0" applyAlignment="0" applyProtection="0"/>
    <xf numFmtId="0" fontId="1" fillId="5" borderId="12" applyNumberFormat="0" applyFont="0" applyAlignment="0" applyProtection="0"/>
    <xf numFmtId="0" fontId="1" fillId="5" borderId="12" applyNumberFormat="0" applyFont="0" applyAlignment="0" applyProtection="0"/>
    <xf numFmtId="0" fontId="1" fillId="5" borderId="12" applyNumberFormat="0" applyFont="0" applyAlignment="0" applyProtection="0"/>
    <xf numFmtId="0" fontId="1" fillId="5" borderId="12" applyNumberFormat="0" applyFont="0" applyAlignment="0" applyProtection="0"/>
    <xf numFmtId="0" fontId="1" fillId="5" borderId="12" applyNumberFormat="0" applyFont="0" applyAlignment="0" applyProtection="0"/>
    <xf numFmtId="0" fontId="1" fillId="5" borderId="12" applyNumberFormat="0" applyFont="0" applyAlignment="0" applyProtection="0"/>
    <xf numFmtId="0" fontId="1" fillId="5" borderId="12" applyNumberFormat="0" applyFont="0" applyAlignment="0" applyProtection="0"/>
    <xf numFmtId="0" fontId="1" fillId="5" borderId="12" applyNumberFormat="0" applyFont="0" applyAlignment="0" applyProtection="0"/>
    <xf numFmtId="0" fontId="1" fillId="5" borderId="12" applyNumberFormat="0" applyFont="0" applyAlignment="0" applyProtection="0"/>
    <xf numFmtId="0" fontId="1" fillId="5" borderId="12" applyNumberFormat="0" applyFont="0" applyAlignment="0" applyProtection="0"/>
    <xf numFmtId="0" fontId="1" fillId="5" borderId="12" applyNumberFormat="0" applyFont="0" applyAlignment="0" applyProtection="0"/>
    <xf numFmtId="0" fontId="1" fillId="5" borderId="12" applyNumberFormat="0" applyFont="0" applyAlignment="0" applyProtection="0"/>
    <xf numFmtId="0" fontId="1" fillId="5" borderId="12" applyNumberFormat="0" applyFont="0" applyAlignment="0" applyProtection="0"/>
    <xf numFmtId="0" fontId="1" fillId="5" borderId="12" applyNumberFormat="0" applyFont="0" applyAlignment="0" applyProtection="0"/>
    <xf numFmtId="0" fontId="1" fillId="5" borderId="12" applyNumberFormat="0" applyFont="0" applyAlignment="0" applyProtection="0"/>
    <xf numFmtId="0" fontId="1" fillId="5" borderId="12" applyNumberFormat="0" applyFont="0" applyAlignment="0" applyProtection="0"/>
    <xf numFmtId="0" fontId="1" fillId="5" borderId="12" applyNumberFormat="0" applyFont="0" applyAlignment="0" applyProtection="0"/>
    <xf numFmtId="0" fontId="1" fillId="5" borderId="12" applyNumberFormat="0" applyFont="0" applyAlignment="0" applyProtection="0"/>
    <xf numFmtId="0" fontId="1" fillId="5" borderId="12" applyNumberFormat="0" applyFont="0" applyAlignment="0" applyProtection="0"/>
    <xf numFmtId="0" fontId="1" fillId="5" borderId="12" applyNumberFormat="0" applyFont="0" applyAlignment="0" applyProtection="0"/>
    <xf numFmtId="0" fontId="1" fillId="5" borderId="12" applyNumberFormat="0" applyFont="0" applyAlignment="0" applyProtection="0"/>
    <xf numFmtId="0" fontId="1" fillId="5" borderId="12" applyNumberFormat="0" applyFont="0" applyAlignment="0" applyProtection="0"/>
    <xf numFmtId="0" fontId="1" fillId="5" borderId="12" applyNumberFormat="0" applyFont="0" applyAlignment="0" applyProtection="0"/>
    <xf numFmtId="0" fontId="1" fillId="5" borderId="12" applyNumberFormat="0" applyFont="0" applyAlignment="0" applyProtection="0"/>
    <xf numFmtId="0" fontId="1" fillId="5" borderId="12" applyNumberFormat="0" applyFont="0" applyAlignment="0" applyProtection="0"/>
    <xf numFmtId="0" fontId="1" fillId="5" borderId="12" applyNumberFormat="0" applyFont="0" applyAlignment="0" applyProtection="0"/>
    <xf numFmtId="0" fontId="1" fillId="5" borderId="12" applyNumberFormat="0" applyFont="0" applyAlignment="0" applyProtection="0"/>
    <xf numFmtId="0" fontId="1" fillId="5" borderId="12" applyNumberFormat="0" applyFont="0" applyAlignment="0" applyProtection="0"/>
    <xf numFmtId="0" fontId="1" fillId="5" borderId="12" applyNumberFormat="0" applyFont="0" applyAlignment="0" applyProtection="0"/>
    <xf numFmtId="0" fontId="1" fillId="5" borderId="12" applyNumberFormat="0" applyFont="0" applyAlignment="0" applyProtection="0"/>
    <xf numFmtId="0" fontId="1" fillId="5" borderId="12" applyNumberFormat="0" applyFont="0" applyAlignment="0" applyProtection="0"/>
    <xf numFmtId="0" fontId="1" fillId="5" borderId="12" applyNumberFormat="0" applyFont="0" applyAlignment="0" applyProtection="0"/>
    <xf numFmtId="0" fontId="1" fillId="5" borderId="12" applyNumberFormat="0" applyFont="0" applyAlignment="0" applyProtection="0"/>
    <xf numFmtId="0" fontId="1" fillId="5" borderId="12" applyNumberFormat="0" applyFont="0" applyAlignment="0" applyProtection="0"/>
    <xf numFmtId="0" fontId="1" fillId="5" borderId="12" applyNumberFormat="0" applyFont="0" applyAlignment="0" applyProtection="0"/>
    <xf numFmtId="0" fontId="1" fillId="5" borderId="12" applyNumberFormat="0" applyFont="0" applyAlignment="0" applyProtection="0"/>
    <xf numFmtId="0" fontId="1" fillId="5" borderId="12" applyNumberFormat="0" applyFont="0" applyAlignment="0" applyProtection="0"/>
    <xf numFmtId="0" fontId="1" fillId="5" borderId="12" applyNumberFormat="0" applyFont="0" applyAlignment="0" applyProtection="0"/>
    <xf numFmtId="0" fontId="1" fillId="5" borderId="12" applyNumberFormat="0" applyFont="0" applyAlignment="0" applyProtection="0"/>
    <xf numFmtId="0" fontId="1" fillId="5" borderId="12" applyNumberFormat="0" applyFont="0" applyAlignment="0" applyProtection="0"/>
    <xf numFmtId="0" fontId="1" fillId="5" borderId="12" applyNumberFormat="0" applyFont="0" applyAlignment="0" applyProtection="0"/>
    <xf numFmtId="0" fontId="1" fillId="5" borderId="12" applyNumberFormat="0" applyFont="0" applyAlignment="0" applyProtection="0"/>
    <xf numFmtId="0" fontId="1" fillId="5" borderId="12" applyNumberFormat="0" applyFont="0" applyAlignment="0" applyProtection="0"/>
    <xf numFmtId="0" fontId="1" fillId="5" borderId="12" applyNumberFormat="0" applyFont="0" applyAlignment="0" applyProtection="0"/>
    <xf numFmtId="0" fontId="1" fillId="5" borderId="12" applyNumberFormat="0" applyFont="0" applyAlignment="0" applyProtection="0"/>
    <xf numFmtId="0" fontId="1" fillId="5" borderId="12" applyNumberFormat="0" applyFont="0" applyAlignment="0" applyProtection="0"/>
    <xf numFmtId="0" fontId="1" fillId="5" borderId="12" applyNumberFormat="0" applyFont="0" applyAlignment="0" applyProtection="0"/>
    <xf numFmtId="0" fontId="1" fillId="5" borderId="12" applyNumberFormat="0" applyFont="0" applyAlignment="0" applyProtection="0"/>
    <xf numFmtId="0" fontId="1" fillId="5" borderId="12" applyNumberFormat="0" applyFont="0" applyAlignment="0" applyProtection="0"/>
    <xf numFmtId="0" fontId="1" fillId="5" borderId="12" applyNumberFormat="0" applyFont="0" applyAlignment="0" applyProtection="0"/>
    <xf numFmtId="0" fontId="1" fillId="5" borderId="12" applyNumberFormat="0" applyFont="0" applyAlignment="0" applyProtection="0"/>
    <xf numFmtId="0" fontId="1" fillId="5" borderId="12" applyNumberFormat="0" applyFont="0" applyAlignment="0" applyProtection="0"/>
    <xf numFmtId="0" fontId="1" fillId="5" borderId="12" applyNumberFormat="0" applyFont="0" applyAlignment="0" applyProtection="0"/>
    <xf numFmtId="0" fontId="1" fillId="5" borderId="12" applyNumberFormat="0" applyFont="0" applyAlignment="0" applyProtection="0"/>
    <xf numFmtId="0" fontId="1" fillId="5" borderId="12" applyNumberFormat="0" applyFont="0" applyAlignment="0" applyProtection="0"/>
    <xf numFmtId="0" fontId="1" fillId="5" borderId="12" applyNumberFormat="0" applyFont="0" applyAlignment="0" applyProtection="0"/>
    <xf numFmtId="0" fontId="1" fillId="5" borderId="12" applyNumberFormat="0" applyFont="0" applyAlignment="0" applyProtection="0"/>
    <xf numFmtId="0" fontId="1" fillId="5" borderId="12" applyNumberFormat="0" applyFont="0" applyAlignment="0" applyProtection="0"/>
    <xf numFmtId="0" fontId="1" fillId="5" borderId="12" applyNumberFormat="0" applyFont="0" applyAlignment="0" applyProtection="0"/>
    <xf numFmtId="0" fontId="1" fillId="5" borderId="12" applyNumberFormat="0" applyFont="0" applyAlignment="0" applyProtection="0"/>
    <xf numFmtId="0" fontId="1" fillId="5" borderId="12" applyNumberFormat="0" applyFont="0" applyAlignment="0" applyProtection="0"/>
    <xf numFmtId="0" fontId="1" fillId="5" borderId="12" applyNumberFormat="0" applyFont="0" applyAlignment="0" applyProtection="0"/>
    <xf numFmtId="0" fontId="1" fillId="5" borderId="12" applyNumberFormat="0" applyFont="0" applyAlignment="0" applyProtection="0"/>
    <xf numFmtId="0" fontId="1" fillId="5" borderId="12" applyNumberFormat="0" applyFont="0" applyAlignment="0" applyProtection="0"/>
    <xf numFmtId="0" fontId="1" fillId="5" borderId="12" applyNumberFormat="0" applyFont="0" applyAlignment="0" applyProtection="0"/>
    <xf numFmtId="0" fontId="1" fillId="5" borderId="12" applyNumberFormat="0" applyFont="0" applyAlignment="0" applyProtection="0"/>
    <xf numFmtId="0" fontId="1" fillId="5" borderId="12" applyNumberFormat="0" applyFont="0" applyAlignment="0" applyProtection="0"/>
    <xf numFmtId="0" fontId="1" fillId="5" borderId="12" applyNumberFormat="0" applyFont="0" applyAlignment="0" applyProtection="0"/>
    <xf numFmtId="0" fontId="1" fillId="5" borderId="12" applyNumberFormat="0" applyFont="0" applyAlignment="0" applyProtection="0"/>
    <xf numFmtId="0" fontId="1" fillId="5" borderId="12" applyNumberFormat="0" applyFont="0" applyAlignment="0" applyProtection="0"/>
    <xf numFmtId="0" fontId="1" fillId="5" borderId="12" applyNumberFormat="0" applyFont="0" applyAlignment="0" applyProtection="0"/>
    <xf numFmtId="0" fontId="1" fillId="5" borderId="12" applyNumberFormat="0" applyFont="0" applyAlignment="0" applyProtection="0"/>
    <xf numFmtId="0" fontId="1" fillId="5" borderId="12" applyNumberFormat="0" applyFont="0" applyAlignment="0" applyProtection="0"/>
    <xf numFmtId="0" fontId="1" fillId="5" borderId="12" applyNumberFormat="0" applyFont="0" applyAlignment="0" applyProtection="0"/>
    <xf numFmtId="0" fontId="1" fillId="5" borderId="12" applyNumberFormat="0" applyFont="0" applyAlignment="0" applyProtection="0"/>
    <xf numFmtId="0" fontId="1" fillId="5" borderId="12" applyNumberFormat="0" applyFont="0" applyAlignment="0" applyProtection="0"/>
    <xf numFmtId="0" fontId="1" fillId="5" borderId="12" applyNumberFormat="0" applyFont="0" applyAlignment="0" applyProtection="0"/>
    <xf numFmtId="0" fontId="1" fillId="5" borderId="12" applyNumberFormat="0" applyFont="0" applyAlignment="0" applyProtection="0"/>
    <xf numFmtId="0" fontId="1" fillId="5" borderId="12" applyNumberFormat="0" applyFont="0" applyAlignment="0" applyProtection="0"/>
    <xf numFmtId="0" fontId="1" fillId="5" borderId="12" applyNumberFormat="0" applyFont="0" applyAlignment="0" applyProtection="0"/>
    <xf numFmtId="0" fontId="1" fillId="5" borderId="12" applyNumberFormat="0" applyFont="0" applyAlignment="0" applyProtection="0"/>
    <xf numFmtId="0" fontId="1" fillId="5" borderId="12" applyNumberFormat="0" applyFont="0" applyAlignment="0" applyProtection="0"/>
    <xf numFmtId="0" fontId="1" fillId="5" borderId="12" applyNumberFormat="0" applyFont="0" applyAlignment="0" applyProtection="0"/>
    <xf numFmtId="0" fontId="1" fillId="5" borderId="12" applyNumberFormat="0" applyFont="0" applyAlignment="0" applyProtection="0"/>
    <xf numFmtId="0" fontId="1" fillId="5" borderId="12" applyNumberFormat="0" applyFont="0" applyAlignment="0" applyProtection="0"/>
    <xf numFmtId="0" fontId="1" fillId="5" borderId="12" applyNumberFormat="0" applyFont="0" applyAlignment="0" applyProtection="0"/>
    <xf numFmtId="0" fontId="1" fillId="5" borderId="12" applyNumberFormat="0" applyFont="0" applyAlignment="0" applyProtection="0"/>
    <xf numFmtId="0" fontId="1" fillId="5" borderId="12" applyNumberFormat="0" applyFont="0" applyAlignment="0" applyProtection="0"/>
    <xf numFmtId="0" fontId="1" fillId="5" borderId="12" applyNumberFormat="0" applyFont="0" applyAlignment="0" applyProtection="0"/>
    <xf numFmtId="0" fontId="1" fillId="5" borderId="12" applyNumberFormat="0" applyFont="0" applyAlignment="0" applyProtection="0"/>
    <xf numFmtId="0" fontId="1" fillId="5" borderId="12" applyNumberFormat="0" applyFont="0" applyAlignment="0" applyProtection="0"/>
    <xf numFmtId="0" fontId="1" fillId="5" borderId="12" applyNumberFormat="0" applyFont="0" applyAlignment="0" applyProtection="0"/>
    <xf numFmtId="0" fontId="1" fillId="5" borderId="12" applyNumberFormat="0" applyFont="0" applyAlignment="0" applyProtection="0"/>
    <xf numFmtId="0" fontId="1" fillId="5" borderId="12" applyNumberFormat="0" applyFont="0" applyAlignment="0" applyProtection="0"/>
    <xf numFmtId="0" fontId="1" fillId="5" borderId="12" applyNumberFormat="0" applyFont="0" applyAlignment="0" applyProtection="0"/>
    <xf numFmtId="0" fontId="1" fillId="5" borderId="12" applyNumberFormat="0" applyFont="0" applyAlignment="0" applyProtection="0"/>
    <xf numFmtId="0" fontId="1" fillId="5" borderId="12" applyNumberFormat="0" applyFont="0" applyAlignment="0" applyProtection="0"/>
    <xf numFmtId="0" fontId="1" fillId="5" borderId="12" applyNumberFormat="0" applyFont="0" applyAlignment="0" applyProtection="0"/>
    <xf numFmtId="0" fontId="1" fillId="5" borderId="12" applyNumberFormat="0" applyFont="0" applyAlignment="0" applyProtection="0"/>
    <xf numFmtId="0" fontId="1" fillId="5" borderId="12" applyNumberFormat="0" applyFont="0" applyAlignment="0" applyProtection="0"/>
    <xf numFmtId="0" fontId="1" fillId="5" borderId="12" applyNumberFormat="0" applyFont="0" applyAlignment="0" applyProtection="0"/>
    <xf numFmtId="0" fontId="1" fillId="5" borderId="12" applyNumberFormat="0" applyFont="0" applyAlignment="0" applyProtection="0"/>
    <xf numFmtId="0" fontId="1" fillId="5" borderId="12" applyNumberFormat="0" applyFont="0" applyAlignment="0" applyProtection="0"/>
    <xf numFmtId="0" fontId="1" fillId="5" borderId="12" applyNumberFormat="0" applyFont="0" applyAlignment="0" applyProtection="0"/>
    <xf numFmtId="0" fontId="1" fillId="5" borderId="12" applyNumberFormat="0" applyFont="0" applyAlignment="0" applyProtection="0"/>
    <xf numFmtId="0" fontId="1" fillId="5" borderId="12" applyNumberFormat="0" applyFont="0" applyAlignment="0" applyProtection="0"/>
    <xf numFmtId="0" fontId="1" fillId="5" borderId="12" applyNumberFormat="0" applyFont="0" applyAlignment="0" applyProtection="0"/>
    <xf numFmtId="0" fontId="1" fillId="5" borderId="12" applyNumberFormat="0" applyFont="0" applyAlignment="0" applyProtection="0"/>
    <xf numFmtId="0" fontId="1" fillId="5" borderId="12" applyNumberFormat="0" applyFont="0" applyAlignment="0" applyProtection="0"/>
    <xf numFmtId="0" fontId="1" fillId="5" borderId="12" applyNumberFormat="0" applyFont="0" applyAlignment="0" applyProtection="0"/>
    <xf numFmtId="0" fontId="1" fillId="5" borderId="12" applyNumberFormat="0" applyFont="0" applyAlignment="0" applyProtection="0"/>
    <xf numFmtId="0" fontId="1" fillId="5" borderId="12" applyNumberFormat="0" applyFont="0" applyAlignment="0" applyProtection="0"/>
    <xf numFmtId="0" fontId="1" fillId="5" borderId="12" applyNumberFormat="0" applyFont="0" applyAlignment="0" applyProtection="0"/>
    <xf numFmtId="0" fontId="1" fillId="5" borderId="12" applyNumberFormat="0" applyFont="0" applyAlignment="0" applyProtection="0"/>
    <xf numFmtId="0" fontId="1" fillId="5" borderId="12" applyNumberFormat="0" applyFont="0" applyAlignment="0" applyProtection="0"/>
    <xf numFmtId="0" fontId="1" fillId="5" borderId="12" applyNumberFormat="0" applyFont="0" applyAlignment="0" applyProtection="0"/>
    <xf numFmtId="0" fontId="1" fillId="5" borderId="12" applyNumberFormat="0" applyFont="0" applyAlignment="0" applyProtection="0"/>
    <xf numFmtId="0" fontId="1" fillId="5" borderId="12" applyNumberFormat="0" applyFont="0" applyAlignment="0" applyProtection="0"/>
    <xf numFmtId="0" fontId="1" fillId="5" borderId="12" applyNumberFormat="0" applyFont="0" applyAlignment="0" applyProtection="0"/>
    <xf numFmtId="0" fontId="1" fillId="5" borderId="12" applyNumberFormat="0" applyFont="0" applyAlignment="0" applyProtection="0"/>
    <xf numFmtId="0" fontId="1" fillId="5" borderId="12" applyNumberFormat="0" applyFont="0" applyAlignment="0" applyProtection="0"/>
    <xf numFmtId="0" fontId="1" fillId="5" borderId="12" applyNumberFormat="0" applyFont="0" applyAlignment="0" applyProtection="0"/>
    <xf numFmtId="0" fontId="1" fillId="5" borderId="12" applyNumberFormat="0" applyFont="0" applyAlignment="0" applyProtection="0"/>
    <xf numFmtId="0" fontId="1" fillId="5" borderId="12" applyNumberFormat="0" applyFont="0" applyAlignment="0" applyProtection="0"/>
    <xf numFmtId="0" fontId="1" fillId="5" borderId="12" applyNumberFormat="0" applyFont="0" applyAlignment="0" applyProtection="0"/>
    <xf numFmtId="0" fontId="1" fillId="5" borderId="12" applyNumberFormat="0" applyFont="0" applyAlignment="0" applyProtection="0"/>
    <xf numFmtId="0" fontId="1" fillId="5" borderId="12" applyNumberFormat="0" applyFont="0" applyAlignment="0" applyProtection="0"/>
    <xf numFmtId="0" fontId="1" fillId="5" borderId="12" applyNumberFormat="0" applyFont="0" applyAlignment="0" applyProtection="0"/>
    <xf numFmtId="0" fontId="1" fillId="5" borderId="12" applyNumberFormat="0" applyFont="0" applyAlignment="0" applyProtection="0"/>
    <xf numFmtId="0" fontId="1" fillId="5" borderId="12" applyNumberFormat="0" applyFont="0" applyAlignment="0" applyProtection="0"/>
    <xf numFmtId="0" fontId="1" fillId="5" borderId="12" applyNumberFormat="0" applyFont="0" applyAlignment="0" applyProtection="0"/>
    <xf numFmtId="0" fontId="1" fillId="5" borderId="12" applyNumberFormat="0" applyFont="0" applyAlignment="0" applyProtection="0"/>
    <xf numFmtId="0" fontId="1" fillId="5" borderId="12" applyNumberFormat="0" applyFont="0" applyAlignment="0" applyProtection="0"/>
    <xf numFmtId="0" fontId="1" fillId="5" borderId="12" applyNumberFormat="0" applyFont="0" applyAlignment="0" applyProtection="0"/>
    <xf numFmtId="0" fontId="1" fillId="5" borderId="12" applyNumberFormat="0" applyFont="0" applyAlignment="0" applyProtection="0"/>
    <xf numFmtId="0" fontId="1" fillId="5" borderId="12" applyNumberFormat="0" applyFont="0" applyAlignment="0" applyProtection="0"/>
    <xf numFmtId="0" fontId="1" fillId="5" borderId="12" applyNumberFormat="0" applyFont="0" applyAlignment="0" applyProtection="0"/>
    <xf numFmtId="0" fontId="1" fillId="5" borderId="12" applyNumberFormat="0" applyFont="0" applyAlignment="0" applyProtection="0"/>
    <xf numFmtId="0" fontId="1" fillId="5" borderId="12" applyNumberFormat="0" applyFont="0" applyAlignment="0" applyProtection="0"/>
    <xf numFmtId="0" fontId="1" fillId="5" borderId="12" applyNumberFormat="0" applyFont="0" applyAlignment="0" applyProtection="0"/>
    <xf numFmtId="0" fontId="1" fillId="5" borderId="12" applyNumberFormat="0" applyFont="0" applyAlignment="0" applyProtection="0"/>
    <xf numFmtId="0" fontId="1" fillId="5" borderId="12" applyNumberFormat="0" applyFont="0" applyAlignment="0" applyProtection="0"/>
    <xf numFmtId="0" fontId="1" fillId="5" borderId="12" applyNumberFormat="0" applyFont="0" applyAlignment="0" applyProtection="0"/>
    <xf numFmtId="0" fontId="1" fillId="5" borderId="12" applyNumberFormat="0" applyFont="0" applyAlignment="0" applyProtection="0"/>
    <xf numFmtId="0" fontId="1" fillId="5" borderId="12" applyNumberFormat="0" applyFont="0" applyAlignment="0" applyProtection="0"/>
    <xf numFmtId="0" fontId="1" fillId="5" borderId="12" applyNumberFormat="0" applyFont="0" applyAlignment="0" applyProtection="0"/>
    <xf numFmtId="0" fontId="1" fillId="5" borderId="12" applyNumberFormat="0" applyFont="0" applyAlignment="0" applyProtection="0"/>
    <xf numFmtId="0" fontId="1" fillId="5" borderId="12" applyNumberFormat="0" applyFont="0" applyAlignment="0" applyProtection="0"/>
    <xf numFmtId="0" fontId="1" fillId="5" borderId="12" applyNumberFormat="0" applyFont="0" applyAlignment="0" applyProtection="0"/>
    <xf numFmtId="0" fontId="1" fillId="5" borderId="12" applyNumberFormat="0" applyFont="0" applyAlignment="0" applyProtection="0"/>
    <xf numFmtId="0" fontId="1" fillId="5" borderId="12" applyNumberFormat="0" applyFont="0" applyAlignment="0" applyProtection="0"/>
    <xf numFmtId="0" fontId="1" fillId="5" borderId="12" applyNumberFormat="0" applyFont="0" applyAlignment="0" applyProtection="0"/>
    <xf numFmtId="0" fontId="1" fillId="5" borderId="12" applyNumberFormat="0" applyFont="0" applyAlignment="0" applyProtection="0"/>
    <xf numFmtId="0" fontId="1" fillId="5" borderId="12" applyNumberFormat="0" applyFont="0" applyAlignment="0" applyProtection="0"/>
    <xf numFmtId="0" fontId="1" fillId="5" borderId="12" applyNumberFormat="0" applyFont="0" applyAlignment="0" applyProtection="0"/>
    <xf numFmtId="0" fontId="1" fillId="5" borderId="12" applyNumberFormat="0" applyFont="0" applyAlignment="0" applyProtection="0"/>
    <xf numFmtId="0" fontId="1" fillId="5" borderId="12" applyNumberFormat="0" applyFont="0" applyAlignment="0" applyProtection="0"/>
    <xf numFmtId="0" fontId="1" fillId="5" borderId="12" applyNumberFormat="0" applyFont="0" applyAlignment="0" applyProtection="0"/>
    <xf numFmtId="0" fontId="1" fillId="5" borderId="12" applyNumberFormat="0" applyFont="0" applyAlignment="0" applyProtection="0"/>
    <xf numFmtId="0" fontId="1" fillId="5" borderId="12" applyNumberFormat="0" applyFont="0" applyAlignment="0" applyProtection="0"/>
    <xf numFmtId="0" fontId="1" fillId="5" borderId="12" applyNumberFormat="0" applyFont="0" applyAlignment="0" applyProtection="0"/>
    <xf numFmtId="0" fontId="1" fillId="5" borderId="12" applyNumberFormat="0" applyFont="0" applyAlignment="0" applyProtection="0"/>
    <xf numFmtId="0" fontId="1" fillId="5" borderId="12" applyNumberFormat="0" applyFont="0" applyAlignment="0" applyProtection="0"/>
    <xf numFmtId="0" fontId="1" fillId="5" borderId="12" applyNumberFormat="0" applyFont="0" applyAlignment="0" applyProtection="0"/>
    <xf numFmtId="0" fontId="1" fillId="5" borderId="12" applyNumberFormat="0" applyFont="0" applyAlignment="0" applyProtection="0"/>
    <xf numFmtId="0" fontId="1" fillId="5" borderId="12" applyNumberFormat="0" applyFont="0" applyAlignment="0" applyProtection="0"/>
    <xf numFmtId="0" fontId="1" fillId="5" borderId="12" applyNumberFormat="0" applyFont="0" applyAlignment="0" applyProtection="0"/>
    <xf numFmtId="0" fontId="1" fillId="5" borderId="12" applyNumberFormat="0" applyFont="0" applyAlignment="0" applyProtection="0"/>
    <xf numFmtId="0" fontId="1" fillId="5" borderId="12" applyNumberFormat="0" applyFont="0" applyAlignment="0" applyProtection="0"/>
    <xf numFmtId="0" fontId="1" fillId="5" borderId="12" applyNumberFormat="0" applyFont="0" applyAlignment="0" applyProtection="0"/>
    <xf numFmtId="0" fontId="1" fillId="5" borderId="12" applyNumberFormat="0" applyFont="0" applyAlignment="0" applyProtection="0"/>
    <xf numFmtId="0" fontId="1" fillId="5" borderId="12" applyNumberFormat="0" applyFont="0" applyAlignment="0" applyProtection="0"/>
    <xf numFmtId="0" fontId="1" fillId="5" borderId="12" applyNumberFormat="0" applyFont="0" applyAlignment="0" applyProtection="0"/>
    <xf numFmtId="0" fontId="1" fillId="5" borderId="12" applyNumberFormat="0" applyFont="0" applyAlignment="0" applyProtection="0"/>
    <xf numFmtId="0" fontId="1" fillId="5" borderId="12" applyNumberFormat="0" applyFont="0" applyAlignment="0" applyProtection="0"/>
    <xf numFmtId="0" fontId="1" fillId="5" borderId="12" applyNumberFormat="0" applyFont="0" applyAlignment="0" applyProtection="0"/>
    <xf numFmtId="0" fontId="1" fillId="5" borderId="12" applyNumberFormat="0" applyFont="0" applyAlignment="0" applyProtection="0"/>
    <xf numFmtId="0" fontId="1" fillId="5" borderId="12" applyNumberFormat="0" applyFont="0" applyAlignment="0" applyProtection="0"/>
    <xf numFmtId="0" fontId="1" fillId="5" borderId="12" applyNumberFormat="0" applyFont="0" applyAlignment="0" applyProtection="0"/>
    <xf numFmtId="0" fontId="1" fillId="5" borderId="12" applyNumberFormat="0" applyFont="0" applyAlignment="0" applyProtection="0"/>
    <xf numFmtId="0" fontId="1" fillId="5" borderId="12" applyNumberFormat="0" applyFont="0" applyAlignment="0" applyProtection="0"/>
    <xf numFmtId="0" fontId="1" fillId="5" borderId="12" applyNumberFormat="0" applyFont="0" applyAlignment="0" applyProtection="0"/>
    <xf numFmtId="0" fontId="1" fillId="5" borderId="12" applyNumberFormat="0" applyFont="0" applyAlignment="0" applyProtection="0"/>
    <xf numFmtId="0" fontId="1" fillId="5" borderId="12" applyNumberFormat="0" applyFont="0" applyAlignment="0" applyProtection="0"/>
    <xf numFmtId="0" fontId="1" fillId="5" borderId="12" applyNumberFormat="0" applyFont="0" applyAlignment="0" applyProtection="0"/>
    <xf numFmtId="0" fontId="1" fillId="5" borderId="12" applyNumberFormat="0" applyFont="0" applyAlignment="0" applyProtection="0"/>
    <xf numFmtId="0" fontId="1" fillId="5" borderId="12" applyNumberFormat="0" applyFont="0" applyAlignment="0" applyProtection="0"/>
    <xf numFmtId="0" fontId="1" fillId="5" borderId="12" applyNumberFormat="0" applyFont="0" applyAlignment="0" applyProtection="0"/>
    <xf numFmtId="0" fontId="1" fillId="5" borderId="12" applyNumberFormat="0" applyFont="0" applyAlignment="0" applyProtection="0"/>
    <xf numFmtId="0" fontId="1" fillId="5" borderId="12" applyNumberFormat="0" applyFont="0" applyAlignment="0" applyProtection="0"/>
    <xf numFmtId="0" fontId="1" fillId="5" borderId="12" applyNumberFormat="0" applyFont="0" applyAlignment="0" applyProtection="0"/>
    <xf numFmtId="0" fontId="1" fillId="5" borderId="12" applyNumberFormat="0" applyFont="0" applyAlignment="0" applyProtection="0"/>
    <xf numFmtId="0" fontId="1" fillId="5" borderId="12" applyNumberFormat="0" applyFont="0" applyAlignment="0" applyProtection="0"/>
    <xf numFmtId="0" fontId="1" fillId="5" borderId="12" applyNumberFormat="0" applyFont="0" applyAlignment="0" applyProtection="0"/>
    <xf numFmtId="0" fontId="1" fillId="5" borderId="12" applyNumberFormat="0" applyFont="0" applyAlignment="0" applyProtection="0"/>
    <xf numFmtId="0" fontId="1" fillId="5" borderId="12" applyNumberFormat="0" applyFont="0" applyAlignment="0" applyProtection="0"/>
    <xf numFmtId="0" fontId="1" fillId="5" borderId="12" applyNumberFormat="0" applyFont="0" applyAlignment="0" applyProtection="0"/>
    <xf numFmtId="0" fontId="1" fillId="5" borderId="12" applyNumberFormat="0" applyFont="0" applyAlignment="0" applyProtection="0"/>
    <xf numFmtId="0" fontId="1" fillId="5" borderId="12" applyNumberFormat="0" applyFont="0" applyAlignment="0" applyProtection="0"/>
    <xf numFmtId="0" fontId="1" fillId="5" borderId="12" applyNumberFormat="0" applyFont="0" applyAlignment="0" applyProtection="0"/>
    <xf numFmtId="0" fontId="1" fillId="5" borderId="12" applyNumberFormat="0" applyFont="0" applyAlignment="0" applyProtection="0"/>
    <xf numFmtId="0" fontId="1" fillId="5" borderId="12" applyNumberFormat="0" applyFont="0" applyAlignment="0" applyProtection="0"/>
    <xf numFmtId="0" fontId="1" fillId="5" borderId="12" applyNumberFormat="0" applyFont="0" applyAlignment="0" applyProtection="0"/>
    <xf numFmtId="0" fontId="1" fillId="5" borderId="12" applyNumberFormat="0" applyFont="0" applyAlignment="0" applyProtection="0"/>
    <xf numFmtId="0" fontId="1" fillId="5" borderId="12" applyNumberFormat="0" applyFont="0" applyAlignment="0" applyProtection="0"/>
    <xf numFmtId="0" fontId="1" fillId="5" borderId="12" applyNumberFormat="0" applyFont="0" applyAlignment="0" applyProtection="0"/>
    <xf numFmtId="0" fontId="1" fillId="5" borderId="12" applyNumberFormat="0" applyFont="0" applyAlignment="0" applyProtection="0"/>
    <xf numFmtId="0" fontId="1" fillId="5" borderId="12" applyNumberFormat="0" applyFont="0" applyAlignment="0" applyProtection="0"/>
    <xf numFmtId="0" fontId="1" fillId="5" borderId="12" applyNumberFormat="0" applyFont="0" applyAlignment="0" applyProtection="0"/>
    <xf numFmtId="0" fontId="1" fillId="5" borderId="12" applyNumberFormat="0" applyFont="0" applyAlignment="0" applyProtection="0"/>
    <xf numFmtId="0" fontId="1" fillId="5" borderId="12" applyNumberFormat="0" applyFont="0" applyAlignment="0" applyProtection="0"/>
    <xf numFmtId="0" fontId="1" fillId="5" borderId="12" applyNumberFormat="0" applyFont="0" applyAlignment="0" applyProtection="0"/>
    <xf numFmtId="0" fontId="1" fillId="5" borderId="12" applyNumberFormat="0" applyFont="0" applyAlignment="0" applyProtection="0"/>
    <xf numFmtId="0" fontId="1" fillId="5" borderId="12" applyNumberFormat="0" applyFont="0" applyAlignment="0" applyProtection="0"/>
    <xf numFmtId="0" fontId="1" fillId="5" borderId="12" applyNumberFormat="0" applyFont="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9" fontId="7" fillId="0" borderId="0" applyFont="0" applyFill="0" applyBorder="0" applyAlignment="0" applyProtection="0"/>
    <xf numFmtId="9" fontId="1" fillId="0" borderId="0" applyFont="0" applyFill="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5" borderId="12" applyNumberFormat="0" applyFont="0" applyAlignment="0" applyProtection="0"/>
    <xf numFmtId="0" fontId="1" fillId="5" borderId="12" applyNumberFormat="0" applyFont="0" applyAlignment="0" applyProtection="0"/>
    <xf numFmtId="0" fontId="1" fillId="5" borderId="12" applyNumberFormat="0" applyFont="0" applyAlignment="0" applyProtection="0"/>
    <xf numFmtId="0" fontId="1" fillId="5" borderId="12" applyNumberFormat="0" applyFont="0" applyAlignment="0" applyProtection="0"/>
    <xf numFmtId="0" fontId="1" fillId="5" borderId="12" applyNumberFormat="0" applyFont="0" applyAlignment="0" applyProtection="0"/>
    <xf numFmtId="0" fontId="1" fillId="5" borderId="12" applyNumberFormat="0" applyFont="0" applyAlignment="0" applyProtection="0"/>
    <xf numFmtId="0" fontId="1" fillId="5" borderId="12" applyNumberFormat="0" applyFont="0" applyAlignment="0" applyProtection="0"/>
    <xf numFmtId="0" fontId="1" fillId="5" borderId="12" applyNumberFormat="0" applyFont="0" applyAlignment="0" applyProtection="0"/>
    <xf numFmtId="0" fontId="1" fillId="5" borderId="12" applyNumberFormat="0" applyFont="0" applyAlignment="0" applyProtection="0"/>
    <xf numFmtId="0" fontId="1" fillId="5" borderId="12" applyNumberFormat="0" applyFont="0" applyAlignment="0" applyProtection="0"/>
    <xf numFmtId="0" fontId="1" fillId="5" borderId="12" applyNumberFormat="0" applyFont="0" applyAlignment="0" applyProtection="0"/>
    <xf numFmtId="0" fontId="1" fillId="5" borderId="12" applyNumberFormat="0" applyFont="0" applyAlignment="0" applyProtection="0"/>
    <xf numFmtId="0" fontId="1" fillId="5" borderId="12" applyNumberFormat="0" applyFont="0" applyAlignment="0" applyProtection="0"/>
    <xf numFmtId="0" fontId="1" fillId="5" borderId="12" applyNumberFormat="0" applyFont="0" applyAlignment="0" applyProtection="0"/>
    <xf numFmtId="0" fontId="1" fillId="5" borderId="12" applyNumberFormat="0" applyFont="0" applyAlignment="0" applyProtection="0"/>
    <xf numFmtId="0" fontId="1" fillId="5" borderId="12" applyNumberFormat="0" applyFont="0" applyAlignment="0" applyProtection="0"/>
    <xf numFmtId="0" fontId="1" fillId="5" borderId="12" applyNumberFormat="0" applyFont="0" applyAlignment="0" applyProtection="0"/>
    <xf numFmtId="0" fontId="1" fillId="5" borderId="12" applyNumberFormat="0" applyFont="0" applyAlignment="0" applyProtection="0"/>
    <xf numFmtId="0" fontId="1" fillId="5" borderId="12" applyNumberFormat="0" applyFont="0" applyAlignment="0" applyProtection="0"/>
    <xf numFmtId="0" fontId="1" fillId="5" borderId="12" applyNumberFormat="0" applyFont="0" applyAlignment="0" applyProtection="0"/>
    <xf numFmtId="0" fontId="1" fillId="5" borderId="12" applyNumberFormat="0" applyFont="0" applyAlignment="0" applyProtection="0"/>
    <xf numFmtId="0" fontId="1" fillId="5" borderId="12" applyNumberFormat="0" applyFont="0" applyAlignment="0" applyProtection="0"/>
    <xf numFmtId="0" fontId="1" fillId="5" borderId="12" applyNumberFormat="0" applyFont="0" applyAlignment="0" applyProtection="0"/>
    <xf numFmtId="0" fontId="1" fillId="5" borderId="12" applyNumberFormat="0" applyFont="0" applyAlignment="0" applyProtection="0"/>
    <xf numFmtId="0" fontId="1" fillId="5" borderId="12" applyNumberFormat="0" applyFont="0" applyAlignment="0" applyProtection="0"/>
    <xf numFmtId="0" fontId="1" fillId="5" borderId="12" applyNumberFormat="0" applyFont="0" applyAlignment="0" applyProtection="0"/>
    <xf numFmtId="0" fontId="1" fillId="5" borderId="12" applyNumberFormat="0" applyFont="0" applyAlignment="0" applyProtection="0"/>
    <xf numFmtId="0" fontId="1" fillId="5" borderId="12" applyNumberFormat="0" applyFont="0" applyAlignment="0" applyProtection="0"/>
    <xf numFmtId="0" fontId="1" fillId="5" borderId="12" applyNumberFormat="0" applyFont="0" applyAlignment="0" applyProtection="0"/>
    <xf numFmtId="0" fontId="1" fillId="5" borderId="12" applyNumberFormat="0" applyFont="0" applyAlignment="0" applyProtection="0"/>
    <xf numFmtId="0" fontId="1" fillId="5" borderId="12" applyNumberFormat="0" applyFont="0" applyAlignment="0" applyProtection="0"/>
    <xf numFmtId="0" fontId="1" fillId="5" borderId="12" applyNumberFormat="0" applyFont="0" applyAlignment="0" applyProtection="0"/>
    <xf numFmtId="0" fontId="1" fillId="5" borderId="12" applyNumberFormat="0" applyFont="0" applyAlignment="0" applyProtection="0"/>
    <xf numFmtId="0" fontId="1" fillId="5" borderId="12" applyNumberFormat="0" applyFont="0" applyAlignment="0" applyProtection="0"/>
    <xf numFmtId="0" fontId="1" fillId="5" borderId="12" applyNumberFormat="0" applyFont="0" applyAlignment="0" applyProtection="0"/>
    <xf numFmtId="0" fontId="1" fillId="5" borderId="12" applyNumberFormat="0" applyFont="0" applyAlignment="0" applyProtection="0"/>
    <xf numFmtId="0" fontId="1" fillId="5" borderId="12" applyNumberFormat="0" applyFont="0" applyAlignment="0" applyProtection="0"/>
    <xf numFmtId="0" fontId="1" fillId="5" borderId="12" applyNumberFormat="0" applyFont="0" applyAlignment="0" applyProtection="0"/>
    <xf numFmtId="0" fontId="1" fillId="5" borderId="12" applyNumberFormat="0" applyFont="0" applyAlignment="0" applyProtection="0"/>
    <xf numFmtId="0" fontId="1" fillId="5" borderId="12" applyNumberFormat="0" applyFont="0" applyAlignment="0" applyProtection="0"/>
    <xf numFmtId="0" fontId="1" fillId="5" borderId="12" applyNumberFormat="0" applyFont="0" applyAlignment="0" applyProtection="0"/>
    <xf numFmtId="0" fontId="1" fillId="5" borderId="12" applyNumberFormat="0" applyFont="0" applyAlignment="0" applyProtection="0"/>
    <xf numFmtId="0" fontId="1" fillId="5" borderId="12" applyNumberFormat="0" applyFont="0" applyAlignment="0" applyProtection="0"/>
    <xf numFmtId="0" fontId="1" fillId="5" borderId="12" applyNumberFormat="0" applyFont="0" applyAlignment="0" applyProtection="0"/>
    <xf numFmtId="0" fontId="1" fillId="5" borderId="12" applyNumberFormat="0" applyFont="0" applyAlignment="0" applyProtection="0"/>
    <xf numFmtId="0" fontId="1" fillId="5" borderId="12" applyNumberFormat="0" applyFont="0" applyAlignment="0" applyProtection="0"/>
    <xf numFmtId="0" fontId="1" fillId="5" borderId="12" applyNumberFormat="0" applyFont="0" applyAlignment="0" applyProtection="0"/>
    <xf numFmtId="0" fontId="1" fillId="5" borderId="12" applyNumberFormat="0" applyFont="0" applyAlignment="0" applyProtection="0"/>
    <xf numFmtId="0" fontId="1" fillId="5" borderId="12" applyNumberFormat="0" applyFont="0" applyAlignment="0" applyProtection="0"/>
    <xf numFmtId="0" fontId="1" fillId="5" borderId="12" applyNumberFormat="0" applyFont="0" applyAlignment="0" applyProtection="0"/>
    <xf numFmtId="0" fontId="1" fillId="5" borderId="12" applyNumberFormat="0" applyFont="0" applyAlignment="0" applyProtection="0"/>
    <xf numFmtId="0" fontId="1" fillId="5" borderId="12" applyNumberFormat="0" applyFont="0" applyAlignment="0" applyProtection="0"/>
    <xf numFmtId="0" fontId="1" fillId="5" borderId="12" applyNumberFormat="0" applyFont="0" applyAlignment="0" applyProtection="0"/>
    <xf numFmtId="0" fontId="1" fillId="5" borderId="12" applyNumberFormat="0" applyFont="0" applyAlignment="0" applyProtection="0"/>
    <xf numFmtId="0" fontId="1" fillId="5" borderId="12" applyNumberFormat="0" applyFont="0" applyAlignment="0" applyProtection="0"/>
    <xf numFmtId="0" fontId="1" fillId="5" borderId="12" applyNumberFormat="0" applyFont="0" applyAlignment="0" applyProtection="0"/>
    <xf numFmtId="0" fontId="1" fillId="5" borderId="12" applyNumberFormat="0" applyFont="0" applyAlignment="0" applyProtection="0"/>
    <xf numFmtId="0" fontId="1" fillId="5" borderId="12" applyNumberFormat="0" applyFont="0" applyAlignment="0" applyProtection="0"/>
    <xf numFmtId="0" fontId="1" fillId="5" borderId="12" applyNumberFormat="0" applyFont="0" applyAlignment="0" applyProtection="0"/>
    <xf numFmtId="0" fontId="1" fillId="5" borderId="12" applyNumberFormat="0" applyFont="0" applyAlignment="0" applyProtection="0"/>
    <xf numFmtId="0" fontId="1" fillId="5" borderId="12" applyNumberFormat="0" applyFont="0" applyAlignment="0" applyProtection="0"/>
    <xf numFmtId="0" fontId="1" fillId="5" borderId="12" applyNumberFormat="0" applyFont="0" applyAlignment="0" applyProtection="0"/>
    <xf numFmtId="0" fontId="1" fillId="5" borderId="12" applyNumberFormat="0" applyFont="0" applyAlignment="0" applyProtection="0"/>
    <xf numFmtId="0" fontId="1" fillId="5" borderId="12" applyNumberFormat="0" applyFont="0" applyAlignment="0" applyProtection="0"/>
    <xf numFmtId="0" fontId="1" fillId="5" borderId="12" applyNumberFormat="0" applyFont="0" applyAlignment="0" applyProtection="0"/>
    <xf numFmtId="0" fontId="1" fillId="5" borderId="12" applyNumberFormat="0" applyFont="0" applyAlignment="0" applyProtection="0"/>
    <xf numFmtId="0" fontId="1" fillId="5" borderId="12" applyNumberFormat="0" applyFont="0" applyAlignment="0" applyProtection="0"/>
    <xf numFmtId="0" fontId="1" fillId="5" borderId="12" applyNumberFormat="0" applyFont="0" applyAlignment="0" applyProtection="0"/>
    <xf numFmtId="0" fontId="1" fillId="5" borderId="12" applyNumberFormat="0" applyFont="0" applyAlignment="0" applyProtection="0"/>
    <xf numFmtId="0" fontId="1" fillId="5" borderId="12" applyNumberFormat="0" applyFont="0" applyAlignment="0" applyProtection="0"/>
    <xf numFmtId="0" fontId="1" fillId="5" borderId="12" applyNumberFormat="0" applyFont="0" applyAlignment="0" applyProtection="0"/>
    <xf numFmtId="0" fontId="1" fillId="5" borderId="12" applyNumberFormat="0" applyFont="0" applyAlignment="0" applyProtection="0"/>
    <xf numFmtId="0" fontId="1" fillId="5" borderId="12" applyNumberFormat="0" applyFont="0" applyAlignment="0" applyProtection="0"/>
    <xf numFmtId="0" fontId="1" fillId="5" borderId="12" applyNumberFormat="0" applyFont="0" applyAlignment="0" applyProtection="0"/>
    <xf numFmtId="0" fontId="1" fillId="5" borderId="12" applyNumberFormat="0" applyFont="0" applyAlignment="0" applyProtection="0"/>
    <xf numFmtId="0" fontId="1" fillId="5" borderId="12" applyNumberFormat="0" applyFont="0" applyAlignment="0" applyProtection="0"/>
    <xf numFmtId="0" fontId="1" fillId="5" borderId="12" applyNumberFormat="0" applyFont="0" applyAlignment="0" applyProtection="0"/>
    <xf numFmtId="0" fontId="1" fillId="5" borderId="12" applyNumberFormat="0" applyFont="0" applyAlignment="0" applyProtection="0"/>
    <xf numFmtId="0" fontId="1" fillId="5" borderId="12" applyNumberFormat="0" applyFont="0" applyAlignment="0" applyProtection="0"/>
    <xf numFmtId="0" fontId="1" fillId="5" borderId="12" applyNumberFormat="0" applyFont="0" applyAlignment="0" applyProtection="0"/>
    <xf numFmtId="0" fontId="1" fillId="5" borderId="12" applyNumberFormat="0" applyFont="0" applyAlignment="0" applyProtection="0"/>
    <xf numFmtId="0" fontId="1" fillId="5" borderId="12" applyNumberFormat="0" applyFont="0" applyAlignment="0" applyProtection="0"/>
    <xf numFmtId="0" fontId="1" fillId="5" borderId="12" applyNumberFormat="0" applyFont="0" applyAlignment="0" applyProtection="0"/>
    <xf numFmtId="0" fontId="1" fillId="5" borderId="12" applyNumberFormat="0" applyFont="0" applyAlignment="0" applyProtection="0"/>
    <xf numFmtId="0" fontId="1" fillId="5" borderId="12" applyNumberFormat="0" applyFont="0" applyAlignment="0" applyProtection="0"/>
    <xf numFmtId="0" fontId="1" fillId="5" borderId="12" applyNumberFormat="0" applyFont="0" applyAlignment="0" applyProtection="0"/>
    <xf numFmtId="0" fontId="1" fillId="5" borderId="12" applyNumberFormat="0" applyFont="0" applyAlignment="0" applyProtection="0"/>
    <xf numFmtId="0" fontId="1" fillId="5" borderId="12" applyNumberFormat="0" applyFont="0" applyAlignment="0" applyProtection="0"/>
    <xf numFmtId="0" fontId="1" fillId="5" borderId="12" applyNumberFormat="0" applyFont="0" applyAlignment="0" applyProtection="0"/>
    <xf numFmtId="0" fontId="1" fillId="5" borderId="12" applyNumberFormat="0" applyFont="0" applyAlignment="0" applyProtection="0"/>
    <xf numFmtId="0" fontId="1" fillId="5" borderId="12" applyNumberFormat="0" applyFont="0" applyAlignment="0" applyProtection="0"/>
    <xf numFmtId="0" fontId="1" fillId="5" borderId="12" applyNumberFormat="0" applyFont="0" applyAlignment="0" applyProtection="0"/>
    <xf numFmtId="0" fontId="1" fillId="5" borderId="12" applyNumberFormat="0" applyFont="0" applyAlignment="0" applyProtection="0"/>
    <xf numFmtId="0" fontId="1" fillId="5" borderId="12" applyNumberFormat="0" applyFont="0" applyAlignment="0" applyProtection="0"/>
    <xf numFmtId="0" fontId="1" fillId="5" borderId="12" applyNumberFormat="0" applyFont="0" applyAlignment="0" applyProtection="0"/>
    <xf numFmtId="0" fontId="1" fillId="5" borderId="12" applyNumberFormat="0" applyFont="0" applyAlignment="0" applyProtection="0"/>
    <xf numFmtId="0" fontId="1" fillId="5" borderId="12" applyNumberFormat="0" applyFont="0" applyAlignment="0" applyProtection="0"/>
    <xf numFmtId="0" fontId="1" fillId="5" borderId="12" applyNumberFormat="0" applyFont="0" applyAlignment="0" applyProtection="0"/>
    <xf numFmtId="0" fontId="1" fillId="5" borderId="12" applyNumberFormat="0" applyFont="0" applyAlignment="0" applyProtection="0"/>
    <xf numFmtId="0" fontId="1" fillId="5" borderId="12" applyNumberFormat="0" applyFont="0" applyAlignment="0" applyProtection="0"/>
    <xf numFmtId="0" fontId="1" fillId="5" borderId="12" applyNumberFormat="0" applyFont="0" applyAlignment="0" applyProtection="0"/>
    <xf numFmtId="0" fontId="1" fillId="5" borderId="12" applyNumberFormat="0" applyFont="0" applyAlignment="0" applyProtection="0"/>
    <xf numFmtId="0" fontId="1" fillId="5" borderId="12" applyNumberFormat="0" applyFont="0" applyAlignment="0" applyProtection="0"/>
    <xf numFmtId="0" fontId="1" fillId="5" borderId="12" applyNumberFormat="0" applyFont="0" applyAlignment="0" applyProtection="0"/>
    <xf numFmtId="0" fontId="1" fillId="5" borderId="12" applyNumberFormat="0" applyFont="0" applyAlignment="0" applyProtection="0"/>
    <xf numFmtId="0" fontId="1" fillId="5" borderId="12" applyNumberFormat="0" applyFont="0" applyAlignment="0" applyProtection="0"/>
    <xf numFmtId="0" fontId="1" fillId="5" borderId="12" applyNumberFormat="0" applyFont="0" applyAlignment="0" applyProtection="0"/>
    <xf numFmtId="0" fontId="1" fillId="5" borderId="12" applyNumberFormat="0" applyFont="0" applyAlignment="0" applyProtection="0"/>
    <xf numFmtId="0" fontId="1" fillId="5" borderId="12" applyNumberFormat="0" applyFont="0" applyAlignment="0" applyProtection="0"/>
    <xf numFmtId="0" fontId="1" fillId="5" borderId="12" applyNumberFormat="0" applyFont="0" applyAlignment="0" applyProtection="0"/>
    <xf numFmtId="0" fontId="1" fillId="5" borderId="12" applyNumberFormat="0" applyFont="0" applyAlignment="0" applyProtection="0"/>
    <xf numFmtId="0" fontId="1" fillId="5" borderId="12" applyNumberFormat="0" applyFont="0" applyAlignment="0" applyProtection="0"/>
    <xf numFmtId="0" fontId="1" fillId="5" borderId="12" applyNumberFormat="0" applyFont="0" applyAlignment="0" applyProtection="0"/>
    <xf numFmtId="0" fontId="1" fillId="5" borderId="12" applyNumberFormat="0" applyFont="0" applyAlignment="0" applyProtection="0"/>
    <xf numFmtId="0" fontId="1" fillId="5" borderId="12" applyNumberFormat="0" applyFont="0" applyAlignment="0" applyProtection="0"/>
    <xf numFmtId="0" fontId="1" fillId="5" borderId="12" applyNumberFormat="0" applyFont="0" applyAlignment="0" applyProtection="0"/>
    <xf numFmtId="0" fontId="1" fillId="5" borderId="12" applyNumberFormat="0" applyFont="0" applyAlignment="0" applyProtection="0"/>
    <xf numFmtId="0" fontId="1" fillId="5" borderId="12" applyNumberFormat="0" applyFont="0" applyAlignment="0" applyProtection="0"/>
    <xf numFmtId="0" fontId="1" fillId="5" borderId="12" applyNumberFormat="0" applyFont="0" applyAlignment="0" applyProtection="0"/>
    <xf numFmtId="0" fontId="1" fillId="5" borderId="12" applyNumberFormat="0" applyFont="0" applyAlignment="0" applyProtection="0"/>
    <xf numFmtId="0" fontId="1" fillId="5" borderId="12" applyNumberFormat="0" applyFont="0" applyAlignment="0" applyProtection="0"/>
    <xf numFmtId="0" fontId="1" fillId="5" borderId="12" applyNumberFormat="0" applyFont="0" applyAlignment="0" applyProtection="0"/>
    <xf numFmtId="0" fontId="1" fillId="5" borderId="12" applyNumberFormat="0" applyFont="0" applyAlignment="0" applyProtection="0"/>
    <xf numFmtId="0" fontId="1" fillId="5" borderId="12" applyNumberFormat="0" applyFont="0" applyAlignment="0" applyProtection="0"/>
    <xf numFmtId="0" fontId="1" fillId="5" borderId="12" applyNumberFormat="0" applyFont="0" applyAlignment="0" applyProtection="0"/>
    <xf numFmtId="0" fontId="1" fillId="5" borderId="12" applyNumberFormat="0" applyFont="0" applyAlignment="0" applyProtection="0"/>
    <xf numFmtId="0" fontId="1" fillId="5" borderId="12" applyNumberFormat="0" applyFont="0" applyAlignment="0" applyProtection="0"/>
    <xf numFmtId="0" fontId="1" fillId="5" borderId="12" applyNumberFormat="0" applyFont="0" applyAlignment="0" applyProtection="0"/>
    <xf numFmtId="0" fontId="1" fillId="5" borderId="12" applyNumberFormat="0" applyFont="0" applyAlignment="0" applyProtection="0"/>
    <xf numFmtId="0" fontId="1" fillId="5" borderId="12" applyNumberFormat="0" applyFont="0" applyAlignment="0" applyProtection="0"/>
    <xf numFmtId="0" fontId="1" fillId="5" borderId="12" applyNumberFormat="0" applyFont="0" applyAlignment="0" applyProtection="0"/>
    <xf numFmtId="0" fontId="1" fillId="5" borderId="12" applyNumberFormat="0" applyFont="0" applyAlignment="0" applyProtection="0"/>
    <xf numFmtId="0" fontId="1" fillId="5" borderId="12" applyNumberFormat="0" applyFont="0" applyAlignment="0" applyProtection="0"/>
    <xf numFmtId="0" fontId="1" fillId="5" borderId="12" applyNumberFormat="0" applyFont="0" applyAlignment="0" applyProtection="0"/>
    <xf numFmtId="0" fontId="1" fillId="5" borderId="12" applyNumberFormat="0" applyFont="0" applyAlignment="0" applyProtection="0"/>
    <xf numFmtId="0" fontId="1" fillId="5" borderId="12" applyNumberFormat="0" applyFont="0" applyAlignment="0" applyProtection="0"/>
    <xf numFmtId="0" fontId="1" fillId="5" borderId="12" applyNumberFormat="0" applyFont="0" applyAlignment="0" applyProtection="0"/>
    <xf numFmtId="0" fontId="1" fillId="5" borderId="12" applyNumberFormat="0" applyFont="0" applyAlignment="0" applyProtection="0"/>
    <xf numFmtId="0" fontId="1" fillId="5" borderId="12" applyNumberFormat="0" applyFont="0" applyAlignment="0" applyProtection="0"/>
    <xf numFmtId="0" fontId="1" fillId="5" borderId="12" applyNumberFormat="0" applyFont="0" applyAlignment="0" applyProtection="0"/>
    <xf numFmtId="0" fontId="1" fillId="5" borderId="12" applyNumberFormat="0" applyFont="0" applyAlignment="0" applyProtection="0"/>
    <xf numFmtId="0" fontId="1" fillId="5" borderId="12" applyNumberFormat="0" applyFont="0" applyAlignment="0" applyProtection="0"/>
    <xf numFmtId="0" fontId="1" fillId="5" borderId="12" applyNumberFormat="0" applyFont="0" applyAlignment="0" applyProtection="0"/>
    <xf numFmtId="0" fontId="1" fillId="5" borderId="12" applyNumberFormat="0" applyFont="0" applyAlignment="0" applyProtection="0"/>
    <xf numFmtId="0" fontId="1" fillId="5" borderId="12" applyNumberFormat="0" applyFont="0" applyAlignment="0" applyProtection="0"/>
    <xf numFmtId="0" fontId="1" fillId="5" borderId="12" applyNumberFormat="0" applyFont="0" applyAlignment="0" applyProtection="0"/>
    <xf numFmtId="0" fontId="1" fillId="5" borderId="12" applyNumberFormat="0" applyFont="0" applyAlignment="0" applyProtection="0"/>
    <xf numFmtId="0" fontId="1" fillId="5" borderId="12" applyNumberFormat="0" applyFont="0" applyAlignment="0" applyProtection="0"/>
    <xf numFmtId="0" fontId="1" fillId="5" borderId="12" applyNumberFormat="0" applyFont="0" applyAlignment="0" applyProtection="0"/>
    <xf numFmtId="0" fontId="1" fillId="5" borderId="12" applyNumberFormat="0" applyFont="0" applyAlignment="0" applyProtection="0"/>
    <xf numFmtId="0" fontId="1" fillId="5" borderId="12" applyNumberFormat="0" applyFont="0" applyAlignment="0" applyProtection="0"/>
    <xf numFmtId="0" fontId="1" fillId="5" borderId="12" applyNumberFormat="0" applyFont="0" applyAlignment="0" applyProtection="0"/>
    <xf numFmtId="0" fontId="1" fillId="5" borderId="12" applyNumberFormat="0" applyFont="0" applyAlignment="0" applyProtection="0"/>
    <xf numFmtId="0" fontId="1" fillId="5" borderId="12" applyNumberFormat="0" applyFont="0" applyAlignment="0" applyProtection="0"/>
    <xf numFmtId="0" fontId="1" fillId="5" borderId="12" applyNumberFormat="0" applyFont="0" applyAlignment="0" applyProtection="0"/>
    <xf numFmtId="0" fontId="1" fillId="5" borderId="12" applyNumberFormat="0" applyFont="0" applyAlignment="0" applyProtection="0"/>
    <xf numFmtId="0" fontId="1" fillId="5" borderId="12" applyNumberFormat="0" applyFont="0" applyAlignment="0" applyProtection="0"/>
    <xf numFmtId="0" fontId="1" fillId="5" borderId="12" applyNumberFormat="0" applyFont="0" applyAlignment="0" applyProtection="0"/>
    <xf numFmtId="0" fontId="1" fillId="5" borderId="12" applyNumberFormat="0" applyFont="0" applyAlignment="0" applyProtection="0"/>
    <xf numFmtId="0" fontId="1" fillId="5" borderId="12" applyNumberFormat="0" applyFont="0" applyAlignment="0" applyProtection="0"/>
    <xf numFmtId="0" fontId="1" fillId="5" borderId="12" applyNumberFormat="0" applyFont="0" applyAlignment="0" applyProtection="0"/>
    <xf numFmtId="0" fontId="1" fillId="5" borderId="12" applyNumberFormat="0" applyFont="0" applyAlignment="0" applyProtection="0"/>
    <xf numFmtId="0" fontId="1" fillId="5" borderId="12" applyNumberFormat="0" applyFont="0" applyAlignment="0" applyProtection="0"/>
    <xf numFmtId="0" fontId="1" fillId="5" borderId="12" applyNumberFormat="0" applyFont="0" applyAlignment="0" applyProtection="0"/>
    <xf numFmtId="0" fontId="1" fillId="5" borderId="12" applyNumberFormat="0" applyFont="0" applyAlignment="0" applyProtection="0"/>
    <xf numFmtId="0" fontId="1" fillId="5" borderId="12" applyNumberFormat="0" applyFont="0" applyAlignment="0" applyProtection="0"/>
    <xf numFmtId="0" fontId="1" fillId="5" borderId="12" applyNumberFormat="0" applyFont="0" applyAlignment="0" applyProtection="0"/>
    <xf numFmtId="0" fontId="1" fillId="5" borderId="12" applyNumberFormat="0" applyFont="0" applyAlignment="0" applyProtection="0"/>
    <xf numFmtId="0" fontId="1" fillId="5" borderId="12" applyNumberFormat="0" applyFont="0" applyAlignment="0" applyProtection="0"/>
    <xf numFmtId="0" fontId="1" fillId="5" borderId="12" applyNumberFormat="0" applyFont="0" applyAlignment="0" applyProtection="0"/>
    <xf numFmtId="0" fontId="1" fillId="5" borderId="12" applyNumberFormat="0" applyFont="0" applyAlignment="0" applyProtection="0"/>
    <xf numFmtId="0" fontId="1" fillId="5" borderId="12" applyNumberFormat="0" applyFont="0" applyAlignment="0" applyProtection="0"/>
    <xf numFmtId="0" fontId="1" fillId="5" borderId="12" applyNumberFormat="0" applyFont="0" applyAlignment="0" applyProtection="0"/>
    <xf numFmtId="0" fontId="1" fillId="5" borderId="12" applyNumberFormat="0" applyFont="0" applyAlignment="0" applyProtection="0"/>
    <xf numFmtId="0" fontId="1" fillId="5" borderId="12" applyNumberFormat="0" applyFont="0" applyAlignment="0" applyProtection="0"/>
    <xf numFmtId="0" fontId="1" fillId="5" borderId="12" applyNumberFormat="0" applyFont="0" applyAlignment="0" applyProtection="0"/>
    <xf numFmtId="0" fontId="1" fillId="5" borderId="12" applyNumberFormat="0" applyFont="0" applyAlignment="0" applyProtection="0"/>
    <xf numFmtId="0" fontId="1" fillId="5" borderId="12" applyNumberFormat="0" applyFont="0" applyAlignment="0" applyProtection="0"/>
    <xf numFmtId="0" fontId="1" fillId="5" borderId="12" applyNumberFormat="0" applyFont="0" applyAlignment="0" applyProtection="0"/>
    <xf numFmtId="0" fontId="1" fillId="5" borderId="12" applyNumberFormat="0" applyFont="0" applyAlignment="0" applyProtection="0"/>
    <xf numFmtId="0" fontId="1" fillId="5" borderId="12" applyNumberFormat="0" applyFont="0" applyAlignment="0" applyProtection="0"/>
    <xf numFmtId="0" fontId="1" fillId="5" borderId="12" applyNumberFormat="0" applyFont="0" applyAlignment="0" applyProtection="0"/>
    <xf numFmtId="0" fontId="1" fillId="5" borderId="12" applyNumberFormat="0" applyFont="0" applyAlignment="0" applyProtection="0"/>
    <xf numFmtId="0" fontId="1" fillId="5" borderId="12" applyNumberFormat="0" applyFont="0" applyAlignment="0" applyProtection="0"/>
    <xf numFmtId="0" fontId="1" fillId="5" borderId="12" applyNumberFormat="0" applyFont="0" applyAlignment="0" applyProtection="0"/>
    <xf numFmtId="0" fontId="1" fillId="5" borderId="12" applyNumberFormat="0" applyFont="0" applyAlignment="0" applyProtection="0"/>
    <xf numFmtId="0" fontId="1" fillId="5" borderId="12" applyNumberFormat="0" applyFont="0" applyAlignment="0" applyProtection="0"/>
    <xf numFmtId="0" fontId="1" fillId="5" borderId="12" applyNumberFormat="0" applyFont="0" applyAlignment="0" applyProtection="0"/>
    <xf numFmtId="0" fontId="1" fillId="5" borderId="12" applyNumberFormat="0" applyFont="0" applyAlignment="0" applyProtection="0"/>
    <xf numFmtId="0" fontId="1" fillId="5" borderId="12" applyNumberFormat="0" applyFont="0" applyAlignment="0" applyProtection="0"/>
    <xf numFmtId="0" fontId="1" fillId="5" borderId="12" applyNumberFormat="0" applyFont="0" applyAlignment="0" applyProtection="0"/>
    <xf numFmtId="0" fontId="1" fillId="5" borderId="12" applyNumberFormat="0" applyFont="0" applyAlignment="0" applyProtection="0"/>
    <xf numFmtId="0" fontId="1" fillId="5" borderId="12" applyNumberFormat="0" applyFont="0" applyAlignment="0" applyProtection="0"/>
    <xf numFmtId="0" fontId="1" fillId="5" borderId="12" applyNumberFormat="0" applyFont="0" applyAlignment="0" applyProtection="0"/>
    <xf numFmtId="0" fontId="1" fillId="5" borderId="12" applyNumberFormat="0" applyFont="0" applyAlignment="0" applyProtection="0"/>
    <xf numFmtId="0" fontId="1" fillId="5" borderId="12" applyNumberFormat="0" applyFont="0" applyAlignment="0" applyProtection="0"/>
    <xf numFmtId="0" fontId="1" fillId="5" borderId="12" applyNumberFormat="0" applyFont="0" applyAlignment="0" applyProtection="0"/>
    <xf numFmtId="0" fontId="1" fillId="5" borderId="12" applyNumberFormat="0" applyFont="0" applyAlignment="0" applyProtection="0"/>
    <xf numFmtId="0" fontId="1" fillId="5" borderId="12" applyNumberFormat="0" applyFont="0" applyAlignment="0" applyProtection="0"/>
    <xf numFmtId="0" fontId="1" fillId="5" borderId="12" applyNumberFormat="0" applyFont="0" applyAlignment="0" applyProtection="0"/>
    <xf numFmtId="0" fontId="1" fillId="5" borderId="12" applyNumberFormat="0" applyFont="0" applyAlignment="0" applyProtection="0"/>
    <xf numFmtId="0" fontId="1" fillId="5" borderId="12" applyNumberFormat="0" applyFont="0" applyAlignment="0" applyProtection="0"/>
    <xf numFmtId="0" fontId="1" fillId="5" borderId="12" applyNumberFormat="0" applyFont="0" applyAlignment="0" applyProtection="0"/>
    <xf numFmtId="0" fontId="1" fillId="5" borderId="12" applyNumberFormat="0" applyFont="0" applyAlignment="0" applyProtection="0"/>
    <xf numFmtId="0" fontId="1" fillId="5" borderId="12" applyNumberFormat="0" applyFont="0" applyAlignment="0" applyProtection="0"/>
    <xf numFmtId="0" fontId="1" fillId="5" borderId="12" applyNumberFormat="0" applyFont="0" applyAlignment="0" applyProtection="0"/>
    <xf numFmtId="0" fontId="1" fillId="5" borderId="12" applyNumberFormat="0" applyFont="0" applyAlignment="0" applyProtection="0"/>
    <xf numFmtId="0" fontId="1" fillId="5" borderId="12" applyNumberFormat="0" applyFont="0" applyAlignment="0" applyProtection="0"/>
    <xf numFmtId="0" fontId="1" fillId="5" borderId="12" applyNumberFormat="0" applyFont="0" applyAlignment="0" applyProtection="0"/>
    <xf numFmtId="0" fontId="1" fillId="5" borderId="12" applyNumberFormat="0" applyFont="0" applyAlignment="0" applyProtection="0"/>
    <xf numFmtId="0" fontId="1" fillId="5" borderId="12" applyNumberFormat="0" applyFont="0" applyAlignment="0" applyProtection="0"/>
    <xf numFmtId="0" fontId="1" fillId="5" borderId="12" applyNumberFormat="0" applyFont="0" applyAlignment="0" applyProtection="0"/>
    <xf numFmtId="0" fontId="1" fillId="5" borderId="12" applyNumberFormat="0" applyFont="0" applyAlignment="0" applyProtection="0"/>
    <xf numFmtId="0" fontId="1" fillId="5" borderId="12" applyNumberFormat="0" applyFont="0" applyAlignment="0" applyProtection="0"/>
    <xf numFmtId="0" fontId="1" fillId="5" borderId="12" applyNumberFormat="0" applyFont="0" applyAlignment="0" applyProtection="0"/>
    <xf numFmtId="0" fontId="1" fillId="5" borderId="12" applyNumberFormat="0" applyFont="0" applyAlignment="0" applyProtection="0"/>
    <xf numFmtId="0" fontId="37" fillId="0" borderId="0"/>
    <xf numFmtId="44" fontId="38" fillId="0" borderId="0" applyFont="0" applyFill="0" applyBorder="0" applyAlignment="0" applyProtection="0"/>
    <xf numFmtId="9" fontId="38" fillId="0" borderId="0" applyFont="0" applyFill="0" applyBorder="0" applyAlignment="0" applyProtection="0"/>
  </cellStyleXfs>
  <cellXfs count="364">
    <xf numFmtId="0" fontId="0" fillId="0" borderId="0" xfId="0" applyProtection="1">
      <protection locked="0"/>
    </xf>
    <xf numFmtId="0" fontId="12" fillId="0" borderId="0" xfId="0" applyFont="1" applyAlignment="1">
      <alignment horizontal="center" vertical="center"/>
    </xf>
    <xf numFmtId="0" fontId="12" fillId="0" borderId="0" xfId="0" applyFont="1" applyAlignment="1">
      <alignment vertical="center"/>
    </xf>
    <xf numFmtId="169" fontId="12" fillId="0" borderId="10" xfId="2" applyNumberFormat="1" applyFont="1" applyBorder="1" applyAlignment="1" applyProtection="1">
      <alignment vertical="center"/>
    </xf>
    <xf numFmtId="4" fontId="12" fillId="0" borderId="0" xfId="0" applyNumberFormat="1" applyFont="1" applyAlignment="1" applyProtection="1">
      <alignment vertical="center"/>
      <protection locked="0"/>
    </xf>
    <xf numFmtId="0" fontId="12" fillId="0" borderId="0" xfId="0" applyFont="1" applyAlignment="1" applyProtection="1">
      <alignment vertical="center"/>
      <protection locked="0"/>
    </xf>
    <xf numFmtId="0" fontId="12" fillId="0" borderId="0" xfId="0" applyFont="1" applyAlignment="1" applyProtection="1">
      <alignment horizontal="center" vertical="center"/>
      <protection locked="0"/>
    </xf>
    <xf numFmtId="169" fontId="18" fillId="0" borderId="0" xfId="2" applyNumberFormat="1" applyFont="1" applyBorder="1" applyAlignment="1" applyProtection="1">
      <alignment horizontal="right" vertical="center"/>
      <protection locked="0"/>
    </xf>
    <xf numFmtId="3" fontId="12" fillId="0" borderId="0" xfId="0" applyNumberFormat="1" applyFont="1" applyAlignment="1" applyProtection="1">
      <alignment horizontal="center" vertical="center"/>
      <protection locked="0"/>
    </xf>
    <xf numFmtId="169" fontId="13" fillId="0" borderId="0" xfId="0" applyNumberFormat="1" applyFont="1" applyAlignment="1" applyProtection="1">
      <alignment horizontal="right" vertical="center"/>
      <protection locked="0"/>
    </xf>
    <xf numFmtId="0" fontId="12" fillId="0" borderId="10" xfId="0" applyFont="1" applyBorder="1" applyAlignment="1" applyProtection="1">
      <alignment vertical="center"/>
      <protection locked="0"/>
    </xf>
    <xf numFmtId="0" fontId="12" fillId="0" borderId="10" xfId="0" applyFont="1" applyBorder="1" applyAlignment="1" applyProtection="1">
      <alignment horizontal="center" vertical="center"/>
      <protection locked="0"/>
    </xf>
    <xf numFmtId="0" fontId="12" fillId="0" borderId="0" xfId="0" applyFont="1" applyAlignment="1" applyProtection="1">
      <alignment horizontal="left" vertical="center" wrapText="1"/>
      <protection locked="0"/>
    </xf>
    <xf numFmtId="0" fontId="12" fillId="0" borderId="11" xfId="0" applyFont="1" applyBorder="1" applyAlignment="1" applyProtection="1">
      <alignment vertical="center"/>
      <protection locked="0"/>
    </xf>
    <xf numFmtId="0" fontId="12" fillId="0" borderId="11" xfId="0" applyFont="1" applyBorder="1" applyAlignment="1" applyProtection="1">
      <alignment horizontal="left" vertical="center"/>
      <protection locked="0"/>
    </xf>
    <xf numFmtId="3" fontId="12" fillId="0" borderId="11" xfId="0" applyNumberFormat="1" applyFont="1" applyBorder="1" applyAlignment="1" applyProtection="1">
      <alignment horizontal="center" vertical="center"/>
      <protection locked="0"/>
    </xf>
    <xf numFmtId="4" fontId="12" fillId="0" borderId="11" xfId="0" applyNumberFormat="1" applyFont="1" applyBorder="1" applyAlignment="1" applyProtection="1">
      <alignment vertical="center"/>
      <protection locked="0"/>
    </xf>
    <xf numFmtId="169" fontId="12" fillId="0" borderId="11" xfId="0" applyNumberFormat="1" applyFont="1" applyBorder="1" applyAlignment="1" applyProtection="1">
      <alignment vertical="center"/>
      <protection locked="0"/>
    </xf>
    <xf numFmtId="0" fontId="12" fillId="0" borderId="0" xfId="0" applyFont="1" applyAlignment="1" applyProtection="1">
      <alignment horizontal="left" vertical="center"/>
      <protection locked="0"/>
    </xf>
    <xf numFmtId="169" fontId="12" fillId="0" borderId="0" xfId="0" applyNumberFormat="1" applyFont="1" applyAlignment="1" applyProtection="1">
      <alignment vertical="center"/>
      <protection locked="0"/>
    </xf>
    <xf numFmtId="169" fontId="12" fillId="0" borderId="0" xfId="0" applyNumberFormat="1" applyFont="1" applyAlignment="1" applyProtection="1">
      <alignment horizontal="right" vertical="center"/>
      <protection locked="0"/>
    </xf>
    <xf numFmtId="169" fontId="13" fillId="0" borderId="0" xfId="0" applyNumberFormat="1" applyFont="1" applyAlignment="1" applyProtection="1">
      <alignment horizontal="center" vertical="center"/>
      <protection locked="0"/>
    </xf>
    <xf numFmtId="169" fontId="13" fillId="0" borderId="0" xfId="0" applyNumberFormat="1" applyFont="1" applyAlignment="1" applyProtection="1">
      <alignment horizontal="centerContinuous" vertical="center"/>
      <protection locked="0"/>
    </xf>
    <xf numFmtId="169" fontId="12" fillId="0" borderId="0" xfId="2" applyNumberFormat="1" applyFont="1" applyBorder="1" applyAlignment="1" applyProtection="1">
      <alignment vertical="center"/>
      <protection locked="0"/>
    </xf>
    <xf numFmtId="169" fontId="13" fillId="0" borderId="0" xfId="2" applyNumberFormat="1" applyFont="1" applyBorder="1" applyAlignment="1" applyProtection="1">
      <alignment vertical="center"/>
      <protection locked="0"/>
    </xf>
    <xf numFmtId="0" fontId="12" fillId="0" borderId="0" xfId="2" applyNumberFormat="1" applyFont="1" applyBorder="1" applyAlignment="1" applyProtection="1">
      <alignment horizontal="center" vertical="center"/>
      <protection locked="0"/>
    </xf>
    <xf numFmtId="4" fontId="12" fillId="0" borderId="0" xfId="1" applyFont="1" applyBorder="1" applyAlignment="1" applyProtection="1">
      <alignment horizontal="right" vertical="center"/>
      <protection locked="0"/>
    </xf>
    <xf numFmtId="169" fontId="12" fillId="0" borderId="0" xfId="2" applyNumberFormat="1" applyFont="1" applyBorder="1" applyAlignment="1" applyProtection="1">
      <alignment horizontal="center" vertical="center"/>
      <protection locked="0"/>
    </xf>
    <xf numFmtId="0" fontId="13" fillId="0" borderId="11" xfId="0" applyFont="1" applyBorder="1" applyAlignment="1" applyProtection="1">
      <alignment vertical="center"/>
      <protection locked="0"/>
    </xf>
    <xf numFmtId="0" fontId="7" fillId="2" borderId="0" xfId="0" applyFont="1" applyFill="1"/>
    <xf numFmtId="0" fontId="0" fillId="0" borderId="0" xfId="0"/>
    <xf numFmtId="0" fontId="12" fillId="0" borderId="10" xfId="0" applyFont="1" applyBorder="1" applyAlignment="1">
      <alignment horizontal="center" vertical="center"/>
    </xf>
    <xf numFmtId="0" fontId="7" fillId="0" borderId="0" xfId="28"/>
    <xf numFmtId="0" fontId="27" fillId="0" borderId="0" xfId="28" applyFont="1" applyAlignment="1">
      <alignment vertical="center"/>
    </xf>
    <xf numFmtId="0" fontId="7" fillId="0" borderId="0" xfId="28" applyAlignment="1">
      <alignment horizontal="left" vertical="center"/>
    </xf>
    <xf numFmtId="0" fontId="7" fillId="0" borderId="0" xfId="28" applyAlignment="1">
      <alignment vertical="center"/>
    </xf>
    <xf numFmtId="0" fontId="7" fillId="0" borderId="0" xfId="28" applyAlignment="1">
      <alignment vertical="center" wrapText="1"/>
    </xf>
    <xf numFmtId="171" fontId="7" fillId="0" borderId="0" xfId="28" applyNumberFormat="1" applyAlignment="1">
      <alignment vertical="center"/>
    </xf>
    <xf numFmtId="171" fontId="7" fillId="0" borderId="4" xfId="28" applyNumberFormat="1" applyBorder="1" applyAlignment="1">
      <alignment vertical="center"/>
    </xf>
    <xf numFmtId="171" fontId="7" fillId="0" borderId="0" xfId="28" applyNumberFormat="1"/>
    <xf numFmtId="171" fontId="7" fillId="0" borderId="4" xfId="28" applyNumberFormat="1" applyBorder="1"/>
    <xf numFmtId="172" fontId="7" fillId="0" borderId="0" xfId="28" applyNumberFormat="1" applyAlignment="1">
      <alignment vertical="center"/>
    </xf>
    <xf numFmtId="0" fontId="27" fillId="0" borderId="0" xfId="28" applyFont="1"/>
    <xf numFmtId="0" fontId="27" fillId="0" borderId="9" xfId="28" applyFont="1" applyBorder="1" applyAlignment="1">
      <alignment vertical="center"/>
    </xf>
    <xf numFmtId="0" fontId="7" fillId="0" borderId="9" xfId="28" applyBorder="1"/>
    <xf numFmtId="172" fontId="27" fillId="0" borderId="9" xfId="28" applyNumberFormat="1" applyFont="1" applyBorder="1" applyAlignment="1">
      <alignment vertical="center"/>
    </xf>
    <xf numFmtId="169" fontId="21" fillId="0" borderId="0" xfId="2" applyNumberFormat="1" applyFont="1" applyBorder="1" applyAlignment="1" applyProtection="1">
      <alignment horizontal="center" vertical="center"/>
      <protection locked="0"/>
    </xf>
    <xf numFmtId="169" fontId="12" fillId="0" borderId="0" xfId="0" applyNumberFormat="1" applyFont="1" applyAlignment="1" applyProtection="1">
      <alignment horizontal="center" vertical="center"/>
      <protection locked="0"/>
    </xf>
    <xf numFmtId="0" fontId="12" fillId="0" borderId="13" xfId="0" applyFont="1" applyBorder="1" applyAlignment="1" applyProtection="1">
      <alignment horizontal="center" vertical="center"/>
      <protection locked="0"/>
    </xf>
    <xf numFmtId="0" fontId="12" fillId="0" borderId="13" xfId="0" applyFont="1" applyBorder="1" applyAlignment="1" applyProtection="1">
      <alignment vertical="center"/>
      <protection locked="0"/>
    </xf>
    <xf numFmtId="169" fontId="12" fillId="0" borderId="13" xfId="2" applyNumberFormat="1" applyFont="1" applyBorder="1" applyAlignment="1" applyProtection="1">
      <alignment vertical="center"/>
    </xf>
    <xf numFmtId="0" fontId="12" fillId="0" borderId="13" xfId="0" applyFont="1" applyBorder="1" applyAlignment="1" applyProtection="1">
      <alignment horizontal="left" vertical="center" wrapText="1"/>
      <protection locked="0"/>
    </xf>
    <xf numFmtId="0" fontId="12" fillId="0" borderId="15" xfId="0" applyFont="1" applyBorder="1" applyAlignment="1" applyProtection="1">
      <alignment horizontal="center" vertical="center"/>
      <protection locked="0"/>
    </xf>
    <xf numFmtId="0" fontId="12" fillId="0" borderId="16" xfId="0" applyFont="1" applyBorder="1" applyAlignment="1" applyProtection="1">
      <alignment horizontal="center" vertical="center"/>
      <protection locked="0"/>
    </xf>
    <xf numFmtId="0" fontId="12" fillId="0" borderId="9" xfId="0" applyFont="1" applyBorder="1" applyAlignment="1">
      <alignment horizontal="center" vertical="center"/>
    </xf>
    <xf numFmtId="169" fontId="12" fillId="0" borderId="9" xfId="2" applyNumberFormat="1" applyFont="1" applyBorder="1" applyAlignment="1" applyProtection="1">
      <alignment vertical="center"/>
    </xf>
    <xf numFmtId="0" fontId="12" fillId="0" borderId="14" xfId="0" applyFont="1" applyBorder="1" applyAlignment="1" applyProtection="1">
      <alignment vertical="center"/>
      <protection locked="0"/>
    </xf>
    <xf numFmtId="169" fontId="13" fillId="0" borderId="14" xfId="2" applyNumberFormat="1" applyFont="1" applyBorder="1" applyAlignment="1" applyProtection="1">
      <alignment vertical="center"/>
    </xf>
    <xf numFmtId="0" fontId="26" fillId="0" borderId="0" xfId="0" applyFont="1" applyProtection="1">
      <protection locked="0"/>
    </xf>
    <xf numFmtId="0" fontId="12" fillId="0" borderId="13" xfId="0" applyFont="1" applyBorder="1" applyAlignment="1" applyProtection="1">
      <alignment horizontal="left" vertical="center"/>
      <protection locked="0"/>
    </xf>
    <xf numFmtId="169" fontId="12" fillId="0" borderId="13" xfId="1493" applyFont="1" applyBorder="1" applyAlignment="1" applyProtection="1">
      <alignment vertical="center"/>
    </xf>
    <xf numFmtId="0" fontId="12" fillId="0" borderId="0" xfId="0" applyFont="1" applyProtection="1">
      <protection locked="0"/>
    </xf>
    <xf numFmtId="0" fontId="12" fillId="0" borderId="0" xfId="0" applyFont="1" applyAlignment="1" applyProtection="1">
      <alignment horizontal="center"/>
      <protection locked="0"/>
    </xf>
    <xf numFmtId="0" fontId="12" fillId="0" borderId="14" xfId="0" applyFont="1" applyBorder="1" applyAlignment="1" applyProtection="1">
      <alignment horizontal="center" vertical="center"/>
      <protection locked="0"/>
    </xf>
    <xf numFmtId="169" fontId="12" fillId="0" borderId="14" xfId="2" applyNumberFormat="1" applyFont="1" applyBorder="1" applyAlignment="1" applyProtection="1">
      <alignment vertical="center"/>
    </xf>
    <xf numFmtId="169" fontId="12" fillId="0" borderId="13" xfId="1493" applyFont="1" applyBorder="1" applyAlignment="1" applyProtection="1">
      <alignment horizontal="center" vertical="center"/>
      <protection locked="0"/>
    </xf>
    <xf numFmtId="169" fontId="12" fillId="0" borderId="13" xfId="1493" applyFont="1" applyFill="1" applyBorder="1" applyAlignment="1" applyProtection="1">
      <alignment vertical="center"/>
    </xf>
    <xf numFmtId="0" fontId="20" fillId="0" borderId="0" xfId="0" applyFont="1" applyAlignment="1" applyProtection="1">
      <alignment horizontal="justify" vertical="center" wrapText="1"/>
      <protection locked="0"/>
    </xf>
    <xf numFmtId="0" fontId="20" fillId="0" borderId="0" xfId="0" applyFont="1" applyAlignment="1" applyProtection="1">
      <alignment vertical="center" wrapText="1"/>
      <protection locked="0"/>
    </xf>
    <xf numFmtId="0" fontId="12" fillId="0" borderId="0" xfId="0" applyFont="1" applyAlignment="1" applyProtection="1">
      <alignment horizontal="justify" vertical="center" wrapText="1"/>
      <protection locked="0"/>
    </xf>
    <xf numFmtId="0" fontId="12" fillId="0" borderId="6" xfId="0" applyFont="1" applyBorder="1" applyAlignment="1">
      <alignment horizontal="center" vertical="center"/>
    </xf>
    <xf numFmtId="0" fontId="13" fillId="0" borderId="7" xfId="0" applyFont="1" applyBorder="1" applyAlignment="1">
      <alignment horizontal="center" vertical="center"/>
    </xf>
    <xf numFmtId="0" fontId="12" fillId="0" borderId="7" xfId="0" applyFont="1" applyBorder="1" applyAlignment="1">
      <alignment horizontal="center" vertical="center"/>
    </xf>
    <xf numFmtId="0" fontId="26" fillId="0" borderId="0" xfId="0" applyFont="1" applyAlignment="1" applyProtection="1">
      <alignment vertical="center"/>
      <protection locked="0"/>
    </xf>
    <xf numFmtId="169" fontId="21" fillId="0" borderId="0" xfId="2" applyNumberFormat="1" applyFont="1" applyBorder="1" applyAlignment="1" applyProtection="1">
      <alignment vertical="center"/>
      <protection locked="0"/>
    </xf>
    <xf numFmtId="169" fontId="13" fillId="0" borderId="0" xfId="0" applyNumberFormat="1" applyFont="1" applyAlignment="1" applyProtection="1">
      <alignment vertical="center"/>
      <protection locked="0"/>
    </xf>
    <xf numFmtId="169" fontId="17" fillId="0" borderId="0" xfId="2" applyNumberFormat="1" applyFont="1" applyBorder="1" applyAlignment="1" applyProtection="1">
      <alignment vertical="center"/>
      <protection locked="0"/>
    </xf>
    <xf numFmtId="170" fontId="12" fillId="0" borderId="0" xfId="0" applyNumberFormat="1" applyFont="1" applyAlignment="1" applyProtection="1">
      <alignment horizontal="center" vertical="center"/>
      <protection locked="0"/>
    </xf>
    <xf numFmtId="170" fontId="20" fillId="0" borderId="0" xfId="0" applyNumberFormat="1" applyFont="1" applyAlignment="1" applyProtection="1">
      <alignment horizontal="center" vertical="center"/>
      <protection locked="0"/>
    </xf>
    <xf numFmtId="167" fontId="12" fillId="0" borderId="0" xfId="0" applyNumberFormat="1" applyFont="1" applyAlignment="1" applyProtection="1">
      <alignment horizontal="center" vertical="center"/>
      <protection locked="0"/>
    </xf>
    <xf numFmtId="167" fontId="17" fillId="0" borderId="0" xfId="0" applyNumberFormat="1" applyFont="1" applyAlignment="1" applyProtection="1">
      <alignment horizontal="center" vertical="center"/>
      <protection locked="0"/>
    </xf>
    <xf numFmtId="170" fontId="17" fillId="0" borderId="0" xfId="0" applyNumberFormat="1" applyFont="1" applyAlignment="1" applyProtection="1">
      <alignment horizontal="center" vertical="center"/>
      <protection locked="0"/>
    </xf>
    <xf numFmtId="169" fontId="16" fillId="0" borderId="0" xfId="6" applyNumberFormat="1" applyFont="1" applyBorder="1" applyAlignment="1" applyProtection="1">
      <alignment horizontal="right" vertical="center"/>
      <protection locked="0"/>
    </xf>
    <xf numFmtId="169" fontId="12" fillId="0" borderId="11" xfId="2" applyNumberFormat="1" applyFont="1" applyBorder="1" applyAlignment="1" applyProtection="1">
      <alignment vertical="center"/>
      <protection locked="0"/>
    </xf>
    <xf numFmtId="169" fontId="12" fillId="0" borderId="13" xfId="1493" applyFont="1" applyBorder="1" applyAlignment="1" applyProtection="1">
      <alignment vertical="center" wrapText="1"/>
    </xf>
    <xf numFmtId="0" fontId="34" fillId="0" borderId="0" xfId="0" applyFont="1" applyProtection="1">
      <protection locked="0"/>
    </xf>
    <xf numFmtId="0" fontId="12" fillId="0" borderId="17" xfId="0" applyFont="1" applyBorder="1" applyAlignment="1" applyProtection="1">
      <alignment vertical="center"/>
      <protection locked="0"/>
    </xf>
    <xf numFmtId="0" fontId="7" fillId="0" borderId="0" xfId="0" applyFont="1" applyAlignment="1" applyProtection="1">
      <alignment horizontal="center"/>
      <protection locked="0"/>
    </xf>
    <xf numFmtId="0" fontId="12" fillId="0" borderId="13" xfId="0" quotePrefix="1" applyFont="1" applyBorder="1" applyAlignment="1" applyProtection="1">
      <alignment horizontal="left" vertical="center" wrapText="1"/>
      <protection locked="0"/>
    </xf>
    <xf numFmtId="169" fontId="12" fillId="0" borderId="14" xfId="1493" applyFont="1" applyBorder="1" applyAlignment="1" applyProtection="1">
      <alignment vertical="center" wrapText="1"/>
    </xf>
    <xf numFmtId="169" fontId="12" fillId="0" borderId="14" xfId="1493" applyFont="1" applyBorder="1" applyAlignment="1" applyProtection="1">
      <alignment vertical="center"/>
    </xf>
    <xf numFmtId="0" fontId="26" fillId="0" borderId="0" xfId="0" applyFont="1" applyAlignment="1" applyProtection="1">
      <alignment horizontal="center" vertical="center"/>
      <protection locked="0"/>
    </xf>
    <xf numFmtId="0" fontId="12" fillId="0" borderId="13" xfId="0" applyFont="1" applyBorder="1" applyProtection="1">
      <protection locked="0"/>
    </xf>
    <xf numFmtId="169" fontId="12" fillId="0" borderId="15" xfId="1493" applyFont="1" applyBorder="1" applyAlignment="1" applyProtection="1">
      <alignment vertical="center" wrapText="1"/>
    </xf>
    <xf numFmtId="0" fontId="12" fillId="0" borderId="13" xfId="0" applyFont="1" applyBorder="1" applyAlignment="1" applyProtection="1">
      <alignment wrapText="1"/>
      <protection locked="0"/>
    </xf>
    <xf numFmtId="0" fontId="12" fillId="0" borderId="15" xfId="0" quotePrefix="1" applyFont="1" applyBorder="1" applyAlignment="1" applyProtection="1">
      <alignment horizontal="left" vertical="center" wrapText="1"/>
      <protection locked="0"/>
    </xf>
    <xf numFmtId="0" fontId="12" fillId="0" borderId="13" xfId="0" applyFont="1" applyBorder="1" applyAlignment="1" applyProtection="1">
      <alignment horizontal="left"/>
      <protection locked="0"/>
    </xf>
    <xf numFmtId="0" fontId="13" fillId="0" borderId="0" xfId="0" applyFont="1" applyAlignment="1" applyProtection="1">
      <alignment horizontal="center" vertical="center"/>
      <protection locked="0"/>
    </xf>
    <xf numFmtId="4" fontId="13" fillId="0" borderId="0" xfId="0" applyNumberFormat="1" applyFont="1" applyAlignment="1" applyProtection="1">
      <alignment horizontal="right" vertical="center"/>
      <protection locked="0"/>
    </xf>
    <xf numFmtId="0" fontId="13" fillId="0" borderId="0" xfId="0" applyFont="1" applyAlignment="1" applyProtection="1">
      <alignment horizontal="left" vertical="center"/>
      <protection locked="0"/>
    </xf>
    <xf numFmtId="0" fontId="13" fillId="0" borderId="0" xfId="0" applyFont="1" applyAlignment="1" applyProtection="1">
      <alignment horizontal="centerContinuous" vertical="center"/>
      <protection locked="0"/>
    </xf>
    <xf numFmtId="4" fontId="13" fillId="0" borderId="0" xfId="0" applyNumberFormat="1" applyFont="1" applyAlignment="1" applyProtection="1">
      <alignment horizontal="centerContinuous" vertical="center"/>
      <protection locked="0"/>
    </xf>
    <xf numFmtId="4" fontId="12" fillId="0" borderId="0" xfId="0" applyNumberFormat="1" applyFont="1" applyAlignment="1" applyProtection="1">
      <alignment horizontal="right" vertical="center"/>
      <protection locked="0"/>
    </xf>
    <xf numFmtId="0" fontId="12" fillId="4" borderId="0" xfId="0" applyFont="1" applyFill="1" applyAlignment="1" applyProtection="1">
      <alignment vertical="center"/>
      <protection locked="0"/>
    </xf>
    <xf numFmtId="0" fontId="12" fillId="4" borderId="0" xfId="0" applyFont="1" applyFill="1" applyAlignment="1" applyProtection="1">
      <alignment horizontal="left" vertical="center"/>
      <protection locked="0"/>
    </xf>
    <xf numFmtId="0" fontId="12" fillId="4" borderId="0" xfId="0" applyFont="1" applyFill="1" applyAlignment="1" applyProtection="1">
      <alignment horizontal="center" vertical="center"/>
      <protection locked="0"/>
    </xf>
    <xf numFmtId="4" fontId="12" fillId="4" borderId="0" xfId="0" applyNumberFormat="1" applyFont="1" applyFill="1" applyAlignment="1" applyProtection="1">
      <alignment horizontal="right" vertical="center"/>
      <protection locked="0"/>
    </xf>
    <xf numFmtId="169" fontId="12" fillId="4" borderId="0" xfId="2" applyNumberFormat="1" applyFont="1" applyFill="1" applyBorder="1" applyAlignment="1" applyProtection="1">
      <alignment vertical="center"/>
      <protection locked="0"/>
    </xf>
    <xf numFmtId="4" fontId="13" fillId="4" borderId="0" xfId="0" applyNumberFormat="1" applyFont="1" applyFill="1" applyAlignment="1" applyProtection="1">
      <alignment horizontal="right" vertical="center"/>
      <protection locked="0"/>
    </xf>
    <xf numFmtId="0" fontId="13" fillId="4" borderId="0" xfId="0" applyFont="1" applyFill="1" applyAlignment="1" applyProtection="1">
      <alignment horizontal="center" vertical="center"/>
      <protection locked="0"/>
    </xf>
    <xf numFmtId="169" fontId="12" fillId="4" borderId="0" xfId="0" applyNumberFormat="1" applyFont="1" applyFill="1" applyAlignment="1" applyProtection="1">
      <alignment horizontal="right" vertical="center"/>
      <protection locked="0"/>
    </xf>
    <xf numFmtId="0" fontId="13" fillId="4" borderId="0" xfId="0" applyFont="1" applyFill="1" applyAlignment="1" applyProtection="1">
      <alignment horizontal="left" vertical="center"/>
      <protection locked="0"/>
    </xf>
    <xf numFmtId="0" fontId="12" fillId="4" borderId="0" xfId="0" applyFont="1" applyFill="1" applyAlignment="1" applyProtection="1">
      <alignment horizontal="right" vertical="center"/>
      <protection locked="0"/>
    </xf>
    <xf numFmtId="0" fontId="11" fillId="0" borderId="0" xfId="0" applyFont="1" applyAlignment="1" applyProtection="1">
      <alignment vertical="center"/>
      <protection locked="0"/>
    </xf>
    <xf numFmtId="0" fontId="13" fillId="0" borderId="0" xfId="0" applyFont="1" applyAlignment="1" applyProtection="1">
      <alignment vertical="center"/>
      <protection locked="0"/>
    </xf>
    <xf numFmtId="0" fontId="13" fillId="0" borderId="0" xfId="0" applyFont="1" applyAlignment="1" applyProtection="1">
      <alignment vertical="center" wrapText="1"/>
      <protection locked="0"/>
    </xf>
    <xf numFmtId="0" fontId="13" fillId="0" borderId="0" xfId="0" applyFont="1" applyAlignment="1" applyProtection="1">
      <alignment horizontal="center" vertical="center" wrapText="1"/>
      <protection locked="0"/>
    </xf>
    <xf numFmtId="0" fontId="13" fillId="0" borderId="0" xfId="0" applyFont="1" applyAlignment="1" applyProtection="1">
      <alignment horizontal="right" vertical="center"/>
      <protection locked="0"/>
    </xf>
    <xf numFmtId="9" fontId="12" fillId="0" borderId="13" xfId="2937" applyFont="1" applyBorder="1" applyAlignment="1" applyProtection="1">
      <alignment horizontal="center" vertical="center"/>
      <protection locked="0"/>
    </xf>
    <xf numFmtId="0" fontId="12" fillId="0" borderId="0" xfId="0" quotePrefix="1" applyFont="1" applyAlignment="1" applyProtection="1">
      <alignment horizontal="left" vertical="center" wrapText="1"/>
      <protection locked="0"/>
    </xf>
    <xf numFmtId="0" fontId="12" fillId="18" borderId="13" xfId="0" applyFont="1" applyFill="1" applyBorder="1" applyAlignment="1" applyProtection="1">
      <alignment vertical="center"/>
      <protection locked="0"/>
    </xf>
    <xf numFmtId="0" fontId="12" fillId="18" borderId="13" xfId="0" applyFont="1" applyFill="1" applyBorder="1" applyAlignment="1" applyProtection="1">
      <alignment horizontal="left"/>
      <protection locked="0"/>
    </xf>
    <xf numFmtId="0" fontId="12" fillId="18" borderId="15" xfId="0" applyFont="1" applyFill="1" applyBorder="1" applyAlignment="1" applyProtection="1">
      <alignment horizontal="left"/>
      <protection locked="0"/>
    </xf>
    <xf numFmtId="0" fontId="12" fillId="0" borderId="0" xfId="2936" applyNumberFormat="1" applyFont="1" applyAlignment="1" applyProtection="1">
      <alignment horizontal="center" vertical="center"/>
      <protection locked="0"/>
    </xf>
    <xf numFmtId="0" fontId="12" fillId="3" borderId="10" xfId="0" applyFont="1" applyFill="1" applyBorder="1" applyAlignment="1" applyProtection="1">
      <alignment horizontal="center" vertical="center"/>
      <protection locked="0"/>
    </xf>
    <xf numFmtId="0" fontId="12" fillId="0" borderId="19" xfId="0" applyFont="1" applyBorder="1" applyAlignment="1" applyProtection="1">
      <alignment vertical="center"/>
      <protection locked="0"/>
    </xf>
    <xf numFmtId="169" fontId="12" fillId="0" borderId="19" xfId="1493" applyFont="1" applyBorder="1" applyAlignment="1" applyProtection="1">
      <alignment vertical="center" wrapText="1"/>
    </xf>
    <xf numFmtId="0" fontId="12" fillId="0" borderId="9" xfId="0" applyFont="1" applyBorder="1" applyAlignment="1" applyProtection="1">
      <alignment vertical="center"/>
      <protection locked="0"/>
    </xf>
    <xf numFmtId="0" fontId="12" fillId="2" borderId="0" xfId="0" applyFont="1" applyFill="1" applyAlignment="1" applyProtection="1">
      <alignment vertical="center"/>
      <protection locked="0"/>
    </xf>
    <xf numFmtId="0" fontId="12" fillId="2" borderId="13" xfId="0" quotePrefix="1" applyFont="1" applyFill="1" applyBorder="1" applyAlignment="1" applyProtection="1">
      <alignment horizontal="left" vertical="center" wrapText="1"/>
      <protection locked="0"/>
    </xf>
    <xf numFmtId="169" fontId="12" fillId="2" borderId="13" xfId="1493" applyFont="1" applyFill="1" applyBorder="1" applyAlignment="1" applyProtection="1">
      <alignment vertical="center" wrapText="1"/>
    </xf>
    <xf numFmtId="0" fontId="12" fillId="2" borderId="0" xfId="0" applyFont="1" applyFill="1" applyAlignment="1" applyProtection="1">
      <alignment horizontal="center"/>
      <protection locked="0"/>
    </xf>
    <xf numFmtId="0" fontId="12" fillId="2" borderId="0" xfId="0" applyFont="1" applyFill="1" applyProtection="1">
      <protection locked="0"/>
    </xf>
    <xf numFmtId="0" fontId="12" fillId="2" borderId="0" xfId="2936" applyNumberFormat="1" applyFont="1" applyFill="1" applyAlignment="1" applyProtection="1">
      <alignment horizontal="center" vertical="center"/>
      <protection locked="0"/>
    </xf>
    <xf numFmtId="169" fontId="12" fillId="2" borderId="0" xfId="2" applyNumberFormat="1" applyFont="1" applyFill="1" applyBorder="1" applyAlignment="1" applyProtection="1">
      <alignment vertical="center"/>
      <protection locked="0"/>
    </xf>
    <xf numFmtId="169" fontId="12" fillId="0" borderId="13" xfId="1493" applyFont="1" applyFill="1" applyBorder="1" applyAlignment="1" applyProtection="1">
      <alignment horizontal="center" vertical="center"/>
      <protection locked="0"/>
    </xf>
    <xf numFmtId="169" fontId="12" fillId="0" borderId="13" xfId="1493" applyFont="1" applyFill="1" applyBorder="1" applyAlignment="1" applyProtection="1">
      <alignment vertical="center" wrapText="1"/>
    </xf>
    <xf numFmtId="0" fontId="12" fillId="0" borderId="0" xfId="2936" applyNumberFormat="1" applyFont="1" applyFill="1" applyAlignment="1" applyProtection="1">
      <alignment horizontal="center" vertical="center"/>
      <protection locked="0"/>
    </xf>
    <xf numFmtId="169" fontId="12" fillId="0" borderId="13" xfId="1493" applyFont="1" applyFill="1" applyBorder="1" applyProtection="1"/>
    <xf numFmtId="169" fontId="12" fillId="0" borderId="0" xfId="2" applyNumberFormat="1" applyFont="1" applyBorder="1" applyAlignment="1" applyProtection="1">
      <alignment horizontal="right" vertical="center"/>
      <protection locked="0"/>
    </xf>
    <xf numFmtId="168" fontId="12" fillId="0" borderId="0" xfId="0" applyNumberFormat="1" applyFont="1" applyAlignment="1">
      <alignment horizontal="center" vertical="center"/>
    </xf>
    <xf numFmtId="169" fontId="12" fillId="0" borderId="15" xfId="1493" applyFont="1" applyFill="1" applyBorder="1" applyProtection="1"/>
    <xf numFmtId="172" fontId="7" fillId="0" borderId="0" xfId="28" applyNumberFormat="1"/>
    <xf numFmtId="175" fontId="12" fillId="0" borderId="0" xfId="2937" applyNumberFormat="1" applyFont="1" applyBorder="1" applyAlignment="1" applyProtection="1">
      <alignment vertical="center"/>
      <protection locked="0"/>
    </xf>
    <xf numFmtId="0" fontId="12" fillId="0" borderId="0" xfId="0" applyFont="1" applyAlignment="1" applyProtection="1">
      <alignment vertical="top" wrapText="1"/>
      <protection locked="0"/>
    </xf>
    <xf numFmtId="10" fontId="12" fillId="0" borderId="13" xfId="1493" applyNumberFormat="1" applyFont="1" applyBorder="1" applyAlignment="1" applyProtection="1">
      <alignment horizontal="center" vertical="center"/>
      <protection locked="0"/>
    </xf>
    <xf numFmtId="4" fontId="12" fillId="0" borderId="6" xfId="0" applyNumberFormat="1" applyFont="1" applyBorder="1" applyAlignment="1">
      <alignment horizontal="center" vertical="center"/>
    </xf>
    <xf numFmtId="169" fontId="12" fillId="0" borderId="6" xfId="0" applyNumberFormat="1" applyFont="1" applyBorder="1" applyAlignment="1">
      <alignment horizontal="center" vertical="center"/>
    </xf>
    <xf numFmtId="4" fontId="13" fillId="0" borderId="7" xfId="0" applyNumberFormat="1" applyFont="1" applyBorder="1" applyAlignment="1">
      <alignment horizontal="center" vertical="center"/>
    </xf>
    <xf numFmtId="169" fontId="13" fillId="0" borderId="7" xfId="0" applyNumberFormat="1" applyFont="1" applyBorder="1" applyAlignment="1">
      <alignment horizontal="center" vertical="center"/>
    </xf>
    <xf numFmtId="4" fontId="12" fillId="0" borderId="7" xfId="0" applyNumberFormat="1" applyFont="1" applyBorder="1" applyAlignment="1">
      <alignment horizontal="center" vertical="center"/>
    </xf>
    <xf numFmtId="169" fontId="12" fillId="0" borderId="7" xfId="0" applyNumberFormat="1" applyFont="1" applyBorder="1" applyAlignment="1">
      <alignment horizontal="center" vertical="center"/>
    </xf>
    <xf numFmtId="0" fontId="13" fillId="0" borderId="14" xfId="0" applyFont="1" applyBorder="1" applyAlignment="1">
      <alignment horizontal="center" vertical="center"/>
    </xf>
    <xf numFmtId="0" fontId="13" fillId="0" borderId="14" xfId="0" applyFont="1" applyBorder="1" applyAlignment="1">
      <alignment horizontal="left" vertical="center"/>
    </xf>
    <xf numFmtId="0" fontId="12" fillId="0" borderId="14" xfId="0" applyFont="1" applyBorder="1" applyAlignment="1">
      <alignment horizontal="center" vertical="center"/>
    </xf>
    <xf numFmtId="4" fontId="12" fillId="0" borderId="14" xfId="0" applyNumberFormat="1" applyFont="1" applyBorder="1" applyAlignment="1">
      <alignment horizontal="center" vertical="center"/>
    </xf>
    <xf numFmtId="169" fontId="12" fillId="0" borderId="14" xfId="0" applyNumberFormat="1" applyFont="1" applyBorder="1" applyAlignment="1">
      <alignment horizontal="center" vertical="center"/>
    </xf>
    <xf numFmtId="0" fontId="12" fillId="0" borderId="13" xfId="0" applyFont="1" applyBorder="1" applyAlignment="1">
      <alignment vertical="center"/>
    </xf>
    <xf numFmtId="0" fontId="13" fillId="0" borderId="13" xfId="0" applyFont="1" applyBorder="1" applyAlignment="1">
      <alignment horizontal="left" vertical="center" wrapText="1"/>
    </xf>
    <xf numFmtId="0" fontId="12" fillId="0" borderId="13" xfId="0" applyFont="1" applyBorder="1" applyAlignment="1">
      <alignment horizontal="center" vertical="center"/>
    </xf>
    <xf numFmtId="168" fontId="12" fillId="0" borderId="13" xfId="0" applyNumberFormat="1" applyFont="1" applyBorder="1" applyAlignment="1">
      <alignment horizontal="center" vertical="center"/>
    </xf>
    <xf numFmtId="4" fontId="12" fillId="0" borderId="13" xfId="0" applyNumberFormat="1" applyFont="1" applyBorder="1" applyAlignment="1">
      <alignment vertical="center"/>
    </xf>
    <xf numFmtId="0" fontId="12" fillId="0" borderId="13" xfId="0" applyFont="1" applyBorder="1" applyAlignment="1">
      <alignment horizontal="left" vertical="center" wrapText="1"/>
    </xf>
    <xf numFmtId="169" fontId="12" fillId="0" borderId="13" xfId="1493" applyFont="1" applyBorder="1" applyAlignment="1" applyProtection="1">
      <alignment horizontal="center" vertical="center"/>
    </xf>
    <xf numFmtId="0" fontId="12" fillId="0" borderId="13" xfId="0" applyFont="1" applyBorder="1" applyAlignment="1">
      <alignment horizontal="left" vertical="center"/>
    </xf>
    <xf numFmtId="0" fontId="20" fillId="0" borderId="13" xfId="0" applyFont="1" applyBorder="1" applyAlignment="1">
      <alignment horizontal="left" vertical="center" wrapText="1"/>
    </xf>
    <xf numFmtId="0" fontId="19" fillId="0" borderId="13" xfId="0" applyFont="1" applyBorder="1" applyAlignment="1">
      <alignment horizontal="left" vertical="center" wrapText="1"/>
    </xf>
    <xf numFmtId="0" fontId="20" fillId="0" borderId="13" xfId="0" applyFont="1" applyBorder="1" applyAlignment="1">
      <alignment horizontal="center" vertical="center"/>
    </xf>
    <xf numFmtId="0" fontId="20" fillId="0" borderId="13" xfId="0" applyFont="1" applyBorder="1" applyAlignment="1">
      <alignment vertical="center"/>
    </xf>
    <xf numFmtId="0" fontId="19" fillId="0" borderId="13" xfId="0" applyFont="1" applyBorder="1" applyAlignment="1">
      <alignment vertical="center"/>
    </xf>
    <xf numFmtId="0" fontId="20" fillId="0" borderId="13" xfId="0" applyFont="1" applyBorder="1" applyAlignment="1">
      <alignment vertical="center" wrapText="1"/>
    </xf>
    <xf numFmtId="0" fontId="19" fillId="0" borderId="13" xfId="0" applyFont="1" applyBorder="1" applyAlignment="1">
      <alignment vertical="center" wrapText="1"/>
    </xf>
    <xf numFmtId="0" fontId="20" fillId="0" borderId="13" xfId="0" applyFont="1" applyBorder="1" applyAlignment="1">
      <alignment horizontal="left" vertical="center"/>
    </xf>
    <xf numFmtId="0" fontId="16" fillId="0" borderId="13" xfId="0" applyFont="1" applyBorder="1" applyAlignment="1">
      <alignment vertical="center"/>
    </xf>
    <xf numFmtId="0" fontId="12" fillId="0" borderId="13" xfId="0" applyFont="1" applyBorder="1" applyAlignment="1">
      <alignment vertical="center" wrapText="1"/>
    </xf>
    <xf numFmtId="0" fontId="16" fillId="0" borderId="13" xfId="0" applyFont="1" applyBorder="1" applyAlignment="1">
      <alignment horizontal="left" vertical="center" wrapText="1"/>
    </xf>
    <xf numFmtId="0" fontId="12" fillId="0" borderId="16" xfId="0" applyFont="1" applyBorder="1" applyAlignment="1">
      <alignment vertical="center"/>
    </xf>
    <xf numFmtId="0" fontId="20" fillId="0" borderId="16" xfId="0" applyFont="1" applyBorder="1" applyAlignment="1">
      <alignment horizontal="left" vertical="center" wrapText="1"/>
    </xf>
    <xf numFmtId="0" fontId="12" fillId="0" borderId="16" xfId="0" applyFont="1" applyBorder="1" applyAlignment="1">
      <alignment horizontal="center" vertical="center"/>
    </xf>
    <xf numFmtId="169" fontId="12" fillId="0" borderId="16" xfId="2" applyNumberFormat="1" applyFont="1" applyBorder="1" applyAlignment="1" applyProtection="1">
      <alignment vertical="center"/>
    </xf>
    <xf numFmtId="0" fontId="13" fillId="0" borderId="10" xfId="0" applyFont="1" applyBorder="1" applyAlignment="1">
      <alignment horizontal="center" vertical="center"/>
    </xf>
    <xf numFmtId="0" fontId="13" fillId="0" borderId="10" xfId="0" applyFont="1" applyBorder="1" applyAlignment="1">
      <alignment horizontal="left" vertical="center" wrapText="1"/>
    </xf>
    <xf numFmtId="169" fontId="13" fillId="0" borderId="10" xfId="0" applyNumberFormat="1" applyFont="1" applyBorder="1" applyAlignment="1">
      <alignment horizontal="right" vertical="center"/>
    </xf>
    <xf numFmtId="0" fontId="12" fillId="0" borderId="9" xfId="0" applyFont="1" applyBorder="1" applyAlignment="1">
      <alignment vertical="center"/>
    </xf>
    <xf numFmtId="0" fontId="12" fillId="0" borderId="9" xfId="0" applyFont="1" applyBorder="1" applyAlignment="1">
      <alignment horizontal="left" vertical="center" wrapText="1"/>
    </xf>
    <xf numFmtId="0" fontId="13" fillId="0" borderId="14" xfId="0" applyFont="1" applyBorder="1" applyAlignment="1">
      <alignment horizontal="left" vertical="center" wrapText="1"/>
    </xf>
    <xf numFmtId="0" fontId="12" fillId="0" borderId="9" xfId="0" applyFont="1" applyBorder="1" applyAlignment="1">
      <alignment vertical="center" wrapText="1"/>
    </xf>
    <xf numFmtId="0" fontId="13" fillId="0" borderId="10" xfId="0" applyFont="1" applyBorder="1" applyAlignment="1">
      <alignment vertical="center" wrapText="1"/>
    </xf>
    <xf numFmtId="0" fontId="12" fillId="0" borderId="14" xfId="0" applyFont="1" applyBorder="1" applyAlignment="1">
      <alignment vertical="center"/>
    </xf>
    <xf numFmtId="0" fontId="19" fillId="0" borderId="14" xfId="0" applyFont="1" applyBorder="1" applyAlignment="1">
      <alignment vertical="center"/>
    </xf>
    <xf numFmtId="0" fontId="16" fillId="0" borderId="13" xfId="0" applyFont="1" applyBorder="1" applyAlignment="1">
      <alignment vertical="center" wrapText="1"/>
    </xf>
    <xf numFmtId="0" fontId="20" fillId="0" borderId="13" xfId="0" applyFont="1" applyBorder="1" applyAlignment="1">
      <alignment horizontal="center" vertical="center" wrapText="1"/>
    </xf>
    <xf numFmtId="0" fontId="12" fillId="0" borderId="13" xfId="0" applyFont="1" applyBorder="1" applyAlignment="1">
      <alignment horizontal="center" vertical="center" wrapText="1"/>
    </xf>
    <xf numFmtId="0" fontId="12" fillId="0" borderId="15" xfId="0" applyFont="1" applyBorder="1" applyAlignment="1">
      <alignment vertical="center"/>
    </xf>
    <xf numFmtId="0" fontId="12" fillId="0" borderId="15" xfId="0" applyFont="1" applyBorder="1" applyAlignment="1">
      <alignment horizontal="left" vertical="center" wrapText="1"/>
    </xf>
    <xf numFmtId="0" fontId="12" fillId="0" borderId="15" xfId="0" applyFont="1" applyBorder="1" applyAlignment="1">
      <alignment horizontal="center" vertical="center"/>
    </xf>
    <xf numFmtId="169" fontId="12" fillId="0" borderId="15" xfId="2" applyNumberFormat="1" applyFont="1" applyBorder="1" applyAlignment="1" applyProtection="1">
      <alignment vertical="center"/>
    </xf>
    <xf numFmtId="0" fontId="19" fillId="0" borderId="14" xfId="0" applyFont="1" applyBorder="1" applyAlignment="1">
      <alignment horizontal="left" vertical="center" wrapText="1"/>
    </xf>
    <xf numFmtId="0" fontId="19" fillId="0" borderId="13" xfId="0" applyFont="1" applyBorder="1" applyAlignment="1">
      <alignment horizontal="left" vertical="center"/>
    </xf>
    <xf numFmtId="0" fontId="13" fillId="0" borderId="13" xfId="0" applyFont="1" applyBorder="1" applyAlignment="1">
      <alignment horizontal="left" vertical="center"/>
    </xf>
    <xf numFmtId="0" fontId="13" fillId="0" borderId="13" xfId="0" applyFont="1" applyBorder="1" applyAlignment="1">
      <alignment vertical="center" wrapText="1"/>
    </xf>
    <xf numFmtId="49" fontId="12" fillId="0" borderId="7" xfId="0" applyNumberFormat="1" applyFont="1" applyBorder="1" applyAlignment="1">
      <alignment horizontal="left" vertical="top" wrapText="1"/>
    </xf>
    <xf numFmtId="49" fontId="12" fillId="0" borderId="18" xfId="0" applyNumberFormat="1" applyFont="1" applyBorder="1" applyAlignment="1">
      <alignment horizontal="left" vertical="top" wrapText="1"/>
    </xf>
    <xf numFmtId="0" fontId="12" fillId="0" borderId="14" xfId="0" applyFont="1" applyBorder="1" applyAlignment="1">
      <alignment horizontal="left" vertical="center"/>
    </xf>
    <xf numFmtId="171" fontId="12" fillId="0" borderId="14" xfId="0" applyNumberFormat="1" applyFont="1" applyBorder="1" applyAlignment="1">
      <alignment vertical="center"/>
    </xf>
    <xf numFmtId="0" fontId="12" fillId="0" borderId="15" xfId="0" applyFont="1" applyBorder="1" applyAlignment="1">
      <alignment horizontal="left" vertical="center"/>
    </xf>
    <xf numFmtId="0" fontId="19" fillId="0" borderId="15" xfId="0" applyFont="1" applyBorder="1" applyAlignment="1">
      <alignment vertical="center"/>
    </xf>
    <xf numFmtId="169" fontId="12" fillId="0" borderId="15" xfId="1493" applyFont="1" applyBorder="1" applyAlignment="1" applyProtection="1">
      <alignment vertical="center"/>
    </xf>
    <xf numFmtId="0" fontId="12" fillId="0" borderId="10" xfId="0" applyFont="1" applyBorder="1" applyAlignment="1">
      <alignment vertical="center"/>
    </xf>
    <xf numFmtId="0" fontId="12" fillId="0" borderId="10" xfId="0" applyFont="1" applyBorder="1" applyAlignment="1">
      <alignment horizontal="left" vertical="center" wrapText="1"/>
    </xf>
    <xf numFmtId="171" fontId="12" fillId="0" borderId="13" xfId="0" applyNumberFormat="1" applyFont="1" applyBorder="1" applyAlignment="1">
      <alignment vertical="center"/>
    </xf>
    <xf numFmtId="0" fontId="13" fillId="0" borderId="14" xfId="0" applyFont="1" applyBorder="1" applyAlignment="1">
      <alignment vertical="center" wrapText="1"/>
    </xf>
    <xf numFmtId="0" fontId="33" fillId="0" borderId="13" xfId="0" applyFont="1" applyBorder="1" applyAlignment="1">
      <alignment vertical="center" wrapText="1"/>
    </xf>
    <xf numFmtId="0" fontId="33" fillId="0" borderId="13" xfId="0" applyFont="1" applyBorder="1" applyAlignment="1">
      <alignment horizontal="left" vertical="center" wrapText="1"/>
    </xf>
    <xf numFmtId="0" fontId="16" fillId="0" borderId="13" xfId="0" applyFont="1" applyBorder="1" applyAlignment="1">
      <alignment horizontal="justify" vertical="center" wrapText="1"/>
    </xf>
    <xf numFmtId="0" fontId="19" fillId="0" borderId="13" xfId="0" applyFont="1" applyBorder="1" applyAlignment="1">
      <alignment horizontal="justify" vertical="center" wrapText="1"/>
    </xf>
    <xf numFmtId="0" fontId="13" fillId="0" borderId="13" xfId="0" applyFont="1" applyBorder="1" applyAlignment="1">
      <alignment horizontal="justify" vertical="center" wrapText="1"/>
    </xf>
    <xf numFmtId="0" fontId="12" fillId="0" borderId="13" xfId="0" applyFont="1" applyBorder="1" applyAlignment="1">
      <alignment horizontal="justify" vertical="center" wrapText="1"/>
    </xf>
    <xf numFmtId="0" fontId="33" fillId="0" borderId="13" xfId="0" applyFont="1" applyBorder="1" applyAlignment="1">
      <alignment horizontal="justify" vertical="center" wrapText="1"/>
    </xf>
    <xf numFmtId="169" fontId="12" fillId="0" borderId="13" xfId="0" applyNumberFormat="1" applyFont="1" applyBorder="1" applyAlignment="1">
      <alignment horizontal="right" vertical="center"/>
    </xf>
    <xf numFmtId="0" fontId="12" fillId="0" borderId="15" xfId="0" applyFont="1" applyBorder="1" applyAlignment="1">
      <alignment horizontal="center" vertical="center" wrapText="1"/>
    </xf>
    <xf numFmtId="0" fontId="13" fillId="0" borderId="15" xfId="0" applyFont="1" applyBorder="1" applyAlignment="1">
      <alignment horizontal="center" vertical="center"/>
    </xf>
    <xf numFmtId="169" fontId="12" fillId="0" borderId="15" xfId="0" applyNumberFormat="1" applyFont="1" applyBorder="1" applyAlignment="1">
      <alignment horizontal="center" vertical="center"/>
    </xf>
    <xf numFmtId="0" fontId="12" fillId="0" borderId="9" xfId="0" applyFont="1" applyBorder="1" applyAlignment="1">
      <alignment horizontal="center" vertical="center" wrapText="1"/>
    </xf>
    <xf numFmtId="0" fontId="13" fillId="0" borderId="9" xfId="0" applyFont="1" applyBorder="1" applyAlignment="1">
      <alignment horizontal="center" vertical="center"/>
    </xf>
    <xf numFmtId="169" fontId="12" fillId="0" borderId="9" xfId="0" applyNumberFormat="1" applyFont="1" applyBorder="1" applyAlignment="1">
      <alignment horizontal="center" vertical="center"/>
    </xf>
    <xf numFmtId="0" fontId="13" fillId="0" borderId="14" xfId="0" applyFont="1" applyBorder="1" applyAlignment="1">
      <alignment horizontal="justify" vertical="center" wrapText="1"/>
    </xf>
    <xf numFmtId="0" fontId="13" fillId="0" borderId="14" xfId="0" applyFont="1" applyBorder="1" applyAlignment="1">
      <alignment horizontal="justify" vertical="center"/>
    </xf>
    <xf numFmtId="0" fontId="20" fillId="0" borderId="13" xfId="0" applyFont="1" applyBorder="1" applyAlignment="1">
      <alignment horizontal="justify" vertical="center" wrapText="1"/>
    </xf>
    <xf numFmtId="0" fontId="12" fillId="0" borderId="15" xfId="0" applyFont="1" applyBorder="1" applyAlignment="1">
      <alignment vertical="center" wrapText="1"/>
    </xf>
    <xf numFmtId="0" fontId="12" fillId="0" borderId="14" xfId="0" applyFont="1" applyBorder="1" applyAlignment="1">
      <alignment horizontal="center" vertical="center" wrapText="1"/>
    </xf>
    <xf numFmtId="171" fontId="12" fillId="0" borderId="14" xfId="0" applyNumberFormat="1" applyFont="1" applyBorder="1" applyAlignment="1">
      <alignment vertical="center" wrapText="1"/>
    </xf>
    <xf numFmtId="171" fontId="12" fillId="0" borderId="13" xfId="0" applyNumberFormat="1" applyFont="1" applyBorder="1" applyAlignment="1">
      <alignment vertical="center" wrapText="1"/>
    </xf>
    <xf numFmtId="0" fontId="12" fillId="0" borderId="14" xfId="0" quotePrefix="1" applyFont="1" applyBorder="1" applyAlignment="1">
      <alignment horizontal="left" vertical="center" wrapText="1"/>
    </xf>
    <xf numFmtId="0" fontId="12" fillId="0" borderId="13" xfId="0" quotePrefix="1" applyFont="1" applyBorder="1" applyAlignment="1">
      <alignment horizontal="left" vertical="center" wrapText="1"/>
    </xf>
    <xf numFmtId="0" fontId="13" fillId="0" borderId="6" xfId="0" applyFont="1" applyBorder="1" applyAlignment="1">
      <alignment horizontal="center" vertical="center"/>
    </xf>
    <xf numFmtId="0" fontId="13" fillId="0" borderId="6" xfId="0" applyFont="1" applyBorder="1" applyAlignment="1">
      <alignment horizontal="left" vertical="center" wrapText="1"/>
    </xf>
    <xf numFmtId="169" fontId="12" fillId="0" borderId="6" xfId="2" applyNumberFormat="1" applyFont="1" applyBorder="1" applyAlignment="1" applyProtection="1">
      <alignment vertical="center"/>
    </xf>
    <xf numFmtId="0" fontId="12" fillId="0" borderId="13" xfId="0" applyFont="1" applyBorder="1"/>
    <xf numFmtId="0" fontId="12" fillId="0" borderId="13" xfId="0" applyFont="1" applyBorder="1" applyAlignment="1">
      <alignment wrapText="1"/>
    </xf>
    <xf numFmtId="0" fontId="13" fillId="0" borderId="13" xfId="0" applyFont="1" applyBorder="1" applyAlignment="1">
      <alignment horizontal="justify" vertical="center"/>
    </xf>
    <xf numFmtId="0" fontId="12" fillId="0" borderId="13" xfId="0" applyFont="1" applyBorder="1" applyAlignment="1">
      <alignment horizontal="center"/>
    </xf>
    <xf numFmtId="49" fontId="12" fillId="0" borderId="18" xfId="0" applyNumberFormat="1" applyFont="1" applyBorder="1" applyAlignment="1">
      <alignment horizontal="center" vertical="top" wrapText="1"/>
    </xf>
    <xf numFmtId="168" fontId="12" fillId="0" borderId="19" xfId="0" applyNumberFormat="1" applyFont="1" applyBorder="1" applyAlignment="1">
      <alignment horizontal="center" vertical="center"/>
    </xf>
    <xf numFmtId="169" fontId="12" fillId="0" borderId="19" xfId="1493" applyFont="1" applyBorder="1" applyAlignment="1" applyProtection="1">
      <alignment horizontal="center" vertical="center"/>
    </xf>
    <xf numFmtId="0" fontId="33" fillId="0" borderId="14" xfId="0" applyFont="1" applyBorder="1" applyAlignment="1">
      <alignment horizontal="left" vertical="center" wrapText="1"/>
    </xf>
    <xf numFmtId="174" fontId="12" fillId="0" borderId="13" xfId="0" applyNumberFormat="1" applyFont="1" applyBorder="1" applyAlignment="1">
      <alignment horizontal="center" vertical="center"/>
    </xf>
    <xf numFmtId="0" fontId="12" fillId="0" borderId="13" xfId="0" applyFont="1" applyBorder="1" applyAlignment="1">
      <alignment horizontal="center" wrapText="1"/>
    </xf>
    <xf numFmtId="169" fontId="13" fillId="0" borderId="14" xfId="0" applyNumberFormat="1" applyFont="1" applyBorder="1" applyAlignment="1">
      <alignment horizontal="right" vertical="center"/>
    </xf>
    <xf numFmtId="0" fontId="13" fillId="0" borderId="5" xfId="0" applyFont="1" applyBorder="1" applyAlignment="1">
      <alignment horizontal="left" vertical="center" wrapText="1"/>
    </xf>
    <xf numFmtId="0" fontId="13" fillId="0" borderId="9" xfId="0" applyFont="1" applyBorder="1" applyAlignment="1">
      <alignment horizontal="left" vertical="center" wrapText="1"/>
    </xf>
    <xf numFmtId="169" fontId="12" fillId="0" borderId="13" xfId="1493" applyFont="1" applyFill="1" applyBorder="1" applyAlignment="1" applyProtection="1">
      <alignment horizontal="center" vertical="center"/>
    </xf>
    <xf numFmtId="168" fontId="12" fillId="2" borderId="13" xfId="0" applyNumberFormat="1" applyFont="1" applyFill="1" applyBorder="1" applyAlignment="1">
      <alignment horizontal="center" vertical="center"/>
    </xf>
    <xf numFmtId="169" fontId="12" fillId="2" borderId="13" xfId="1493" applyFont="1" applyFill="1" applyBorder="1" applyAlignment="1" applyProtection="1">
      <alignment horizontal="center" vertical="center"/>
    </xf>
    <xf numFmtId="168" fontId="12" fillId="0" borderId="15" xfId="0" applyNumberFormat="1" applyFont="1" applyBorder="1" applyAlignment="1">
      <alignment horizontal="center" vertical="center"/>
    </xf>
    <xf numFmtId="169" fontId="12" fillId="0" borderId="15" xfId="1493" applyFont="1" applyBorder="1" applyAlignment="1" applyProtection="1">
      <alignment horizontal="center" vertical="center"/>
    </xf>
    <xf numFmtId="0" fontId="13" fillId="0" borderId="8" xfId="0" applyFont="1" applyBorder="1" applyAlignment="1">
      <alignment horizontal="center" vertical="center"/>
    </xf>
    <xf numFmtId="0" fontId="13" fillId="0" borderId="8" xfId="0" applyFont="1" applyBorder="1" applyAlignment="1">
      <alignment horizontal="left" vertical="center" wrapText="1"/>
    </xf>
    <xf numFmtId="0" fontId="12" fillId="0" borderId="8" xfId="0" applyFont="1" applyBorder="1" applyAlignment="1">
      <alignment horizontal="center" vertical="center"/>
    </xf>
    <xf numFmtId="169" fontId="13" fillId="0" borderId="8" xfId="0" applyNumberFormat="1" applyFont="1" applyBorder="1" applyAlignment="1">
      <alignment horizontal="right" vertical="center"/>
    </xf>
    <xf numFmtId="0" fontId="12" fillId="0" borderId="15" xfId="0" applyFont="1" applyBorder="1" applyAlignment="1">
      <alignment wrapText="1"/>
    </xf>
    <xf numFmtId="0" fontId="12" fillId="0" borderId="15" xfId="0" applyFont="1" applyBorder="1" applyAlignment="1">
      <alignment horizontal="center" wrapText="1"/>
    </xf>
    <xf numFmtId="4" fontId="13" fillId="0" borderId="10" xfId="0" applyNumberFormat="1" applyFont="1" applyBorder="1" applyAlignment="1">
      <alignment horizontal="right" vertical="center"/>
    </xf>
    <xf numFmtId="9" fontId="12" fillId="0" borderId="13" xfId="2937" applyFont="1" applyFill="1" applyBorder="1" applyAlignment="1" applyProtection="1">
      <alignment horizontal="center" vertical="center"/>
      <protection locked="0"/>
    </xf>
    <xf numFmtId="0" fontId="39" fillId="0" borderId="13" xfId="0" applyFont="1" applyBorder="1" applyAlignment="1">
      <alignment vertical="center"/>
    </xf>
    <xf numFmtId="0" fontId="39" fillId="0" borderId="13" xfId="0" applyFont="1" applyBorder="1" applyAlignment="1">
      <alignment horizontal="left" vertical="center" wrapText="1"/>
    </xf>
    <xf numFmtId="0" fontId="39" fillId="0" borderId="13" xfId="0" applyFont="1" applyBorder="1" applyAlignment="1">
      <alignment horizontal="center" vertical="center"/>
    </xf>
    <xf numFmtId="0" fontId="39" fillId="0" borderId="13" xfId="0" applyFont="1" applyBorder="1" applyAlignment="1">
      <alignment horizontal="left" vertical="center"/>
    </xf>
    <xf numFmtId="0" fontId="39" fillId="0" borderId="13" xfId="0" applyFont="1" applyBorder="1" applyAlignment="1">
      <alignment vertical="center" wrapText="1"/>
    </xf>
    <xf numFmtId="0" fontId="39" fillId="0" borderId="13" xfId="0" applyFont="1" applyBorder="1" applyAlignment="1">
      <alignment horizontal="center" vertical="center" wrapText="1"/>
    </xf>
    <xf numFmtId="0" fontId="39" fillId="0" borderId="13" xfId="0" applyFont="1" applyBorder="1" applyAlignment="1">
      <alignment horizontal="justify" vertical="center"/>
    </xf>
    <xf numFmtId="0" fontId="39" fillId="0" borderId="14" xfId="0" applyFont="1" applyBorder="1" applyAlignment="1">
      <alignment horizontal="left" vertical="center"/>
    </xf>
    <xf numFmtId="0" fontId="39" fillId="0" borderId="14" xfId="0" applyFont="1" applyBorder="1" applyAlignment="1">
      <alignment horizontal="left" vertical="center" wrapText="1"/>
    </xf>
    <xf numFmtId="0" fontId="39" fillId="0" borderId="14" xfId="0" applyFont="1" applyBorder="1" applyAlignment="1">
      <alignment horizontal="center" vertical="center"/>
    </xf>
    <xf numFmtId="0" fontId="40" fillId="0" borderId="13" xfId="0" applyFont="1" applyBorder="1" applyAlignment="1">
      <alignment horizontal="left" vertical="center" wrapText="1"/>
    </xf>
    <xf numFmtId="0" fontId="40" fillId="0" borderId="13" xfId="0" applyFont="1" applyBorder="1" applyAlignment="1">
      <alignment horizontal="center" vertical="center" wrapText="1"/>
    </xf>
    <xf numFmtId="0" fontId="40" fillId="0" borderId="13" xfId="0" applyFont="1" applyBorder="1" applyAlignment="1">
      <alignment horizontal="center" vertical="center"/>
    </xf>
    <xf numFmtId="0" fontId="42" fillId="0" borderId="13" xfId="0" applyFont="1" applyBorder="1" applyAlignment="1">
      <alignment vertical="center" wrapText="1"/>
    </xf>
    <xf numFmtId="0" fontId="40" fillId="0" borderId="13" xfId="0" applyFont="1" applyBorder="1" applyAlignment="1">
      <alignment vertical="center" wrapText="1"/>
    </xf>
    <xf numFmtId="0" fontId="42" fillId="0" borderId="13" xfId="0" applyFont="1" applyBorder="1" applyAlignment="1">
      <alignment horizontal="left" vertical="center" wrapText="1"/>
    </xf>
    <xf numFmtId="0" fontId="40" fillId="0" borderId="14" xfId="0" applyFont="1" applyBorder="1" applyAlignment="1">
      <alignment horizontal="justify" vertical="center" wrapText="1"/>
    </xf>
    <xf numFmtId="0" fontId="42" fillId="0" borderId="13" xfId="0" applyFont="1" applyBorder="1" applyAlignment="1">
      <alignment horizontal="justify" vertical="center" wrapText="1"/>
    </xf>
    <xf numFmtId="0" fontId="40" fillId="0" borderId="13" xfId="0" applyFont="1" applyBorder="1" applyAlignment="1">
      <alignment horizontal="justify" vertical="center" wrapText="1"/>
    </xf>
    <xf numFmtId="0" fontId="39" fillId="0" borderId="13" xfId="0" applyFont="1" applyBorder="1" applyAlignment="1">
      <alignment horizontal="justify" vertical="center" wrapText="1"/>
    </xf>
    <xf numFmtId="0" fontId="39" fillId="3" borderId="13" xfId="0" applyFont="1" applyFill="1" applyBorder="1" applyAlignment="1">
      <alignment horizontal="center" vertical="center"/>
    </xf>
    <xf numFmtId="0" fontId="39" fillId="3" borderId="13" xfId="0" applyFont="1" applyFill="1" applyBorder="1" applyAlignment="1">
      <alignment horizontal="center" vertical="center" wrapText="1"/>
    </xf>
    <xf numFmtId="0" fontId="39" fillId="0" borderId="14" xfId="0" applyFont="1" applyBorder="1" applyAlignment="1">
      <alignment horizontal="justify" vertical="center" wrapText="1"/>
    </xf>
    <xf numFmtId="0" fontId="42" fillId="0" borderId="13" xfId="0" applyFont="1" applyBorder="1" applyAlignment="1">
      <alignment horizontal="justify" vertical="center"/>
    </xf>
    <xf numFmtId="0" fontId="39" fillId="0" borderId="14" xfId="0" applyFont="1" applyBorder="1" applyAlignment="1">
      <alignment horizontal="justify" vertical="center"/>
    </xf>
    <xf numFmtId="0" fontId="39" fillId="0" borderId="14" xfId="0" applyFont="1" applyBorder="1" applyAlignment="1">
      <alignment horizontal="center" vertical="center" wrapText="1"/>
    </xf>
    <xf numFmtId="0" fontId="39" fillId="0" borderId="14" xfId="0" quotePrefix="1" applyFont="1" applyBorder="1" applyAlignment="1">
      <alignment horizontal="left" vertical="center" wrapText="1"/>
    </xf>
    <xf numFmtId="0" fontId="39" fillId="0" borderId="13" xfId="0" quotePrefix="1" applyFont="1" applyBorder="1" applyAlignment="1">
      <alignment horizontal="left" vertical="center" wrapText="1"/>
    </xf>
    <xf numFmtId="0" fontId="45" fillId="0" borderId="13" xfId="0" applyFont="1" applyBorder="1" applyAlignment="1">
      <alignment horizontal="justify" vertical="center" wrapText="1"/>
    </xf>
    <xf numFmtId="0" fontId="45" fillId="0" borderId="14" xfId="0" applyFont="1" applyBorder="1" applyAlignment="1">
      <alignment horizontal="left" vertical="center" wrapText="1"/>
    </xf>
    <xf numFmtId="0" fontId="45" fillId="0" borderId="13" xfId="0" applyFont="1" applyBorder="1" applyAlignment="1">
      <alignment horizontal="left" vertical="center" wrapText="1"/>
    </xf>
    <xf numFmtId="0" fontId="45" fillId="0" borderId="13" xfId="0" applyFont="1" applyBorder="1" applyAlignment="1">
      <alignment vertical="center" wrapText="1"/>
    </xf>
    <xf numFmtId="0" fontId="48" fillId="0" borderId="13" xfId="0" applyFont="1" applyBorder="1" applyAlignment="1">
      <alignment vertical="center" wrapText="1"/>
    </xf>
    <xf numFmtId="0" fontId="49" fillId="0" borderId="14" xfId="0" applyFont="1" applyBorder="1" applyAlignment="1">
      <alignment horizontal="justify" vertical="center" wrapText="1"/>
    </xf>
    <xf numFmtId="0" fontId="49" fillId="0" borderId="13" xfId="0" applyFont="1" applyBorder="1" applyAlignment="1">
      <alignment horizontal="justify" vertical="center" wrapText="1"/>
    </xf>
    <xf numFmtId="0" fontId="49" fillId="0" borderId="13" xfId="0" applyFont="1" applyBorder="1" applyAlignment="1">
      <alignment horizontal="left" vertical="center" wrapText="1"/>
    </xf>
    <xf numFmtId="0" fontId="40" fillId="0" borderId="14" xfId="0" applyFont="1" applyBorder="1" applyAlignment="1">
      <alignment horizontal="center" vertical="center" wrapText="1"/>
    </xf>
    <xf numFmtId="0" fontId="40" fillId="0" borderId="13" xfId="0" applyFont="1" applyBorder="1" applyAlignment="1">
      <alignment horizontal="center"/>
    </xf>
    <xf numFmtId="0" fontId="48" fillId="0" borderId="13" xfId="0" applyFont="1" applyBorder="1" applyAlignment="1">
      <alignment horizontal="justify" vertical="center" wrapText="1"/>
    </xf>
    <xf numFmtId="0" fontId="45" fillId="0" borderId="14" xfId="0" applyFont="1" applyBorder="1" applyAlignment="1">
      <alignment horizontal="justify" vertical="center" wrapText="1"/>
    </xf>
    <xf numFmtId="0" fontId="45" fillId="0" borderId="14" xfId="0" applyFont="1" applyBorder="1" applyAlignment="1">
      <alignment vertical="center" wrapText="1"/>
    </xf>
    <xf numFmtId="0" fontId="39" fillId="0" borderId="13" xfId="0" applyFont="1" applyBorder="1"/>
    <xf numFmtId="0" fontId="45" fillId="0" borderId="14" xfId="0" applyFont="1" applyBorder="1" applyAlignment="1">
      <alignment vertical="center"/>
    </xf>
    <xf numFmtId="0" fontId="42" fillId="0" borderId="13" xfId="0" applyFont="1" applyBorder="1" applyAlignment="1">
      <alignment vertical="center"/>
    </xf>
    <xf numFmtId="0" fontId="42" fillId="0" borderId="13" xfId="0" applyFont="1" applyBorder="1" applyAlignment="1">
      <alignment wrapText="1"/>
    </xf>
    <xf numFmtId="0" fontId="45" fillId="0" borderId="6" xfId="0" applyFont="1" applyBorder="1" applyAlignment="1">
      <alignment horizontal="center" vertical="center"/>
    </xf>
    <xf numFmtId="0" fontId="45" fillId="0" borderId="6" xfId="0" applyFont="1" applyBorder="1" applyAlignment="1">
      <alignment horizontal="left" vertical="center" wrapText="1"/>
    </xf>
    <xf numFmtId="0" fontId="39" fillId="0" borderId="6" xfId="0" applyFont="1" applyBorder="1" applyAlignment="1">
      <alignment horizontal="center" vertical="center"/>
    </xf>
    <xf numFmtId="0" fontId="45" fillId="0" borderId="13" xfId="0" applyFont="1" applyBorder="1" applyAlignment="1">
      <alignment vertical="center"/>
    </xf>
    <xf numFmtId="0" fontId="39" fillId="0" borderId="13" xfId="0" applyFont="1" applyBorder="1" applyAlignment="1">
      <alignment wrapText="1"/>
    </xf>
    <xf numFmtId="0" fontId="45" fillId="0" borderId="10" xfId="0" applyFont="1" applyBorder="1" applyAlignment="1">
      <alignment horizontal="center" vertical="center"/>
    </xf>
    <xf numFmtId="0" fontId="45" fillId="0" borderId="10" xfId="0" applyFont="1" applyBorder="1" applyAlignment="1">
      <alignment horizontal="left" vertical="center" wrapText="1"/>
    </xf>
    <xf numFmtId="0" fontId="39" fillId="0" borderId="10" xfId="0" applyFont="1" applyBorder="1" applyAlignment="1">
      <alignment horizontal="center" vertical="center"/>
    </xf>
    <xf numFmtId="0" fontId="39" fillId="0" borderId="14" xfId="0" applyFont="1" applyBorder="1" applyAlignment="1">
      <alignment horizontal="center" wrapText="1"/>
    </xf>
    <xf numFmtId="0" fontId="45" fillId="0" borderId="14" xfId="0" applyFont="1" applyBorder="1" applyAlignment="1">
      <alignment horizontal="justify" vertical="center"/>
    </xf>
    <xf numFmtId="0" fontId="45" fillId="0" borderId="13" xfId="0" applyFont="1" applyBorder="1" applyAlignment="1">
      <alignment horizontal="justify" vertical="center"/>
    </xf>
    <xf numFmtId="0" fontId="39" fillId="0" borderId="13" xfId="0" applyFont="1" applyBorder="1" applyAlignment="1">
      <alignment horizontal="center"/>
    </xf>
    <xf numFmtId="0" fontId="46" fillId="0" borderId="13" xfId="0" applyFont="1" applyBorder="1" applyAlignment="1">
      <alignment vertical="center" wrapText="1"/>
    </xf>
    <xf numFmtId="0" fontId="48" fillId="0" borderId="13" xfId="0" applyFont="1" applyBorder="1" applyAlignment="1">
      <alignment horizontal="left" vertical="center" wrapText="1"/>
    </xf>
    <xf numFmtId="0" fontId="39" fillId="0" borderId="19" xfId="0" quotePrefix="1" applyFont="1" applyBorder="1" applyAlignment="1">
      <alignment horizontal="left" vertical="center" wrapText="1"/>
    </xf>
    <xf numFmtId="0" fontId="48" fillId="0" borderId="19" xfId="0" applyFont="1" applyBorder="1" applyAlignment="1">
      <alignment vertical="center" wrapText="1"/>
    </xf>
    <xf numFmtId="0" fontId="39" fillId="0" borderId="19" xfId="0" applyFont="1" applyBorder="1" applyAlignment="1">
      <alignment horizontal="center" vertical="center" wrapText="1"/>
    </xf>
    <xf numFmtId="0" fontId="49" fillId="0" borderId="14" xfId="0" applyFont="1" applyBorder="1" applyAlignment="1">
      <alignment horizontal="left" vertical="center" wrapText="1"/>
    </xf>
    <xf numFmtId="0" fontId="49" fillId="0" borderId="14" xfId="0" applyFont="1" applyBorder="1" applyAlignment="1">
      <alignment horizontal="left" vertical="center"/>
    </xf>
    <xf numFmtId="0" fontId="45" fillId="0" borderId="13" xfId="0" applyFont="1" applyBorder="1" applyAlignment="1">
      <alignment wrapText="1"/>
    </xf>
    <xf numFmtId="0" fontId="48" fillId="0" borderId="13" xfId="0" applyFont="1" applyBorder="1" applyAlignment="1">
      <alignment vertical="center"/>
    </xf>
    <xf numFmtId="0" fontId="39" fillId="0" borderId="13" xfId="0" applyFont="1" applyBorder="1" applyAlignment="1">
      <alignment horizontal="center" wrapText="1"/>
    </xf>
    <xf numFmtId="0" fontId="49" fillId="0" borderId="13" xfId="0" applyFont="1" applyBorder="1" applyAlignment="1">
      <alignment vertical="center" wrapText="1"/>
    </xf>
    <xf numFmtId="0" fontId="48" fillId="0" borderId="14" xfId="0" applyFont="1" applyBorder="1" applyAlignment="1">
      <alignment vertical="center" wrapText="1"/>
    </xf>
    <xf numFmtId="0" fontId="39" fillId="0" borderId="14" xfId="0" applyFont="1" applyBorder="1"/>
    <xf numFmtId="0" fontId="48" fillId="0" borderId="14" xfId="0" applyFont="1" applyBorder="1" applyAlignment="1">
      <alignment horizontal="justify" vertical="center" wrapText="1"/>
    </xf>
    <xf numFmtId="0" fontId="40" fillId="0" borderId="13" xfId="0" applyFont="1" applyBorder="1" applyAlignment="1">
      <alignment horizontal="center" wrapText="1"/>
    </xf>
    <xf numFmtId="0" fontId="39" fillId="0" borderId="14" xfId="0" applyFont="1" applyBorder="1" applyAlignment="1">
      <alignment vertical="center"/>
    </xf>
    <xf numFmtId="0" fontId="45" fillId="0" borderId="14" xfId="0" applyFont="1" applyBorder="1" applyAlignment="1">
      <alignment wrapText="1"/>
    </xf>
    <xf numFmtId="0" fontId="48" fillId="0" borderId="14" xfId="0" applyFont="1" applyBorder="1" applyAlignment="1">
      <alignment horizontal="left" vertical="center" wrapText="1"/>
    </xf>
    <xf numFmtId="0" fontId="48" fillId="0" borderId="13" xfId="0" applyFont="1" applyBorder="1" applyAlignment="1">
      <alignment wrapText="1"/>
    </xf>
    <xf numFmtId="0" fontId="39" fillId="3" borderId="13" xfId="0" applyFont="1" applyFill="1" applyBorder="1" applyAlignment="1">
      <alignment wrapText="1"/>
    </xf>
    <xf numFmtId="0" fontId="53" fillId="0" borderId="13" xfId="0" applyFont="1" applyBorder="1" applyAlignment="1">
      <alignment horizontal="left" vertical="center" wrapText="1"/>
    </xf>
    <xf numFmtId="0" fontId="52" fillId="0" borderId="13" xfId="0" applyFont="1" applyBorder="1" applyAlignment="1">
      <alignment horizontal="left" vertical="center" wrapText="1"/>
    </xf>
    <xf numFmtId="0" fontId="39" fillId="0" borderId="5" xfId="0" applyFont="1" applyBorder="1" applyAlignment="1">
      <alignment horizontal="center" vertical="center" wrapText="1"/>
    </xf>
    <xf numFmtId="0" fontId="45" fillId="0" borderId="5" xfId="0" applyFont="1" applyBorder="1" applyAlignment="1">
      <alignment horizontal="left" vertical="center" wrapText="1"/>
    </xf>
    <xf numFmtId="0" fontId="45" fillId="0" borderId="9" xfId="0" applyFont="1" applyBorder="1" applyAlignment="1">
      <alignment horizontal="left" vertical="center" wrapText="1"/>
    </xf>
    <xf numFmtId="0" fontId="39" fillId="2" borderId="13" xfId="0" quotePrefix="1" applyFont="1" applyFill="1" applyBorder="1" applyAlignment="1">
      <alignment horizontal="left" vertical="center" wrapText="1"/>
    </xf>
    <xf numFmtId="0" fontId="48" fillId="2" borderId="13" xfId="0" applyFont="1" applyFill="1" applyBorder="1" applyAlignment="1">
      <alignment horizontal="left" vertical="center" wrapText="1"/>
    </xf>
    <xf numFmtId="0" fontId="39" fillId="2" borderId="13" xfId="0" applyFont="1" applyFill="1" applyBorder="1" applyAlignment="1">
      <alignment horizontal="center" vertical="center" wrapText="1"/>
    </xf>
    <xf numFmtId="0" fontId="40" fillId="2" borderId="13" xfId="0" applyFont="1" applyFill="1" applyBorder="1" applyAlignment="1">
      <alignment horizontal="center" vertical="center" wrapText="1"/>
    </xf>
    <xf numFmtId="0" fontId="42" fillId="2" borderId="13" xfId="0" applyFont="1" applyFill="1" applyBorder="1" applyAlignment="1">
      <alignment horizontal="left" vertical="center" wrapText="1"/>
    </xf>
    <xf numFmtId="0" fontId="53" fillId="2" borderId="13" xfId="0" applyFont="1" applyFill="1" applyBorder="1" applyAlignment="1">
      <alignment horizontal="center" vertical="center" wrapText="1"/>
    </xf>
    <xf numFmtId="0" fontId="39" fillId="0" borderId="15" xfId="0" quotePrefix="1" applyFont="1" applyBorder="1" applyAlignment="1">
      <alignment horizontal="left" vertical="center" wrapText="1"/>
    </xf>
    <xf numFmtId="0" fontId="39" fillId="0" borderId="15" xfId="0" applyFont="1" applyBorder="1" applyAlignment="1">
      <alignment horizontal="left" vertical="center" wrapText="1"/>
    </xf>
    <xf numFmtId="0" fontId="40" fillId="0" borderId="15" xfId="0" applyFont="1" applyBorder="1" applyAlignment="1">
      <alignment horizontal="center" vertical="center" wrapText="1"/>
    </xf>
    <xf numFmtId="0" fontId="48" fillId="0" borderId="19" xfId="0" applyFont="1" applyBorder="1" applyAlignment="1">
      <alignment horizontal="left" vertical="center" wrapText="1"/>
    </xf>
    <xf numFmtId="0" fontId="20" fillId="0" borderId="0" xfId="0" applyFont="1" applyAlignment="1" applyProtection="1">
      <alignment horizontal="justify" vertical="center" wrapText="1"/>
      <protection locked="0"/>
    </xf>
    <xf numFmtId="0" fontId="27" fillId="0" borderId="0" xfId="28" applyFont="1" applyAlignment="1">
      <alignment horizontal="left" wrapText="1"/>
    </xf>
    <xf numFmtId="0" fontId="27" fillId="0" borderId="0" xfId="28" applyFont="1" applyAlignment="1">
      <alignment horizontal="left" vertical="center"/>
    </xf>
    <xf numFmtId="0" fontId="7" fillId="0" borderId="0" xfId="28" applyAlignment="1">
      <alignment horizontal="left" vertical="center" wrapText="1"/>
    </xf>
    <xf numFmtId="0" fontId="27" fillId="0" borderId="0" xfId="28" applyFont="1" applyAlignment="1">
      <alignment horizontal="left"/>
    </xf>
    <xf numFmtId="0" fontId="28" fillId="2" borderId="0" xfId="28" applyFont="1" applyFill="1" applyAlignment="1">
      <alignment horizontal="left" vertical="center" wrapText="1"/>
    </xf>
    <xf numFmtId="0" fontId="28" fillId="0" borderId="0" xfId="28" applyFont="1" applyAlignment="1">
      <alignment horizontal="left"/>
    </xf>
    <xf numFmtId="0" fontId="27" fillId="0" borderId="0" xfId="28" applyFont="1" applyAlignment="1">
      <alignment horizontal="left" vertical="center" wrapText="1"/>
    </xf>
  </cellXfs>
  <cellStyles count="2938">
    <cellStyle name="20% - Accent1 2" xfId="31" xr:uid="{A1949785-0DDB-4748-9DC4-1AA3FAAD9408}"/>
    <cellStyle name="20% - Accent1 2 10" xfId="1495" xr:uid="{F7ECAF6F-6A5A-447A-9A9E-496DAC9141AE}"/>
    <cellStyle name="20% - Accent1 2 2" xfId="32" xr:uid="{6EA405C4-FCC5-4779-9A91-A4580ABC6A00}"/>
    <cellStyle name="20% - Accent1 2 2 2" xfId="33" xr:uid="{68BDAD74-B720-4BEE-8BEC-C153F63AB378}"/>
    <cellStyle name="20% - Accent1 2 2 2 2" xfId="34" xr:uid="{036872C7-692E-430A-A4A6-C5FA14B96CA2}"/>
    <cellStyle name="20% - Accent1 2 2 2 2 2" xfId="35" xr:uid="{0C2EC05E-0F13-43DC-A3FA-CDC880FD187B}"/>
    <cellStyle name="20% - Accent1 2 2 2 2 2 2" xfId="1499" xr:uid="{20BB7CB0-D919-4E03-AA0D-70FB5A7E0B06}"/>
    <cellStyle name="20% - Accent1 2 2 2 2 3" xfId="36" xr:uid="{1373B2DA-2F9D-4BD2-85D0-1A556B526E76}"/>
    <cellStyle name="20% - Accent1 2 2 2 2 3 2" xfId="1500" xr:uid="{70187145-1371-43DC-9548-2B3331065231}"/>
    <cellStyle name="20% - Accent1 2 2 2 2 4" xfId="1498" xr:uid="{F69CBC59-6C9F-4F67-878A-5CD021DEF75B}"/>
    <cellStyle name="20% - Accent1 2 2 2 3" xfId="37" xr:uid="{D012675D-BF6B-4C87-B8DE-9126456FDDA6}"/>
    <cellStyle name="20% - Accent1 2 2 2 3 2" xfId="38" xr:uid="{7ADAA309-9647-49E4-A07C-8F3E1880D739}"/>
    <cellStyle name="20% - Accent1 2 2 2 3 2 2" xfId="1502" xr:uid="{7730765C-9C17-4DFC-AB82-1039FD7E1E90}"/>
    <cellStyle name="20% - Accent1 2 2 2 3 3" xfId="39" xr:uid="{F47FAD85-BA42-4701-BD47-D4A6E564FA2C}"/>
    <cellStyle name="20% - Accent1 2 2 2 3 3 2" xfId="1503" xr:uid="{9513A544-52A2-4A65-9C2E-BCCA1862ACAC}"/>
    <cellStyle name="20% - Accent1 2 2 2 3 4" xfId="1501" xr:uid="{0CE55428-45C0-4B3C-9431-3936026DD719}"/>
    <cellStyle name="20% - Accent1 2 2 2 4" xfId="40" xr:uid="{34CA56BE-471E-444E-BA0F-9947E045EFFD}"/>
    <cellStyle name="20% - Accent1 2 2 2 4 2" xfId="41" xr:uid="{7DBFD8F7-9F20-4904-B401-31C7A75DB6DB}"/>
    <cellStyle name="20% - Accent1 2 2 2 4 2 2" xfId="1505" xr:uid="{109F66E3-BE87-4AAC-89CD-29AF75B64E47}"/>
    <cellStyle name="20% - Accent1 2 2 2 4 3" xfId="42" xr:uid="{F38E6A15-3C85-4278-A1BD-07E05082167B}"/>
    <cellStyle name="20% - Accent1 2 2 2 4 3 2" xfId="1506" xr:uid="{E8443C34-DE01-4E5D-9E35-99F6EB202F25}"/>
    <cellStyle name="20% - Accent1 2 2 2 4 4" xfId="1504" xr:uid="{567E2FAD-490D-4C27-84D7-3CC04FA72526}"/>
    <cellStyle name="20% - Accent1 2 2 2 5" xfId="43" xr:uid="{0D93E381-DF03-4B2E-A623-EF67FE619950}"/>
    <cellStyle name="20% - Accent1 2 2 2 5 2" xfId="1507" xr:uid="{7E6FA6DF-8C90-4D50-9914-D49DC22DB779}"/>
    <cellStyle name="20% - Accent1 2 2 2 6" xfId="44" xr:uid="{926DCAB3-430C-4714-A3EB-D696B50CC74D}"/>
    <cellStyle name="20% - Accent1 2 2 2 6 2" xfId="1508" xr:uid="{5B7B094E-78B6-47CA-A94E-C6A16874B8F1}"/>
    <cellStyle name="20% - Accent1 2 2 2 7" xfId="1497" xr:uid="{A629542A-B768-4F1F-B9DE-F78406832502}"/>
    <cellStyle name="20% - Accent1 2 2 3" xfId="45" xr:uid="{5113B892-0B40-4CC3-BC8E-2A07E91711F3}"/>
    <cellStyle name="20% - Accent1 2 2 3 2" xfId="46" xr:uid="{5C55DECB-4D44-48C8-948A-9D7859C96564}"/>
    <cellStyle name="20% - Accent1 2 2 3 2 2" xfId="1510" xr:uid="{3E8C353B-2735-4CC9-ACCB-F97CC5490A08}"/>
    <cellStyle name="20% - Accent1 2 2 3 3" xfId="47" xr:uid="{9AF6528C-20DD-4E29-8B73-F18B4949E5E8}"/>
    <cellStyle name="20% - Accent1 2 2 3 3 2" xfId="1511" xr:uid="{6BB25D98-D9F6-4B6B-96AA-6A2275641120}"/>
    <cellStyle name="20% - Accent1 2 2 3 4" xfId="1509" xr:uid="{26EE78A4-A36D-4774-93B1-B9B3C1884E80}"/>
    <cellStyle name="20% - Accent1 2 2 4" xfId="48" xr:uid="{E52D2E7B-1480-417B-9FDD-589AF7BF086E}"/>
    <cellStyle name="20% - Accent1 2 2 4 2" xfId="49" xr:uid="{C37B67D5-BD53-45CC-B2AE-3C7B259E3276}"/>
    <cellStyle name="20% - Accent1 2 2 4 2 2" xfId="1513" xr:uid="{A8F9E571-9007-425F-946A-802F69571C15}"/>
    <cellStyle name="20% - Accent1 2 2 4 3" xfId="50" xr:uid="{69B829E2-C46D-448B-83A9-73A7E179CC09}"/>
    <cellStyle name="20% - Accent1 2 2 4 3 2" xfId="1514" xr:uid="{0D7C75C2-C629-4A32-BD35-AD610D4FD19C}"/>
    <cellStyle name="20% - Accent1 2 2 4 4" xfId="1512" xr:uid="{E2E034AE-2902-49B5-8E5B-89CE8D7E126D}"/>
    <cellStyle name="20% - Accent1 2 2 5" xfId="51" xr:uid="{DAD84E1B-3AE6-4C4B-9378-CEFBCB14D979}"/>
    <cellStyle name="20% - Accent1 2 2 5 2" xfId="52" xr:uid="{C4855C57-D584-4810-AC00-170F26A32735}"/>
    <cellStyle name="20% - Accent1 2 2 5 2 2" xfId="1516" xr:uid="{01309223-EB45-4B9C-BCC8-DAF672FD1612}"/>
    <cellStyle name="20% - Accent1 2 2 5 3" xfId="53" xr:uid="{937F6909-90B9-4213-9C8D-E981305B616A}"/>
    <cellStyle name="20% - Accent1 2 2 5 3 2" xfId="1517" xr:uid="{9E3F73C1-3B9A-4280-A186-388DA5001F23}"/>
    <cellStyle name="20% - Accent1 2 2 5 4" xfId="1515" xr:uid="{541D1F03-7089-4AAA-BDC9-D5490F8CA322}"/>
    <cellStyle name="20% - Accent1 2 2 6" xfId="54" xr:uid="{149679D2-DB43-491B-B577-0854850B43E2}"/>
    <cellStyle name="20% - Accent1 2 2 6 2" xfId="1518" xr:uid="{70E78E7A-CB2F-4F2E-A347-7617F9F18C29}"/>
    <cellStyle name="20% - Accent1 2 2 7" xfId="55" xr:uid="{A3B290FD-D5FE-4801-AC07-FF27F7D20180}"/>
    <cellStyle name="20% - Accent1 2 2 7 2" xfId="1519" xr:uid="{CD5909F3-C087-4B4F-B154-3166D147DFDB}"/>
    <cellStyle name="20% - Accent1 2 2 8" xfId="1496" xr:uid="{17EDF997-60A2-4565-93C7-03E54A2C4BE8}"/>
    <cellStyle name="20% - Accent1 2 3" xfId="56" xr:uid="{E19C2084-ABC2-49E2-BDDE-01EB507F0DF6}"/>
    <cellStyle name="20% - Accent1 2 3 2" xfId="57" xr:uid="{812F2C5E-0FA0-4E4B-ACE8-A0AD5B01E5BF}"/>
    <cellStyle name="20% - Accent1 2 3 2 2" xfId="58" xr:uid="{E1197483-BD3A-42C8-82CC-4EBE0B93421E}"/>
    <cellStyle name="20% - Accent1 2 3 2 2 2" xfId="59" xr:uid="{E1117A48-372A-4C9D-95AC-71D91EDA98A1}"/>
    <cellStyle name="20% - Accent1 2 3 2 2 2 2" xfId="1523" xr:uid="{C2C1AE83-B973-4D23-9640-42E609DB2945}"/>
    <cellStyle name="20% - Accent1 2 3 2 2 3" xfId="60" xr:uid="{FF46D9C6-0B3F-4FCE-B040-7A17981A6BBB}"/>
    <cellStyle name="20% - Accent1 2 3 2 2 3 2" xfId="1524" xr:uid="{EA0C37F1-5B13-4AF1-A75D-6B5B2E76B45B}"/>
    <cellStyle name="20% - Accent1 2 3 2 2 4" xfId="1522" xr:uid="{E65D56C4-7AE7-40FD-BFA5-61C574C71AFB}"/>
    <cellStyle name="20% - Accent1 2 3 2 3" xfId="61" xr:uid="{47022813-E94A-4E87-B20B-A85B949C67C8}"/>
    <cellStyle name="20% - Accent1 2 3 2 3 2" xfId="62" xr:uid="{6EC4B6D3-5D64-48B3-8A5A-107329F03FB2}"/>
    <cellStyle name="20% - Accent1 2 3 2 3 2 2" xfId="1526" xr:uid="{9CAE41D9-28A6-4538-BEF6-50941179DC35}"/>
    <cellStyle name="20% - Accent1 2 3 2 3 3" xfId="63" xr:uid="{D947BA2D-E872-4B82-A2B8-7BBC239570A5}"/>
    <cellStyle name="20% - Accent1 2 3 2 3 3 2" xfId="1527" xr:uid="{2732F2DD-5B8C-44CB-BDD2-00FCDB67A20D}"/>
    <cellStyle name="20% - Accent1 2 3 2 3 4" xfId="1525" xr:uid="{F9275096-D425-4D81-BA1F-CCBAB960EF57}"/>
    <cellStyle name="20% - Accent1 2 3 2 4" xfId="64" xr:uid="{DFABFD81-48B0-44D3-A188-D8BFB3E4EE2B}"/>
    <cellStyle name="20% - Accent1 2 3 2 4 2" xfId="65" xr:uid="{42D0CBB2-4D90-4E7D-9079-BE05EC9016EE}"/>
    <cellStyle name="20% - Accent1 2 3 2 4 2 2" xfId="1529" xr:uid="{1ABD71DB-26A9-41C7-BC90-64452729D650}"/>
    <cellStyle name="20% - Accent1 2 3 2 4 3" xfId="66" xr:uid="{0E2D9E86-7DC1-4E2E-8900-77F03D95CC34}"/>
    <cellStyle name="20% - Accent1 2 3 2 4 3 2" xfId="1530" xr:uid="{9D1C8641-94A2-4761-9418-948098BA6838}"/>
    <cellStyle name="20% - Accent1 2 3 2 4 4" xfId="1528" xr:uid="{F8F57B6F-DB58-4AC9-881F-2F59A996F7BC}"/>
    <cellStyle name="20% - Accent1 2 3 2 5" xfId="67" xr:uid="{D670AFED-50E5-4DCC-B981-65DACF095788}"/>
    <cellStyle name="20% - Accent1 2 3 2 5 2" xfId="1531" xr:uid="{BF967ED9-07BD-4DAA-97E2-EB775BB99220}"/>
    <cellStyle name="20% - Accent1 2 3 2 6" xfId="68" xr:uid="{DE84D34B-FBF4-4D70-A7E7-A31F619B980B}"/>
    <cellStyle name="20% - Accent1 2 3 2 6 2" xfId="1532" xr:uid="{CE5622B8-F5EB-4298-A0BB-5A38AD87D85B}"/>
    <cellStyle name="20% - Accent1 2 3 2 7" xfId="1521" xr:uid="{C21A4C88-3958-464A-A9CB-A853C2A866A7}"/>
    <cellStyle name="20% - Accent1 2 3 3" xfId="69" xr:uid="{44E8F9F4-A1B8-4B55-97A4-2244C9C2EB73}"/>
    <cellStyle name="20% - Accent1 2 3 3 2" xfId="70" xr:uid="{CE8C82B2-2B02-429D-AC49-0823E354B409}"/>
    <cellStyle name="20% - Accent1 2 3 3 2 2" xfId="1534" xr:uid="{1D425945-88AC-4F5A-B7D8-91F7BBB92C30}"/>
    <cellStyle name="20% - Accent1 2 3 3 3" xfId="71" xr:uid="{33E1F4F9-A59E-4EBF-8B5A-F1AEC8A88897}"/>
    <cellStyle name="20% - Accent1 2 3 3 3 2" xfId="1535" xr:uid="{BAC5E722-0992-4E9D-BEE9-E9C8AF1D7591}"/>
    <cellStyle name="20% - Accent1 2 3 3 4" xfId="1533" xr:uid="{8392103D-B5D9-4A3A-A0C4-7A275FA0E798}"/>
    <cellStyle name="20% - Accent1 2 3 4" xfId="72" xr:uid="{80C22DB7-A757-44D4-8ED8-33A11F433D00}"/>
    <cellStyle name="20% - Accent1 2 3 4 2" xfId="73" xr:uid="{71E184EB-065F-47D1-9BDD-DD14FD3563C2}"/>
    <cellStyle name="20% - Accent1 2 3 4 2 2" xfId="1537" xr:uid="{AFCC47ED-2AE6-43B3-9D5D-B80082AAC136}"/>
    <cellStyle name="20% - Accent1 2 3 4 3" xfId="74" xr:uid="{29C34F84-991C-4AF7-A011-9C3783F3195B}"/>
    <cellStyle name="20% - Accent1 2 3 4 3 2" xfId="1538" xr:uid="{36E97783-EA45-4497-AB16-77727E2778B1}"/>
    <cellStyle name="20% - Accent1 2 3 4 4" xfId="1536" xr:uid="{43E14A7B-FC4C-44FB-8155-13C202B8BCF8}"/>
    <cellStyle name="20% - Accent1 2 3 5" xfId="75" xr:uid="{B1EE7E20-0CE8-4170-BFBE-7E1FFC502EE0}"/>
    <cellStyle name="20% - Accent1 2 3 5 2" xfId="76" xr:uid="{FE05B9E6-37E4-4923-BE24-B4496EBD2090}"/>
    <cellStyle name="20% - Accent1 2 3 5 2 2" xfId="1540" xr:uid="{A0A71226-F273-4872-8866-238798E43A16}"/>
    <cellStyle name="20% - Accent1 2 3 5 3" xfId="77" xr:uid="{4C9A54B7-B19F-4D97-965A-B3FD37BE483D}"/>
    <cellStyle name="20% - Accent1 2 3 5 3 2" xfId="1541" xr:uid="{1E0E5C6C-7E73-4321-B265-5B4ABC71440B}"/>
    <cellStyle name="20% - Accent1 2 3 5 4" xfId="1539" xr:uid="{03780FB1-3C5C-49D8-9C1F-BE1CAC64E6C1}"/>
    <cellStyle name="20% - Accent1 2 3 6" xfId="78" xr:uid="{27A08A3B-9EE9-4F6E-AF23-42A33A9560CA}"/>
    <cellStyle name="20% - Accent1 2 3 6 2" xfId="1542" xr:uid="{5FB11332-04B8-45F9-9302-0DBC6CCE7764}"/>
    <cellStyle name="20% - Accent1 2 3 7" xfId="79" xr:uid="{1B2CF992-E5CD-460D-B270-27456ED87930}"/>
    <cellStyle name="20% - Accent1 2 3 7 2" xfId="1543" xr:uid="{55225907-685B-4AF7-8D5E-2326E9E459D3}"/>
    <cellStyle name="20% - Accent1 2 3 8" xfId="1520" xr:uid="{A8FAB430-3D6D-4A2F-89C4-CB82AF5FFC09}"/>
    <cellStyle name="20% - Accent1 2 4" xfId="80" xr:uid="{700D81B7-C431-4224-B2A1-70BE7B4768D3}"/>
    <cellStyle name="20% - Accent1 2 4 2" xfId="81" xr:uid="{3C74739B-1F38-4044-A82B-2FBF9F08B470}"/>
    <cellStyle name="20% - Accent1 2 4 2 2" xfId="82" xr:uid="{01782A73-2856-472A-B75D-E20BED957205}"/>
    <cellStyle name="20% - Accent1 2 4 2 2 2" xfId="1546" xr:uid="{3F427B8A-BC95-4D39-8C7E-E588A27227AD}"/>
    <cellStyle name="20% - Accent1 2 4 2 3" xfId="83" xr:uid="{DF152929-098C-4478-8163-6E740EDAD65A}"/>
    <cellStyle name="20% - Accent1 2 4 2 3 2" xfId="1547" xr:uid="{3DB3FFB6-39CD-4C39-8A1F-E4919F7A5006}"/>
    <cellStyle name="20% - Accent1 2 4 2 4" xfId="1545" xr:uid="{93D95BFC-BA55-4CAC-ADA6-46AC3752F5D4}"/>
    <cellStyle name="20% - Accent1 2 4 3" xfId="84" xr:uid="{A19D4A22-4B29-48E7-B720-F8A02E8EDE8D}"/>
    <cellStyle name="20% - Accent1 2 4 3 2" xfId="85" xr:uid="{2CDCDEDC-7244-4940-B133-B2C2BC2C20C9}"/>
    <cellStyle name="20% - Accent1 2 4 3 2 2" xfId="1549" xr:uid="{66DDF3F9-BADC-4911-9D95-FE3285733064}"/>
    <cellStyle name="20% - Accent1 2 4 3 3" xfId="86" xr:uid="{328A2C53-E2D6-4A12-BFCF-5EAD31135F83}"/>
    <cellStyle name="20% - Accent1 2 4 3 3 2" xfId="1550" xr:uid="{16B53065-2483-45C4-AFD6-A9D145464944}"/>
    <cellStyle name="20% - Accent1 2 4 3 4" xfId="1548" xr:uid="{7F5B2CAE-AC5F-476C-8157-F4AFCE98FE1F}"/>
    <cellStyle name="20% - Accent1 2 4 4" xfId="87" xr:uid="{523C1BFD-D22A-46C1-A3A4-2C950BA71B76}"/>
    <cellStyle name="20% - Accent1 2 4 4 2" xfId="88" xr:uid="{3E2AFE48-9C7A-4882-9296-BED5B92696EC}"/>
    <cellStyle name="20% - Accent1 2 4 4 2 2" xfId="1552" xr:uid="{5BDF8DFD-A26E-4F48-9CBA-F0936CBE8632}"/>
    <cellStyle name="20% - Accent1 2 4 4 3" xfId="89" xr:uid="{6C1E82C4-7D93-40C2-8234-3C1A833D5F70}"/>
    <cellStyle name="20% - Accent1 2 4 4 3 2" xfId="1553" xr:uid="{731CF967-6E86-459B-9406-D78BEFA01EA1}"/>
    <cellStyle name="20% - Accent1 2 4 4 4" xfId="1551" xr:uid="{3B65D80E-1140-4D92-8479-F57324C7227A}"/>
    <cellStyle name="20% - Accent1 2 4 5" xfId="90" xr:uid="{B5324D65-CDBA-4E2B-BB8C-41CEE2444152}"/>
    <cellStyle name="20% - Accent1 2 4 5 2" xfId="1554" xr:uid="{1AE1F021-5884-4224-95F9-C4262CF80450}"/>
    <cellStyle name="20% - Accent1 2 4 6" xfId="91" xr:uid="{2AE9E79A-780F-4784-8FCD-2EFAF5EF6B10}"/>
    <cellStyle name="20% - Accent1 2 4 6 2" xfId="1555" xr:uid="{A81371E3-B38A-49EC-93B0-E1DAC5D234A0}"/>
    <cellStyle name="20% - Accent1 2 4 7" xfId="1544" xr:uid="{B8C5667A-36D3-4518-AAD3-62CEE95DCF1E}"/>
    <cellStyle name="20% - Accent1 2 5" xfId="92" xr:uid="{515C21C9-DA61-4F7B-BCBB-C833142D839A}"/>
    <cellStyle name="20% - Accent1 2 5 2" xfId="93" xr:uid="{77E1D8D0-0A2B-4B1F-AF56-93AE113D99A7}"/>
    <cellStyle name="20% - Accent1 2 5 2 2" xfId="1557" xr:uid="{722D532A-FD15-4F44-925E-0728206AB6E9}"/>
    <cellStyle name="20% - Accent1 2 5 3" xfId="94" xr:uid="{4C088EC3-0ECF-4684-94DF-026123DB8A46}"/>
    <cellStyle name="20% - Accent1 2 5 3 2" xfId="1558" xr:uid="{E1B94CB5-6AD2-4508-A748-F27565EA43AA}"/>
    <cellStyle name="20% - Accent1 2 5 4" xfId="1556" xr:uid="{E85740CC-91AE-4311-8831-8516F687F77B}"/>
    <cellStyle name="20% - Accent1 2 6" xfId="95" xr:uid="{2EE48EA8-85C8-4E26-98AE-EC52B9F93094}"/>
    <cellStyle name="20% - Accent1 2 6 2" xfId="96" xr:uid="{1E9C061F-902A-4CD1-B2AA-D298AA1ACD6A}"/>
    <cellStyle name="20% - Accent1 2 6 2 2" xfId="1560" xr:uid="{3FB201BD-F11B-445D-8598-2FB9B962648B}"/>
    <cellStyle name="20% - Accent1 2 6 3" xfId="97" xr:uid="{BE3AE736-7964-4E83-BD78-87C14C526A45}"/>
    <cellStyle name="20% - Accent1 2 6 3 2" xfId="1561" xr:uid="{31D851C8-954F-440F-8AB3-7933F513F803}"/>
    <cellStyle name="20% - Accent1 2 6 4" xfId="1559" xr:uid="{91635308-E768-4446-A0BB-4C55DB3571CA}"/>
    <cellStyle name="20% - Accent1 2 7" xfId="98" xr:uid="{E041826A-F1FD-4735-B7F4-FD7A6CAD3BC2}"/>
    <cellStyle name="20% - Accent1 2 7 2" xfId="99" xr:uid="{747CDF5D-38AA-404F-BBB3-4B1737126611}"/>
    <cellStyle name="20% - Accent1 2 7 2 2" xfId="1563" xr:uid="{64F3FB69-3F25-4672-B77A-228D36B536C3}"/>
    <cellStyle name="20% - Accent1 2 7 3" xfId="100" xr:uid="{A276A3CD-E646-46E4-942A-2824FE53EF4B}"/>
    <cellStyle name="20% - Accent1 2 7 3 2" xfId="1564" xr:uid="{BF9BC75B-7724-4B28-978F-AF9B4A20D7D0}"/>
    <cellStyle name="20% - Accent1 2 7 4" xfId="1562" xr:uid="{BCA320BA-D87E-45A6-B801-7B81BCF325BA}"/>
    <cellStyle name="20% - Accent1 2 8" xfId="101" xr:uid="{B104E994-5FED-4684-87E9-8D923330587E}"/>
    <cellStyle name="20% - Accent1 2 8 2" xfId="1565" xr:uid="{FCD30AEF-7B97-4AFF-A5FC-0013024EFEC9}"/>
    <cellStyle name="20% - Accent1 2 9" xfId="102" xr:uid="{115FEE6E-9218-442B-AC09-BC3013A4F363}"/>
    <cellStyle name="20% - Accent1 2 9 2" xfId="1566" xr:uid="{0E10300F-1694-4734-A04B-94A5576B9C82}"/>
    <cellStyle name="20% - Accent2 2" xfId="103" xr:uid="{C706DD18-6E0E-45B1-93A5-BC14D8A22601}"/>
    <cellStyle name="20% - Accent2 2 10" xfId="1567" xr:uid="{6F8BF120-2016-4582-9926-85E11F6FF7DA}"/>
    <cellStyle name="20% - Accent2 2 2" xfId="104" xr:uid="{9A18534A-4DCC-4B31-ABE9-469584545ED5}"/>
    <cellStyle name="20% - Accent2 2 2 2" xfId="105" xr:uid="{14B1CE5D-2D45-4B4A-93B2-B05296393FDC}"/>
    <cellStyle name="20% - Accent2 2 2 2 2" xfId="106" xr:uid="{DAA25883-80B2-4D70-A9D1-44E0EDE44F11}"/>
    <cellStyle name="20% - Accent2 2 2 2 2 2" xfId="107" xr:uid="{D4AE13B8-BC13-422A-80F8-115A95759844}"/>
    <cellStyle name="20% - Accent2 2 2 2 2 2 2" xfId="1571" xr:uid="{411B5629-846A-4EAD-AA0C-638050208DAF}"/>
    <cellStyle name="20% - Accent2 2 2 2 2 3" xfId="108" xr:uid="{C30ED1D1-22B3-443C-B048-61BB9EE42EA2}"/>
    <cellStyle name="20% - Accent2 2 2 2 2 3 2" xfId="1572" xr:uid="{3BABC9F0-E1B8-49A3-8661-FDE3230C1059}"/>
    <cellStyle name="20% - Accent2 2 2 2 2 4" xfId="1570" xr:uid="{2461C6D6-D712-44B0-8DA8-54ACB8643069}"/>
    <cellStyle name="20% - Accent2 2 2 2 3" xfId="109" xr:uid="{4A6EE3BB-9540-4CDF-866E-C4714E1A453E}"/>
    <cellStyle name="20% - Accent2 2 2 2 3 2" xfId="110" xr:uid="{5FCE7E96-D0D3-4822-9DDC-DB7CDD91F562}"/>
    <cellStyle name="20% - Accent2 2 2 2 3 2 2" xfId="1574" xr:uid="{ECF620A1-01EA-4E3A-B551-819EBA99CA48}"/>
    <cellStyle name="20% - Accent2 2 2 2 3 3" xfId="111" xr:uid="{82A3B93F-4E77-448E-BEE3-40C04030C676}"/>
    <cellStyle name="20% - Accent2 2 2 2 3 3 2" xfId="1575" xr:uid="{458BC62F-907D-49B2-9987-6E6BCB030D4D}"/>
    <cellStyle name="20% - Accent2 2 2 2 3 4" xfId="1573" xr:uid="{588F24D8-07F5-4405-B9E9-8B827F5DA231}"/>
    <cellStyle name="20% - Accent2 2 2 2 4" xfId="112" xr:uid="{DA68A03D-66F2-455B-8F82-1F7A6B46DF4F}"/>
    <cellStyle name="20% - Accent2 2 2 2 4 2" xfId="113" xr:uid="{D9D32358-9418-4503-B8F8-5D4BFCBA64F9}"/>
    <cellStyle name="20% - Accent2 2 2 2 4 2 2" xfId="1577" xr:uid="{85F1B054-1CE9-44BB-966C-1E7E106C8680}"/>
    <cellStyle name="20% - Accent2 2 2 2 4 3" xfId="114" xr:uid="{6B9E9CD5-F5FB-4E6D-A596-38DC29EAA440}"/>
    <cellStyle name="20% - Accent2 2 2 2 4 3 2" xfId="1578" xr:uid="{1FF78F8C-95A6-46F5-BE1D-1ABFCAAB4EFA}"/>
    <cellStyle name="20% - Accent2 2 2 2 4 4" xfId="1576" xr:uid="{A88F346E-A263-4C3A-86CC-21141EDCC8CF}"/>
    <cellStyle name="20% - Accent2 2 2 2 5" xfId="115" xr:uid="{89B6F209-5924-4862-B266-CA375D25FAED}"/>
    <cellStyle name="20% - Accent2 2 2 2 5 2" xfId="1579" xr:uid="{D747BCE8-E8F9-45C5-8C85-2B50F2C5F155}"/>
    <cellStyle name="20% - Accent2 2 2 2 6" xfId="116" xr:uid="{871BF5E6-5E66-470A-9323-E3C4067FFDD1}"/>
    <cellStyle name="20% - Accent2 2 2 2 6 2" xfId="1580" xr:uid="{535DBD84-0833-4A7D-BC55-E520305AB65B}"/>
    <cellStyle name="20% - Accent2 2 2 2 7" xfId="1569" xr:uid="{6A0D106C-0263-4D2F-8534-4D835F45BE2A}"/>
    <cellStyle name="20% - Accent2 2 2 3" xfId="117" xr:uid="{0BF8CC8E-64BE-429C-A5E1-1C2CF4509B8F}"/>
    <cellStyle name="20% - Accent2 2 2 3 2" xfId="118" xr:uid="{CF397218-85F9-4AA3-88D0-1D89A127601B}"/>
    <cellStyle name="20% - Accent2 2 2 3 2 2" xfId="1582" xr:uid="{DA178D4F-9F60-4186-9838-36619595AEC7}"/>
    <cellStyle name="20% - Accent2 2 2 3 3" xfId="119" xr:uid="{2D3A7185-8A25-409E-815E-06AE36C4156F}"/>
    <cellStyle name="20% - Accent2 2 2 3 3 2" xfId="1583" xr:uid="{0F34D36F-817A-4F1B-ADC5-8334DFA69EF8}"/>
    <cellStyle name="20% - Accent2 2 2 3 4" xfId="1581" xr:uid="{C472EDD7-4170-403F-896F-D149377BEE81}"/>
    <cellStyle name="20% - Accent2 2 2 4" xfId="120" xr:uid="{ADF71FEA-FD26-4E11-9998-81F6660A8A72}"/>
    <cellStyle name="20% - Accent2 2 2 4 2" xfId="121" xr:uid="{429B0A23-7465-4532-98B5-4A502FEF5982}"/>
    <cellStyle name="20% - Accent2 2 2 4 2 2" xfId="1585" xr:uid="{34887E25-8609-4834-BD2C-5BA675F7BEAE}"/>
    <cellStyle name="20% - Accent2 2 2 4 3" xfId="122" xr:uid="{1996B787-7442-4E19-8161-4F4D96C510C2}"/>
    <cellStyle name="20% - Accent2 2 2 4 3 2" xfId="1586" xr:uid="{776E9E77-1036-454C-8D65-C99514114082}"/>
    <cellStyle name="20% - Accent2 2 2 4 4" xfId="1584" xr:uid="{635FF66C-8CF5-4041-908E-AA7DA235EEEE}"/>
    <cellStyle name="20% - Accent2 2 2 5" xfId="123" xr:uid="{31C71C56-190D-46C0-A220-B6FF79BE6ABB}"/>
    <cellStyle name="20% - Accent2 2 2 5 2" xfId="124" xr:uid="{89CD5FF2-019E-4A01-99D4-B7201FEE4075}"/>
    <cellStyle name="20% - Accent2 2 2 5 2 2" xfId="1588" xr:uid="{465F850D-931B-455E-83B8-1DC2EE0A9671}"/>
    <cellStyle name="20% - Accent2 2 2 5 3" xfId="125" xr:uid="{BE8C1F4B-07AE-4FF3-97F9-4B288D72A78E}"/>
    <cellStyle name="20% - Accent2 2 2 5 3 2" xfId="1589" xr:uid="{26CD730A-888F-4DB0-9C89-08B4A0DEAC5D}"/>
    <cellStyle name="20% - Accent2 2 2 5 4" xfId="1587" xr:uid="{CCB91F39-DEEC-42B1-8C8E-760C096F066D}"/>
    <cellStyle name="20% - Accent2 2 2 6" xfId="126" xr:uid="{804E0F2E-457F-4047-9616-E9C7448AE049}"/>
    <cellStyle name="20% - Accent2 2 2 6 2" xfId="1590" xr:uid="{A6C6FD18-836D-4C04-9F87-F980BB7FF4CA}"/>
    <cellStyle name="20% - Accent2 2 2 7" xfId="127" xr:uid="{B2777DA7-B941-4F5D-A527-B596AFD2A613}"/>
    <cellStyle name="20% - Accent2 2 2 7 2" xfId="1591" xr:uid="{6FA23273-BAAA-411C-9878-C2CECAA024AB}"/>
    <cellStyle name="20% - Accent2 2 2 8" xfId="1568" xr:uid="{85325C36-7910-46BD-8D2C-B46FAC9D3166}"/>
    <cellStyle name="20% - Accent2 2 3" xfId="128" xr:uid="{2FBD0757-F0C2-4073-9F73-40790B49E076}"/>
    <cellStyle name="20% - Accent2 2 3 2" xfId="129" xr:uid="{0CF5CB8D-7BA6-4E0E-8629-F36A44367168}"/>
    <cellStyle name="20% - Accent2 2 3 2 2" xfId="130" xr:uid="{DB6E9D02-E31B-42DD-9559-B71A80D729BF}"/>
    <cellStyle name="20% - Accent2 2 3 2 2 2" xfId="131" xr:uid="{59FD6D88-1549-420F-B068-EB75DD0D11B0}"/>
    <cellStyle name="20% - Accent2 2 3 2 2 2 2" xfId="1595" xr:uid="{59043380-D82A-439F-919B-550EA31CB267}"/>
    <cellStyle name="20% - Accent2 2 3 2 2 3" xfId="132" xr:uid="{8CA41C37-53A9-4D6D-A175-74FC36B8C9A8}"/>
    <cellStyle name="20% - Accent2 2 3 2 2 3 2" xfId="1596" xr:uid="{E2BDDE39-8F3A-4469-B0B7-3AA2551E48EA}"/>
    <cellStyle name="20% - Accent2 2 3 2 2 4" xfId="1594" xr:uid="{3CAAB038-49FF-4F72-BDDF-0396694FCC8E}"/>
    <cellStyle name="20% - Accent2 2 3 2 3" xfId="133" xr:uid="{A218A677-AEB6-4162-BF2B-0EF693485E35}"/>
    <cellStyle name="20% - Accent2 2 3 2 3 2" xfId="134" xr:uid="{AA39591F-E918-4C28-B580-842C22A034AD}"/>
    <cellStyle name="20% - Accent2 2 3 2 3 2 2" xfId="1598" xr:uid="{FF78DF8D-B235-4AD7-99DC-7097D6989738}"/>
    <cellStyle name="20% - Accent2 2 3 2 3 3" xfId="135" xr:uid="{8F6B5D0E-B053-44D3-BEB1-25F9D82535F5}"/>
    <cellStyle name="20% - Accent2 2 3 2 3 3 2" xfId="1599" xr:uid="{D8915CAC-9146-4CD6-926C-26084BA58D8E}"/>
    <cellStyle name="20% - Accent2 2 3 2 3 4" xfId="1597" xr:uid="{B0CFEC23-78ED-47C4-A8CB-FC8FE6F88893}"/>
    <cellStyle name="20% - Accent2 2 3 2 4" xfId="136" xr:uid="{45BE6DBD-8ECD-48D9-891A-DFCB5546F144}"/>
    <cellStyle name="20% - Accent2 2 3 2 4 2" xfId="137" xr:uid="{2A1C93F0-C5F7-49A9-A7CC-41A0145CCE06}"/>
    <cellStyle name="20% - Accent2 2 3 2 4 2 2" xfId="1601" xr:uid="{3EF05A7A-B785-4379-80C4-76730BCFEC4C}"/>
    <cellStyle name="20% - Accent2 2 3 2 4 3" xfId="138" xr:uid="{C179AEFC-6010-4F30-B8A3-872A6CBBD0A0}"/>
    <cellStyle name="20% - Accent2 2 3 2 4 3 2" xfId="1602" xr:uid="{061B264A-8BE1-4A56-9082-50F16046BD4E}"/>
    <cellStyle name="20% - Accent2 2 3 2 4 4" xfId="1600" xr:uid="{2D88DD20-0EE3-477A-86F5-FBD0F014B833}"/>
    <cellStyle name="20% - Accent2 2 3 2 5" xfId="139" xr:uid="{A8CAEDD2-3A48-4AEC-8701-F95D11BD86DB}"/>
    <cellStyle name="20% - Accent2 2 3 2 5 2" xfId="1603" xr:uid="{87693BF5-6F37-4C2E-91BF-3C7AF2729B64}"/>
    <cellStyle name="20% - Accent2 2 3 2 6" xfId="140" xr:uid="{755B34FC-EFE8-468F-A130-0209D0B1C656}"/>
    <cellStyle name="20% - Accent2 2 3 2 6 2" xfId="1604" xr:uid="{18653899-BF10-4C45-ADBE-B89A5B7D21FE}"/>
    <cellStyle name="20% - Accent2 2 3 2 7" xfId="1593" xr:uid="{EF2A6C66-E59B-4240-B7F9-51A9364CD165}"/>
    <cellStyle name="20% - Accent2 2 3 3" xfId="141" xr:uid="{570E55A7-C659-4ABD-A2D7-6A390108BACC}"/>
    <cellStyle name="20% - Accent2 2 3 3 2" xfId="142" xr:uid="{B70B4969-5A46-4A46-A355-BADE1745EDBA}"/>
    <cellStyle name="20% - Accent2 2 3 3 2 2" xfId="1606" xr:uid="{E5D6FA4A-2E2B-454C-9C66-72105261F012}"/>
    <cellStyle name="20% - Accent2 2 3 3 3" xfId="143" xr:uid="{1FE64C2E-6311-4F7D-823B-90C96BA162B2}"/>
    <cellStyle name="20% - Accent2 2 3 3 3 2" xfId="1607" xr:uid="{F598DDFE-B519-4A6E-B0FF-2D9912F0FCBD}"/>
    <cellStyle name="20% - Accent2 2 3 3 4" xfId="1605" xr:uid="{65C41392-7EA3-46F9-8C66-E84BFE177D46}"/>
    <cellStyle name="20% - Accent2 2 3 4" xfId="144" xr:uid="{E1C48689-D71B-4635-8651-695352E558A7}"/>
    <cellStyle name="20% - Accent2 2 3 4 2" xfId="145" xr:uid="{044ED77B-8CF1-463F-8C53-228056C15999}"/>
    <cellStyle name="20% - Accent2 2 3 4 2 2" xfId="1609" xr:uid="{4CBC3B14-0CAA-45C5-8124-FE23168F4A4B}"/>
    <cellStyle name="20% - Accent2 2 3 4 3" xfId="146" xr:uid="{E153048B-5405-4DA7-BA0D-F86DAC8DF076}"/>
    <cellStyle name="20% - Accent2 2 3 4 3 2" xfId="1610" xr:uid="{2D3E5BA5-2736-46B5-A7B8-29FA560FB8A0}"/>
    <cellStyle name="20% - Accent2 2 3 4 4" xfId="1608" xr:uid="{2111F6CE-FFC3-4FA8-BD59-06998E3EE28D}"/>
    <cellStyle name="20% - Accent2 2 3 5" xfId="147" xr:uid="{D5B03E3A-4695-4031-95E7-4DC8906FCF58}"/>
    <cellStyle name="20% - Accent2 2 3 5 2" xfId="148" xr:uid="{B3F4E11C-A07C-4B54-9497-F0FEA6C23163}"/>
    <cellStyle name="20% - Accent2 2 3 5 2 2" xfId="1612" xr:uid="{D22A9753-89D4-485F-AE0C-F58707EE9E88}"/>
    <cellStyle name="20% - Accent2 2 3 5 3" xfId="149" xr:uid="{A50DB312-69AA-40F7-B04D-A1B3AFFF0E4D}"/>
    <cellStyle name="20% - Accent2 2 3 5 3 2" xfId="1613" xr:uid="{713A31B3-8334-4B81-8AB1-B27B104A1C35}"/>
    <cellStyle name="20% - Accent2 2 3 5 4" xfId="1611" xr:uid="{42C94508-81F5-4A96-A348-AEC139CB6543}"/>
    <cellStyle name="20% - Accent2 2 3 6" xfId="150" xr:uid="{9801DEA3-94DC-4218-8C76-B5FF6513CA51}"/>
    <cellStyle name="20% - Accent2 2 3 6 2" xfId="1614" xr:uid="{DDE27024-E406-4B5B-97D5-2595F839D907}"/>
    <cellStyle name="20% - Accent2 2 3 7" xfId="151" xr:uid="{FBBA8112-34E5-4A84-A89A-29F924839CBB}"/>
    <cellStyle name="20% - Accent2 2 3 7 2" xfId="1615" xr:uid="{F881B1C8-7E6D-47E0-9AFF-5E57081ECEEE}"/>
    <cellStyle name="20% - Accent2 2 3 8" xfId="1592" xr:uid="{F0080510-9C15-41EC-926F-83737F2408F7}"/>
    <cellStyle name="20% - Accent2 2 4" xfId="152" xr:uid="{164DAF61-B5F5-46A3-B86F-29FCEF891D97}"/>
    <cellStyle name="20% - Accent2 2 4 2" xfId="153" xr:uid="{CEFB33AE-7CE4-4C7E-AC62-164921347740}"/>
    <cellStyle name="20% - Accent2 2 4 2 2" xfId="154" xr:uid="{F2EA50FD-CD6A-400E-938A-B20D9C572B40}"/>
    <cellStyle name="20% - Accent2 2 4 2 2 2" xfId="1618" xr:uid="{1F203CA0-0A2F-4A5B-A0B6-71E54A2A182C}"/>
    <cellStyle name="20% - Accent2 2 4 2 3" xfId="155" xr:uid="{6E5F50D5-8916-46FD-B349-BA001E91DB40}"/>
    <cellStyle name="20% - Accent2 2 4 2 3 2" xfId="1619" xr:uid="{9BBAA256-8348-458B-82B6-B3123A95A0EC}"/>
    <cellStyle name="20% - Accent2 2 4 2 4" xfId="1617" xr:uid="{5D9CC13F-1DE4-42D4-ADEF-E84A7378D676}"/>
    <cellStyle name="20% - Accent2 2 4 3" xfId="156" xr:uid="{B99388D7-32CA-4D5C-A87A-2350A4CB7F2C}"/>
    <cellStyle name="20% - Accent2 2 4 3 2" xfId="157" xr:uid="{BAC5A41D-2C9D-4187-9DA0-09E42E4F632F}"/>
    <cellStyle name="20% - Accent2 2 4 3 2 2" xfId="1621" xr:uid="{62D13FC3-AFCE-4C76-8172-BDC47BF57873}"/>
    <cellStyle name="20% - Accent2 2 4 3 3" xfId="158" xr:uid="{B9F30826-3694-46C2-B37C-B283AB0EEC9E}"/>
    <cellStyle name="20% - Accent2 2 4 3 3 2" xfId="1622" xr:uid="{87D0BC15-C1EE-4CBC-8927-87C1407D492E}"/>
    <cellStyle name="20% - Accent2 2 4 3 4" xfId="1620" xr:uid="{057643D6-CC51-4223-8B23-0076246DDA60}"/>
    <cellStyle name="20% - Accent2 2 4 4" xfId="159" xr:uid="{F43901BA-25D3-4942-9318-1A8ED98481D3}"/>
    <cellStyle name="20% - Accent2 2 4 4 2" xfId="160" xr:uid="{28A9BF51-DA8A-42CD-B1AE-06A7B28EEF99}"/>
    <cellStyle name="20% - Accent2 2 4 4 2 2" xfId="1624" xr:uid="{BF5B527B-79A9-491D-9323-55EE281B3DC9}"/>
    <cellStyle name="20% - Accent2 2 4 4 3" xfId="161" xr:uid="{81B9509A-0C36-407A-9624-A321507C8961}"/>
    <cellStyle name="20% - Accent2 2 4 4 3 2" xfId="1625" xr:uid="{3BDEAAFA-2807-4E26-8551-864EE2D7E830}"/>
    <cellStyle name="20% - Accent2 2 4 4 4" xfId="1623" xr:uid="{7F4361E9-21C5-4C74-81B2-1044CEB40A3F}"/>
    <cellStyle name="20% - Accent2 2 4 5" xfId="162" xr:uid="{E40EF609-6106-44F9-BC6D-7E8ADBF98448}"/>
    <cellStyle name="20% - Accent2 2 4 5 2" xfId="1626" xr:uid="{F9F9D6AB-BDAD-4D69-A065-4F535285EBAE}"/>
    <cellStyle name="20% - Accent2 2 4 6" xfId="163" xr:uid="{9C91E5E1-04E4-4120-9DB6-91F90B1D6CA4}"/>
    <cellStyle name="20% - Accent2 2 4 6 2" xfId="1627" xr:uid="{F53F3358-2B28-4000-A439-06AE7F8D4BF2}"/>
    <cellStyle name="20% - Accent2 2 4 7" xfId="1616" xr:uid="{7D3BFF9B-345C-4177-A00A-7E69202252BD}"/>
    <cellStyle name="20% - Accent2 2 5" xfId="164" xr:uid="{6E800B44-F5C3-4012-97C2-8E20D106E764}"/>
    <cellStyle name="20% - Accent2 2 5 2" xfId="165" xr:uid="{9ED9F83C-5993-4D58-8FD5-8282A8CF0D8B}"/>
    <cellStyle name="20% - Accent2 2 5 2 2" xfId="1629" xr:uid="{B6B95D0A-628A-4ABE-92F6-F5BB21280219}"/>
    <cellStyle name="20% - Accent2 2 5 3" xfId="166" xr:uid="{F97444BA-5C69-4D71-AF37-AA7494654E9B}"/>
    <cellStyle name="20% - Accent2 2 5 3 2" xfId="1630" xr:uid="{A9ECC07F-2CD2-465F-99AE-05213A17D9DF}"/>
    <cellStyle name="20% - Accent2 2 5 4" xfId="1628" xr:uid="{4F55B51C-1BFE-45EC-8268-75A60D56B926}"/>
    <cellStyle name="20% - Accent2 2 6" xfId="167" xr:uid="{7B92DD3E-8D4D-42CA-A150-29F712D8D2F8}"/>
    <cellStyle name="20% - Accent2 2 6 2" xfId="168" xr:uid="{5F3756E0-8971-4435-A8C4-C6FFF75029DF}"/>
    <cellStyle name="20% - Accent2 2 6 2 2" xfId="1632" xr:uid="{3F4E4ABE-F293-4A6D-A153-3F66516F2D9E}"/>
    <cellStyle name="20% - Accent2 2 6 3" xfId="169" xr:uid="{7B7A9112-D857-450C-A339-5E656DB1BCF4}"/>
    <cellStyle name="20% - Accent2 2 6 3 2" xfId="1633" xr:uid="{86AC0CE1-4C08-479B-9C75-E53634BD9D19}"/>
    <cellStyle name="20% - Accent2 2 6 4" xfId="1631" xr:uid="{122B68F3-E4AB-4E2B-BC73-615BA0D2AD41}"/>
    <cellStyle name="20% - Accent2 2 7" xfId="170" xr:uid="{BCF48F78-76D3-4F7E-AAA5-EC1EE31E3C3E}"/>
    <cellStyle name="20% - Accent2 2 7 2" xfId="171" xr:uid="{96BC6EA1-EB16-4793-8F02-845D3ABA431E}"/>
    <cellStyle name="20% - Accent2 2 7 2 2" xfId="1635" xr:uid="{019A74C9-6900-417D-8C7C-C7EE8A0C508A}"/>
    <cellStyle name="20% - Accent2 2 7 3" xfId="172" xr:uid="{34D86347-589F-4C11-AC23-E2E6FA82088F}"/>
    <cellStyle name="20% - Accent2 2 7 3 2" xfId="1636" xr:uid="{F32DECDB-C7A2-441A-AB4D-38514A857468}"/>
    <cellStyle name="20% - Accent2 2 7 4" xfId="1634" xr:uid="{F7F96287-1EFB-4ED3-A136-E345A5617B6F}"/>
    <cellStyle name="20% - Accent2 2 8" xfId="173" xr:uid="{F931D2ED-A62D-4C4F-9571-7DB4A93437E6}"/>
    <cellStyle name="20% - Accent2 2 8 2" xfId="1637" xr:uid="{387E4273-D4E5-4B22-A1C8-FE8A208677CD}"/>
    <cellStyle name="20% - Accent2 2 9" xfId="174" xr:uid="{3EA75339-5A02-43F7-B9F8-D0D43531F7AB}"/>
    <cellStyle name="20% - Accent2 2 9 2" xfId="1638" xr:uid="{72628F29-4B77-49C1-9311-781D04C732C4}"/>
    <cellStyle name="20% - Accent3 2" xfId="175" xr:uid="{6E7E4C64-3BD8-4C82-9F6A-78EC347B11BE}"/>
    <cellStyle name="20% - Accent3 2 10" xfId="1639" xr:uid="{43B49F31-1E75-454A-9BF7-2D698A1D5BD1}"/>
    <cellStyle name="20% - Accent3 2 2" xfId="176" xr:uid="{6F95F4DC-B379-4B87-966D-76F6E17A09F7}"/>
    <cellStyle name="20% - Accent3 2 2 2" xfId="177" xr:uid="{61D6B3A1-DE58-485A-8BB0-5D1F96206B1C}"/>
    <cellStyle name="20% - Accent3 2 2 2 2" xfId="178" xr:uid="{A006423D-0934-4BE1-8314-0E9848AC607C}"/>
    <cellStyle name="20% - Accent3 2 2 2 2 2" xfId="179" xr:uid="{49A991F9-1B2E-4E97-8FF7-8811E3245581}"/>
    <cellStyle name="20% - Accent3 2 2 2 2 2 2" xfId="1643" xr:uid="{B63E7FB8-CB23-46BC-9B93-805E85E9639B}"/>
    <cellStyle name="20% - Accent3 2 2 2 2 3" xfId="180" xr:uid="{A572CCDF-86FC-498B-8D80-701F3A19E579}"/>
    <cellStyle name="20% - Accent3 2 2 2 2 3 2" xfId="1644" xr:uid="{3D2705BA-DB0B-4E2C-96D4-293275B375F7}"/>
    <cellStyle name="20% - Accent3 2 2 2 2 4" xfId="1642" xr:uid="{ECF09FCA-C954-492F-B670-00FCF04809E7}"/>
    <cellStyle name="20% - Accent3 2 2 2 3" xfId="181" xr:uid="{14D46A9F-C190-4857-AE2C-BBA8ED6AF579}"/>
    <cellStyle name="20% - Accent3 2 2 2 3 2" xfId="182" xr:uid="{DD261805-A48D-4501-9B54-C051EB5B5F9B}"/>
    <cellStyle name="20% - Accent3 2 2 2 3 2 2" xfId="1646" xr:uid="{8DCC756E-CDAE-4180-AD2F-03513AFDF9D8}"/>
    <cellStyle name="20% - Accent3 2 2 2 3 3" xfId="183" xr:uid="{E6533570-EB3C-4F74-BB70-85EA84406B17}"/>
    <cellStyle name="20% - Accent3 2 2 2 3 3 2" xfId="1647" xr:uid="{3FD80AF0-1CBA-4832-A96A-8B44B2A75E9B}"/>
    <cellStyle name="20% - Accent3 2 2 2 3 4" xfId="1645" xr:uid="{DFE188E1-1EC9-4E10-93C3-7094660CCD68}"/>
    <cellStyle name="20% - Accent3 2 2 2 4" xfId="184" xr:uid="{0B9B937A-AEAC-47ED-8565-900C96DF3B60}"/>
    <cellStyle name="20% - Accent3 2 2 2 4 2" xfId="185" xr:uid="{60A30F32-08A1-4D34-A53F-E8E07769E812}"/>
    <cellStyle name="20% - Accent3 2 2 2 4 2 2" xfId="1649" xr:uid="{6C06A80E-419F-4D25-8B05-9EDD0379CE83}"/>
    <cellStyle name="20% - Accent3 2 2 2 4 3" xfId="186" xr:uid="{B306C602-8D30-4EC5-BD16-C0FA3EA89A05}"/>
    <cellStyle name="20% - Accent3 2 2 2 4 3 2" xfId="1650" xr:uid="{2AD741D9-04ED-4AAF-83D3-9A3A3F3EB9A3}"/>
    <cellStyle name="20% - Accent3 2 2 2 4 4" xfId="1648" xr:uid="{E2176A90-D5B9-4344-9AA0-1E53803BD5C9}"/>
    <cellStyle name="20% - Accent3 2 2 2 5" xfId="187" xr:uid="{BE4F3C9E-1AFD-4065-9D02-09B44E8BE95D}"/>
    <cellStyle name="20% - Accent3 2 2 2 5 2" xfId="1651" xr:uid="{A0FD0539-965D-4780-B0E2-4036B1AE8F47}"/>
    <cellStyle name="20% - Accent3 2 2 2 6" xfId="188" xr:uid="{6262F518-F537-4F5F-8A31-1E1E3F8E4832}"/>
    <cellStyle name="20% - Accent3 2 2 2 6 2" xfId="1652" xr:uid="{77B1E225-9CFC-4951-99D2-8C4CF160B67F}"/>
    <cellStyle name="20% - Accent3 2 2 2 7" xfId="1641" xr:uid="{84090756-155D-449D-A6AD-585A4965C8F9}"/>
    <cellStyle name="20% - Accent3 2 2 3" xfId="189" xr:uid="{FB5FCE15-E3F2-4100-8A74-F246A3AAA5D9}"/>
    <cellStyle name="20% - Accent3 2 2 3 2" xfId="190" xr:uid="{EBEF9987-0849-4C5A-9563-9007D868694C}"/>
    <cellStyle name="20% - Accent3 2 2 3 2 2" xfId="1654" xr:uid="{56E3475E-021B-4B40-8F56-EA8562AE0B4F}"/>
    <cellStyle name="20% - Accent3 2 2 3 3" xfId="191" xr:uid="{6DBB0F36-F5C1-4E1E-8367-E000A0CCF180}"/>
    <cellStyle name="20% - Accent3 2 2 3 3 2" xfId="1655" xr:uid="{0E1E0B5A-43A5-4C52-B6A1-47FCEFF4182C}"/>
    <cellStyle name="20% - Accent3 2 2 3 4" xfId="1653" xr:uid="{26A6BB78-01CE-4AA3-A210-07D9581D9D13}"/>
    <cellStyle name="20% - Accent3 2 2 4" xfId="192" xr:uid="{09A81698-D1F5-41B8-BAC8-5A81BCFD31BF}"/>
    <cellStyle name="20% - Accent3 2 2 4 2" xfId="193" xr:uid="{89A93411-6A95-4D5E-A56E-7D9390B911E5}"/>
    <cellStyle name="20% - Accent3 2 2 4 2 2" xfId="1657" xr:uid="{14F07C5B-EE41-4AC9-89AD-29AF10DBAD9C}"/>
    <cellStyle name="20% - Accent3 2 2 4 3" xfId="194" xr:uid="{DDE82C5F-A0EE-42A5-A7E5-B650C40826BD}"/>
    <cellStyle name="20% - Accent3 2 2 4 3 2" xfId="1658" xr:uid="{BD98F061-D01A-4500-9F4B-1529A1B1BA49}"/>
    <cellStyle name="20% - Accent3 2 2 4 4" xfId="1656" xr:uid="{2ABC5356-6799-4707-BB85-EAE048D26188}"/>
    <cellStyle name="20% - Accent3 2 2 5" xfId="195" xr:uid="{4EEA1C7E-B9DF-45C0-BB41-D56D3F7F2C2F}"/>
    <cellStyle name="20% - Accent3 2 2 5 2" xfId="196" xr:uid="{E1D1735C-5C86-448A-9076-A03C5A157EA2}"/>
    <cellStyle name="20% - Accent3 2 2 5 2 2" xfId="1660" xr:uid="{AD6B6C22-8DC1-4F83-AE71-E8388A9370F6}"/>
    <cellStyle name="20% - Accent3 2 2 5 3" xfId="197" xr:uid="{46F6DFED-2B4C-44BE-8CE8-7ADC9C15253F}"/>
    <cellStyle name="20% - Accent3 2 2 5 3 2" xfId="1661" xr:uid="{A08DFD48-5C1E-48EA-9BF9-6F0BAFE7D0B2}"/>
    <cellStyle name="20% - Accent3 2 2 5 4" xfId="1659" xr:uid="{A3B9F8E8-DDC7-4C8D-BF4D-B793DF1A42B3}"/>
    <cellStyle name="20% - Accent3 2 2 6" xfId="198" xr:uid="{9BA36BB0-4C1D-4207-9668-09B88F93973B}"/>
    <cellStyle name="20% - Accent3 2 2 6 2" xfId="1662" xr:uid="{900F239A-DC3A-43D6-91D2-F81A95221A83}"/>
    <cellStyle name="20% - Accent3 2 2 7" xfId="199" xr:uid="{5F419C7D-03A4-4363-9EAF-B992189307B0}"/>
    <cellStyle name="20% - Accent3 2 2 7 2" xfId="1663" xr:uid="{BAA45BE3-F496-4CC6-A7C3-C22A574D6397}"/>
    <cellStyle name="20% - Accent3 2 2 8" xfId="1640" xr:uid="{ED358A3D-2CB6-4791-91A2-4C92868A385B}"/>
    <cellStyle name="20% - Accent3 2 3" xfId="200" xr:uid="{FB9F33D2-B0AD-4B2F-8C63-F7A326F71C73}"/>
    <cellStyle name="20% - Accent3 2 3 2" xfId="201" xr:uid="{6A1C0470-3B6F-4DC2-9315-52B9CFFAD0C1}"/>
    <cellStyle name="20% - Accent3 2 3 2 2" xfId="202" xr:uid="{F1F92F6E-C8CE-4F6A-BA82-0B237345EEC4}"/>
    <cellStyle name="20% - Accent3 2 3 2 2 2" xfId="203" xr:uid="{467A6EDA-28BC-4057-9A84-C0E717566E79}"/>
    <cellStyle name="20% - Accent3 2 3 2 2 2 2" xfId="1667" xr:uid="{D13F6687-823C-485A-B36C-526A755EC1FE}"/>
    <cellStyle name="20% - Accent3 2 3 2 2 3" xfId="204" xr:uid="{2E37E002-40E6-4A81-8EA1-28922CBBA918}"/>
    <cellStyle name="20% - Accent3 2 3 2 2 3 2" xfId="1668" xr:uid="{5C6A6EF6-0B8E-4BA9-92F5-EC8DC51C0B28}"/>
    <cellStyle name="20% - Accent3 2 3 2 2 4" xfId="1666" xr:uid="{1C63706B-779B-4B3B-93EE-5B62632D45F5}"/>
    <cellStyle name="20% - Accent3 2 3 2 3" xfId="205" xr:uid="{3282C7AE-9AB1-418C-B5A1-322CB8C43A11}"/>
    <cellStyle name="20% - Accent3 2 3 2 3 2" xfId="206" xr:uid="{AD87668F-AA91-45CC-BA6B-E3F55E1224E9}"/>
    <cellStyle name="20% - Accent3 2 3 2 3 2 2" xfId="1670" xr:uid="{5DBF2B47-B54C-49EF-A44B-050E0C691FA5}"/>
    <cellStyle name="20% - Accent3 2 3 2 3 3" xfId="207" xr:uid="{378B1BEA-BBB9-4805-9857-5DB087347FC3}"/>
    <cellStyle name="20% - Accent3 2 3 2 3 3 2" xfId="1671" xr:uid="{5CBACEB9-D416-4645-9DE3-20FB91F93BF6}"/>
    <cellStyle name="20% - Accent3 2 3 2 3 4" xfId="1669" xr:uid="{4C75A9E7-4B3A-4215-A9A5-614DF411C592}"/>
    <cellStyle name="20% - Accent3 2 3 2 4" xfId="208" xr:uid="{D220314F-9A0B-4B19-B764-ACC608A47AAC}"/>
    <cellStyle name="20% - Accent3 2 3 2 4 2" xfId="209" xr:uid="{1EC8ACB4-7D94-4D24-89AC-444ECA10C61D}"/>
    <cellStyle name="20% - Accent3 2 3 2 4 2 2" xfId="1673" xr:uid="{3A6D4F17-39EE-4B99-A93B-C138729E047A}"/>
    <cellStyle name="20% - Accent3 2 3 2 4 3" xfId="210" xr:uid="{81F9DD46-4F7E-45A2-A3DD-F6768050180E}"/>
    <cellStyle name="20% - Accent3 2 3 2 4 3 2" xfId="1674" xr:uid="{ADD7F129-91B0-4282-9767-9BF01B2B3B78}"/>
    <cellStyle name="20% - Accent3 2 3 2 4 4" xfId="1672" xr:uid="{19012283-FAD2-4456-8B66-58E07BEAC751}"/>
    <cellStyle name="20% - Accent3 2 3 2 5" xfId="211" xr:uid="{985605CB-BF09-4CF9-AA34-2B9A925CD0AE}"/>
    <cellStyle name="20% - Accent3 2 3 2 5 2" xfId="1675" xr:uid="{B8DC3912-6081-4340-A87A-87739D93990E}"/>
    <cellStyle name="20% - Accent3 2 3 2 6" xfId="212" xr:uid="{4BC6C7C1-10FF-440F-9C1E-C11513E44B1D}"/>
    <cellStyle name="20% - Accent3 2 3 2 6 2" xfId="1676" xr:uid="{FDA93B7C-7C66-4A4A-A838-8EC217148B61}"/>
    <cellStyle name="20% - Accent3 2 3 2 7" xfId="1665" xr:uid="{E25C511E-0722-40F9-B7BB-C539622B0FBD}"/>
    <cellStyle name="20% - Accent3 2 3 3" xfId="213" xr:uid="{F94B30C1-53D2-40E2-987B-351DB24D6262}"/>
    <cellStyle name="20% - Accent3 2 3 3 2" xfId="214" xr:uid="{740377DA-D992-4541-B2C1-C2BFC2C4D09C}"/>
    <cellStyle name="20% - Accent3 2 3 3 2 2" xfId="1678" xr:uid="{07F9DF68-AF4F-45CC-A857-293E3C66EEC6}"/>
    <cellStyle name="20% - Accent3 2 3 3 3" xfId="215" xr:uid="{1A7847BC-BCED-4172-AC11-B7C0872B1059}"/>
    <cellStyle name="20% - Accent3 2 3 3 3 2" xfId="1679" xr:uid="{F2FFFCEC-CEAF-44C5-B8EF-3B183BC9BCB3}"/>
    <cellStyle name="20% - Accent3 2 3 3 4" xfId="1677" xr:uid="{87148E75-F18B-4DBE-A4BB-7E7E91E3C721}"/>
    <cellStyle name="20% - Accent3 2 3 4" xfId="216" xr:uid="{82249FC9-EE48-48BC-A7B5-71D4F7B44736}"/>
    <cellStyle name="20% - Accent3 2 3 4 2" xfId="217" xr:uid="{076B3910-062D-4A97-B121-3AC9D5FF75BA}"/>
    <cellStyle name="20% - Accent3 2 3 4 2 2" xfId="1681" xr:uid="{9CAA4757-7329-4CD2-A6DB-3AEAA0F93192}"/>
    <cellStyle name="20% - Accent3 2 3 4 3" xfId="218" xr:uid="{51D40D69-7BBD-4406-A2B9-7ADCBC76996B}"/>
    <cellStyle name="20% - Accent3 2 3 4 3 2" xfId="1682" xr:uid="{85094EAA-5AC2-49BE-8621-2F9EC978C66A}"/>
    <cellStyle name="20% - Accent3 2 3 4 4" xfId="1680" xr:uid="{E70110D8-C48E-479A-B5B8-2369BD422D75}"/>
    <cellStyle name="20% - Accent3 2 3 5" xfId="219" xr:uid="{A929824A-DBD8-48DC-A70F-A66E889AE6C3}"/>
    <cellStyle name="20% - Accent3 2 3 5 2" xfId="220" xr:uid="{EFA65693-2285-4942-BE30-FA7B80E94F2D}"/>
    <cellStyle name="20% - Accent3 2 3 5 2 2" xfId="1684" xr:uid="{2FD6291F-A9F2-4136-9853-04CD17EEF1AE}"/>
    <cellStyle name="20% - Accent3 2 3 5 3" xfId="221" xr:uid="{2DA821FE-FEA3-4CA3-9E7D-0F9843A5E1CB}"/>
    <cellStyle name="20% - Accent3 2 3 5 3 2" xfId="1685" xr:uid="{819278A5-93A6-46CA-AA64-03C4B4752A12}"/>
    <cellStyle name="20% - Accent3 2 3 5 4" xfId="1683" xr:uid="{011213F3-A549-4ECC-813D-BCF74FCA61C1}"/>
    <cellStyle name="20% - Accent3 2 3 6" xfId="222" xr:uid="{D9D63FC1-F43B-46F5-84B1-B91B87360174}"/>
    <cellStyle name="20% - Accent3 2 3 6 2" xfId="1686" xr:uid="{7B1815E8-29C1-444D-9A92-6ECCC787C735}"/>
    <cellStyle name="20% - Accent3 2 3 7" xfId="223" xr:uid="{29ECCB8C-5691-4EB5-9BFB-00A6F604AA9D}"/>
    <cellStyle name="20% - Accent3 2 3 7 2" xfId="1687" xr:uid="{34556230-D0E0-4744-B04C-FE16314B0E2D}"/>
    <cellStyle name="20% - Accent3 2 3 8" xfId="1664" xr:uid="{FD304B35-0ADD-4EBD-9B68-769ECDA47D24}"/>
    <cellStyle name="20% - Accent3 2 4" xfId="224" xr:uid="{2F6471A3-B8E7-4A9D-9094-242C6D7D4B61}"/>
    <cellStyle name="20% - Accent3 2 4 2" xfId="225" xr:uid="{D602F5EE-4E17-402B-B071-7936FB637E7D}"/>
    <cellStyle name="20% - Accent3 2 4 2 2" xfId="226" xr:uid="{751D795A-4038-4D12-8773-3B9DB8EA1B65}"/>
    <cellStyle name="20% - Accent3 2 4 2 2 2" xfId="1690" xr:uid="{21880085-89BC-4A85-8627-26F26CEF3233}"/>
    <cellStyle name="20% - Accent3 2 4 2 3" xfId="227" xr:uid="{FBC9DFC3-885E-4F61-A3F5-DFBD822CEC59}"/>
    <cellStyle name="20% - Accent3 2 4 2 3 2" xfId="1691" xr:uid="{A2EC89BE-FE41-4F6A-B969-CFF9D61CCE1E}"/>
    <cellStyle name="20% - Accent3 2 4 2 4" xfId="1689" xr:uid="{E7C2FBD7-E177-4AB9-B7C2-A9BEC917D56D}"/>
    <cellStyle name="20% - Accent3 2 4 3" xfId="228" xr:uid="{FEBF6E3D-5322-4F3A-A2A7-2100A40496A7}"/>
    <cellStyle name="20% - Accent3 2 4 3 2" xfId="229" xr:uid="{184EA3A8-D0C3-401F-84EF-71C7F1EF7398}"/>
    <cellStyle name="20% - Accent3 2 4 3 2 2" xfId="1693" xr:uid="{1B4FE25D-E989-425C-8555-FE68A302F76B}"/>
    <cellStyle name="20% - Accent3 2 4 3 3" xfId="230" xr:uid="{ADAFD481-20F1-4EBB-8D01-85575ED61F0D}"/>
    <cellStyle name="20% - Accent3 2 4 3 3 2" xfId="1694" xr:uid="{AEBB1221-CA34-43A2-A707-B3665E785AD7}"/>
    <cellStyle name="20% - Accent3 2 4 3 4" xfId="1692" xr:uid="{DFF0765A-BC0F-4BFC-939B-173A3E407071}"/>
    <cellStyle name="20% - Accent3 2 4 4" xfId="231" xr:uid="{F8B3AFED-5ED4-40E7-B275-77F0C37FDC7E}"/>
    <cellStyle name="20% - Accent3 2 4 4 2" xfId="232" xr:uid="{A3CE9F45-2321-44D0-B03D-9DB1E3C6E99C}"/>
    <cellStyle name="20% - Accent3 2 4 4 2 2" xfId="1696" xr:uid="{90264666-9576-4E1A-9FA0-20386C42968B}"/>
    <cellStyle name="20% - Accent3 2 4 4 3" xfId="233" xr:uid="{E54D3BE6-2AC8-43FE-912F-4DBA67085A62}"/>
    <cellStyle name="20% - Accent3 2 4 4 3 2" xfId="1697" xr:uid="{340FAF11-B177-4A26-A188-7A1856BB77E3}"/>
    <cellStyle name="20% - Accent3 2 4 4 4" xfId="1695" xr:uid="{9EC8C60B-F403-43C5-A5EF-2374085A539C}"/>
    <cellStyle name="20% - Accent3 2 4 5" xfId="234" xr:uid="{69813984-0864-49B6-A515-8017D27FF8AF}"/>
    <cellStyle name="20% - Accent3 2 4 5 2" xfId="1698" xr:uid="{8B40D5AE-6D45-4A33-BA38-32FE730E7C55}"/>
    <cellStyle name="20% - Accent3 2 4 6" xfId="235" xr:uid="{55DCACE8-181D-4BBA-8EE2-E03CD7F7D698}"/>
    <cellStyle name="20% - Accent3 2 4 6 2" xfId="1699" xr:uid="{C01B9A13-DD6C-4538-AF76-E34863F9E3EE}"/>
    <cellStyle name="20% - Accent3 2 4 7" xfId="1688" xr:uid="{8293F2C7-9CB3-46CB-A3EF-FEE747860ECB}"/>
    <cellStyle name="20% - Accent3 2 5" xfId="236" xr:uid="{33CC052A-51C2-4271-A8FD-7C4264A86895}"/>
    <cellStyle name="20% - Accent3 2 5 2" xfId="237" xr:uid="{1CB32ADB-06B4-4713-8463-C9DBD37DFA81}"/>
    <cellStyle name="20% - Accent3 2 5 2 2" xfId="1701" xr:uid="{8B0F8C48-2761-483D-A095-F7FA65441333}"/>
    <cellStyle name="20% - Accent3 2 5 3" xfId="238" xr:uid="{832AD5EA-6B98-4E5B-92EE-37FE67B3A420}"/>
    <cellStyle name="20% - Accent3 2 5 3 2" xfId="1702" xr:uid="{5A5CFA88-B1D0-4620-9F07-F316D2623437}"/>
    <cellStyle name="20% - Accent3 2 5 4" xfId="1700" xr:uid="{F9A3782F-2F83-4003-83D3-D23CAE392B8A}"/>
    <cellStyle name="20% - Accent3 2 6" xfId="239" xr:uid="{EFA7E9C2-6415-4E39-85AA-8012D6C457DF}"/>
    <cellStyle name="20% - Accent3 2 6 2" xfId="240" xr:uid="{80DE7332-7955-4E8A-BB21-3127E951B98D}"/>
    <cellStyle name="20% - Accent3 2 6 2 2" xfId="1704" xr:uid="{2DE859AB-8F2A-4929-8813-C28A6CA56D62}"/>
    <cellStyle name="20% - Accent3 2 6 3" xfId="241" xr:uid="{B8862455-7AAA-49BF-ACF9-AAC312955D30}"/>
    <cellStyle name="20% - Accent3 2 6 3 2" xfId="1705" xr:uid="{613C4E37-D88F-489F-866B-6496984E8168}"/>
    <cellStyle name="20% - Accent3 2 6 4" xfId="1703" xr:uid="{AF56B29E-F6FE-4B9C-B40D-7B76E6EDDC58}"/>
    <cellStyle name="20% - Accent3 2 7" xfId="242" xr:uid="{DFF25568-CBE7-4C7F-A56F-30C664AC16EA}"/>
    <cellStyle name="20% - Accent3 2 7 2" xfId="243" xr:uid="{2CDCD544-4858-4203-9CC5-D92269957C4A}"/>
    <cellStyle name="20% - Accent3 2 7 2 2" xfId="1707" xr:uid="{72195664-07AF-45B1-A1DA-3DF3180A402B}"/>
    <cellStyle name="20% - Accent3 2 7 3" xfId="244" xr:uid="{AFF296D0-B6A5-4B4A-ACDB-2AA4569ADC37}"/>
    <cellStyle name="20% - Accent3 2 7 3 2" xfId="1708" xr:uid="{F5B3C859-1B7A-4420-B71D-B93B601CEBEE}"/>
    <cellStyle name="20% - Accent3 2 7 4" xfId="1706" xr:uid="{670B70D0-51C6-40BA-B4B2-6E519F10D58A}"/>
    <cellStyle name="20% - Accent3 2 8" xfId="245" xr:uid="{8709B6A9-C546-47E8-A78C-AA7B7588AE56}"/>
    <cellStyle name="20% - Accent3 2 8 2" xfId="1709" xr:uid="{4D5F6E11-5A0E-47BB-A635-5B87AD31C0BD}"/>
    <cellStyle name="20% - Accent3 2 9" xfId="246" xr:uid="{50149D51-DA4B-4EA0-A7DF-C43593A3E8F6}"/>
    <cellStyle name="20% - Accent3 2 9 2" xfId="1710" xr:uid="{2DC836FE-95C4-4A6D-BA5D-A35908E33318}"/>
    <cellStyle name="20% - Accent4 2" xfId="247" xr:uid="{6D06AFA8-417C-485A-874C-EF203746F838}"/>
    <cellStyle name="20% - Accent4 2 10" xfId="1711" xr:uid="{79D73BA5-4C53-4114-9944-5F018514E7AD}"/>
    <cellStyle name="20% - Accent4 2 2" xfId="248" xr:uid="{BB89DCE6-B315-4852-BE34-12D0AED7A981}"/>
    <cellStyle name="20% - Accent4 2 2 2" xfId="249" xr:uid="{070CA7BB-AC1F-4AAD-81E1-D4CCF90E1976}"/>
    <cellStyle name="20% - Accent4 2 2 2 2" xfId="250" xr:uid="{BCB6FEA6-C145-4C62-BD91-70ECDE1F9ED9}"/>
    <cellStyle name="20% - Accent4 2 2 2 2 2" xfId="251" xr:uid="{4FE0E5AE-E7A0-4690-98AA-89820AB0EC4F}"/>
    <cellStyle name="20% - Accent4 2 2 2 2 2 2" xfId="1715" xr:uid="{12FBBC90-532B-4F5C-8D76-CD42FA3C2298}"/>
    <cellStyle name="20% - Accent4 2 2 2 2 3" xfId="252" xr:uid="{389979C4-A228-49CD-A404-48D8473F8280}"/>
    <cellStyle name="20% - Accent4 2 2 2 2 3 2" xfId="1716" xr:uid="{127602CD-CA64-4E9B-96B6-5A6B53DBA9F1}"/>
    <cellStyle name="20% - Accent4 2 2 2 2 4" xfId="1714" xr:uid="{320F50A5-AA30-4BE9-9E9F-3D4440BB2F3D}"/>
    <cellStyle name="20% - Accent4 2 2 2 3" xfId="253" xr:uid="{0D33E0A2-FB6B-4E78-9EF7-BC9B9BEE4874}"/>
    <cellStyle name="20% - Accent4 2 2 2 3 2" xfId="254" xr:uid="{5AA7805F-A7F4-450C-8AF2-66ECFA617172}"/>
    <cellStyle name="20% - Accent4 2 2 2 3 2 2" xfId="1718" xr:uid="{6BA68DFA-A807-4AFC-B481-FD872FF6A580}"/>
    <cellStyle name="20% - Accent4 2 2 2 3 3" xfId="255" xr:uid="{3F9FDB3B-25AF-4B8A-81B6-81300002AE32}"/>
    <cellStyle name="20% - Accent4 2 2 2 3 3 2" xfId="1719" xr:uid="{D727A653-685B-4B1C-866A-02A33F64D533}"/>
    <cellStyle name="20% - Accent4 2 2 2 3 4" xfId="1717" xr:uid="{B5926F28-063B-46A0-A771-C4F72D1CFC14}"/>
    <cellStyle name="20% - Accent4 2 2 2 4" xfId="256" xr:uid="{20AC31A2-2CA9-4786-9FDD-66E4BF87A51F}"/>
    <cellStyle name="20% - Accent4 2 2 2 4 2" xfId="257" xr:uid="{A4D65B9B-3CFF-4A95-89FA-02C349E48C39}"/>
    <cellStyle name="20% - Accent4 2 2 2 4 2 2" xfId="1721" xr:uid="{D225C511-1D77-4161-BD2F-6510979D90A8}"/>
    <cellStyle name="20% - Accent4 2 2 2 4 3" xfId="258" xr:uid="{2E458A1C-A7ED-4FF6-B7E2-C369950CDFAC}"/>
    <cellStyle name="20% - Accent4 2 2 2 4 3 2" xfId="1722" xr:uid="{6B174865-E273-4F8B-B368-B85E9FFB898E}"/>
    <cellStyle name="20% - Accent4 2 2 2 4 4" xfId="1720" xr:uid="{89F68C58-A98B-48C0-87D4-B85AA11F5185}"/>
    <cellStyle name="20% - Accent4 2 2 2 5" xfId="259" xr:uid="{A1FEECAF-92D5-4F99-8073-22FD3BB5C257}"/>
    <cellStyle name="20% - Accent4 2 2 2 5 2" xfId="1723" xr:uid="{94416878-CCED-4A03-97BD-3D0D3050783F}"/>
    <cellStyle name="20% - Accent4 2 2 2 6" xfId="260" xr:uid="{480850AB-BB98-4420-95B5-38C75171EC21}"/>
    <cellStyle name="20% - Accent4 2 2 2 6 2" xfId="1724" xr:uid="{B1C0B3F2-F32D-4AA5-B636-A8347E6161DF}"/>
    <cellStyle name="20% - Accent4 2 2 2 7" xfId="1713" xr:uid="{0EB9CFDE-F939-41FE-972C-CABEFFC2196F}"/>
    <cellStyle name="20% - Accent4 2 2 3" xfId="261" xr:uid="{67AFD9B6-91FE-4500-BA2E-5C79867A0498}"/>
    <cellStyle name="20% - Accent4 2 2 3 2" xfId="262" xr:uid="{571BE2A0-237B-4E7B-9243-AFD6EEB45D84}"/>
    <cellStyle name="20% - Accent4 2 2 3 2 2" xfId="1726" xr:uid="{65A1E20D-CAA1-41FB-A061-7AE19B8891A2}"/>
    <cellStyle name="20% - Accent4 2 2 3 3" xfId="263" xr:uid="{362A5544-8EB8-44F6-BB64-B67ACD109D5B}"/>
    <cellStyle name="20% - Accent4 2 2 3 3 2" xfId="1727" xr:uid="{4CDE2276-AA56-4D25-ACE2-9C69DEECA1FC}"/>
    <cellStyle name="20% - Accent4 2 2 3 4" xfId="1725" xr:uid="{5963C29F-8A8E-4D9A-A6A7-52E78E29EEFF}"/>
    <cellStyle name="20% - Accent4 2 2 4" xfId="264" xr:uid="{10F076C1-47DA-473D-BAF5-634D879E30F9}"/>
    <cellStyle name="20% - Accent4 2 2 4 2" xfId="265" xr:uid="{FA147D80-6D22-41E7-B6B2-0232C1495895}"/>
    <cellStyle name="20% - Accent4 2 2 4 2 2" xfId="1729" xr:uid="{EF58F93E-8C83-46B1-AE7D-08F635422737}"/>
    <cellStyle name="20% - Accent4 2 2 4 3" xfId="266" xr:uid="{9E16CDF6-89B1-400B-8AF1-723E32E0BF26}"/>
    <cellStyle name="20% - Accent4 2 2 4 3 2" xfId="1730" xr:uid="{D5409677-32B1-4F94-8CE8-D4FB0B1E826C}"/>
    <cellStyle name="20% - Accent4 2 2 4 4" xfId="1728" xr:uid="{559EB819-49C6-44F1-9EFD-BB9B646C8B32}"/>
    <cellStyle name="20% - Accent4 2 2 5" xfId="267" xr:uid="{69DEAA90-65BA-4288-93DB-4A2AAA61227E}"/>
    <cellStyle name="20% - Accent4 2 2 5 2" xfId="268" xr:uid="{2BB084E4-50D8-4632-B6AC-8714F71801A2}"/>
    <cellStyle name="20% - Accent4 2 2 5 2 2" xfId="1732" xr:uid="{F29CCD9C-7387-4B38-869C-0CEEF7011409}"/>
    <cellStyle name="20% - Accent4 2 2 5 3" xfId="269" xr:uid="{D23A142F-9642-4130-B26D-DF7F166C7240}"/>
    <cellStyle name="20% - Accent4 2 2 5 3 2" xfId="1733" xr:uid="{62BA1927-3431-4720-B540-7B0CB1E70154}"/>
    <cellStyle name="20% - Accent4 2 2 5 4" xfId="1731" xr:uid="{D53D20C1-A9B1-4D95-8D44-03139C7E46C4}"/>
    <cellStyle name="20% - Accent4 2 2 6" xfId="270" xr:uid="{DA1D67B7-026B-4362-96C2-AD5BF323BBB9}"/>
    <cellStyle name="20% - Accent4 2 2 6 2" xfId="1734" xr:uid="{50E7CA90-FF14-4C5E-8CA8-F7E5DF903AB6}"/>
    <cellStyle name="20% - Accent4 2 2 7" xfId="271" xr:uid="{4CE97471-FB55-42F5-8FC6-FF12E7D3F3C7}"/>
    <cellStyle name="20% - Accent4 2 2 7 2" xfId="1735" xr:uid="{2577C921-9A3A-4119-BF44-1E6E73D8F541}"/>
    <cellStyle name="20% - Accent4 2 2 8" xfId="1712" xr:uid="{698D2DED-EF2E-4607-A320-64FF49870A7C}"/>
    <cellStyle name="20% - Accent4 2 3" xfId="272" xr:uid="{32153921-28AD-493C-ABD7-60A9F368C525}"/>
    <cellStyle name="20% - Accent4 2 3 2" xfId="273" xr:uid="{B6E56B69-34D8-4DDC-8168-84369E2E0773}"/>
    <cellStyle name="20% - Accent4 2 3 2 2" xfId="274" xr:uid="{E4EEC447-F5B8-4CEC-B192-F61D29763986}"/>
    <cellStyle name="20% - Accent4 2 3 2 2 2" xfId="275" xr:uid="{9BCF2FA2-50DA-4D35-AA37-D25EB11EAADA}"/>
    <cellStyle name="20% - Accent4 2 3 2 2 2 2" xfId="1739" xr:uid="{2F87E89E-F1A5-4BE6-B671-9D835FEF31BC}"/>
    <cellStyle name="20% - Accent4 2 3 2 2 3" xfId="276" xr:uid="{EFA5529E-2D52-406C-8E1E-5779201B89EB}"/>
    <cellStyle name="20% - Accent4 2 3 2 2 3 2" xfId="1740" xr:uid="{879075E0-AD0E-4A83-9C7F-81F4AB74D89C}"/>
    <cellStyle name="20% - Accent4 2 3 2 2 4" xfId="1738" xr:uid="{2E2A3D52-DCA4-4EF1-8CE3-53C00A2369B2}"/>
    <cellStyle name="20% - Accent4 2 3 2 3" xfId="277" xr:uid="{2A9AC9A3-8E77-4732-AD6F-C00A7E505AF7}"/>
    <cellStyle name="20% - Accent4 2 3 2 3 2" xfId="278" xr:uid="{42CA9A44-9C46-4775-A9E0-B9D8F4C1058B}"/>
    <cellStyle name="20% - Accent4 2 3 2 3 2 2" xfId="1742" xr:uid="{EF8B4744-B49C-430C-8CE6-0C3197EE3AF1}"/>
    <cellStyle name="20% - Accent4 2 3 2 3 3" xfId="279" xr:uid="{E0046EDF-1FF4-4540-A459-1D70A5057898}"/>
    <cellStyle name="20% - Accent4 2 3 2 3 3 2" xfId="1743" xr:uid="{5B59AB74-ECC3-4B22-9134-8783D75313E3}"/>
    <cellStyle name="20% - Accent4 2 3 2 3 4" xfId="1741" xr:uid="{2AB68ED9-F04B-465C-9524-DA01CB249961}"/>
    <cellStyle name="20% - Accent4 2 3 2 4" xfId="280" xr:uid="{E83FAD67-D550-4C7F-9A10-CA4C94EC1A9D}"/>
    <cellStyle name="20% - Accent4 2 3 2 4 2" xfId="281" xr:uid="{6E6272F0-4167-4CE3-9B7B-65DF7E9C8F63}"/>
    <cellStyle name="20% - Accent4 2 3 2 4 2 2" xfId="1745" xr:uid="{82AE3483-22C7-4C18-8536-8DAB8BAC27B9}"/>
    <cellStyle name="20% - Accent4 2 3 2 4 3" xfId="282" xr:uid="{2D775622-6DB9-4B23-9ADC-24793146C085}"/>
    <cellStyle name="20% - Accent4 2 3 2 4 3 2" xfId="1746" xr:uid="{EA1CB8C2-19A0-4D2A-BA17-251321D6104E}"/>
    <cellStyle name="20% - Accent4 2 3 2 4 4" xfId="1744" xr:uid="{BB4E3F8B-2DE3-4C77-8EBD-E532DD458C9D}"/>
    <cellStyle name="20% - Accent4 2 3 2 5" xfId="283" xr:uid="{026C6A7A-7207-4662-B2D8-5F4BAE166084}"/>
    <cellStyle name="20% - Accent4 2 3 2 5 2" xfId="1747" xr:uid="{22B7C296-FAEB-4C29-991C-62EDAA2C4403}"/>
    <cellStyle name="20% - Accent4 2 3 2 6" xfId="284" xr:uid="{27AA1BB4-D054-4A8C-AD8B-98A34243F9E8}"/>
    <cellStyle name="20% - Accent4 2 3 2 6 2" xfId="1748" xr:uid="{5C4CBEFA-D441-4C6D-9879-8979CFB54BB2}"/>
    <cellStyle name="20% - Accent4 2 3 2 7" xfId="1737" xr:uid="{E6842EEC-BC29-4AD1-B3D7-7F3AB54E4432}"/>
    <cellStyle name="20% - Accent4 2 3 3" xfId="285" xr:uid="{81742AFC-587E-4AAD-8B1A-D3C5F44B4586}"/>
    <cellStyle name="20% - Accent4 2 3 3 2" xfId="286" xr:uid="{406914FD-EF35-4DB1-8F16-DDB7A693616E}"/>
    <cellStyle name="20% - Accent4 2 3 3 2 2" xfId="1750" xr:uid="{7230F0F4-739C-4FCD-8D4D-B123E7DCA6D7}"/>
    <cellStyle name="20% - Accent4 2 3 3 3" xfId="287" xr:uid="{A9DEB33D-B5EF-4D9C-B354-41FB8ECEDAE2}"/>
    <cellStyle name="20% - Accent4 2 3 3 3 2" xfId="1751" xr:uid="{C4F55288-51C7-4C55-BBC5-5F4B0DD37BD9}"/>
    <cellStyle name="20% - Accent4 2 3 3 4" xfId="1749" xr:uid="{AFA4D4A1-3903-4CF6-9779-6574B3B4B31C}"/>
    <cellStyle name="20% - Accent4 2 3 4" xfId="288" xr:uid="{45295FE6-7F4A-432D-9F0E-494617E88D7A}"/>
    <cellStyle name="20% - Accent4 2 3 4 2" xfId="289" xr:uid="{59765F81-4195-4C02-805B-796537120263}"/>
    <cellStyle name="20% - Accent4 2 3 4 2 2" xfId="1753" xr:uid="{ECBDAAAB-EDAE-4C8E-A737-9DEB66ED9FDC}"/>
    <cellStyle name="20% - Accent4 2 3 4 3" xfId="290" xr:uid="{FB748593-98F0-4541-A9C5-9B1E27955243}"/>
    <cellStyle name="20% - Accent4 2 3 4 3 2" xfId="1754" xr:uid="{CABB99B3-E70C-479D-9DDD-22CF6EDD2FD5}"/>
    <cellStyle name="20% - Accent4 2 3 4 4" xfId="1752" xr:uid="{BCB3D866-34C3-41CB-849F-8327FBEBCD50}"/>
    <cellStyle name="20% - Accent4 2 3 5" xfId="291" xr:uid="{5A28E246-32C1-49FB-A06E-19A3201F8674}"/>
    <cellStyle name="20% - Accent4 2 3 5 2" xfId="292" xr:uid="{8A832705-AC37-4815-825C-AC97133BAFA7}"/>
    <cellStyle name="20% - Accent4 2 3 5 2 2" xfId="1756" xr:uid="{285A427F-DCDF-4DC4-88A1-9A4A4F1B0388}"/>
    <cellStyle name="20% - Accent4 2 3 5 3" xfId="293" xr:uid="{A5CAE956-58BB-43ED-B640-3E15942165D8}"/>
    <cellStyle name="20% - Accent4 2 3 5 3 2" xfId="1757" xr:uid="{4FDC5612-2892-4744-ADCF-16FB19768B69}"/>
    <cellStyle name="20% - Accent4 2 3 5 4" xfId="1755" xr:uid="{7C875A59-941B-4BE7-A113-A4F6A312B40C}"/>
    <cellStyle name="20% - Accent4 2 3 6" xfId="294" xr:uid="{2B160045-FC98-4F99-B81F-B4BD58414AD1}"/>
    <cellStyle name="20% - Accent4 2 3 6 2" xfId="1758" xr:uid="{866B5002-C690-49B1-9F8B-2BA859AC7180}"/>
    <cellStyle name="20% - Accent4 2 3 7" xfId="295" xr:uid="{EBEF2A2A-0AC2-4634-B6C5-B0CA78D60381}"/>
    <cellStyle name="20% - Accent4 2 3 7 2" xfId="1759" xr:uid="{244428C5-2CCD-4A19-A688-611DCA7667A4}"/>
    <cellStyle name="20% - Accent4 2 3 8" xfId="1736" xr:uid="{8AC57BA9-5EFD-4A26-B3BD-2466C6CB1124}"/>
    <cellStyle name="20% - Accent4 2 4" xfId="296" xr:uid="{6CB65239-0A8F-45DA-9347-924AE55CAA3C}"/>
    <cellStyle name="20% - Accent4 2 4 2" xfId="297" xr:uid="{A1896C9E-9648-490E-9D21-8074BE98518A}"/>
    <cellStyle name="20% - Accent4 2 4 2 2" xfId="298" xr:uid="{69485F54-9DA4-46E7-A512-617686B41C2E}"/>
    <cellStyle name="20% - Accent4 2 4 2 2 2" xfId="1762" xr:uid="{DD7C1742-96AD-4585-B5E4-F60980BD1B5A}"/>
    <cellStyle name="20% - Accent4 2 4 2 3" xfId="299" xr:uid="{3F9387DC-A7B8-4190-A2EC-0FBDEEBD469E}"/>
    <cellStyle name="20% - Accent4 2 4 2 3 2" xfId="1763" xr:uid="{9164D93F-D273-4D78-907C-50DC72B67250}"/>
    <cellStyle name="20% - Accent4 2 4 2 4" xfId="1761" xr:uid="{A04E4DE3-0840-4C30-A692-B44220B1EFF4}"/>
    <cellStyle name="20% - Accent4 2 4 3" xfId="300" xr:uid="{B1DB5F56-8993-4BE5-901E-1377463AFA96}"/>
    <cellStyle name="20% - Accent4 2 4 3 2" xfId="301" xr:uid="{4E5CBB21-5EEE-4A21-91AB-257F3FBBF8DD}"/>
    <cellStyle name="20% - Accent4 2 4 3 2 2" xfId="1765" xr:uid="{03E83807-070D-4B06-B282-C161E68DDC32}"/>
    <cellStyle name="20% - Accent4 2 4 3 3" xfId="302" xr:uid="{A564EC15-3C47-4358-B7F1-B949B788C376}"/>
    <cellStyle name="20% - Accent4 2 4 3 3 2" xfId="1766" xr:uid="{26BE2EDF-4D7A-4BB3-9372-5C0084A007AE}"/>
    <cellStyle name="20% - Accent4 2 4 3 4" xfId="1764" xr:uid="{19FCF700-1008-4BE7-B215-BFF0065483B5}"/>
    <cellStyle name="20% - Accent4 2 4 4" xfId="303" xr:uid="{CE9AD380-0EF6-4B85-8F7A-22772432155F}"/>
    <cellStyle name="20% - Accent4 2 4 4 2" xfId="304" xr:uid="{B5048D8B-38EB-4A28-B6CC-E65C5F426DA5}"/>
    <cellStyle name="20% - Accent4 2 4 4 2 2" xfId="1768" xr:uid="{884F039E-6D34-4E91-90BE-0E0C33F005D8}"/>
    <cellStyle name="20% - Accent4 2 4 4 3" xfId="305" xr:uid="{0163BA8E-C80F-4389-AFED-32CD87BC293C}"/>
    <cellStyle name="20% - Accent4 2 4 4 3 2" xfId="1769" xr:uid="{499D7A78-19C9-4D54-BB8F-BC5594B0B268}"/>
    <cellStyle name="20% - Accent4 2 4 4 4" xfId="1767" xr:uid="{5DC08900-EC5B-4545-B695-793D854E0A54}"/>
    <cellStyle name="20% - Accent4 2 4 5" xfId="306" xr:uid="{5BDF0A47-3A23-4BDC-ADE9-C706D2F2F153}"/>
    <cellStyle name="20% - Accent4 2 4 5 2" xfId="1770" xr:uid="{A49B67AC-0E88-4D07-9E75-5EA382815D2C}"/>
    <cellStyle name="20% - Accent4 2 4 6" xfId="307" xr:uid="{15F62CD0-076B-4693-BED2-71334521DFC1}"/>
    <cellStyle name="20% - Accent4 2 4 6 2" xfId="1771" xr:uid="{BB7927FB-8D58-4F3B-946D-1354E7A74E2A}"/>
    <cellStyle name="20% - Accent4 2 4 7" xfId="1760" xr:uid="{06533FE9-E5B3-423A-9B44-0615D5202927}"/>
    <cellStyle name="20% - Accent4 2 5" xfId="308" xr:uid="{4EC259CE-F770-4470-B6B3-25B02020F1AE}"/>
    <cellStyle name="20% - Accent4 2 5 2" xfId="309" xr:uid="{35628FFA-0015-41CF-8A49-EFBC60DD68E3}"/>
    <cellStyle name="20% - Accent4 2 5 2 2" xfId="1773" xr:uid="{73208613-C0B6-4AE7-9CBE-80858D9A0A59}"/>
    <cellStyle name="20% - Accent4 2 5 3" xfId="310" xr:uid="{194F5AAA-7EB8-499B-92C4-F1AE7D8F388F}"/>
    <cellStyle name="20% - Accent4 2 5 3 2" xfId="1774" xr:uid="{2E65ACDD-39F6-4783-90D3-98A0387D894E}"/>
    <cellStyle name="20% - Accent4 2 5 4" xfId="1772" xr:uid="{7D184117-345D-411A-A4CB-CA0A68502227}"/>
    <cellStyle name="20% - Accent4 2 6" xfId="311" xr:uid="{335699E1-D3BE-4242-8D8A-7564394D1937}"/>
    <cellStyle name="20% - Accent4 2 6 2" xfId="312" xr:uid="{555D83E6-6828-46B6-A25C-F7530B8F587E}"/>
    <cellStyle name="20% - Accent4 2 6 2 2" xfId="1776" xr:uid="{CFA36E93-B378-414F-BE14-2AABAEB004D4}"/>
    <cellStyle name="20% - Accent4 2 6 3" xfId="313" xr:uid="{83E20588-E634-4551-B75D-D23AAA85C9F9}"/>
    <cellStyle name="20% - Accent4 2 6 3 2" xfId="1777" xr:uid="{35E82323-06B1-468A-BF7B-536A4A85229E}"/>
    <cellStyle name="20% - Accent4 2 6 4" xfId="1775" xr:uid="{BE312863-68E2-455F-A07A-B0683B94ABE9}"/>
    <cellStyle name="20% - Accent4 2 7" xfId="314" xr:uid="{46BF0F2E-A630-4B37-9825-F1A9CBA37504}"/>
    <cellStyle name="20% - Accent4 2 7 2" xfId="315" xr:uid="{96DE433F-50C1-4417-B292-04A03795283D}"/>
    <cellStyle name="20% - Accent4 2 7 2 2" xfId="1779" xr:uid="{587D89E7-73E1-48BA-B9BC-D01BC49724B2}"/>
    <cellStyle name="20% - Accent4 2 7 3" xfId="316" xr:uid="{D545D3A7-06A6-47C9-9200-269B629A0CF6}"/>
    <cellStyle name="20% - Accent4 2 7 3 2" xfId="1780" xr:uid="{1F884B1C-3421-42DD-A6D7-BEF721D39807}"/>
    <cellStyle name="20% - Accent4 2 7 4" xfId="1778" xr:uid="{D72F7434-41DB-48A8-98BB-D38C5A238BD2}"/>
    <cellStyle name="20% - Accent4 2 8" xfId="317" xr:uid="{414D6B6F-5B7B-4BEF-A486-DF3BF2984231}"/>
    <cellStyle name="20% - Accent4 2 8 2" xfId="1781" xr:uid="{3436D305-10E0-47B5-945D-490B450FDD8E}"/>
    <cellStyle name="20% - Accent4 2 9" xfId="318" xr:uid="{161145FC-8BA8-4A1C-AF36-91C5C21FC8C5}"/>
    <cellStyle name="20% - Accent4 2 9 2" xfId="1782" xr:uid="{1BD18672-4F46-422E-A3F1-ACE77C238057}"/>
    <cellStyle name="20% - Accent5 2" xfId="319" xr:uid="{A40402EB-56B8-46A5-ABE8-3B9C6803727D}"/>
    <cellStyle name="20% - Accent5 2 10" xfId="1783" xr:uid="{C118494A-8C6A-4740-8C0E-2AE468ECA83D}"/>
    <cellStyle name="20% - Accent5 2 2" xfId="320" xr:uid="{F797CDC1-9125-4D13-BD96-719AF1C168A4}"/>
    <cellStyle name="20% - Accent5 2 2 2" xfId="321" xr:uid="{A81F3197-6A00-4AF2-865D-FBD3CD67E602}"/>
    <cellStyle name="20% - Accent5 2 2 2 2" xfId="322" xr:uid="{39EC0758-6DAB-4476-8CC9-6E6FF6A4EF06}"/>
    <cellStyle name="20% - Accent5 2 2 2 2 2" xfId="323" xr:uid="{4004C077-0268-452E-9EA7-9D2656163A8E}"/>
    <cellStyle name="20% - Accent5 2 2 2 2 2 2" xfId="1787" xr:uid="{BB652A47-3DC7-4DB7-8B35-38DEC501C5E1}"/>
    <cellStyle name="20% - Accent5 2 2 2 2 3" xfId="324" xr:uid="{0B54E4C9-4712-45FE-AC03-CD159854356E}"/>
    <cellStyle name="20% - Accent5 2 2 2 2 3 2" xfId="1788" xr:uid="{E930271C-2866-46D1-8E62-61F8F876E2AA}"/>
    <cellStyle name="20% - Accent5 2 2 2 2 4" xfId="1786" xr:uid="{1722AA81-8C12-47C1-AD0E-61556D9185D7}"/>
    <cellStyle name="20% - Accent5 2 2 2 3" xfId="325" xr:uid="{49AF622A-FF3E-4474-877B-ACB8D97A3F6A}"/>
    <cellStyle name="20% - Accent5 2 2 2 3 2" xfId="326" xr:uid="{EFF3EE8E-F111-431A-AC1E-0949D702BCD1}"/>
    <cellStyle name="20% - Accent5 2 2 2 3 2 2" xfId="1790" xr:uid="{D20CD7B6-056D-4CCB-AC99-486D6E0290CD}"/>
    <cellStyle name="20% - Accent5 2 2 2 3 3" xfId="327" xr:uid="{9D958DF8-6124-4908-9D52-56E6AD9CEC50}"/>
    <cellStyle name="20% - Accent5 2 2 2 3 3 2" xfId="1791" xr:uid="{7FEE6E10-B8DD-47E5-8878-37C92AB6B5E9}"/>
    <cellStyle name="20% - Accent5 2 2 2 3 4" xfId="1789" xr:uid="{19E8C764-3D52-46B5-A01D-51A571217EE1}"/>
    <cellStyle name="20% - Accent5 2 2 2 4" xfId="328" xr:uid="{B4019504-1E70-4542-A8CB-513EDBAC1340}"/>
    <cellStyle name="20% - Accent5 2 2 2 4 2" xfId="329" xr:uid="{6548E7F6-8D5E-4C98-BF93-AB762B6E9567}"/>
    <cellStyle name="20% - Accent5 2 2 2 4 2 2" xfId="1793" xr:uid="{10CE6297-8BD7-42A2-9F6B-7909D4E577E2}"/>
    <cellStyle name="20% - Accent5 2 2 2 4 3" xfId="330" xr:uid="{41737B4C-D127-40BE-8363-31548D12FBE3}"/>
    <cellStyle name="20% - Accent5 2 2 2 4 3 2" xfId="1794" xr:uid="{DF63BDD6-44F4-495D-9207-C38639C19032}"/>
    <cellStyle name="20% - Accent5 2 2 2 4 4" xfId="1792" xr:uid="{C6455DA2-E8BA-48BD-8F3D-62908551B61C}"/>
    <cellStyle name="20% - Accent5 2 2 2 5" xfId="331" xr:uid="{FBD44854-602F-4B32-9E11-3C91047F2917}"/>
    <cellStyle name="20% - Accent5 2 2 2 5 2" xfId="1795" xr:uid="{95DA669C-9100-49EB-AF27-2F9D8CE03E12}"/>
    <cellStyle name="20% - Accent5 2 2 2 6" xfId="332" xr:uid="{E291191F-A99B-49BA-B2A8-6ADFE1A30E33}"/>
    <cellStyle name="20% - Accent5 2 2 2 6 2" xfId="1796" xr:uid="{8395E4CB-1C8E-4E41-BB43-67B39BEFB106}"/>
    <cellStyle name="20% - Accent5 2 2 2 7" xfId="1785" xr:uid="{27162786-2C73-481F-8BBC-FBEC453BD306}"/>
    <cellStyle name="20% - Accent5 2 2 3" xfId="333" xr:uid="{EF3856CB-2F88-4792-ACE7-38949DFF1968}"/>
    <cellStyle name="20% - Accent5 2 2 3 2" xfId="334" xr:uid="{BBEC5474-4A80-49AE-97B6-E120AD7DC70B}"/>
    <cellStyle name="20% - Accent5 2 2 3 2 2" xfId="1798" xr:uid="{1CF7671A-9D74-4748-A98E-CAA4C917432E}"/>
    <cellStyle name="20% - Accent5 2 2 3 3" xfId="335" xr:uid="{12D61128-7A8E-4547-BF96-0F27A38268FB}"/>
    <cellStyle name="20% - Accent5 2 2 3 3 2" xfId="1799" xr:uid="{085DE84E-D6A2-4150-9A1E-CAAFB4CB8AEC}"/>
    <cellStyle name="20% - Accent5 2 2 3 4" xfId="1797" xr:uid="{BF6B1FD5-4A74-41A7-B127-7FED27C4CE15}"/>
    <cellStyle name="20% - Accent5 2 2 4" xfId="336" xr:uid="{80F33BE5-F25F-4CCD-A809-4E06F4EFE0E2}"/>
    <cellStyle name="20% - Accent5 2 2 4 2" xfId="337" xr:uid="{5893632A-4420-4B25-B7B2-63FBFA8511BE}"/>
    <cellStyle name="20% - Accent5 2 2 4 2 2" xfId="1801" xr:uid="{AF46B599-EA12-4F44-8C33-E2D6AE731D8F}"/>
    <cellStyle name="20% - Accent5 2 2 4 3" xfId="338" xr:uid="{767E77FE-1841-4552-8339-34C0733BFB87}"/>
    <cellStyle name="20% - Accent5 2 2 4 3 2" xfId="1802" xr:uid="{620C5348-22BD-44AD-965E-567CDC8EBB39}"/>
    <cellStyle name="20% - Accent5 2 2 4 4" xfId="1800" xr:uid="{093BE56B-1B7B-488E-B120-11EBC58C1484}"/>
    <cellStyle name="20% - Accent5 2 2 5" xfId="339" xr:uid="{422B9A16-BE93-41C2-86CA-4DA1729FD020}"/>
    <cellStyle name="20% - Accent5 2 2 5 2" xfId="340" xr:uid="{2886B2C1-19BE-4594-9305-B984EA9A1692}"/>
    <cellStyle name="20% - Accent5 2 2 5 2 2" xfId="1804" xr:uid="{F1F386D0-AEE9-41F1-843A-2C67C0E9C1BD}"/>
    <cellStyle name="20% - Accent5 2 2 5 3" xfId="341" xr:uid="{AB1A2D2F-1108-45E9-B4A3-70BAE5FA8BBC}"/>
    <cellStyle name="20% - Accent5 2 2 5 3 2" xfId="1805" xr:uid="{826F9397-E423-434C-A0E5-4A7F59D3F371}"/>
    <cellStyle name="20% - Accent5 2 2 5 4" xfId="1803" xr:uid="{3E7D5DE0-DD5F-4F4D-B878-5C5B6DAC8C3D}"/>
    <cellStyle name="20% - Accent5 2 2 6" xfId="342" xr:uid="{2B7A46F1-0D4F-44B0-8788-C4E5B37460C6}"/>
    <cellStyle name="20% - Accent5 2 2 6 2" xfId="1806" xr:uid="{29993141-4680-4319-95A7-9279344213E8}"/>
    <cellStyle name="20% - Accent5 2 2 7" xfId="343" xr:uid="{C63D01DB-FE8A-48BD-8C5E-03A2FE175C9E}"/>
    <cellStyle name="20% - Accent5 2 2 7 2" xfId="1807" xr:uid="{2D3D0F3E-4021-4505-9B99-790DC0168254}"/>
    <cellStyle name="20% - Accent5 2 2 8" xfId="1784" xr:uid="{8E7B5319-2EAC-4FA3-951B-EF0E8B3810AD}"/>
    <cellStyle name="20% - Accent5 2 3" xfId="344" xr:uid="{30DF09CC-5FCE-4C75-8FFB-E9D3B97537B9}"/>
    <cellStyle name="20% - Accent5 2 3 2" xfId="345" xr:uid="{9ACE7472-ABF1-48CD-B317-F97C424E95A2}"/>
    <cellStyle name="20% - Accent5 2 3 2 2" xfId="346" xr:uid="{18920133-34E2-4B2D-A794-BBA02B5E3ADF}"/>
    <cellStyle name="20% - Accent5 2 3 2 2 2" xfId="347" xr:uid="{57BA21CF-CF36-4512-9D0B-1494F5C7581F}"/>
    <cellStyle name="20% - Accent5 2 3 2 2 2 2" xfId="1811" xr:uid="{D6183B18-1A91-4652-B75E-2819F1A9BC31}"/>
    <cellStyle name="20% - Accent5 2 3 2 2 3" xfId="348" xr:uid="{71D39E08-0C2F-44E5-A46C-0DEA52DF833A}"/>
    <cellStyle name="20% - Accent5 2 3 2 2 3 2" xfId="1812" xr:uid="{A469F15E-A90D-4C12-B8A6-D2337F9C6551}"/>
    <cellStyle name="20% - Accent5 2 3 2 2 4" xfId="1810" xr:uid="{FE2DA6A6-A4F1-4470-8BFE-46A00F820259}"/>
    <cellStyle name="20% - Accent5 2 3 2 3" xfId="349" xr:uid="{E900F4CF-8B72-4611-AA7C-98868CAD82DA}"/>
    <cellStyle name="20% - Accent5 2 3 2 3 2" xfId="350" xr:uid="{03BCA4BF-A546-4711-8AA5-0F24E5733F08}"/>
    <cellStyle name="20% - Accent5 2 3 2 3 2 2" xfId="1814" xr:uid="{722AAAAD-924B-425D-B454-F178BB18ABB4}"/>
    <cellStyle name="20% - Accent5 2 3 2 3 3" xfId="351" xr:uid="{35BE692B-64FB-41AD-A621-E21CE5D16B20}"/>
    <cellStyle name="20% - Accent5 2 3 2 3 3 2" xfId="1815" xr:uid="{1DCC245B-5E70-4FDB-B83B-6D337F799DD6}"/>
    <cellStyle name="20% - Accent5 2 3 2 3 4" xfId="1813" xr:uid="{926E0383-ECD7-45BD-B710-7EA5140D75C5}"/>
    <cellStyle name="20% - Accent5 2 3 2 4" xfId="352" xr:uid="{9F1BCF12-86B7-4D20-B1BD-F2DD5730FC9B}"/>
    <cellStyle name="20% - Accent5 2 3 2 4 2" xfId="353" xr:uid="{A45B6F76-8CBC-4BFB-9C1A-5741D10C4492}"/>
    <cellStyle name="20% - Accent5 2 3 2 4 2 2" xfId="1817" xr:uid="{D7EC008D-CC94-4B89-BE06-A1F4403251F0}"/>
    <cellStyle name="20% - Accent5 2 3 2 4 3" xfId="354" xr:uid="{A91901B8-49EE-4D06-948B-21B4E80E968D}"/>
    <cellStyle name="20% - Accent5 2 3 2 4 3 2" xfId="1818" xr:uid="{EC3275B3-AB15-42A3-AB8E-A8DEA14AB68A}"/>
    <cellStyle name="20% - Accent5 2 3 2 4 4" xfId="1816" xr:uid="{1ED62E5A-2309-4C6C-B19A-A7EE8C8ED275}"/>
    <cellStyle name="20% - Accent5 2 3 2 5" xfId="355" xr:uid="{6E3F3906-ED93-4256-9B78-E1C1C9D53A32}"/>
    <cellStyle name="20% - Accent5 2 3 2 5 2" xfId="1819" xr:uid="{DFDD7993-B7B7-4241-9ACA-06C2B924DE88}"/>
    <cellStyle name="20% - Accent5 2 3 2 6" xfId="356" xr:uid="{60849A93-F366-47CC-88D3-91FADDD0B720}"/>
    <cellStyle name="20% - Accent5 2 3 2 6 2" xfId="1820" xr:uid="{22D5FABF-C812-4A62-B8A6-35C035425009}"/>
    <cellStyle name="20% - Accent5 2 3 2 7" xfId="1809" xr:uid="{8430A958-82FE-4613-BE43-52B2A39BC3F5}"/>
    <cellStyle name="20% - Accent5 2 3 3" xfId="357" xr:uid="{C20D41D9-8CB4-41F4-BC83-4C3C91146C81}"/>
    <cellStyle name="20% - Accent5 2 3 3 2" xfId="358" xr:uid="{04AB7704-E3FE-4B21-94CA-D914E2D9F282}"/>
    <cellStyle name="20% - Accent5 2 3 3 2 2" xfId="1822" xr:uid="{9228A069-FB23-4E0E-B555-73EAC3CED582}"/>
    <cellStyle name="20% - Accent5 2 3 3 3" xfId="359" xr:uid="{55AEFE48-3A8A-461B-98F0-95B2B4761208}"/>
    <cellStyle name="20% - Accent5 2 3 3 3 2" xfId="1823" xr:uid="{B05286DF-BBE1-4DB7-8211-0E0AB44D6AC7}"/>
    <cellStyle name="20% - Accent5 2 3 3 4" xfId="1821" xr:uid="{C58C27C8-9658-4D8A-80F6-6E73202EAE53}"/>
    <cellStyle name="20% - Accent5 2 3 4" xfId="360" xr:uid="{B4D930D9-2F0B-4806-B27E-ACF7B0AA7B67}"/>
    <cellStyle name="20% - Accent5 2 3 4 2" xfId="361" xr:uid="{66D4AE19-175B-45FD-A89E-5DD2EEB02B53}"/>
    <cellStyle name="20% - Accent5 2 3 4 2 2" xfId="1825" xr:uid="{3A1ED23A-B7C2-4D19-8CF7-DD5FED6CD917}"/>
    <cellStyle name="20% - Accent5 2 3 4 3" xfId="362" xr:uid="{9BBF404D-47A3-404E-BF2E-2FBF4B9B9939}"/>
    <cellStyle name="20% - Accent5 2 3 4 3 2" xfId="1826" xr:uid="{E049626F-ED2C-4CE5-A7C5-8633A2653BE6}"/>
    <cellStyle name="20% - Accent5 2 3 4 4" xfId="1824" xr:uid="{93C350E6-1FA5-41A8-B710-DBC12AB6621C}"/>
    <cellStyle name="20% - Accent5 2 3 5" xfId="363" xr:uid="{DD969143-F213-4C0A-A91C-8713DA58EBD2}"/>
    <cellStyle name="20% - Accent5 2 3 5 2" xfId="364" xr:uid="{83907D7F-68C3-46E9-AF35-B6D3BB2DBF07}"/>
    <cellStyle name="20% - Accent5 2 3 5 2 2" xfId="1828" xr:uid="{5AF180A4-9233-40C7-A728-E6D304B648E8}"/>
    <cellStyle name="20% - Accent5 2 3 5 3" xfId="365" xr:uid="{B4EB9D90-57E6-46AC-80A8-357FBE6790E7}"/>
    <cellStyle name="20% - Accent5 2 3 5 3 2" xfId="1829" xr:uid="{3932B8C7-A498-4EA9-BF33-2CB2BCE5344F}"/>
    <cellStyle name="20% - Accent5 2 3 5 4" xfId="1827" xr:uid="{B6D47398-2659-4DAE-B46C-5F1693AC61C8}"/>
    <cellStyle name="20% - Accent5 2 3 6" xfId="366" xr:uid="{ACA426B9-7119-444F-AEA4-A1ED3FA69C7A}"/>
    <cellStyle name="20% - Accent5 2 3 6 2" xfId="1830" xr:uid="{A394EC5B-57A3-4B80-AA4B-6A5FC69CFC64}"/>
    <cellStyle name="20% - Accent5 2 3 7" xfId="367" xr:uid="{F8A08E73-9921-4C21-9D80-3E8909EFD5CC}"/>
    <cellStyle name="20% - Accent5 2 3 7 2" xfId="1831" xr:uid="{B96CCD15-674F-403E-BE3D-CEB5ED37DB5C}"/>
    <cellStyle name="20% - Accent5 2 3 8" xfId="1808" xr:uid="{904EE2CA-0671-48AD-942A-36A94777D3C3}"/>
    <cellStyle name="20% - Accent5 2 4" xfId="368" xr:uid="{47DF5734-A16D-4868-95B5-A09CB723095A}"/>
    <cellStyle name="20% - Accent5 2 4 2" xfId="369" xr:uid="{0F0C77AC-8A61-41ED-8B14-08B0C7760DDB}"/>
    <cellStyle name="20% - Accent5 2 4 2 2" xfId="370" xr:uid="{1BA2B360-96A8-49BF-AC29-A4DA36102C46}"/>
    <cellStyle name="20% - Accent5 2 4 2 2 2" xfId="1834" xr:uid="{4E4521BF-0F36-4FFE-9062-157AD4433392}"/>
    <cellStyle name="20% - Accent5 2 4 2 3" xfId="371" xr:uid="{696439C5-9E1D-4D74-A3B5-F2DFCFB89666}"/>
    <cellStyle name="20% - Accent5 2 4 2 3 2" xfId="1835" xr:uid="{EFF7BEBC-3B11-482F-A4C0-CDA300DC453C}"/>
    <cellStyle name="20% - Accent5 2 4 2 4" xfId="1833" xr:uid="{99A362EB-B73B-45D1-9423-14A5B3256511}"/>
    <cellStyle name="20% - Accent5 2 4 3" xfId="372" xr:uid="{34416EE4-C72D-4107-9416-437730D3418C}"/>
    <cellStyle name="20% - Accent5 2 4 3 2" xfId="373" xr:uid="{1E8C6AC1-01E6-4BF6-A4DE-3D582EA4CE18}"/>
    <cellStyle name="20% - Accent5 2 4 3 2 2" xfId="1837" xr:uid="{E8F4098B-1FA0-414E-A5F1-FC6C4A0EB50C}"/>
    <cellStyle name="20% - Accent5 2 4 3 3" xfId="374" xr:uid="{EAC00AA2-9987-466A-A7EB-D8CE8AD76B7C}"/>
    <cellStyle name="20% - Accent5 2 4 3 3 2" xfId="1838" xr:uid="{82D7040D-0DBE-4539-8880-F942C41D5390}"/>
    <cellStyle name="20% - Accent5 2 4 3 4" xfId="1836" xr:uid="{D68ED1D3-A5DE-4256-B381-CDD008352A98}"/>
    <cellStyle name="20% - Accent5 2 4 4" xfId="375" xr:uid="{B5CC156F-D44A-4DDB-AE51-81601E8A5640}"/>
    <cellStyle name="20% - Accent5 2 4 4 2" xfId="376" xr:uid="{A9AA2A61-1250-4F00-AA37-52FB503BF91B}"/>
    <cellStyle name="20% - Accent5 2 4 4 2 2" xfId="1840" xr:uid="{3714C927-8AE4-41B5-9DD7-99FD4F94FA96}"/>
    <cellStyle name="20% - Accent5 2 4 4 3" xfId="377" xr:uid="{D4DE1AB2-9B84-43AF-B687-A5C6F77E1875}"/>
    <cellStyle name="20% - Accent5 2 4 4 3 2" xfId="1841" xr:uid="{3F30C294-239C-4709-9A55-EB6A78EB901A}"/>
    <cellStyle name="20% - Accent5 2 4 4 4" xfId="1839" xr:uid="{8D718615-1DFC-4B59-82C5-E3898E7B8D7A}"/>
    <cellStyle name="20% - Accent5 2 4 5" xfId="378" xr:uid="{24AFE864-CE40-4DDA-9B58-7CA8D1CA7210}"/>
    <cellStyle name="20% - Accent5 2 4 5 2" xfId="1842" xr:uid="{18A1AED4-604C-4394-8F98-EF836B01F9BE}"/>
    <cellStyle name="20% - Accent5 2 4 6" xfId="379" xr:uid="{22FEAC97-A1FB-4E45-B0FC-CB08ED75C144}"/>
    <cellStyle name="20% - Accent5 2 4 6 2" xfId="1843" xr:uid="{C6FF384D-E56B-4B09-9F6E-065E3A4B7D9C}"/>
    <cellStyle name="20% - Accent5 2 4 7" xfId="1832" xr:uid="{A3C9F1E4-425D-4632-B1B2-ABBF2A93A903}"/>
    <cellStyle name="20% - Accent5 2 5" xfId="380" xr:uid="{6E001607-A629-45D3-B2A7-3637FE7D13C5}"/>
    <cellStyle name="20% - Accent5 2 5 2" xfId="381" xr:uid="{F039FEE4-CE05-4FD0-BCC9-26904E94617F}"/>
    <cellStyle name="20% - Accent5 2 5 2 2" xfId="1845" xr:uid="{ABC69A06-35FC-42CD-9A1C-6BDAF2A4AE3B}"/>
    <cellStyle name="20% - Accent5 2 5 3" xfId="382" xr:uid="{A9181D6A-C636-4281-8F99-CDD44A4C6004}"/>
    <cellStyle name="20% - Accent5 2 5 3 2" xfId="1846" xr:uid="{1C3C14BC-B46D-4705-9464-DE7FF04C9DA0}"/>
    <cellStyle name="20% - Accent5 2 5 4" xfId="1844" xr:uid="{8EFA8BCC-41C3-455D-8E93-01CFF6F52334}"/>
    <cellStyle name="20% - Accent5 2 6" xfId="383" xr:uid="{ADB73D09-9B4D-4266-ADD2-32D395E920A1}"/>
    <cellStyle name="20% - Accent5 2 6 2" xfId="384" xr:uid="{D2A9F0AF-3172-4507-8790-15A3E734BD24}"/>
    <cellStyle name="20% - Accent5 2 6 2 2" xfId="1848" xr:uid="{128EC657-329C-4374-AB8A-12C7752F563E}"/>
    <cellStyle name="20% - Accent5 2 6 3" xfId="385" xr:uid="{B2FE99FB-766C-4C26-8F6E-A5B4D3ADBC41}"/>
    <cellStyle name="20% - Accent5 2 6 3 2" xfId="1849" xr:uid="{AA9E5069-F964-4647-97E9-0DC05A7B6BCA}"/>
    <cellStyle name="20% - Accent5 2 6 4" xfId="1847" xr:uid="{E44A4D4A-5E05-4488-8045-14F2CE884524}"/>
    <cellStyle name="20% - Accent5 2 7" xfId="386" xr:uid="{09D2F8E8-8B8F-4BBE-B477-08BEEA660E4D}"/>
    <cellStyle name="20% - Accent5 2 7 2" xfId="387" xr:uid="{48BD5D59-099E-42C6-8C5F-3CBCD18FC1EE}"/>
    <cellStyle name="20% - Accent5 2 7 2 2" xfId="1851" xr:uid="{B45310BA-2D82-4AF4-B09E-526961D0C52C}"/>
    <cellStyle name="20% - Accent5 2 7 3" xfId="388" xr:uid="{E9306121-7A46-422E-9755-38C4486392A3}"/>
    <cellStyle name="20% - Accent5 2 7 3 2" xfId="1852" xr:uid="{BD6A3001-43CD-43B8-8495-BF153EFB6925}"/>
    <cellStyle name="20% - Accent5 2 7 4" xfId="1850" xr:uid="{44B4837F-6407-40B5-A0A5-4BEED0539A23}"/>
    <cellStyle name="20% - Accent5 2 8" xfId="389" xr:uid="{D270D28A-95CF-4727-AE0D-41052E559AE7}"/>
    <cellStyle name="20% - Accent5 2 8 2" xfId="1853" xr:uid="{03479D40-5AE1-4D15-A52B-B0E0FE000190}"/>
    <cellStyle name="20% - Accent5 2 9" xfId="390" xr:uid="{94EAA44B-3845-4658-808E-5BF9A365F479}"/>
    <cellStyle name="20% - Accent5 2 9 2" xfId="1854" xr:uid="{F58B2619-20E8-487A-B20C-040358B1BA92}"/>
    <cellStyle name="20% - Accent6 2" xfId="391" xr:uid="{05D13475-16F5-4DEA-8D93-221ADB4A061B}"/>
    <cellStyle name="20% - Accent6 2 10" xfId="1855" xr:uid="{FE41EDF7-1FC4-49CB-B8DB-2FAA44D1C055}"/>
    <cellStyle name="20% - Accent6 2 2" xfId="392" xr:uid="{EA21532C-D5D9-4BF3-869A-4562F667E6E3}"/>
    <cellStyle name="20% - Accent6 2 2 2" xfId="393" xr:uid="{A96819DD-3AC0-4ED1-9DE6-F06090D62029}"/>
    <cellStyle name="20% - Accent6 2 2 2 2" xfId="394" xr:uid="{4D1FF720-3FB8-4C7D-A755-B88959143BA6}"/>
    <cellStyle name="20% - Accent6 2 2 2 2 2" xfId="395" xr:uid="{FD9250B0-BE61-4A29-9E22-778C1923FF7F}"/>
    <cellStyle name="20% - Accent6 2 2 2 2 2 2" xfId="1859" xr:uid="{77781A83-8451-456E-82CF-13D819D6A959}"/>
    <cellStyle name="20% - Accent6 2 2 2 2 3" xfId="396" xr:uid="{54773C3F-F227-4371-93A8-821AF54F97DD}"/>
    <cellStyle name="20% - Accent6 2 2 2 2 3 2" xfId="1860" xr:uid="{F34F1992-053A-4BDA-8150-BC4470F915A9}"/>
    <cellStyle name="20% - Accent6 2 2 2 2 4" xfId="1858" xr:uid="{09041250-DC76-461D-AE4F-7A534613A869}"/>
    <cellStyle name="20% - Accent6 2 2 2 3" xfId="397" xr:uid="{2283CA4E-7AAA-4BF9-9A72-3BD4EB41CE14}"/>
    <cellStyle name="20% - Accent6 2 2 2 3 2" xfId="398" xr:uid="{41866F83-39F4-4BD5-ABE5-651BDC5B5722}"/>
    <cellStyle name="20% - Accent6 2 2 2 3 2 2" xfId="1862" xr:uid="{A11B8288-7E41-450D-A369-E208E3BCC567}"/>
    <cellStyle name="20% - Accent6 2 2 2 3 3" xfId="399" xr:uid="{6B7C1D6F-599B-4164-AF97-8FCCAA9DC17C}"/>
    <cellStyle name="20% - Accent6 2 2 2 3 3 2" xfId="1863" xr:uid="{FEAC0E57-954B-40E1-90AB-51BE8325F5B6}"/>
    <cellStyle name="20% - Accent6 2 2 2 3 4" xfId="1861" xr:uid="{0AFCE961-A4BD-4418-B330-6ED84CDB9600}"/>
    <cellStyle name="20% - Accent6 2 2 2 4" xfId="400" xr:uid="{A762E0EA-6F85-4F0C-AF1D-E60970B61018}"/>
    <cellStyle name="20% - Accent6 2 2 2 4 2" xfId="401" xr:uid="{9945F735-F248-4309-AB33-13E73949D573}"/>
    <cellStyle name="20% - Accent6 2 2 2 4 2 2" xfId="1865" xr:uid="{8DADC461-7F47-4209-ABE7-6597591652A0}"/>
    <cellStyle name="20% - Accent6 2 2 2 4 3" xfId="402" xr:uid="{4704FE9E-1002-4CE1-AA6D-8BB54492456F}"/>
    <cellStyle name="20% - Accent6 2 2 2 4 3 2" xfId="1866" xr:uid="{E302D88D-6A2B-411E-94C7-3830DBDC8E84}"/>
    <cellStyle name="20% - Accent6 2 2 2 4 4" xfId="1864" xr:uid="{825F8B45-0073-4E21-AFB6-C2EC7C416FBD}"/>
    <cellStyle name="20% - Accent6 2 2 2 5" xfId="403" xr:uid="{81028881-F597-4A95-8FB4-5B9C939B3A81}"/>
    <cellStyle name="20% - Accent6 2 2 2 5 2" xfId="1867" xr:uid="{2F1C48BB-FFCF-41AB-A97F-5D6DC78483FA}"/>
    <cellStyle name="20% - Accent6 2 2 2 6" xfId="404" xr:uid="{997DD759-B6F5-47A8-9C26-CE04AD833CAF}"/>
    <cellStyle name="20% - Accent6 2 2 2 6 2" xfId="1868" xr:uid="{D673BA57-B0A7-43E4-9287-965573D49295}"/>
    <cellStyle name="20% - Accent6 2 2 2 7" xfId="1857" xr:uid="{6BD5AD7C-27BE-4D67-A602-066E75AF092B}"/>
    <cellStyle name="20% - Accent6 2 2 3" xfId="405" xr:uid="{BAD30323-EB63-4092-A9BD-6862574F7EC9}"/>
    <cellStyle name="20% - Accent6 2 2 3 2" xfId="406" xr:uid="{F36C033E-28AF-4889-94D5-5B332AF39B4D}"/>
    <cellStyle name="20% - Accent6 2 2 3 2 2" xfId="1870" xr:uid="{8AB71A61-880E-48E0-8999-36496EC25B9A}"/>
    <cellStyle name="20% - Accent6 2 2 3 3" xfId="407" xr:uid="{75FE26B5-901F-4C63-AF90-F0A9483EAC8C}"/>
    <cellStyle name="20% - Accent6 2 2 3 3 2" xfId="1871" xr:uid="{7C390002-91A8-42C9-8171-D3095BD29CFD}"/>
    <cellStyle name="20% - Accent6 2 2 3 4" xfId="1869" xr:uid="{BB19735B-504C-47BD-9D4E-045622B86DCE}"/>
    <cellStyle name="20% - Accent6 2 2 4" xfId="408" xr:uid="{D5009F49-7E4D-49B0-AC7F-421090E7B238}"/>
    <cellStyle name="20% - Accent6 2 2 4 2" xfId="409" xr:uid="{DF1AE3DC-74C9-4421-8F4A-925C69205035}"/>
    <cellStyle name="20% - Accent6 2 2 4 2 2" xfId="1873" xr:uid="{DE09D76A-DE79-4244-8E6B-6B2D616FC342}"/>
    <cellStyle name="20% - Accent6 2 2 4 3" xfId="410" xr:uid="{D8E089EE-AA3F-4E7C-9156-0890F613A4A2}"/>
    <cellStyle name="20% - Accent6 2 2 4 3 2" xfId="1874" xr:uid="{AF103D28-C459-49CE-9CA9-04E6C1C42F00}"/>
    <cellStyle name="20% - Accent6 2 2 4 4" xfId="1872" xr:uid="{D112A68F-A35E-4627-8577-29417EE62C68}"/>
    <cellStyle name="20% - Accent6 2 2 5" xfId="411" xr:uid="{65C61CA6-224B-4CAB-9821-55493BCC9B76}"/>
    <cellStyle name="20% - Accent6 2 2 5 2" xfId="412" xr:uid="{E4AC360F-AA63-4A4B-80BF-BD3FAABCCED7}"/>
    <cellStyle name="20% - Accent6 2 2 5 2 2" xfId="1876" xr:uid="{F6CF63EF-840F-4FC5-8CF4-3E2C5BFDC01C}"/>
    <cellStyle name="20% - Accent6 2 2 5 3" xfId="413" xr:uid="{603A068E-5A45-46B9-B59D-7CE724225819}"/>
    <cellStyle name="20% - Accent6 2 2 5 3 2" xfId="1877" xr:uid="{E73F2183-ED03-4C7D-86C3-E69A8F58F6A1}"/>
    <cellStyle name="20% - Accent6 2 2 5 4" xfId="1875" xr:uid="{DFB691F4-E04C-48D3-8359-5EFA97C31DA6}"/>
    <cellStyle name="20% - Accent6 2 2 6" xfId="414" xr:uid="{6990B5D6-2538-4F38-8C52-2B08F12A9823}"/>
    <cellStyle name="20% - Accent6 2 2 6 2" xfId="1878" xr:uid="{96A85B62-4E59-4C37-8F92-728E648FDC54}"/>
    <cellStyle name="20% - Accent6 2 2 7" xfId="415" xr:uid="{F646FA0E-3169-4F68-8865-311DDEB941F5}"/>
    <cellStyle name="20% - Accent6 2 2 7 2" xfId="1879" xr:uid="{80BC58AD-88CB-4158-8124-031F0098FB45}"/>
    <cellStyle name="20% - Accent6 2 2 8" xfId="1856" xr:uid="{D724DE1C-B6C9-408B-A97E-BB931F629E1A}"/>
    <cellStyle name="20% - Accent6 2 3" xfId="416" xr:uid="{180971E1-955C-4B0D-BACF-B48BDD8B492B}"/>
    <cellStyle name="20% - Accent6 2 3 2" xfId="417" xr:uid="{FF875960-C6A1-493D-8B71-077366F42234}"/>
    <cellStyle name="20% - Accent6 2 3 2 2" xfId="418" xr:uid="{5B8927C6-FB3C-4CEE-A6AD-8876E79A5CA3}"/>
    <cellStyle name="20% - Accent6 2 3 2 2 2" xfId="419" xr:uid="{F583ABDD-6754-4C5A-9287-A71D0CB89D1A}"/>
    <cellStyle name="20% - Accent6 2 3 2 2 2 2" xfId="1883" xr:uid="{CA247FC8-42AD-406C-B0F1-32995456C632}"/>
    <cellStyle name="20% - Accent6 2 3 2 2 3" xfId="420" xr:uid="{AB15E141-0869-4D90-8477-CD2C87B0DFF3}"/>
    <cellStyle name="20% - Accent6 2 3 2 2 3 2" xfId="1884" xr:uid="{46BEF479-79D4-4828-9318-5CA993A6A8B5}"/>
    <cellStyle name="20% - Accent6 2 3 2 2 4" xfId="1882" xr:uid="{FDD38076-B398-4733-8AFE-5EC71B4C1E25}"/>
    <cellStyle name="20% - Accent6 2 3 2 3" xfId="421" xr:uid="{FC927BA9-058B-4146-9846-FDCCD9B2AA86}"/>
    <cellStyle name="20% - Accent6 2 3 2 3 2" xfId="422" xr:uid="{469A77BE-35AA-4300-BB51-6C36F6E5FC60}"/>
    <cellStyle name="20% - Accent6 2 3 2 3 2 2" xfId="1886" xr:uid="{4216E9BD-29B2-4CCC-B570-294D022D9FF2}"/>
    <cellStyle name="20% - Accent6 2 3 2 3 3" xfId="423" xr:uid="{C3403045-0D2B-4B4E-86D1-110752910E62}"/>
    <cellStyle name="20% - Accent6 2 3 2 3 3 2" xfId="1887" xr:uid="{7BBB273C-2F58-4906-9E03-23D33B6DC939}"/>
    <cellStyle name="20% - Accent6 2 3 2 3 4" xfId="1885" xr:uid="{9B4C281E-48D8-4838-A82A-116C9FAA2B09}"/>
    <cellStyle name="20% - Accent6 2 3 2 4" xfId="424" xr:uid="{BC985488-EE16-4113-91DC-7B09657B8953}"/>
    <cellStyle name="20% - Accent6 2 3 2 4 2" xfId="425" xr:uid="{F654AABF-483E-4D2C-B4A4-D9CA0CB91CC2}"/>
    <cellStyle name="20% - Accent6 2 3 2 4 2 2" xfId="1889" xr:uid="{3E572C60-876A-4366-A7DD-E5F02FAAC651}"/>
    <cellStyle name="20% - Accent6 2 3 2 4 3" xfId="426" xr:uid="{02D97CA0-0B84-43C0-B110-A041AA54CB97}"/>
    <cellStyle name="20% - Accent6 2 3 2 4 3 2" xfId="1890" xr:uid="{31C40731-D7F0-4B63-9419-DA492B075A9F}"/>
    <cellStyle name="20% - Accent6 2 3 2 4 4" xfId="1888" xr:uid="{39F75792-BB8C-41AB-B93C-680E247F89D1}"/>
    <cellStyle name="20% - Accent6 2 3 2 5" xfId="427" xr:uid="{75DB528B-EC5B-4B59-839F-0F0AF439D694}"/>
    <cellStyle name="20% - Accent6 2 3 2 5 2" xfId="1891" xr:uid="{F370FF7C-D25A-4EFF-AF3F-E44F23AA5202}"/>
    <cellStyle name="20% - Accent6 2 3 2 6" xfId="428" xr:uid="{6D5989A7-3FA5-43F0-BF9B-28C3D3215BB4}"/>
    <cellStyle name="20% - Accent6 2 3 2 6 2" xfId="1892" xr:uid="{CE7D3A8F-6DF8-4FB8-8889-0DE636A1FE3D}"/>
    <cellStyle name="20% - Accent6 2 3 2 7" xfId="1881" xr:uid="{45148D57-0B5A-446C-8E8A-C55B27947BE6}"/>
    <cellStyle name="20% - Accent6 2 3 3" xfId="429" xr:uid="{94933567-AE88-45B7-B95F-BC4791AD3474}"/>
    <cellStyle name="20% - Accent6 2 3 3 2" xfId="430" xr:uid="{542AA74E-D86E-4BE3-BBEE-548C7E097AAA}"/>
    <cellStyle name="20% - Accent6 2 3 3 2 2" xfId="1894" xr:uid="{17A0FAC9-06EB-47BF-B773-ACD7CFC13A36}"/>
    <cellStyle name="20% - Accent6 2 3 3 3" xfId="431" xr:uid="{2B45EA1B-BDE7-4952-B897-F0FAF68DB55D}"/>
    <cellStyle name="20% - Accent6 2 3 3 3 2" xfId="1895" xr:uid="{9A8AD064-04DA-4A6B-8439-F10797EE9F49}"/>
    <cellStyle name="20% - Accent6 2 3 3 4" xfId="1893" xr:uid="{89FCA11C-3F16-47EB-AD2B-38DA3186CB2B}"/>
    <cellStyle name="20% - Accent6 2 3 4" xfId="432" xr:uid="{2AC9AA21-C454-42AC-B37F-9D7F6AB72FB4}"/>
    <cellStyle name="20% - Accent6 2 3 4 2" xfId="433" xr:uid="{3A50CA82-D778-4C36-A755-4B7A66F6D87F}"/>
    <cellStyle name="20% - Accent6 2 3 4 2 2" xfId="1897" xr:uid="{0C1415C5-0130-473A-8329-AF70EF5B32EB}"/>
    <cellStyle name="20% - Accent6 2 3 4 3" xfId="434" xr:uid="{4842576A-98E5-44AD-8631-F12494B859FB}"/>
    <cellStyle name="20% - Accent6 2 3 4 3 2" xfId="1898" xr:uid="{422DB171-D116-42EC-8C53-45BA6D5854EE}"/>
    <cellStyle name="20% - Accent6 2 3 4 4" xfId="1896" xr:uid="{B45A4D0E-5FA8-43F1-B6BA-CBE732944F62}"/>
    <cellStyle name="20% - Accent6 2 3 5" xfId="435" xr:uid="{6EB1E1DC-4B69-4505-BD42-D8C9631C491A}"/>
    <cellStyle name="20% - Accent6 2 3 5 2" xfId="436" xr:uid="{A6EE71C3-F7DA-4201-9276-068F8C1BD6FB}"/>
    <cellStyle name="20% - Accent6 2 3 5 2 2" xfId="1900" xr:uid="{2B6FFDC7-6916-4BB2-9117-7EC75E44C787}"/>
    <cellStyle name="20% - Accent6 2 3 5 3" xfId="437" xr:uid="{3E34FDB4-30D2-4886-B3E4-A68574F773CD}"/>
    <cellStyle name="20% - Accent6 2 3 5 3 2" xfId="1901" xr:uid="{AF2ED6A2-EEC4-417D-8739-079DAB3EB6DC}"/>
    <cellStyle name="20% - Accent6 2 3 5 4" xfId="1899" xr:uid="{53053C25-DF88-41A6-A4C4-873374352E0D}"/>
    <cellStyle name="20% - Accent6 2 3 6" xfId="438" xr:uid="{7A2597F0-6B42-4469-AF60-F339A58AA3E0}"/>
    <cellStyle name="20% - Accent6 2 3 6 2" xfId="1902" xr:uid="{3B087742-A317-4210-88CD-BCF1D4CD81C3}"/>
    <cellStyle name="20% - Accent6 2 3 7" xfId="439" xr:uid="{31086E32-AA0D-4347-AF29-F6B8F0181F6C}"/>
    <cellStyle name="20% - Accent6 2 3 7 2" xfId="1903" xr:uid="{138A4ABE-93BA-4413-82D2-BCB07BA731C2}"/>
    <cellStyle name="20% - Accent6 2 3 8" xfId="1880" xr:uid="{9456B6C0-F187-40FF-B8DF-5DED7E4A3635}"/>
    <cellStyle name="20% - Accent6 2 4" xfId="440" xr:uid="{72BC7454-BE90-42E8-8307-E805CD675BE6}"/>
    <cellStyle name="20% - Accent6 2 4 2" xfId="441" xr:uid="{449B0D90-0DB8-421F-9FBD-03DEE34FBB41}"/>
    <cellStyle name="20% - Accent6 2 4 2 2" xfId="442" xr:uid="{CA62DA23-D027-40C2-BE99-303E81A77D3D}"/>
    <cellStyle name="20% - Accent6 2 4 2 2 2" xfId="1906" xr:uid="{E5594E69-6102-4597-959C-A57A5E16D9D4}"/>
    <cellStyle name="20% - Accent6 2 4 2 3" xfId="443" xr:uid="{BC814BCC-7889-45FB-825B-F5FF67417CB6}"/>
    <cellStyle name="20% - Accent6 2 4 2 3 2" xfId="1907" xr:uid="{5420F8E3-D678-43D2-8F42-20985625D454}"/>
    <cellStyle name="20% - Accent6 2 4 2 4" xfId="1905" xr:uid="{F9CA2820-EAE2-46AD-BB04-5857568E4329}"/>
    <cellStyle name="20% - Accent6 2 4 3" xfId="444" xr:uid="{0AEE6A64-9FB9-4D13-A4B2-A3B26AB5B996}"/>
    <cellStyle name="20% - Accent6 2 4 3 2" xfId="445" xr:uid="{C3A811F5-66B1-4B3C-B316-3D2D6DD69282}"/>
    <cellStyle name="20% - Accent6 2 4 3 2 2" xfId="1909" xr:uid="{220DE467-7FD9-4EC3-9ADF-635BC6683E3D}"/>
    <cellStyle name="20% - Accent6 2 4 3 3" xfId="446" xr:uid="{43D5531E-F216-4736-A29D-A4FB5C50F5A5}"/>
    <cellStyle name="20% - Accent6 2 4 3 3 2" xfId="1910" xr:uid="{6B5A39A5-2419-4DAB-9C4E-FC8463068D77}"/>
    <cellStyle name="20% - Accent6 2 4 3 4" xfId="1908" xr:uid="{F21D00DF-5864-4F2F-8A9A-7B09690F3DCA}"/>
    <cellStyle name="20% - Accent6 2 4 4" xfId="447" xr:uid="{650C50B1-6BD4-41F2-A03C-513ED6E45EC7}"/>
    <cellStyle name="20% - Accent6 2 4 4 2" xfId="448" xr:uid="{96252010-8753-4296-AC45-F5BB34EEE618}"/>
    <cellStyle name="20% - Accent6 2 4 4 2 2" xfId="1912" xr:uid="{2C4B0AC7-B9A3-4AB1-AEF1-B165B5DFCFFC}"/>
    <cellStyle name="20% - Accent6 2 4 4 3" xfId="449" xr:uid="{48D1355B-D08B-472B-90DE-399849E44B36}"/>
    <cellStyle name="20% - Accent6 2 4 4 3 2" xfId="1913" xr:uid="{24F7A55B-8288-42A3-91A0-4D00D36EE7A0}"/>
    <cellStyle name="20% - Accent6 2 4 4 4" xfId="1911" xr:uid="{B16B2EC1-73BA-4165-8BA7-AA11FEB0A694}"/>
    <cellStyle name="20% - Accent6 2 4 5" xfId="450" xr:uid="{8175842B-0990-4405-ABBB-262701C5E3F8}"/>
    <cellStyle name="20% - Accent6 2 4 5 2" xfId="1914" xr:uid="{DC3AEEFB-4E6A-4FF3-A30C-059BCD879933}"/>
    <cellStyle name="20% - Accent6 2 4 6" xfId="451" xr:uid="{FFA85F9F-A96C-40AE-8106-DAA6DD1754A4}"/>
    <cellStyle name="20% - Accent6 2 4 6 2" xfId="1915" xr:uid="{7B5B8FD4-36D0-470D-8607-707394A5727C}"/>
    <cellStyle name="20% - Accent6 2 4 7" xfId="1904" xr:uid="{63DE821E-6F19-46E9-9DD8-4A82217BEC4B}"/>
    <cellStyle name="20% - Accent6 2 5" xfId="452" xr:uid="{3152621C-53BE-46DC-AFE4-A51B52BD2404}"/>
    <cellStyle name="20% - Accent6 2 5 2" xfId="453" xr:uid="{B6765660-8A6A-42C9-8B1A-DE4A527881A0}"/>
    <cellStyle name="20% - Accent6 2 5 2 2" xfId="1917" xr:uid="{39454695-C3C6-4929-946C-5FC79AEFC26A}"/>
    <cellStyle name="20% - Accent6 2 5 3" xfId="454" xr:uid="{51C537D1-0BC4-4A9C-9B53-C8E9F1FE6EBF}"/>
    <cellStyle name="20% - Accent6 2 5 3 2" xfId="1918" xr:uid="{9619C6C3-D445-440A-8901-0809B27BC650}"/>
    <cellStyle name="20% - Accent6 2 5 4" xfId="1916" xr:uid="{3719934D-3A55-44A3-9F1B-07A8522A5BA5}"/>
    <cellStyle name="20% - Accent6 2 6" xfId="455" xr:uid="{A853EA66-FF2D-4640-9983-8E0C880D6525}"/>
    <cellStyle name="20% - Accent6 2 6 2" xfId="456" xr:uid="{DA750489-464B-47ED-A3AD-1D8895AABA3E}"/>
    <cellStyle name="20% - Accent6 2 6 2 2" xfId="1920" xr:uid="{AF1649C7-987F-4D6A-B9D5-347402698C69}"/>
    <cellStyle name="20% - Accent6 2 6 3" xfId="457" xr:uid="{C3B2BE10-15D3-438E-A6AB-35DF93144EFC}"/>
    <cellStyle name="20% - Accent6 2 6 3 2" xfId="1921" xr:uid="{987D185F-470F-4CA1-A6D7-4FE8DBE9B559}"/>
    <cellStyle name="20% - Accent6 2 6 4" xfId="1919" xr:uid="{508A36C9-5A81-4749-9D91-1E7F97FEC794}"/>
    <cellStyle name="20% - Accent6 2 7" xfId="458" xr:uid="{9D36310C-C49A-4CD6-9136-D67476FD70C2}"/>
    <cellStyle name="20% - Accent6 2 7 2" xfId="459" xr:uid="{8985B0BA-5409-41A5-B3CD-5D096199790B}"/>
    <cellStyle name="20% - Accent6 2 7 2 2" xfId="1923" xr:uid="{9ED68CCD-1AE6-44F6-A70E-7133F48B6784}"/>
    <cellStyle name="20% - Accent6 2 7 3" xfId="460" xr:uid="{AB928035-E134-40FB-AAF2-DEDA49A20AEF}"/>
    <cellStyle name="20% - Accent6 2 7 3 2" xfId="1924" xr:uid="{F5D67BE8-A3FA-4064-89E0-0726442953A5}"/>
    <cellStyle name="20% - Accent6 2 7 4" xfId="1922" xr:uid="{4440398B-186E-4094-984A-28CC697CEB94}"/>
    <cellStyle name="20% - Accent6 2 8" xfId="461" xr:uid="{B401B788-5134-43ED-89AC-49F6CDD586E1}"/>
    <cellStyle name="20% - Accent6 2 8 2" xfId="1925" xr:uid="{473D4C7F-FE10-42B1-85ED-7A8D8FF11009}"/>
    <cellStyle name="20% - Accent6 2 9" xfId="462" xr:uid="{6E7CEE94-90C8-42A0-AD05-EA18FAD2269C}"/>
    <cellStyle name="20% - Accent6 2 9 2" xfId="1926" xr:uid="{45BEEEE4-6E0B-42AA-8947-51393E8FB40D}"/>
    <cellStyle name="40% - Accent1 2" xfId="463" xr:uid="{11BDA266-560D-43AC-9A45-BD6AF56FC019}"/>
    <cellStyle name="40% - Accent1 2 10" xfId="1927" xr:uid="{945BF58E-9E85-4A00-BB0F-DE2E5C21C9EF}"/>
    <cellStyle name="40% - Accent1 2 2" xfId="464" xr:uid="{5C297B4F-4823-4663-9D93-7EB452C4DAB5}"/>
    <cellStyle name="40% - Accent1 2 2 2" xfId="465" xr:uid="{24D2A8FB-3CB4-47A2-A432-F5D57B23EE91}"/>
    <cellStyle name="40% - Accent1 2 2 2 2" xfId="466" xr:uid="{88410269-0C51-4756-9916-02B35ACA40C8}"/>
    <cellStyle name="40% - Accent1 2 2 2 2 2" xfId="467" xr:uid="{550BA55F-83C9-4926-BAF5-576945D36C27}"/>
    <cellStyle name="40% - Accent1 2 2 2 2 2 2" xfId="1931" xr:uid="{DB49F62C-7326-49BB-A0B1-116CD56FED43}"/>
    <cellStyle name="40% - Accent1 2 2 2 2 3" xfId="468" xr:uid="{802859D9-9B52-486E-AAB0-2A5F830C77E2}"/>
    <cellStyle name="40% - Accent1 2 2 2 2 3 2" xfId="1932" xr:uid="{CC419161-4BEF-4CCE-92F2-F732466F7BF7}"/>
    <cellStyle name="40% - Accent1 2 2 2 2 4" xfId="1930" xr:uid="{5B1A1A14-3B91-4878-91E5-FF3045B02020}"/>
    <cellStyle name="40% - Accent1 2 2 2 3" xfId="469" xr:uid="{2BE45710-96BC-44A3-B53D-AEC675F931C1}"/>
    <cellStyle name="40% - Accent1 2 2 2 3 2" xfId="470" xr:uid="{2EC46BA7-FA20-496C-8CDB-A2155C7F4ADA}"/>
    <cellStyle name="40% - Accent1 2 2 2 3 2 2" xfId="1934" xr:uid="{31C1DB25-4C1A-4E38-AA2A-856B5B0CA2BA}"/>
    <cellStyle name="40% - Accent1 2 2 2 3 3" xfId="471" xr:uid="{D9CB01CD-3D28-4E5F-AFE1-43A80A119F4C}"/>
    <cellStyle name="40% - Accent1 2 2 2 3 3 2" xfId="1935" xr:uid="{1CB2BFDB-9729-436A-B0AF-028C4DA6E629}"/>
    <cellStyle name="40% - Accent1 2 2 2 3 4" xfId="1933" xr:uid="{D32034F5-34A0-4E9F-AE3A-92A0FB2B91A8}"/>
    <cellStyle name="40% - Accent1 2 2 2 4" xfId="472" xr:uid="{BDDC09A1-1F53-44DA-BB96-CC5EB3AD95C1}"/>
    <cellStyle name="40% - Accent1 2 2 2 4 2" xfId="473" xr:uid="{B3B822E7-08CA-4887-B92F-063193017F58}"/>
    <cellStyle name="40% - Accent1 2 2 2 4 2 2" xfId="1937" xr:uid="{814B9461-62AF-4768-91D5-126BC01F58A0}"/>
    <cellStyle name="40% - Accent1 2 2 2 4 3" xfId="474" xr:uid="{235C6047-D990-4E82-AA27-C2729A7A9464}"/>
    <cellStyle name="40% - Accent1 2 2 2 4 3 2" xfId="1938" xr:uid="{45E21271-5DD3-4C2A-8039-0E5DEF40A2D0}"/>
    <cellStyle name="40% - Accent1 2 2 2 4 4" xfId="1936" xr:uid="{C0C85F0A-C10C-4EC5-BD82-1D7591BEDF8F}"/>
    <cellStyle name="40% - Accent1 2 2 2 5" xfId="475" xr:uid="{8901707C-C8B0-4CAA-BFD4-FCCFA8D74440}"/>
    <cellStyle name="40% - Accent1 2 2 2 5 2" xfId="1939" xr:uid="{A235684A-D06E-4D96-862A-F8D87BABED4A}"/>
    <cellStyle name="40% - Accent1 2 2 2 6" xfId="476" xr:uid="{8CC177E7-83EF-4EA8-AC8C-FA0E4A7BD678}"/>
    <cellStyle name="40% - Accent1 2 2 2 6 2" xfId="1940" xr:uid="{6E6A9A2E-9184-4F97-BB54-08D8FA3B9ACC}"/>
    <cellStyle name="40% - Accent1 2 2 2 7" xfId="1929" xr:uid="{5FD26CE9-7698-45A6-B277-A22119840D4B}"/>
    <cellStyle name="40% - Accent1 2 2 3" xfId="477" xr:uid="{107CE8F3-F45A-4886-B87F-37D48A1A5499}"/>
    <cellStyle name="40% - Accent1 2 2 3 2" xfId="478" xr:uid="{3564EBA8-0F47-47D4-B3A9-D03F6D137FE6}"/>
    <cellStyle name="40% - Accent1 2 2 3 2 2" xfId="1942" xr:uid="{6A78A8F5-1052-44F1-AB36-B272B5F80B05}"/>
    <cellStyle name="40% - Accent1 2 2 3 3" xfId="479" xr:uid="{BBCAF060-29CE-48B8-A902-9EF990B7821A}"/>
    <cellStyle name="40% - Accent1 2 2 3 3 2" xfId="1943" xr:uid="{9F8129A0-D3BE-466A-80B5-F0B0CDD2702F}"/>
    <cellStyle name="40% - Accent1 2 2 3 4" xfId="1941" xr:uid="{B2AF6A8E-7847-4CE2-88AF-589922B503B4}"/>
    <cellStyle name="40% - Accent1 2 2 4" xfId="480" xr:uid="{1F68403A-8B31-4377-AE1A-70A928FDA9F7}"/>
    <cellStyle name="40% - Accent1 2 2 4 2" xfId="481" xr:uid="{EB21A193-8168-41A4-BD99-E01F9790B5A1}"/>
    <cellStyle name="40% - Accent1 2 2 4 2 2" xfId="1945" xr:uid="{77D6ADC0-BD9A-452C-A78D-1DA41244EBCC}"/>
    <cellStyle name="40% - Accent1 2 2 4 3" xfId="482" xr:uid="{A74C010A-1D2A-435A-BA59-D9CBEB7D8CDF}"/>
    <cellStyle name="40% - Accent1 2 2 4 3 2" xfId="1946" xr:uid="{D4DDAFB5-A59D-4859-8337-3D39FD3DDF0E}"/>
    <cellStyle name="40% - Accent1 2 2 4 4" xfId="1944" xr:uid="{7E83986D-85C9-41FA-BBC1-66B673661752}"/>
    <cellStyle name="40% - Accent1 2 2 5" xfId="483" xr:uid="{CDC7765F-F234-43C6-BF0D-5B5D0BA57BD9}"/>
    <cellStyle name="40% - Accent1 2 2 5 2" xfId="484" xr:uid="{A65CD1DD-49C2-47E3-81B6-7BCF7FB39592}"/>
    <cellStyle name="40% - Accent1 2 2 5 2 2" xfId="1948" xr:uid="{56DF9D32-0C79-4B96-AE9C-7E84EF2AD94F}"/>
    <cellStyle name="40% - Accent1 2 2 5 3" xfId="485" xr:uid="{0429C2A4-CA92-46F5-91FB-05759563AE3E}"/>
    <cellStyle name="40% - Accent1 2 2 5 3 2" xfId="1949" xr:uid="{57634DDD-4F27-4936-8036-8E225B8D9A1D}"/>
    <cellStyle name="40% - Accent1 2 2 5 4" xfId="1947" xr:uid="{80A7C4AF-2262-4F67-AC74-79EC081F0D5B}"/>
    <cellStyle name="40% - Accent1 2 2 6" xfId="486" xr:uid="{83BD3CD8-3D67-467E-83C6-B8F68715FA81}"/>
    <cellStyle name="40% - Accent1 2 2 6 2" xfId="1950" xr:uid="{ACC07CC0-0131-4C52-954D-66EF7B77CE87}"/>
    <cellStyle name="40% - Accent1 2 2 7" xfId="487" xr:uid="{3F375573-978F-43D5-8D79-5E47FABFD317}"/>
    <cellStyle name="40% - Accent1 2 2 7 2" xfId="1951" xr:uid="{DEFD303F-0B46-4A1D-9349-ADCB83854EFB}"/>
    <cellStyle name="40% - Accent1 2 2 8" xfId="1928" xr:uid="{E70A37B8-690D-43F1-AE9B-633C689D61F0}"/>
    <cellStyle name="40% - Accent1 2 3" xfId="488" xr:uid="{95C43D25-5075-47AF-AD2F-ACBF17351A7C}"/>
    <cellStyle name="40% - Accent1 2 3 2" xfId="489" xr:uid="{4BBEDCC7-9DF7-4496-BFBC-48697F19F517}"/>
    <cellStyle name="40% - Accent1 2 3 2 2" xfId="490" xr:uid="{FDA6781F-6BCF-4E62-980E-236CF1BC1DCB}"/>
    <cellStyle name="40% - Accent1 2 3 2 2 2" xfId="491" xr:uid="{0734A2E9-F8BB-4C7E-8F4C-204DF2336B6D}"/>
    <cellStyle name="40% - Accent1 2 3 2 2 2 2" xfId="1955" xr:uid="{B4492B6A-E881-4680-9D06-33F2FEA9069C}"/>
    <cellStyle name="40% - Accent1 2 3 2 2 3" xfId="492" xr:uid="{9543B303-7E46-418E-B04A-CA42CA855574}"/>
    <cellStyle name="40% - Accent1 2 3 2 2 3 2" xfId="1956" xr:uid="{25FDA99A-C533-49B7-9D45-AD71174DD936}"/>
    <cellStyle name="40% - Accent1 2 3 2 2 4" xfId="1954" xr:uid="{9A1EB66B-9E51-4CC1-9063-BDC6EFE538FA}"/>
    <cellStyle name="40% - Accent1 2 3 2 3" xfId="493" xr:uid="{BC559C3A-08A5-4C6D-B6D9-4F2DB29C0860}"/>
    <cellStyle name="40% - Accent1 2 3 2 3 2" xfId="494" xr:uid="{779464AE-9931-4722-B984-EA458B381A9E}"/>
    <cellStyle name="40% - Accent1 2 3 2 3 2 2" xfId="1958" xr:uid="{D6582782-A351-4B00-A334-F94C2AF0FDD5}"/>
    <cellStyle name="40% - Accent1 2 3 2 3 3" xfId="495" xr:uid="{92448804-52D2-4BF7-A138-3B1AE8851BAD}"/>
    <cellStyle name="40% - Accent1 2 3 2 3 3 2" xfId="1959" xr:uid="{E5540F68-B7DF-4512-A0CD-DE16E40ED0CA}"/>
    <cellStyle name="40% - Accent1 2 3 2 3 4" xfId="1957" xr:uid="{C3950016-1C73-4994-A30B-98C6774248F1}"/>
    <cellStyle name="40% - Accent1 2 3 2 4" xfId="496" xr:uid="{04235BBA-E512-4940-A268-11813D6C7AA7}"/>
    <cellStyle name="40% - Accent1 2 3 2 4 2" xfId="497" xr:uid="{4C42E021-A50B-4FF8-83F3-7884D471A4B3}"/>
    <cellStyle name="40% - Accent1 2 3 2 4 2 2" xfId="1961" xr:uid="{B09B38A5-62E5-464B-B2DE-885AD5F5A1E6}"/>
    <cellStyle name="40% - Accent1 2 3 2 4 3" xfId="498" xr:uid="{A462F37B-A994-4FCF-8405-93347690A824}"/>
    <cellStyle name="40% - Accent1 2 3 2 4 3 2" xfId="1962" xr:uid="{28489B17-3284-4FC1-8301-2A8DA6C29FED}"/>
    <cellStyle name="40% - Accent1 2 3 2 4 4" xfId="1960" xr:uid="{010CE4EA-8A5F-4618-B4AD-935B0B61D9C3}"/>
    <cellStyle name="40% - Accent1 2 3 2 5" xfId="499" xr:uid="{85AC7E05-EDFC-48BB-AE88-75AF3B6F10E1}"/>
    <cellStyle name="40% - Accent1 2 3 2 5 2" xfId="1963" xr:uid="{0595859D-6E5E-4F76-870D-EC5B95A8A908}"/>
    <cellStyle name="40% - Accent1 2 3 2 6" xfId="500" xr:uid="{5AED96AD-2444-464E-A89C-3E7CE3C54969}"/>
    <cellStyle name="40% - Accent1 2 3 2 6 2" xfId="1964" xr:uid="{A7F31851-E728-46FD-AFFB-91F99ECA5CB7}"/>
    <cellStyle name="40% - Accent1 2 3 2 7" xfId="1953" xr:uid="{FE2E18C1-FFD9-455E-80C3-D72540B970E2}"/>
    <cellStyle name="40% - Accent1 2 3 3" xfId="501" xr:uid="{7CD2DEE5-3169-4893-85B1-BF05AD47B56D}"/>
    <cellStyle name="40% - Accent1 2 3 3 2" xfId="502" xr:uid="{658B50B4-F4A2-43CA-A724-B07B2F8886B7}"/>
    <cellStyle name="40% - Accent1 2 3 3 2 2" xfId="1966" xr:uid="{641D3A70-8902-4887-9A08-A01CEFE21241}"/>
    <cellStyle name="40% - Accent1 2 3 3 3" xfId="503" xr:uid="{5AB33B3C-5F46-481F-9D94-3FCB8BAAF9B2}"/>
    <cellStyle name="40% - Accent1 2 3 3 3 2" xfId="1967" xr:uid="{3A26BEC7-396E-4E90-AB5E-F147C4366C7E}"/>
    <cellStyle name="40% - Accent1 2 3 3 4" xfId="1965" xr:uid="{DEC0BE8B-B2EE-4747-BE76-846CEDB3338E}"/>
    <cellStyle name="40% - Accent1 2 3 4" xfId="504" xr:uid="{01EA52B5-C750-43CD-AFC9-7AF190865058}"/>
    <cellStyle name="40% - Accent1 2 3 4 2" xfId="505" xr:uid="{EAD3970E-E1AF-4A1F-A862-0D62537C9190}"/>
    <cellStyle name="40% - Accent1 2 3 4 2 2" xfId="1969" xr:uid="{F6D47F77-98A2-4544-B10A-57FAE1E88791}"/>
    <cellStyle name="40% - Accent1 2 3 4 3" xfId="506" xr:uid="{EF0046CC-80B4-46CF-BB83-88F098E5BFE1}"/>
    <cellStyle name="40% - Accent1 2 3 4 3 2" xfId="1970" xr:uid="{C74B45ED-0BEC-4249-A2F4-47D7D66E38C4}"/>
    <cellStyle name="40% - Accent1 2 3 4 4" xfId="1968" xr:uid="{C49EA69D-3931-4B56-9D8A-8829EB0CE0FD}"/>
    <cellStyle name="40% - Accent1 2 3 5" xfId="507" xr:uid="{0ACEB05F-12A3-4F6E-95B4-8EC453F161EE}"/>
    <cellStyle name="40% - Accent1 2 3 5 2" xfId="508" xr:uid="{6AEA8434-F25A-4AB3-B4F6-F7B2046A9D90}"/>
    <cellStyle name="40% - Accent1 2 3 5 2 2" xfId="1972" xr:uid="{12DE7EEA-D242-4091-B2EC-6B814732123F}"/>
    <cellStyle name="40% - Accent1 2 3 5 3" xfId="509" xr:uid="{70DDFD06-81B2-4FE1-9157-00233DE36F00}"/>
    <cellStyle name="40% - Accent1 2 3 5 3 2" xfId="1973" xr:uid="{A0A78556-ED3E-426F-8E2D-300E96EFF9D1}"/>
    <cellStyle name="40% - Accent1 2 3 5 4" xfId="1971" xr:uid="{B5A717D1-61BB-4DED-A9B1-CEB1FB676831}"/>
    <cellStyle name="40% - Accent1 2 3 6" xfId="510" xr:uid="{05346320-B4F4-4E3C-8712-C63A67A9C139}"/>
    <cellStyle name="40% - Accent1 2 3 6 2" xfId="1974" xr:uid="{5D0F8268-70DF-486F-9D82-9912D801B42A}"/>
    <cellStyle name="40% - Accent1 2 3 7" xfId="511" xr:uid="{A2BC73D3-9D53-4F17-A892-B6534A832A29}"/>
    <cellStyle name="40% - Accent1 2 3 7 2" xfId="1975" xr:uid="{EBDD78B5-802A-4AAD-8F2A-FCA7A00557D8}"/>
    <cellStyle name="40% - Accent1 2 3 8" xfId="1952" xr:uid="{B5CE03DA-B475-42E1-AD0C-E7B98F3FC26E}"/>
    <cellStyle name="40% - Accent1 2 4" xfId="512" xr:uid="{50AB4390-F685-427F-A4D7-23FB50171E23}"/>
    <cellStyle name="40% - Accent1 2 4 2" xfId="513" xr:uid="{C0A8854C-E68E-4A6C-BB04-4018E9EF9C07}"/>
    <cellStyle name="40% - Accent1 2 4 2 2" xfId="514" xr:uid="{0B9F28BE-4695-43D3-921F-E1BDFBA0BC6A}"/>
    <cellStyle name="40% - Accent1 2 4 2 2 2" xfId="1978" xr:uid="{50DA47C8-F6E4-4331-9A0A-6AE29E7B2C32}"/>
    <cellStyle name="40% - Accent1 2 4 2 3" xfId="515" xr:uid="{6819EC28-379E-4BE9-ACF0-2F4C63CC6DAD}"/>
    <cellStyle name="40% - Accent1 2 4 2 3 2" xfId="1979" xr:uid="{D2B38652-3C3D-43A4-85CD-A2AFB8F8999B}"/>
    <cellStyle name="40% - Accent1 2 4 2 4" xfId="1977" xr:uid="{95C4FDBA-6C02-4F07-B084-F3ECB63E82DB}"/>
    <cellStyle name="40% - Accent1 2 4 3" xfId="516" xr:uid="{CD62CCCE-45C0-4889-AB20-AC64422EF98C}"/>
    <cellStyle name="40% - Accent1 2 4 3 2" xfId="517" xr:uid="{E58B97D6-EED2-49FE-A4E0-A5E4C127A087}"/>
    <cellStyle name="40% - Accent1 2 4 3 2 2" xfId="1981" xr:uid="{E7CEAB8B-5964-48C5-8C7A-D6FF38F13AD1}"/>
    <cellStyle name="40% - Accent1 2 4 3 3" xfId="518" xr:uid="{99C9E611-63B0-4B8B-99D6-A43DB64750C3}"/>
    <cellStyle name="40% - Accent1 2 4 3 3 2" xfId="1982" xr:uid="{240F0A21-3CB0-4BF2-8EE7-AECBDDF9C64F}"/>
    <cellStyle name="40% - Accent1 2 4 3 4" xfId="1980" xr:uid="{E22F5FE1-8FD3-4AE4-A8C6-E031264CD148}"/>
    <cellStyle name="40% - Accent1 2 4 4" xfId="519" xr:uid="{C0664B6D-DF30-4C7C-869A-F5E60DA87052}"/>
    <cellStyle name="40% - Accent1 2 4 4 2" xfId="520" xr:uid="{A5B2CA06-3054-43DF-B32E-A1BE2033797E}"/>
    <cellStyle name="40% - Accent1 2 4 4 2 2" xfId="1984" xr:uid="{4E9738FF-D8B4-43D6-8062-523E56D85FB9}"/>
    <cellStyle name="40% - Accent1 2 4 4 3" xfId="521" xr:uid="{D7691AEE-D79D-4F5B-AC78-CEF2DB699D2F}"/>
    <cellStyle name="40% - Accent1 2 4 4 3 2" xfId="1985" xr:uid="{BFB02ACF-795D-4F6A-B345-CEBBD5AA6938}"/>
    <cellStyle name="40% - Accent1 2 4 4 4" xfId="1983" xr:uid="{47F00E8D-C612-49F3-8F64-98E2504D2450}"/>
    <cellStyle name="40% - Accent1 2 4 5" xfId="522" xr:uid="{08142F3C-0AFC-46A4-AF40-44D2DB46AEEE}"/>
    <cellStyle name="40% - Accent1 2 4 5 2" xfId="1986" xr:uid="{175E8FF4-2D14-48DF-AF57-196A23360B84}"/>
    <cellStyle name="40% - Accent1 2 4 6" xfId="523" xr:uid="{CAF3AF6D-7FBD-4C19-89E6-6CC11277B8F3}"/>
    <cellStyle name="40% - Accent1 2 4 6 2" xfId="1987" xr:uid="{898060C4-81F2-43C2-9FF6-E4E060DF3DD7}"/>
    <cellStyle name="40% - Accent1 2 4 7" xfId="1976" xr:uid="{9B7EA321-6672-4C20-8EE3-E4E6B9FC4689}"/>
    <cellStyle name="40% - Accent1 2 5" xfId="524" xr:uid="{91376ACB-8E76-4868-9041-83323371807B}"/>
    <cellStyle name="40% - Accent1 2 5 2" xfId="525" xr:uid="{C804D732-883C-44D3-BDB4-93DD9E33BCFB}"/>
    <cellStyle name="40% - Accent1 2 5 2 2" xfId="1989" xr:uid="{D0BBC736-6DB0-450A-9DF3-AC1BB00126C3}"/>
    <cellStyle name="40% - Accent1 2 5 3" xfId="526" xr:uid="{5A36E678-B0AC-4C47-87BA-D9742C8403F4}"/>
    <cellStyle name="40% - Accent1 2 5 3 2" xfId="1990" xr:uid="{053505AE-9ABD-4D9F-85F0-53B1C8EF590A}"/>
    <cellStyle name="40% - Accent1 2 5 4" xfId="1988" xr:uid="{FEAAC36F-8DEC-46DF-B822-9F088D801230}"/>
    <cellStyle name="40% - Accent1 2 6" xfId="527" xr:uid="{AF4ED11F-3EDC-4DDA-A4A9-020548DF5BA0}"/>
    <cellStyle name="40% - Accent1 2 6 2" xfId="528" xr:uid="{ED3BBA17-0E14-4240-970D-39F0566A7458}"/>
    <cellStyle name="40% - Accent1 2 6 2 2" xfId="1992" xr:uid="{E7AF6267-C762-46DD-9FC6-6BACF17169BF}"/>
    <cellStyle name="40% - Accent1 2 6 3" xfId="529" xr:uid="{60F89D48-8123-41E0-82DC-1E59A7DDD7FA}"/>
    <cellStyle name="40% - Accent1 2 6 3 2" xfId="1993" xr:uid="{F05E04B7-49D4-492E-A4BF-84FBC77C1FD0}"/>
    <cellStyle name="40% - Accent1 2 6 4" xfId="1991" xr:uid="{13D28C23-FEB8-496B-AB47-974AE2325AE2}"/>
    <cellStyle name="40% - Accent1 2 7" xfId="530" xr:uid="{CAB6C80C-2F19-404D-95CA-A7FB089D55B0}"/>
    <cellStyle name="40% - Accent1 2 7 2" xfId="531" xr:uid="{27026DD8-D374-4842-A2A7-9C4DAD6B923C}"/>
    <cellStyle name="40% - Accent1 2 7 2 2" xfId="1995" xr:uid="{77A5961A-C7F3-40FD-81B9-B5C5C8AD57BC}"/>
    <cellStyle name="40% - Accent1 2 7 3" xfId="532" xr:uid="{02F28838-052A-479A-B5DF-628A5CE00F8C}"/>
    <cellStyle name="40% - Accent1 2 7 3 2" xfId="1996" xr:uid="{29AC7D53-17BF-4156-B63D-28D76B999473}"/>
    <cellStyle name="40% - Accent1 2 7 4" xfId="1994" xr:uid="{E02AAF30-1E80-4D6E-BDF1-7E8964C56976}"/>
    <cellStyle name="40% - Accent1 2 8" xfId="533" xr:uid="{DA992718-4CAF-4A80-AC43-FC26D3E4AB9C}"/>
    <cellStyle name="40% - Accent1 2 8 2" xfId="1997" xr:uid="{ABA35AB0-540E-48ED-AADF-1A333EB5C6AF}"/>
    <cellStyle name="40% - Accent1 2 9" xfId="534" xr:uid="{C1AB3A43-814C-459B-93DF-22DB282A9A79}"/>
    <cellStyle name="40% - Accent1 2 9 2" xfId="1998" xr:uid="{07CEEA47-C7A2-4DDC-9FBE-5A10CA5D4060}"/>
    <cellStyle name="40% - Accent2 2" xfId="535" xr:uid="{00016C3E-6B04-44B3-938F-3AFEDFDF4BC0}"/>
    <cellStyle name="40% - Accent2 2 10" xfId="1999" xr:uid="{06516038-804E-4F70-95ED-BB10C9A7CA21}"/>
    <cellStyle name="40% - Accent2 2 2" xfId="536" xr:uid="{3BD7119D-B6CF-4D85-9096-911BAB958553}"/>
    <cellStyle name="40% - Accent2 2 2 2" xfId="537" xr:uid="{D5BCD7E8-66EA-42BC-8E85-40D2DEAF4660}"/>
    <cellStyle name="40% - Accent2 2 2 2 2" xfId="538" xr:uid="{C5F74CDD-E574-4694-9D2D-E9BF3E6C42BB}"/>
    <cellStyle name="40% - Accent2 2 2 2 2 2" xfId="539" xr:uid="{7C7A1CD8-42C5-4072-B6AB-C0CD6CE40DC8}"/>
    <cellStyle name="40% - Accent2 2 2 2 2 2 2" xfId="2003" xr:uid="{110B0740-F0EC-4A3C-B4DE-08A1EF85114A}"/>
    <cellStyle name="40% - Accent2 2 2 2 2 3" xfId="540" xr:uid="{05DB8EB2-7BEA-4BC2-B2ED-BE6593FEFAB6}"/>
    <cellStyle name="40% - Accent2 2 2 2 2 3 2" xfId="2004" xr:uid="{8D435880-E47F-4118-9180-1BFE6D96F02D}"/>
    <cellStyle name="40% - Accent2 2 2 2 2 4" xfId="2002" xr:uid="{F494B05C-3F53-4B32-935D-5ECF3FDFE8B3}"/>
    <cellStyle name="40% - Accent2 2 2 2 3" xfId="541" xr:uid="{88809954-DE62-4B0E-8611-64E7624319F3}"/>
    <cellStyle name="40% - Accent2 2 2 2 3 2" xfId="542" xr:uid="{E1862AC5-716F-4B2B-8BF8-4F2308CA2E68}"/>
    <cellStyle name="40% - Accent2 2 2 2 3 2 2" xfId="2006" xr:uid="{7DC6299B-B84B-4223-94DB-9C5F8AD2376E}"/>
    <cellStyle name="40% - Accent2 2 2 2 3 3" xfId="543" xr:uid="{98F44BF3-DF31-47E3-8637-64AB0AA5C8C7}"/>
    <cellStyle name="40% - Accent2 2 2 2 3 3 2" xfId="2007" xr:uid="{9319D8FE-6103-4CC7-A1B4-3C58CBB45555}"/>
    <cellStyle name="40% - Accent2 2 2 2 3 4" xfId="2005" xr:uid="{0D1983F9-74F5-492D-8779-F33AC9D83D85}"/>
    <cellStyle name="40% - Accent2 2 2 2 4" xfId="544" xr:uid="{4B95A6A5-4776-4A92-890F-C2022317E6D5}"/>
    <cellStyle name="40% - Accent2 2 2 2 4 2" xfId="545" xr:uid="{4408546B-7AD7-46DC-8A8B-256355AA37C0}"/>
    <cellStyle name="40% - Accent2 2 2 2 4 2 2" xfId="2009" xr:uid="{1D3576DF-5E33-41AE-A335-B7EF9A8EF4F7}"/>
    <cellStyle name="40% - Accent2 2 2 2 4 3" xfId="546" xr:uid="{8045DB48-1F2D-4DA3-BC25-A2FFAC9F20AE}"/>
    <cellStyle name="40% - Accent2 2 2 2 4 3 2" xfId="2010" xr:uid="{0FAB7B9F-D025-4AF0-B3B5-665316F6AD74}"/>
    <cellStyle name="40% - Accent2 2 2 2 4 4" xfId="2008" xr:uid="{09B2131C-7C77-49A7-9E9E-0F0669F46AE6}"/>
    <cellStyle name="40% - Accent2 2 2 2 5" xfId="547" xr:uid="{743F5FB3-2A46-4DBB-996B-C84426BCF763}"/>
    <cellStyle name="40% - Accent2 2 2 2 5 2" xfId="2011" xr:uid="{E6B806FA-3821-46D6-BDB8-B2AC2BA9487E}"/>
    <cellStyle name="40% - Accent2 2 2 2 6" xfId="548" xr:uid="{E8539413-28E9-4272-8F85-F65E70B45C8C}"/>
    <cellStyle name="40% - Accent2 2 2 2 6 2" xfId="2012" xr:uid="{90D37070-9CAE-4904-ABF9-BA0BA66789DD}"/>
    <cellStyle name="40% - Accent2 2 2 2 7" xfId="2001" xr:uid="{CD6500F1-D6B6-42BA-87EB-FBFAF9758804}"/>
    <cellStyle name="40% - Accent2 2 2 3" xfId="549" xr:uid="{E3ADDEBA-C8D6-4374-BE87-1289284079C5}"/>
    <cellStyle name="40% - Accent2 2 2 3 2" xfId="550" xr:uid="{78AAD0C7-91F0-4BA4-8306-D75FAF2DC148}"/>
    <cellStyle name="40% - Accent2 2 2 3 2 2" xfId="2014" xr:uid="{8AB4ABC2-D219-46BB-B182-07D13212BA0A}"/>
    <cellStyle name="40% - Accent2 2 2 3 3" xfId="551" xr:uid="{CDA8D828-7EC6-4E59-8193-29B15D162708}"/>
    <cellStyle name="40% - Accent2 2 2 3 3 2" xfId="2015" xr:uid="{A7A43498-373A-4D2A-9C7A-4B836A0D3781}"/>
    <cellStyle name="40% - Accent2 2 2 3 4" xfId="2013" xr:uid="{12ECC857-069E-4802-8D1A-FA47DBC4A946}"/>
    <cellStyle name="40% - Accent2 2 2 4" xfId="552" xr:uid="{7E834E79-0015-46A4-A506-195B9C611A8D}"/>
    <cellStyle name="40% - Accent2 2 2 4 2" xfId="553" xr:uid="{D24CCF0C-E273-4659-A6EF-15D2108A4577}"/>
    <cellStyle name="40% - Accent2 2 2 4 2 2" xfId="2017" xr:uid="{32981BA9-D2AF-4121-A6E2-66385A727F40}"/>
    <cellStyle name="40% - Accent2 2 2 4 3" xfId="554" xr:uid="{48C6F08F-A77A-4604-901A-F7ABE29717B3}"/>
    <cellStyle name="40% - Accent2 2 2 4 3 2" xfId="2018" xr:uid="{84224983-DE9A-4514-9397-BBF0B1F70CFC}"/>
    <cellStyle name="40% - Accent2 2 2 4 4" xfId="2016" xr:uid="{9626B0D1-8468-49CF-A535-3A88383565E3}"/>
    <cellStyle name="40% - Accent2 2 2 5" xfId="555" xr:uid="{129687E0-3EA5-41F6-98C1-A2175F81442A}"/>
    <cellStyle name="40% - Accent2 2 2 5 2" xfId="556" xr:uid="{119B41D2-06C7-4893-AA00-A3958D1B9012}"/>
    <cellStyle name="40% - Accent2 2 2 5 2 2" xfId="2020" xr:uid="{B1DC4CE7-0104-4C0F-B788-B3CBF06386F1}"/>
    <cellStyle name="40% - Accent2 2 2 5 3" xfId="557" xr:uid="{B7507C3B-4B80-4D4F-BDEC-F801AC591F23}"/>
    <cellStyle name="40% - Accent2 2 2 5 3 2" xfId="2021" xr:uid="{C25FB3F5-20D5-42B0-945A-32ED7044A57B}"/>
    <cellStyle name="40% - Accent2 2 2 5 4" xfId="2019" xr:uid="{5A7E7466-37A7-4748-80E5-C011A187A98E}"/>
    <cellStyle name="40% - Accent2 2 2 6" xfId="558" xr:uid="{4223F9B8-DB94-4B4B-B42A-D1689455F108}"/>
    <cellStyle name="40% - Accent2 2 2 6 2" xfId="2022" xr:uid="{ADF74268-1877-45A5-A561-9AB9F33778E3}"/>
    <cellStyle name="40% - Accent2 2 2 7" xfId="559" xr:uid="{3EB0EC39-BC13-46A3-8D8F-4243E42842D0}"/>
    <cellStyle name="40% - Accent2 2 2 7 2" xfId="2023" xr:uid="{7AC44317-CA5B-47C3-A5C4-9D83B706D8C4}"/>
    <cellStyle name="40% - Accent2 2 2 8" xfId="2000" xr:uid="{109803D4-9212-4585-A48C-19B97FF583DC}"/>
    <cellStyle name="40% - Accent2 2 3" xfId="560" xr:uid="{5F32AC79-5C92-4352-B42E-6C4786311555}"/>
    <cellStyle name="40% - Accent2 2 3 2" xfId="561" xr:uid="{01BEF20A-08C7-4B5E-AC5C-F02CD1B00B4C}"/>
    <cellStyle name="40% - Accent2 2 3 2 2" xfId="562" xr:uid="{3F63D44B-AC17-4E39-9FA4-4A15848CC3E0}"/>
    <cellStyle name="40% - Accent2 2 3 2 2 2" xfId="563" xr:uid="{D3CAB424-547F-41CE-AFBF-0F00DCE2ABCE}"/>
    <cellStyle name="40% - Accent2 2 3 2 2 2 2" xfId="2027" xr:uid="{228017DD-A290-4149-94A3-32BB5A014E17}"/>
    <cellStyle name="40% - Accent2 2 3 2 2 3" xfId="564" xr:uid="{3242E63D-03E1-490A-A5AF-0A6247ACD8E0}"/>
    <cellStyle name="40% - Accent2 2 3 2 2 3 2" xfId="2028" xr:uid="{43051852-49F0-45FD-B409-72BC85ABB8FA}"/>
    <cellStyle name="40% - Accent2 2 3 2 2 4" xfId="2026" xr:uid="{D8C54352-2EF2-4B79-AA60-02BC14F851C9}"/>
    <cellStyle name="40% - Accent2 2 3 2 3" xfId="565" xr:uid="{9B37E916-72EC-4C6D-A41F-7D8DA635A461}"/>
    <cellStyle name="40% - Accent2 2 3 2 3 2" xfId="566" xr:uid="{827B901F-323C-4F1B-9E7D-B2485441FA64}"/>
    <cellStyle name="40% - Accent2 2 3 2 3 2 2" xfId="2030" xr:uid="{4620F7A1-209C-415F-BC05-E3BC498493F0}"/>
    <cellStyle name="40% - Accent2 2 3 2 3 3" xfId="567" xr:uid="{DFD9B4E9-D5C2-4424-A801-C67C2AF2051C}"/>
    <cellStyle name="40% - Accent2 2 3 2 3 3 2" xfId="2031" xr:uid="{519DC0CB-3054-4942-831C-53A69C0DBA93}"/>
    <cellStyle name="40% - Accent2 2 3 2 3 4" xfId="2029" xr:uid="{2FBB3A97-CEBD-4369-A08B-803F95C14AB7}"/>
    <cellStyle name="40% - Accent2 2 3 2 4" xfId="568" xr:uid="{79AC0C93-C1A4-45FB-95C1-D1F524FAC2A1}"/>
    <cellStyle name="40% - Accent2 2 3 2 4 2" xfId="569" xr:uid="{DCD107C7-C815-4132-84B5-AC3C0D57C524}"/>
    <cellStyle name="40% - Accent2 2 3 2 4 2 2" xfId="2033" xr:uid="{9F14745F-888C-4A9C-AC40-97B493D78DD7}"/>
    <cellStyle name="40% - Accent2 2 3 2 4 3" xfId="570" xr:uid="{67B38A8F-C7EE-4107-B5FD-846AA11B9D0C}"/>
    <cellStyle name="40% - Accent2 2 3 2 4 3 2" xfId="2034" xr:uid="{89DC1862-03FD-428A-AD5E-71CE16DF95DF}"/>
    <cellStyle name="40% - Accent2 2 3 2 4 4" xfId="2032" xr:uid="{9756C67D-99AC-4A1A-9996-683AEFE0E8D7}"/>
    <cellStyle name="40% - Accent2 2 3 2 5" xfId="571" xr:uid="{98A7B429-17B3-42F7-9B09-3BDD609575A2}"/>
    <cellStyle name="40% - Accent2 2 3 2 5 2" xfId="2035" xr:uid="{64D9620C-49FB-4115-A62A-74D1BF9FA53A}"/>
    <cellStyle name="40% - Accent2 2 3 2 6" xfId="572" xr:uid="{83F0CB45-66BC-4B8C-B067-151872B37547}"/>
    <cellStyle name="40% - Accent2 2 3 2 6 2" xfId="2036" xr:uid="{7364C3A9-1D76-4ACC-B1AA-9C1C2B4FED03}"/>
    <cellStyle name="40% - Accent2 2 3 2 7" xfId="2025" xr:uid="{B3632127-3312-47C9-8EE5-C8036E3CFF21}"/>
    <cellStyle name="40% - Accent2 2 3 3" xfId="573" xr:uid="{07A71219-39CA-4107-A940-653411CF2D84}"/>
    <cellStyle name="40% - Accent2 2 3 3 2" xfId="574" xr:uid="{C195F9AB-EC7F-4EA9-AE92-F5452B7EF6A5}"/>
    <cellStyle name="40% - Accent2 2 3 3 2 2" xfId="2038" xr:uid="{A080BDD7-009D-4194-92E1-3645F24105B3}"/>
    <cellStyle name="40% - Accent2 2 3 3 3" xfId="575" xr:uid="{1CDD8BF9-0EF8-473C-9BE0-E29CA22F1586}"/>
    <cellStyle name="40% - Accent2 2 3 3 3 2" xfId="2039" xr:uid="{D590499E-0D68-4107-A8AD-E7F91AF5F6EE}"/>
    <cellStyle name="40% - Accent2 2 3 3 4" xfId="2037" xr:uid="{CC0A3E7A-6E1B-416F-9F1F-88C9C1740B31}"/>
    <cellStyle name="40% - Accent2 2 3 4" xfId="576" xr:uid="{D171111F-479A-423F-988E-804591948E0F}"/>
    <cellStyle name="40% - Accent2 2 3 4 2" xfId="577" xr:uid="{94653AEB-4DD7-4F8F-BCF2-4A6C0A30946C}"/>
    <cellStyle name="40% - Accent2 2 3 4 2 2" xfId="2041" xr:uid="{3DEAD808-FD6D-48CF-8C63-9C18473E9E5F}"/>
    <cellStyle name="40% - Accent2 2 3 4 3" xfId="578" xr:uid="{409FAC4B-BFC1-4EE7-987E-CAF4F052A0C4}"/>
    <cellStyle name="40% - Accent2 2 3 4 3 2" xfId="2042" xr:uid="{20A9066E-F1E3-4BA5-A0AD-6C913406217E}"/>
    <cellStyle name="40% - Accent2 2 3 4 4" xfId="2040" xr:uid="{830938EB-6CBB-4399-8A84-44DA7AE4AD8B}"/>
    <cellStyle name="40% - Accent2 2 3 5" xfId="579" xr:uid="{A22F4F94-F91C-48E4-8A61-ED436C114590}"/>
    <cellStyle name="40% - Accent2 2 3 5 2" xfId="580" xr:uid="{BAB0E603-07D5-4CBF-861D-3E951198D146}"/>
    <cellStyle name="40% - Accent2 2 3 5 2 2" xfId="2044" xr:uid="{EAFCF846-E2BC-4C24-9D2A-7B55F05D7724}"/>
    <cellStyle name="40% - Accent2 2 3 5 3" xfId="581" xr:uid="{A1908360-DA88-4000-8BDC-F906CE755C63}"/>
    <cellStyle name="40% - Accent2 2 3 5 3 2" xfId="2045" xr:uid="{FE76305A-5D7F-434B-B945-1ED2BB41F9A1}"/>
    <cellStyle name="40% - Accent2 2 3 5 4" xfId="2043" xr:uid="{A2061FA0-656E-4EA7-917C-B8E40C7F3491}"/>
    <cellStyle name="40% - Accent2 2 3 6" xfId="582" xr:uid="{28A6D9A4-77A3-4232-8F5F-833CE4D5C06B}"/>
    <cellStyle name="40% - Accent2 2 3 6 2" xfId="2046" xr:uid="{1222B6DE-47C2-4C23-8DD3-2DB8325F857F}"/>
    <cellStyle name="40% - Accent2 2 3 7" xfId="583" xr:uid="{17FD4574-0E38-45B0-9761-A4A64270A526}"/>
    <cellStyle name="40% - Accent2 2 3 7 2" xfId="2047" xr:uid="{295132E2-6FDF-480E-9D4C-175EF8CDCBA0}"/>
    <cellStyle name="40% - Accent2 2 3 8" xfId="2024" xr:uid="{FFC0CFBC-1159-4741-926F-59191CAC524B}"/>
    <cellStyle name="40% - Accent2 2 4" xfId="584" xr:uid="{A201B2C3-AA11-47BD-8CFD-A7961C8890AE}"/>
    <cellStyle name="40% - Accent2 2 4 2" xfId="585" xr:uid="{397C0A8F-D47A-4781-8EB6-03E947224D20}"/>
    <cellStyle name="40% - Accent2 2 4 2 2" xfId="586" xr:uid="{D0DFEF0C-8139-4F67-9B3F-3DA5E3830037}"/>
    <cellStyle name="40% - Accent2 2 4 2 2 2" xfId="2050" xr:uid="{84EE8249-04B6-456D-AF8B-3049116A76C1}"/>
    <cellStyle name="40% - Accent2 2 4 2 3" xfId="587" xr:uid="{C1197E6D-FC56-4B6E-A2FB-3BDB1E670AB1}"/>
    <cellStyle name="40% - Accent2 2 4 2 3 2" xfId="2051" xr:uid="{D19AD968-1AEE-4886-B47C-899AF9D43AA5}"/>
    <cellStyle name="40% - Accent2 2 4 2 4" xfId="2049" xr:uid="{2C03A116-D3D7-437B-879D-A3075794AF1D}"/>
    <cellStyle name="40% - Accent2 2 4 3" xfId="588" xr:uid="{9D8356DD-4598-4525-BA2D-EAF7BB110B85}"/>
    <cellStyle name="40% - Accent2 2 4 3 2" xfId="589" xr:uid="{73A81A72-3C32-44AC-9C3A-D0E07531E78F}"/>
    <cellStyle name="40% - Accent2 2 4 3 2 2" xfId="2053" xr:uid="{CA6A167B-8EC0-486B-A5F1-80BEE46F4135}"/>
    <cellStyle name="40% - Accent2 2 4 3 3" xfId="590" xr:uid="{9EB41DD4-576B-499F-A779-51F5C0251B72}"/>
    <cellStyle name="40% - Accent2 2 4 3 3 2" xfId="2054" xr:uid="{CDAE5AD9-5765-49F7-BCA8-BD395992F1BC}"/>
    <cellStyle name="40% - Accent2 2 4 3 4" xfId="2052" xr:uid="{87AD0B4A-5493-4757-9CC9-CE4A5A2BF617}"/>
    <cellStyle name="40% - Accent2 2 4 4" xfId="591" xr:uid="{E549E252-6F17-4802-A5D0-12E5775DC90A}"/>
    <cellStyle name="40% - Accent2 2 4 4 2" xfId="592" xr:uid="{56FF90A4-F1B1-4DEA-A145-D377F2DF4B37}"/>
    <cellStyle name="40% - Accent2 2 4 4 2 2" xfId="2056" xr:uid="{B002D8EC-F3F0-4789-ADB5-72F3DE1BF3C3}"/>
    <cellStyle name="40% - Accent2 2 4 4 3" xfId="593" xr:uid="{4436511E-8A19-4ECF-858E-1E3CE581761D}"/>
    <cellStyle name="40% - Accent2 2 4 4 3 2" xfId="2057" xr:uid="{74F2B13D-0D21-4E8D-BF5A-1DA20E8F93FE}"/>
    <cellStyle name="40% - Accent2 2 4 4 4" xfId="2055" xr:uid="{4D8FC802-D768-4EE6-999D-8B88E5050C05}"/>
    <cellStyle name="40% - Accent2 2 4 5" xfId="594" xr:uid="{46B4C42F-DB34-4AF2-ADC7-6CE37B292A70}"/>
    <cellStyle name="40% - Accent2 2 4 5 2" xfId="2058" xr:uid="{B14A9CA0-0289-4268-BBFB-BB5C2BF13BDA}"/>
    <cellStyle name="40% - Accent2 2 4 6" xfId="595" xr:uid="{F68BC6C7-76C1-449E-ABB7-A7CD81DB117B}"/>
    <cellStyle name="40% - Accent2 2 4 6 2" xfId="2059" xr:uid="{558DB0C0-839B-4A3E-A0D3-A609907D82E3}"/>
    <cellStyle name="40% - Accent2 2 4 7" xfId="2048" xr:uid="{69671EF9-ED43-4814-8319-77B37AC3FCC6}"/>
    <cellStyle name="40% - Accent2 2 5" xfId="596" xr:uid="{1C352687-2536-4552-8F43-DEABFD6B1BEB}"/>
    <cellStyle name="40% - Accent2 2 5 2" xfId="597" xr:uid="{FE834B55-CDA2-4C4A-BDDF-90E1BCF6F507}"/>
    <cellStyle name="40% - Accent2 2 5 2 2" xfId="2061" xr:uid="{68B36B5B-25F2-4E4D-A1D1-51664E02371F}"/>
    <cellStyle name="40% - Accent2 2 5 3" xfId="598" xr:uid="{AF1B9E83-4553-4F67-86C0-4EB10CEA0164}"/>
    <cellStyle name="40% - Accent2 2 5 3 2" xfId="2062" xr:uid="{039CCD29-AAFE-40E4-AC15-1ECA9A42742D}"/>
    <cellStyle name="40% - Accent2 2 5 4" xfId="2060" xr:uid="{A6AD8E47-D3D9-48F2-9244-E3987B7202F6}"/>
    <cellStyle name="40% - Accent2 2 6" xfId="599" xr:uid="{4AFDF88A-7A13-4B75-9DFF-918E1CAA7818}"/>
    <cellStyle name="40% - Accent2 2 6 2" xfId="600" xr:uid="{C2A96778-2993-413F-B51A-7304B08BC328}"/>
    <cellStyle name="40% - Accent2 2 6 2 2" xfId="2064" xr:uid="{BE05552A-C150-42EB-845B-ECFC0A24A06D}"/>
    <cellStyle name="40% - Accent2 2 6 3" xfId="601" xr:uid="{1727A712-D3EB-4B4B-95D8-F2DBD935DCCF}"/>
    <cellStyle name="40% - Accent2 2 6 3 2" xfId="2065" xr:uid="{8C47637E-3C87-481A-9CD5-B154F8C5D22E}"/>
    <cellStyle name="40% - Accent2 2 6 4" xfId="2063" xr:uid="{40AFE7B2-90EA-4AF2-A2A5-56BFC87DF4BE}"/>
    <cellStyle name="40% - Accent2 2 7" xfId="602" xr:uid="{1D4BFB22-A905-48CE-8F69-339A2DC5D36E}"/>
    <cellStyle name="40% - Accent2 2 7 2" xfId="603" xr:uid="{4AF244A0-0A72-4B26-84B3-825AD32958A5}"/>
    <cellStyle name="40% - Accent2 2 7 2 2" xfId="2067" xr:uid="{1780D4F4-0940-4289-B1A8-CDBBCEAC2E8F}"/>
    <cellStyle name="40% - Accent2 2 7 3" xfId="604" xr:uid="{BD406075-C163-45EB-9D70-04A56504FA38}"/>
    <cellStyle name="40% - Accent2 2 7 3 2" xfId="2068" xr:uid="{859E4DE2-F25A-452D-9A88-C6EBA3A1B704}"/>
    <cellStyle name="40% - Accent2 2 7 4" xfId="2066" xr:uid="{C6D39B2D-190B-442A-954F-7F70D5489B65}"/>
    <cellStyle name="40% - Accent2 2 8" xfId="605" xr:uid="{84C01FA6-4EBF-44CF-A610-D90B849D8DBA}"/>
    <cellStyle name="40% - Accent2 2 8 2" xfId="2069" xr:uid="{68F3CED8-DC58-4FA6-A905-FACE98E6491F}"/>
    <cellStyle name="40% - Accent2 2 9" xfId="606" xr:uid="{7FB55273-30C5-40C4-882E-ADE4C34EF000}"/>
    <cellStyle name="40% - Accent2 2 9 2" xfId="2070" xr:uid="{7DFDB772-C05F-4DB7-975D-46535986033A}"/>
    <cellStyle name="40% - Accent3 2" xfId="607" xr:uid="{A661C946-7087-4724-BA7C-326BE7A19CFC}"/>
    <cellStyle name="40% - Accent3 2 10" xfId="2071" xr:uid="{EB9F29AB-A8F0-4E1A-8B63-53D4593F5F9E}"/>
    <cellStyle name="40% - Accent3 2 2" xfId="608" xr:uid="{19165417-5D6F-44EB-8C9C-2CA3CA9C362F}"/>
    <cellStyle name="40% - Accent3 2 2 2" xfId="609" xr:uid="{50D7604E-A82C-4E1E-BB34-19E5164789D4}"/>
    <cellStyle name="40% - Accent3 2 2 2 2" xfId="610" xr:uid="{3B6A53AB-7352-4895-8A70-F5495FA12EB9}"/>
    <cellStyle name="40% - Accent3 2 2 2 2 2" xfId="611" xr:uid="{B7C5049F-A576-43D3-9352-7C0742208139}"/>
    <cellStyle name="40% - Accent3 2 2 2 2 2 2" xfId="2075" xr:uid="{ED7FB18A-0D9F-4678-AE5E-430ADD9DC75E}"/>
    <cellStyle name="40% - Accent3 2 2 2 2 3" xfId="612" xr:uid="{A4FBDEBB-0B7C-4638-BAEB-7FAC2B5261AA}"/>
    <cellStyle name="40% - Accent3 2 2 2 2 3 2" xfId="2076" xr:uid="{197A3B3C-FE26-44C1-BC88-CAA838D6AF15}"/>
    <cellStyle name="40% - Accent3 2 2 2 2 4" xfId="2074" xr:uid="{C372B5FD-F97B-4AFD-99D5-A2C1C3FC04D9}"/>
    <cellStyle name="40% - Accent3 2 2 2 3" xfId="613" xr:uid="{B4BA19F5-4E36-480A-BBE4-DDF1C8D7772B}"/>
    <cellStyle name="40% - Accent3 2 2 2 3 2" xfId="614" xr:uid="{2644FA76-1CA7-4D37-84C8-E503826931B9}"/>
    <cellStyle name="40% - Accent3 2 2 2 3 2 2" xfId="2078" xr:uid="{DC496C3A-42BD-4C95-9826-F6FDEF62BD57}"/>
    <cellStyle name="40% - Accent3 2 2 2 3 3" xfId="615" xr:uid="{205F443C-2868-441D-BAF5-BDBB1F5D5FD7}"/>
    <cellStyle name="40% - Accent3 2 2 2 3 3 2" xfId="2079" xr:uid="{B23068DD-7719-438D-A41F-42B0A6BB7A3F}"/>
    <cellStyle name="40% - Accent3 2 2 2 3 4" xfId="2077" xr:uid="{2D96F1BB-B6EC-48AF-8FEF-B7163040241B}"/>
    <cellStyle name="40% - Accent3 2 2 2 4" xfId="616" xr:uid="{0F07BEB4-B2BD-4C9F-8334-78F9A8FD5D45}"/>
    <cellStyle name="40% - Accent3 2 2 2 4 2" xfId="617" xr:uid="{13809EE0-DDFE-4E88-AD8B-2D0158A75B59}"/>
    <cellStyle name="40% - Accent3 2 2 2 4 2 2" xfId="2081" xr:uid="{6F3FBC85-079D-48F3-8C6D-C9E9E4EB39FF}"/>
    <cellStyle name="40% - Accent3 2 2 2 4 3" xfId="618" xr:uid="{C6F14A7D-0E66-4122-B2C0-54A5724FF593}"/>
    <cellStyle name="40% - Accent3 2 2 2 4 3 2" xfId="2082" xr:uid="{14A80831-EEDA-4CCF-B655-24EDC6FD1E8B}"/>
    <cellStyle name="40% - Accent3 2 2 2 4 4" xfId="2080" xr:uid="{AC4BF71E-450D-463C-9683-1CFF6C1BD33D}"/>
    <cellStyle name="40% - Accent3 2 2 2 5" xfId="619" xr:uid="{8D63ACFF-599D-401A-96A8-E7966C88232E}"/>
    <cellStyle name="40% - Accent3 2 2 2 5 2" xfId="2083" xr:uid="{CEDAAD68-DA2A-4142-995D-705C1F8A75CC}"/>
    <cellStyle name="40% - Accent3 2 2 2 6" xfId="620" xr:uid="{5810419C-999D-43B6-8C37-13B21714FA4F}"/>
    <cellStyle name="40% - Accent3 2 2 2 6 2" xfId="2084" xr:uid="{F806D08E-EA49-4094-9FA1-7CA6B6FECC33}"/>
    <cellStyle name="40% - Accent3 2 2 2 7" xfId="2073" xr:uid="{AB6CE723-060F-4351-832E-CA75E44BE719}"/>
    <cellStyle name="40% - Accent3 2 2 3" xfId="621" xr:uid="{DBC68BB5-629F-45E1-9612-AA1A3F35BEF2}"/>
    <cellStyle name="40% - Accent3 2 2 3 2" xfId="622" xr:uid="{DE8BAFE1-5CEB-484B-B100-2C7461C70788}"/>
    <cellStyle name="40% - Accent3 2 2 3 2 2" xfId="2086" xr:uid="{9AF2CD4F-0E0B-4671-A672-DF7D7F63DFE3}"/>
    <cellStyle name="40% - Accent3 2 2 3 3" xfId="623" xr:uid="{04749B46-B786-4835-AAFC-13381CC0FEED}"/>
    <cellStyle name="40% - Accent3 2 2 3 3 2" xfId="2087" xr:uid="{44DEFF5B-9409-4082-93C1-105D8D78E1B8}"/>
    <cellStyle name="40% - Accent3 2 2 3 4" xfId="2085" xr:uid="{9D6869CC-650A-41C7-A5E3-539286996683}"/>
    <cellStyle name="40% - Accent3 2 2 4" xfId="624" xr:uid="{2E3ED1B9-14C3-45E3-A41A-91D5F27C6F3E}"/>
    <cellStyle name="40% - Accent3 2 2 4 2" xfId="625" xr:uid="{70212CA7-6F3D-462A-A8DE-7E75C0B08ECA}"/>
    <cellStyle name="40% - Accent3 2 2 4 2 2" xfId="2089" xr:uid="{F38234DF-2B88-4A88-9AB6-1F53BB54D1F2}"/>
    <cellStyle name="40% - Accent3 2 2 4 3" xfId="626" xr:uid="{85436197-D34F-4B78-B22E-1812509BDEEA}"/>
    <cellStyle name="40% - Accent3 2 2 4 3 2" xfId="2090" xr:uid="{B41DA5C6-DB19-4427-9DA1-83559386DB12}"/>
    <cellStyle name="40% - Accent3 2 2 4 4" xfId="2088" xr:uid="{F564EB88-35A3-4C75-8229-8D72087C1EEC}"/>
    <cellStyle name="40% - Accent3 2 2 5" xfId="627" xr:uid="{CB56BA8F-3ADE-46B4-882C-F96C8CB6BB7F}"/>
    <cellStyle name="40% - Accent3 2 2 5 2" xfId="628" xr:uid="{58E53F4D-807F-4C50-8EFE-7A136627B451}"/>
    <cellStyle name="40% - Accent3 2 2 5 2 2" xfId="2092" xr:uid="{A64A8970-0534-4BA0-875B-2482D827E11E}"/>
    <cellStyle name="40% - Accent3 2 2 5 3" xfId="629" xr:uid="{E24BCC96-ED1B-45EA-BBD9-DFD0B6EF3E1C}"/>
    <cellStyle name="40% - Accent3 2 2 5 3 2" xfId="2093" xr:uid="{08E5EE06-8F9C-4F7E-9CC0-2605F84A8AC8}"/>
    <cellStyle name="40% - Accent3 2 2 5 4" xfId="2091" xr:uid="{88334E6C-3A77-408D-A548-521E95552B4C}"/>
    <cellStyle name="40% - Accent3 2 2 6" xfId="630" xr:uid="{1E37F3F0-91C3-440D-B2A1-4B0A2FB5C461}"/>
    <cellStyle name="40% - Accent3 2 2 6 2" xfId="2094" xr:uid="{DD05BEE7-C4D9-4240-9941-7F6A47240CB9}"/>
    <cellStyle name="40% - Accent3 2 2 7" xfId="631" xr:uid="{3A77CA64-CA2A-484C-8CF6-93E22ED829E1}"/>
    <cellStyle name="40% - Accent3 2 2 7 2" xfId="2095" xr:uid="{0DE08865-95BB-4994-B415-00FC089D65A5}"/>
    <cellStyle name="40% - Accent3 2 2 8" xfId="2072" xr:uid="{31BD0882-5D01-48DB-91DE-D0B52A43EF92}"/>
    <cellStyle name="40% - Accent3 2 3" xfId="632" xr:uid="{B3F1E48E-240B-4C70-8A05-B5B4487FFDE1}"/>
    <cellStyle name="40% - Accent3 2 3 2" xfId="633" xr:uid="{63A56E58-2D40-4BD8-AA57-09D469E12966}"/>
    <cellStyle name="40% - Accent3 2 3 2 2" xfId="634" xr:uid="{EC236DCF-9749-4AB2-82A6-CB51D79CBCC2}"/>
    <cellStyle name="40% - Accent3 2 3 2 2 2" xfId="635" xr:uid="{EB430A28-D566-4EA6-BF7A-02ACD7671415}"/>
    <cellStyle name="40% - Accent3 2 3 2 2 2 2" xfId="2099" xr:uid="{898DE51D-8C85-4155-A2A9-19B2A777A8AF}"/>
    <cellStyle name="40% - Accent3 2 3 2 2 3" xfId="636" xr:uid="{8426BFBD-6905-403C-91C7-BE2DF7C184B8}"/>
    <cellStyle name="40% - Accent3 2 3 2 2 3 2" xfId="2100" xr:uid="{3215FBFB-3D28-46DC-B087-5A0B7CEF70AD}"/>
    <cellStyle name="40% - Accent3 2 3 2 2 4" xfId="2098" xr:uid="{502F979E-948A-4B06-BE2B-ADEBC7C79994}"/>
    <cellStyle name="40% - Accent3 2 3 2 3" xfId="637" xr:uid="{6B46991C-F7A1-49EE-B792-47CDE56DA180}"/>
    <cellStyle name="40% - Accent3 2 3 2 3 2" xfId="638" xr:uid="{4B42F920-D842-4090-BFCE-28DFDC1A0494}"/>
    <cellStyle name="40% - Accent3 2 3 2 3 2 2" xfId="2102" xr:uid="{6A37C571-1131-4E64-A99C-73987074F44F}"/>
    <cellStyle name="40% - Accent3 2 3 2 3 3" xfId="639" xr:uid="{0C44E70D-80C7-448A-90BD-73B8F73D572E}"/>
    <cellStyle name="40% - Accent3 2 3 2 3 3 2" xfId="2103" xr:uid="{C747CB47-37E8-4E21-B835-52529DDE3459}"/>
    <cellStyle name="40% - Accent3 2 3 2 3 4" xfId="2101" xr:uid="{8305E6C4-FF8D-4599-ADBC-6B8689FE2A55}"/>
    <cellStyle name="40% - Accent3 2 3 2 4" xfId="640" xr:uid="{6C3E94F3-30F2-43D6-8E85-0859066F7CDE}"/>
    <cellStyle name="40% - Accent3 2 3 2 4 2" xfId="641" xr:uid="{78DAC857-9CC2-4988-AACC-6F864A4E9FB1}"/>
    <cellStyle name="40% - Accent3 2 3 2 4 2 2" xfId="2105" xr:uid="{DC785DEF-A3DF-4538-B410-6B6E0862A856}"/>
    <cellStyle name="40% - Accent3 2 3 2 4 3" xfId="642" xr:uid="{4E617BBE-187E-440D-A076-5B6E73DF9962}"/>
    <cellStyle name="40% - Accent3 2 3 2 4 3 2" xfId="2106" xr:uid="{EC3D9E05-9BD9-43E3-96FC-908EB33D85FE}"/>
    <cellStyle name="40% - Accent3 2 3 2 4 4" xfId="2104" xr:uid="{3BCC479F-1D80-4587-9DF8-5F7C0CCFA373}"/>
    <cellStyle name="40% - Accent3 2 3 2 5" xfId="643" xr:uid="{743CED32-1C86-4A0E-A185-3051A6D61C69}"/>
    <cellStyle name="40% - Accent3 2 3 2 5 2" xfId="2107" xr:uid="{01C18EFF-6D63-4E1C-A282-2F4634B9620D}"/>
    <cellStyle name="40% - Accent3 2 3 2 6" xfId="644" xr:uid="{A5FEF3FF-6500-4F65-A5B4-D7956AE94968}"/>
    <cellStyle name="40% - Accent3 2 3 2 6 2" xfId="2108" xr:uid="{C85E4182-16D6-4E12-A139-671B7744732F}"/>
    <cellStyle name="40% - Accent3 2 3 2 7" xfId="2097" xr:uid="{FFE8324C-A114-4C35-A4A7-BD2DD00DE752}"/>
    <cellStyle name="40% - Accent3 2 3 3" xfId="645" xr:uid="{1EDB74EC-D015-40AA-94E1-F9A7D9B7E3CC}"/>
    <cellStyle name="40% - Accent3 2 3 3 2" xfId="646" xr:uid="{652B4AC8-35B4-4B1D-8605-37FD9090ED59}"/>
    <cellStyle name="40% - Accent3 2 3 3 2 2" xfId="2110" xr:uid="{5830B48E-C5CF-4FE2-BE93-8A323CC7E77D}"/>
    <cellStyle name="40% - Accent3 2 3 3 3" xfId="647" xr:uid="{FADC21EF-E7E8-46F4-BA1B-90A9756816F3}"/>
    <cellStyle name="40% - Accent3 2 3 3 3 2" xfId="2111" xr:uid="{DDAD95B2-1A67-4FF2-A8DA-927576B5048A}"/>
    <cellStyle name="40% - Accent3 2 3 3 4" xfId="2109" xr:uid="{E7F68F6C-DFD7-4C48-A1C6-ACCE6DBB69B1}"/>
    <cellStyle name="40% - Accent3 2 3 4" xfId="648" xr:uid="{97F2B305-ED8D-4990-8997-2F94E54E61F1}"/>
    <cellStyle name="40% - Accent3 2 3 4 2" xfId="649" xr:uid="{2D347F5C-BCFE-4421-B141-7918CEB78B18}"/>
    <cellStyle name="40% - Accent3 2 3 4 2 2" xfId="2113" xr:uid="{653EDB89-5F21-402B-A17D-2B893F2EEE34}"/>
    <cellStyle name="40% - Accent3 2 3 4 3" xfId="650" xr:uid="{4DF9084E-8E1C-4010-8454-23DDC8B75549}"/>
    <cellStyle name="40% - Accent3 2 3 4 3 2" xfId="2114" xr:uid="{B9ABF66A-2FC6-4D5F-B48F-2ADAE42DBB83}"/>
    <cellStyle name="40% - Accent3 2 3 4 4" xfId="2112" xr:uid="{322235D2-8853-4D59-AAE1-C241B3CF4ED7}"/>
    <cellStyle name="40% - Accent3 2 3 5" xfId="651" xr:uid="{AFD16E98-CF2E-4C7D-B5A8-CD1626615BFE}"/>
    <cellStyle name="40% - Accent3 2 3 5 2" xfId="652" xr:uid="{878E81A1-74E9-4B1C-8097-58F7130C8AB5}"/>
    <cellStyle name="40% - Accent3 2 3 5 2 2" xfId="2116" xr:uid="{E97CADAF-2869-4545-BC93-46EBE4A78509}"/>
    <cellStyle name="40% - Accent3 2 3 5 3" xfId="653" xr:uid="{42F77500-1BC7-4867-8114-A046F405347D}"/>
    <cellStyle name="40% - Accent3 2 3 5 3 2" xfId="2117" xr:uid="{A35E6BBB-23EB-4ABB-8FE2-53BA4236A07C}"/>
    <cellStyle name="40% - Accent3 2 3 5 4" xfId="2115" xr:uid="{4B1D79C8-A59C-4EBC-9685-C212BC2C4FF5}"/>
    <cellStyle name="40% - Accent3 2 3 6" xfId="654" xr:uid="{9DD94916-269A-4D7F-9A14-D816F37DC49D}"/>
    <cellStyle name="40% - Accent3 2 3 6 2" xfId="2118" xr:uid="{91C2A0AF-1FAF-48AD-8D84-9D3831755DE3}"/>
    <cellStyle name="40% - Accent3 2 3 7" xfId="655" xr:uid="{F0487E97-587C-493E-B323-4A1A7DA0F7B4}"/>
    <cellStyle name="40% - Accent3 2 3 7 2" xfId="2119" xr:uid="{4FE8F263-8F1E-488F-90FF-94679BED697B}"/>
    <cellStyle name="40% - Accent3 2 3 8" xfId="2096" xr:uid="{1F0FB9CA-BD99-4772-871B-0EB287846ECF}"/>
    <cellStyle name="40% - Accent3 2 4" xfId="656" xr:uid="{685F4160-A7E2-4965-B728-2A7D654B48F9}"/>
    <cellStyle name="40% - Accent3 2 4 2" xfId="657" xr:uid="{838DA2E1-02E4-4BC5-935A-1E88ED3FBC7E}"/>
    <cellStyle name="40% - Accent3 2 4 2 2" xfId="658" xr:uid="{EB4435EF-0236-4AA3-AAF2-C8689D66B0A8}"/>
    <cellStyle name="40% - Accent3 2 4 2 2 2" xfId="2122" xr:uid="{A3736C0D-5032-4DF2-AA53-CFD5C6BA0BD7}"/>
    <cellStyle name="40% - Accent3 2 4 2 3" xfId="659" xr:uid="{6CA1D1EA-D316-420E-BB0C-5BBB79B6E32D}"/>
    <cellStyle name="40% - Accent3 2 4 2 3 2" xfId="2123" xr:uid="{02282AC6-DD85-4E20-BC2A-9E529ADAAEB1}"/>
    <cellStyle name="40% - Accent3 2 4 2 4" xfId="2121" xr:uid="{7896FC15-78B7-48EF-9D55-07D8B4C6BEEC}"/>
    <cellStyle name="40% - Accent3 2 4 3" xfId="660" xr:uid="{571119E1-6B43-47C9-9AA7-B5B68C81712E}"/>
    <cellStyle name="40% - Accent3 2 4 3 2" xfId="661" xr:uid="{D570D8A3-1E00-471D-8958-3B934832CD81}"/>
    <cellStyle name="40% - Accent3 2 4 3 2 2" xfId="2125" xr:uid="{FC5A6EDB-B22D-4DB8-8B84-4039B2BB0E9C}"/>
    <cellStyle name="40% - Accent3 2 4 3 3" xfId="662" xr:uid="{C73CFFC7-4031-4AC0-A527-49AA537B4F16}"/>
    <cellStyle name="40% - Accent3 2 4 3 3 2" xfId="2126" xr:uid="{7E4C9323-3FEE-4214-B675-8F96468FC434}"/>
    <cellStyle name="40% - Accent3 2 4 3 4" xfId="2124" xr:uid="{C4C6909E-8F1F-4144-8BF8-1F16462DCD25}"/>
    <cellStyle name="40% - Accent3 2 4 4" xfId="663" xr:uid="{1EA0D76F-B536-4C9F-A649-4B43CE81D75A}"/>
    <cellStyle name="40% - Accent3 2 4 4 2" xfId="664" xr:uid="{8436DA55-E752-43B1-BC25-39CBB08ED47F}"/>
    <cellStyle name="40% - Accent3 2 4 4 2 2" xfId="2128" xr:uid="{48EC90D9-7EC0-49F7-BAE6-4946E62AA38F}"/>
    <cellStyle name="40% - Accent3 2 4 4 3" xfId="665" xr:uid="{BCBBF81C-D704-4D2B-A602-69894FFE8FD1}"/>
    <cellStyle name="40% - Accent3 2 4 4 3 2" xfId="2129" xr:uid="{B025C672-DE88-4100-9529-A1A9B12D42DE}"/>
    <cellStyle name="40% - Accent3 2 4 4 4" xfId="2127" xr:uid="{EFABA1BB-F2BA-4AD1-9F03-C0B48A42484C}"/>
    <cellStyle name="40% - Accent3 2 4 5" xfId="666" xr:uid="{2FB6526C-B8F3-401C-8F84-272F851BD9DD}"/>
    <cellStyle name="40% - Accent3 2 4 5 2" xfId="2130" xr:uid="{95BB0A1C-9261-4582-99AD-9948B1480ED2}"/>
    <cellStyle name="40% - Accent3 2 4 6" xfId="667" xr:uid="{AFB6F823-8B05-4868-8222-C8F61EDC81AC}"/>
    <cellStyle name="40% - Accent3 2 4 6 2" xfId="2131" xr:uid="{C21A7950-0338-4222-AD1F-FA81C6492910}"/>
    <cellStyle name="40% - Accent3 2 4 7" xfId="2120" xr:uid="{67A76389-489C-49C4-BA44-243CD9152DB9}"/>
    <cellStyle name="40% - Accent3 2 5" xfId="668" xr:uid="{EF6B7AA6-52D1-4E37-9F32-3F0443B0D7B5}"/>
    <cellStyle name="40% - Accent3 2 5 2" xfId="669" xr:uid="{2F7512FC-EBF2-4C2C-974B-B12043F4A7F8}"/>
    <cellStyle name="40% - Accent3 2 5 2 2" xfId="2133" xr:uid="{8F7E882E-F4C5-45A7-9397-2C76208740B8}"/>
    <cellStyle name="40% - Accent3 2 5 3" xfId="670" xr:uid="{E5D53DA4-A181-4186-86A5-BE8EBFD780DA}"/>
    <cellStyle name="40% - Accent3 2 5 3 2" xfId="2134" xr:uid="{D42C1C39-7317-4F7C-AAEC-83E4919C4109}"/>
    <cellStyle name="40% - Accent3 2 5 4" xfId="2132" xr:uid="{C517BE8F-1FCF-40A5-8FA3-747746C1249D}"/>
    <cellStyle name="40% - Accent3 2 6" xfId="671" xr:uid="{6B62DD8B-42AF-4F5F-99B2-08F8FDB2F856}"/>
    <cellStyle name="40% - Accent3 2 6 2" xfId="672" xr:uid="{1AFB7169-3425-4CD9-9E12-BE183D85FFA8}"/>
    <cellStyle name="40% - Accent3 2 6 2 2" xfId="2136" xr:uid="{BE093658-56D6-44AC-A771-AB2ED83C58EE}"/>
    <cellStyle name="40% - Accent3 2 6 3" xfId="673" xr:uid="{4CBAC12A-405D-464C-9CCA-0219912B9486}"/>
    <cellStyle name="40% - Accent3 2 6 3 2" xfId="2137" xr:uid="{4D2B5989-C83A-43E0-9036-9EE3CE141341}"/>
    <cellStyle name="40% - Accent3 2 6 4" xfId="2135" xr:uid="{227AB882-C7F9-446A-AB0C-F3E3A8154A6B}"/>
    <cellStyle name="40% - Accent3 2 7" xfId="674" xr:uid="{CA7A4851-7F88-4817-BF3B-C2B368A100D0}"/>
    <cellStyle name="40% - Accent3 2 7 2" xfId="675" xr:uid="{F5B2DE30-9184-47A9-B82F-E107C0469AEF}"/>
    <cellStyle name="40% - Accent3 2 7 2 2" xfId="2139" xr:uid="{B121682E-1C85-4730-9707-4ED6742BA4FB}"/>
    <cellStyle name="40% - Accent3 2 7 3" xfId="676" xr:uid="{6E5F49C8-B317-4FF6-9384-A25D1D31A297}"/>
    <cellStyle name="40% - Accent3 2 7 3 2" xfId="2140" xr:uid="{54B28FA2-FC2A-4598-BB82-D5B0348F0796}"/>
    <cellStyle name="40% - Accent3 2 7 4" xfId="2138" xr:uid="{5154EFCA-B476-4713-BAFE-9B753B5737D6}"/>
    <cellStyle name="40% - Accent3 2 8" xfId="677" xr:uid="{C0AECEE1-02C6-4BC4-B41B-E502950A85FD}"/>
    <cellStyle name="40% - Accent3 2 8 2" xfId="2141" xr:uid="{19C30DEA-30D1-4D17-BD70-BDBFB700F199}"/>
    <cellStyle name="40% - Accent3 2 9" xfId="678" xr:uid="{81919A8C-28AB-440E-99E1-F5017D966FB3}"/>
    <cellStyle name="40% - Accent3 2 9 2" xfId="2142" xr:uid="{500CBFF4-65FF-4C03-8CD2-F7A1257F3EAD}"/>
    <cellStyle name="40% - Accent4 2" xfId="679" xr:uid="{0B9CCBC5-CE99-454C-9A48-B386947519AF}"/>
    <cellStyle name="40% - Accent4 2 10" xfId="2143" xr:uid="{9118A60E-190C-497F-98F9-331BACFAACA7}"/>
    <cellStyle name="40% - Accent4 2 2" xfId="680" xr:uid="{1748F56A-7B13-4229-B0AD-13BC2948BF83}"/>
    <cellStyle name="40% - Accent4 2 2 2" xfId="681" xr:uid="{8DB56564-CA36-4401-81E9-AA7F8028DC3F}"/>
    <cellStyle name="40% - Accent4 2 2 2 2" xfId="682" xr:uid="{C92E83F4-58E4-4E0A-A2D7-ECB9B2734344}"/>
    <cellStyle name="40% - Accent4 2 2 2 2 2" xfId="683" xr:uid="{8DEF74A5-C6A8-4244-8B6B-4F19D5B1367C}"/>
    <cellStyle name="40% - Accent4 2 2 2 2 2 2" xfId="2147" xr:uid="{40608C24-28EB-4A5C-9961-0DAF82EBF779}"/>
    <cellStyle name="40% - Accent4 2 2 2 2 3" xfId="684" xr:uid="{B231835D-F9E6-4D28-B75E-8201B5A22A26}"/>
    <cellStyle name="40% - Accent4 2 2 2 2 3 2" xfId="2148" xr:uid="{08CC9358-56A0-4068-AB26-F868B028DF6D}"/>
    <cellStyle name="40% - Accent4 2 2 2 2 4" xfId="2146" xr:uid="{27449A73-DD7F-4639-BC4F-6222693D83BF}"/>
    <cellStyle name="40% - Accent4 2 2 2 3" xfId="685" xr:uid="{4FEB9E98-978A-4A57-B92C-ACE63A6C90A4}"/>
    <cellStyle name="40% - Accent4 2 2 2 3 2" xfId="686" xr:uid="{40C44B5E-2C17-40F3-9035-080EE338749F}"/>
    <cellStyle name="40% - Accent4 2 2 2 3 2 2" xfId="2150" xr:uid="{68B68C16-D720-424A-B5D3-D0CF2A9567DE}"/>
    <cellStyle name="40% - Accent4 2 2 2 3 3" xfId="687" xr:uid="{4A942441-3852-4867-A7FF-F2B7DB17796F}"/>
    <cellStyle name="40% - Accent4 2 2 2 3 3 2" xfId="2151" xr:uid="{BD0001B4-CF08-4840-9B9D-25C0DA1A551E}"/>
    <cellStyle name="40% - Accent4 2 2 2 3 4" xfId="2149" xr:uid="{F512DC84-A2B7-45BB-BCF5-FEC8807611F9}"/>
    <cellStyle name="40% - Accent4 2 2 2 4" xfId="688" xr:uid="{2E85B03C-35C0-4AB1-A962-1A89F6D966E1}"/>
    <cellStyle name="40% - Accent4 2 2 2 4 2" xfId="689" xr:uid="{8927E13B-4C02-4DE4-BAC6-4902B98C563B}"/>
    <cellStyle name="40% - Accent4 2 2 2 4 2 2" xfId="2153" xr:uid="{F80895E7-DDE4-4FE2-B612-4A8EA3D2A5D7}"/>
    <cellStyle name="40% - Accent4 2 2 2 4 3" xfId="690" xr:uid="{92025950-644F-40C5-9D5B-6D25D51458CD}"/>
    <cellStyle name="40% - Accent4 2 2 2 4 3 2" xfId="2154" xr:uid="{F7F0D380-A86F-4B07-8327-7D38CE99A7B2}"/>
    <cellStyle name="40% - Accent4 2 2 2 4 4" xfId="2152" xr:uid="{E6DF7EC4-3578-4279-A88F-D6EDD6B2C16C}"/>
    <cellStyle name="40% - Accent4 2 2 2 5" xfId="691" xr:uid="{6E366938-D0E2-4635-AE9E-669160194ED1}"/>
    <cellStyle name="40% - Accent4 2 2 2 5 2" xfId="2155" xr:uid="{62C72190-B292-4149-B71F-F33F3EF1DC0E}"/>
    <cellStyle name="40% - Accent4 2 2 2 6" xfId="692" xr:uid="{348B1B8A-0A8F-4D64-9E8F-B01BD0D938B8}"/>
    <cellStyle name="40% - Accent4 2 2 2 6 2" xfId="2156" xr:uid="{24F08FB1-C088-4621-822F-8A8B9DDFB8B8}"/>
    <cellStyle name="40% - Accent4 2 2 2 7" xfId="2145" xr:uid="{BCA0CE5F-4A10-44F0-B960-487E2909214D}"/>
    <cellStyle name="40% - Accent4 2 2 3" xfId="693" xr:uid="{29C1FE87-DC11-45C3-A031-649BC50D75ED}"/>
    <cellStyle name="40% - Accent4 2 2 3 2" xfId="694" xr:uid="{A603A610-A04C-4C94-B462-B328F7574110}"/>
    <cellStyle name="40% - Accent4 2 2 3 2 2" xfId="2158" xr:uid="{5CE57301-A645-45CC-BF7F-E05645CFCD11}"/>
    <cellStyle name="40% - Accent4 2 2 3 3" xfId="695" xr:uid="{A4BEE9D9-C9AE-4EE3-A291-210C07F52324}"/>
    <cellStyle name="40% - Accent4 2 2 3 3 2" xfId="2159" xr:uid="{908EB6EF-E7E7-44F8-8686-2BD59DBCBA36}"/>
    <cellStyle name="40% - Accent4 2 2 3 4" xfId="2157" xr:uid="{253AF9DD-FAC6-4408-B699-36419BC1949D}"/>
    <cellStyle name="40% - Accent4 2 2 4" xfId="696" xr:uid="{6B293084-5229-485C-8452-0E2892E9306A}"/>
    <cellStyle name="40% - Accent4 2 2 4 2" xfId="697" xr:uid="{707B9AFE-F144-4D80-8A3C-EFF782538AF5}"/>
    <cellStyle name="40% - Accent4 2 2 4 2 2" xfId="2161" xr:uid="{71DED03F-7B2E-4B9F-BDF0-B87D47EE40EA}"/>
    <cellStyle name="40% - Accent4 2 2 4 3" xfId="698" xr:uid="{5A79F4F0-1418-4BDA-A7D7-F0AAA6DA2D9A}"/>
    <cellStyle name="40% - Accent4 2 2 4 3 2" xfId="2162" xr:uid="{DC3A738F-0613-46E4-BDAA-406E08BE3101}"/>
    <cellStyle name="40% - Accent4 2 2 4 4" xfId="2160" xr:uid="{F7AD5183-D56C-410C-9250-AE7581BAC798}"/>
    <cellStyle name="40% - Accent4 2 2 5" xfId="699" xr:uid="{1BB4CF74-4CF9-472C-9142-B14E4ABB6571}"/>
    <cellStyle name="40% - Accent4 2 2 5 2" xfId="700" xr:uid="{9AAF5E61-77DD-46BC-977E-1992FEE99A0F}"/>
    <cellStyle name="40% - Accent4 2 2 5 2 2" xfId="2164" xr:uid="{97EB3A8C-9825-49EF-A0D7-4636AC033E9D}"/>
    <cellStyle name="40% - Accent4 2 2 5 3" xfId="701" xr:uid="{90AAD31C-AE09-47C5-8B88-7C7EFC57D1E4}"/>
    <cellStyle name="40% - Accent4 2 2 5 3 2" xfId="2165" xr:uid="{81EB5BE7-1890-4DFA-9CDE-6C0163DD3030}"/>
    <cellStyle name="40% - Accent4 2 2 5 4" xfId="2163" xr:uid="{FD5C010E-6910-4D12-BA7F-4FCAF5697634}"/>
    <cellStyle name="40% - Accent4 2 2 6" xfId="702" xr:uid="{A4E56D86-5DBF-47A9-872D-67C5C4351A19}"/>
    <cellStyle name="40% - Accent4 2 2 6 2" xfId="2166" xr:uid="{32E3536F-8C60-4A50-818F-27F391B9AA06}"/>
    <cellStyle name="40% - Accent4 2 2 7" xfId="703" xr:uid="{BB9FD451-B5FA-4066-BF1B-00C977660690}"/>
    <cellStyle name="40% - Accent4 2 2 7 2" xfId="2167" xr:uid="{0BB7BF99-E5BC-4CE1-9208-213AB5F2BC87}"/>
    <cellStyle name="40% - Accent4 2 2 8" xfId="2144" xr:uid="{1F589BC4-E951-4DB3-B2B2-8DC3DA5D1B7F}"/>
    <cellStyle name="40% - Accent4 2 3" xfId="704" xr:uid="{C5A8EA75-592F-417B-AF94-A72FAE675984}"/>
    <cellStyle name="40% - Accent4 2 3 2" xfId="705" xr:uid="{13993896-D6C8-4F48-A3F3-14085EB0E090}"/>
    <cellStyle name="40% - Accent4 2 3 2 2" xfId="706" xr:uid="{DDC456D9-D6B2-4C36-8425-730D2E6E6627}"/>
    <cellStyle name="40% - Accent4 2 3 2 2 2" xfId="707" xr:uid="{AE81AD0C-B795-4E56-8E3C-040A5E053254}"/>
    <cellStyle name="40% - Accent4 2 3 2 2 2 2" xfId="2171" xr:uid="{EE2C9F89-AC5E-425A-9C0A-247532B13192}"/>
    <cellStyle name="40% - Accent4 2 3 2 2 3" xfId="708" xr:uid="{DC4EC00A-9689-4A73-8F51-38CB6254E932}"/>
    <cellStyle name="40% - Accent4 2 3 2 2 3 2" xfId="2172" xr:uid="{DCC91306-0FD5-4062-A464-56FE7DA20F3C}"/>
    <cellStyle name="40% - Accent4 2 3 2 2 4" xfId="2170" xr:uid="{3A35C076-2CB4-48CF-9996-01526D98C12F}"/>
    <cellStyle name="40% - Accent4 2 3 2 3" xfId="709" xr:uid="{413A2534-F09E-4377-9829-E0075A6FA339}"/>
    <cellStyle name="40% - Accent4 2 3 2 3 2" xfId="710" xr:uid="{D7BBCA92-625B-4C1C-A13F-4C595FB6B70E}"/>
    <cellStyle name="40% - Accent4 2 3 2 3 2 2" xfId="2174" xr:uid="{B2384CFE-E2F6-4889-A181-1F81AE581775}"/>
    <cellStyle name="40% - Accent4 2 3 2 3 3" xfId="711" xr:uid="{8AC9168C-F198-47A6-B7EF-7BC26A8E30CA}"/>
    <cellStyle name="40% - Accent4 2 3 2 3 3 2" xfId="2175" xr:uid="{DFC0FFA1-E27E-4F60-BC0D-A981C0523712}"/>
    <cellStyle name="40% - Accent4 2 3 2 3 4" xfId="2173" xr:uid="{7716A96F-A004-4E10-9C8B-51AD8B18AC4F}"/>
    <cellStyle name="40% - Accent4 2 3 2 4" xfId="712" xr:uid="{6128C62C-8B06-4AF9-A090-5A009A9976C7}"/>
    <cellStyle name="40% - Accent4 2 3 2 4 2" xfId="713" xr:uid="{CECA9BEE-02D7-4C6A-A088-66E7927ED3DF}"/>
    <cellStyle name="40% - Accent4 2 3 2 4 2 2" xfId="2177" xr:uid="{7F70D05F-1EF7-4AE9-BD61-51C9C63F982A}"/>
    <cellStyle name="40% - Accent4 2 3 2 4 3" xfId="714" xr:uid="{344B6667-4E95-4B2E-848E-AC6647390B9C}"/>
    <cellStyle name="40% - Accent4 2 3 2 4 3 2" xfId="2178" xr:uid="{03AC220F-D24E-41BA-85FF-7A64FF790FD4}"/>
    <cellStyle name="40% - Accent4 2 3 2 4 4" xfId="2176" xr:uid="{82BA2C2E-2E5F-4810-BBD3-42BE60A68496}"/>
    <cellStyle name="40% - Accent4 2 3 2 5" xfId="715" xr:uid="{576441D6-709B-4DDC-A548-D1676629F887}"/>
    <cellStyle name="40% - Accent4 2 3 2 5 2" xfId="2179" xr:uid="{1AA89325-08F7-4F5D-A464-026012A1D562}"/>
    <cellStyle name="40% - Accent4 2 3 2 6" xfId="716" xr:uid="{7C3CDB09-AB6D-4ADE-BF92-AAD062596B05}"/>
    <cellStyle name="40% - Accent4 2 3 2 6 2" xfId="2180" xr:uid="{55BD30F0-51EB-4842-9FAD-2ED9D51E7F5B}"/>
    <cellStyle name="40% - Accent4 2 3 2 7" xfId="2169" xr:uid="{0E5DBA48-B098-47CA-AC8A-DC29C9B276F9}"/>
    <cellStyle name="40% - Accent4 2 3 3" xfId="717" xr:uid="{31652FC3-81E1-4F1C-B277-CF714EF9B565}"/>
    <cellStyle name="40% - Accent4 2 3 3 2" xfId="718" xr:uid="{3B2CE063-2640-4D92-80A2-947DC3A89642}"/>
    <cellStyle name="40% - Accent4 2 3 3 2 2" xfId="2182" xr:uid="{D7217116-D7B4-43E4-9457-5FF020B40890}"/>
    <cellStyle name="40% - Accent4 2 3 3 3" xfId="719" xr:uid="{4F0B71EA-E3D2-450B-9257-A22515CD9BA8}"/>
    <cellStyle name="40% - Accent4 2 3 3 3 2" xfId="2183" xr:uid="{463B06CA-60CC-47F7-A431-C7534E77F5E8}"/>
    <cellStyle name="40% - Accent4 2 3 3 4" xfId="2181" xr:uid="{CB6BCD89-3DDE-40D8-993B-4DDE01311E8A}"/>
    <cellStyle name="40% - Accent4 2 3 4" xfId="720" xr:uid="{07B5C2B1-018E-4DDA-9677-68BE2EEC2E1E}"/>
    <cellStyle name="40% - Accent4 2 3 4 2" xfId="721" xr:uid="{E31EF52E-52F4-4531-AAD7-4B28CA1477FE}"/>
    <cellStyle name="40% - Accent4 2 3 4 2 2" xfId="2185" xr:uid="{96D005DB-6635-40D4-97A3-49626F6288AF}"/>
    <cellStyle name="40% - Accent4 2 3 4 3" xfId="722" xr:uid="{1A4ED47E-C687-4E8B-A267-AA8BBBC74FEB}"/>
    <cellStyle name="40% - Accent4 2 3 4 3 2" xfId="2186" xr:uid="{4CEAF3CC-0718-48B3-BFE5-E168FD52B417}"/>
    <cellStyle name="40% - Accent4 2 3 4 4" xfId="2184" xr:uid="{A4542C8E-8AB7-4908-981D-F76ECD8BBCB1}"/>
    <cellStyle name="40% - Accent4 2 3 5" xfId="723" xr:uid="{6C3780A3-0AD2-4F9D-9C9D-16119A7E6CDC}"/>
    <cellStyle name="40% - Accent4 2 3 5 2" xfId="724" xr:uid="{CB4F1905-F1F3-40D3-96A3-4A4F3CB6BDDE}"/>
    <cellStyle name="40% - Accent4 2 3 5 2 2" xfId="2188" xr:uid="{062C0916-12CF-40A2-BECE-8631CB016822}"/>
    <cellStyle name="40% - Accent4 2 3 5 3" xfId="725" xr:uid="{1A75322F-4524-4812-B863-6919B33FA425}"/>
    <cellStyle name="40% - Accent4 2 3 5 3 2" xfId="2189" xr:uid="{5404FD79-ECBD-45D0-8C72-00A11FDAF46B}"/>
    <cellStyle name="40% - Accent4 2 3 5 4" xfId="2187" xr:uid="{C62C1489-218D-47A3-88E6-1DBF0094FFB3}"/>
    <cellStyle name="40% - Accent4 2 3 6" xfId="726" xr:uid="{1D5A501B-5FAD-4D92-BE0C-BEDFC15F0BD8}"/>
    <cellStyle name="40% - Accent4 2 3 6 2" xfId="2190" xr:uid="{F62CF2BE-BDAF-45A6-82CD-2BA5EF6E168A}"/>
    <cellStyle name="40% - Accent4 2 3 7" xfId="727" xr:uid="{7F9D42EB-94C9-42A6-89AD-868EA80326AB}"/>
    <cellStyle name="40% - Accent4 2 3 7 2" xfId="2191" xr:uid="{E1FDEE11-2144-4F01-A91B-30A4F90A56A7}"/>
    <cellStyle name="40% - Accent4 2 3 8" xfId="2168" xr:uid="{DBBDF447-722C-4E0A-90F2-88C3ECB89AF4}"/>
    <cellStyle name="40% - Accent4 2 4" xfId="728" xr:uid="{45DDD79A-1B02-45BF-8C15-0F95D1BDE05D}"/>
    <cellStyle name="40% - Accent4 2 4 2" xfId="729" xr:uid="{7F401042-8875-4F26-A068-9C9C6A9DB162}"/>
    <cellStyle name="40% - Accent4 2 4 2 2" xfId="730" xr:uid="{1BF9CB3F-856B-4C0B-9CED-A858DF74D12C}"/>
    <cellStyle name="40% - Accent4 2 4 2 2 2" xfId="2194" xr:uid="{3044A58B-6E3C-49AF-A83D-8D939C80AC8C}"/>
    <cellStyle name="40% - Accent4 2 4 2 3" xfId="731" xr:uid="{0B6909C4-B12F-4722-8885-779946C88A26}"/>
    <cellStyle name="40% - Accent4 2 4 2 3 2" xfId="2195" xr:uid="{72A2807D-D6C9-450E-89AA-360937E702C5}"/>
    <cellStyle name="40% - Accent4 2 4 2 4" xfId="2193" xr:uid="{ECDF77E3-26C0-4E95-813A-358A6A348D70}"/>
    <cellStyle name="40% - Accent4 2 4 3" xfId="732" xr:uid="{920D2568-76ED-460F-A41A-C736952D7E1F}"/>
    <cellStyle name="40% - Accent4 2 4 3 2" xfId="733" xr:uid="{4D3FE90D-CCFC-49EB-B80B-74C9CC175CD2}"/>
    <cellStyle name="40% - Accent4 2 4 3 2 2" xfId="2197" xr:uid="{2C930233-76CF-4F5E-8890-9DD84EBE0E8F}"/>
    <cellStyle name="40% - Accent4 2 4 3 3" xfId="734" xr:uid="{9F904714-8A79-4DB0-B66A-4C00BB3BB6ED}"/>
    <cellStyle name="40% - Accent4 2 4 3 3 2" xfId="2198" xr:uid="{4EA8D78D-E22C-48B2-9682-9932AAB95964}"/>
    <cellStyle name="40% - Accent4 2 4 3 4" xfId="2196" xr:uid="{D45A1699-9FD5-48DE-B9B6-A233F5F9314A}"/>
    <cellStyle name="40% - Accent4 2 4 4" xfId="735" xr:uid="{7593614F-9DEA-48C9-BF8A-F3DA91268273}"/>
    <cellStyle name="40% - Accent4 2 4 4 2" xfId="736" xr:uid="{97B03C89-FE80-441B-BF41-AAFF89B7AA02}"/>
    <cellStyle name="40% - Accent4 2 4 4 2 2" xfId="2200" xr:uid="{09EDA01B-A879-4DD1-B5F4-FB7B1AD809F8}"/>
    <cellStyle name="40% - Accent4 2 4 4 3" xfId="737" xr:uid="{F117CD53-07AE-49B0-9DD0-750F9961FAF9}"/>
    <cellStyle name="40% - Accent4 2 4 4 3 2" xfId="2201" xr:uid="{916AF385-0B19-4ED1-ADCC-4F36250EEB56}"/>
    <cellStyle name="40% - Accent4 2 4 4 4" xfId="2199" xr:uid="{339B4CE2-E13A-4A48-B793-7D9D8D3F108F}"/>
    <cellStyle name="40% - Accent4 2 4 5" xfId="738" xr:uid="{2F6D6EC7-C534-4A93-AE83-51855B2FD15F}"/>
    <cellStyle name="40% - Accent4 2 4 5 2" xfId="2202" xr:uid="{48CFC62F-E261-4E58-8C89-D1D75C546D26}"/>
    <cellStyle name="40% - Accent4 2 4 6" xfId="739" xr:uid="{C775F0E3-183C-4531-9D78-1381CEFA3FF6}"/>
    <cellStyle name="40% - Accent4 2 4 6 2" xfId="2203" xr:uid="{97FB1CBD-FD31-4D47-8110-C2F797041164}"/>
    <cellStyle name="40% - Accent4 2 4 7" xfId="2192" xr:uid="{1357B1DF-B86B-41AB-8F61-89440AF2E4D1}"/>
    <cellStyle name="40% - Accent4 2 5" xfId="740" xr:uid="{1B1BB605-EC6F-43A1-82AB-0D7A8EB732F9}"/>
    <cellStyle name="40% - Accent4 2 5 2" xfId="741" xr:uid="{215D4FDC-C4D8-46F5-9797-AAC7B4C11CFF}"/>
    <cellStyle name="40% - Accent4 2 5 2 2" xfId="2205" xr:uid="{38BE2220-1263-4D06-9D4A-85B12C67B3FC}"/>
    <cellStyle name="40% - Accent4 2 5 3" xfId="742" xr:uid="{44E8B72E-C0BA-4600-B0E4-638A5E359136}"/>
    <cellStyle name="40% - Accent4 2 5 3 2" xfId="2206" xr:uid="{471CBFE8-09A7-47B7-B59B-D5DC2E007E9A}"/>
    <cellStyle name="40% - Accent4 2 5 4" xfId="2204" xr:uid="{507ECFFC-5941-4D19-ACF0-E3AB2FF37941}"/>
    <cellStyle name="40% - Accent4 2 6" xfId="743" xr:uid="{9D2E57EE-E93B-4A21-8CAE-6DFC4865E215}"/>
    <cellStyle name="40% - Accent4 2 6 2" xfId="744" xr:uid="{45A162F5-B6A3-462A-8196-A9BF8D0A18AE}"/>
    <cellStyle name="40% - Accent4 2 6 2 2" xfId="2208" xr:uid="{A9B74484-6C39-4F29-8483-7FA2BD75BE17}"/>
    <cellStyle name="40% - Accent4 2 6 3" xfId="745" xr:uid="{49BDFA78-7ADE-457F-AFE6-D5C6EF77B3D2}"/>
    <cellStyle name="40% - Accent4 2 6 3 2" xfId="2209" xr:uid="{4C39DE38-A1AF-4957-A47B-6303E4B5644A}"/>
    <cellStyle name="40% - Accent4 2 6 4" xfId="2207" xr:uid="{70D0A0DB-F49A-4CDC-A57D-02C439948D4F}"/>
    <cellStyle name="40% - Accent4 2 7" xfId="746" xr:uid="{58ADB7E0-CC3A-4F73-AB0B-E02BE7C669B5}"/>
    <cellStyle name="40% - Accent4 2 7 2" xfId="747" xr:uid="{A7190F9C-0492-4258-AFE9-4E262CEAED8F}"/>
    <cellStyle name="40% - Accent4 2 7 2 2" xfId="2211" xr:uid="{648D7F24-D048-42B5-A752-EAED73E3BC04}"/>
    <cellStyle name="40% - Accent4 2 7 3" xfId="748" xr:uid="{F932D6E3-3D1B-443D-94B8-18BAD86F113A}"/>
    <cellStyle name="40% - Accent4 2 7 3 2" xfId="2212" xr:uid="{13ED8DB0-7834-48E5-8076-39FE9DA1E163}"/>
    <cellStyle name="40% - Accent4 2 7 4" xfId="2210" xr:uid="{B1CC84EB-649B-4724-81FB-10EFE0BD9899}"/>
    <cellStyle name="40% - Accent4 2 8" xfId="749" xr:uid="{CDEE2F36-3CA9-47F9-AFA9-AA8025A52CC8}"/>
    <cellStyle name="40% - Accent4 2 8 2" xfId="2213" xr:uid="{A34F2AFA-4E35-4087-88CE-A8812C4AE42C}"/>
    <cellStyle name="40% - Accent4 2 9" xfId="750" xr:uid="{6DB85480-56B1-4EE2-8652-4478EDCE7F01}"/>
    <cellStyle name="40% - Accent4 2 9 2" xfId="2214" xr:uid="{8A87FA44-AAA1-49D5-A9EF-79C681BB22A7}"/>
    <cellStyle name="40% - Accent5 2" xfId="751" xr:uid="{170D5650-3098-4511-8634-9C5405CEA7A6}"/>
    <cellStyle name="40% - Accent5 2 10" xfId="2215" xr:uid="{8A724CB3-3D19-4392-B17E-41E943EB2987}"/>
    <cellStyle name="40% - Accent5 2 2" xfId="752" xr:uid="{5C3E412C-74B9-40F3-A492-53C5D2F57CB6}"/>
    <cellStyle name="40% - Accent5 2 2 2" xfId="753" xr:uid="{9839AB34-6016-47F0-AAB7-2C6437D8B99F}"/>
    <cellStyle name="40% - Accent5 2 2 2 2" xfId="754" xr:uid="{5828498E-A8C6-47EA-9105-F21300A7CFE3}"/>
    <cellStyle name="40% - Accent5 2 2 2 2 2" xfId="755" xr:uid="{5EFD1C0B-2B8A-4C79-8723-03F0E3FDB66C}"/>
    <cellStyle name="40% - Accent5 2 2 2 2 2 2" xfId="2219" xr:uid="{F8FFC5C0-C57C-4445-92CA-07347FBBA3D0}"/>
    <cellStyle name="40% - Accent5 2 2 2 2 3" xfId="756" xr:uid="{6BE18DD6-2493-4115-A82D-1DA03AB42862}"/>
    <cellStyle name="40% - Accent5 2 2 2 2 3 2" xfId="2220" xr:uid="{BCF2018A-764E-4887-8E20-5AAF64EDE5CD}"/>
    <cellStyle name="40% - Accent5 2 2 2 2 4" xfId="2218" xr:uid="{7A3FA8D6-059A-45FF-A1F3-113C9431D6E3}"/>
    <cellStyle name="40% - Accent5 2 2 2 3" xfId="757" xr:uid="{1208B92C-6F45-4B18-867C-CEB7400E83C3}"/>
    <cellStyle name="40% - Accent5 2 2 2 3 2" xfId="758" xr:uid="{1729E16E-388E-462F-8BB2-212894E7EF27}"/>
    <cellStyle name="40% - Accent5 2 2 2 3 2 2" xfId="2222" xr:uid="{16F12623-1324-4DC2-B613-523FA1AB01E7}"/>
    <cellStyle name="40% - Accent5 2 2 2 3 3" xfId="759" xr:uid="{D323D9B9-9E16-450C-8B0D-B26793E42972}"/>
    <cellStyle name="40% - Accent5 2 2 2 3 3 2" xfId="2223" xr:uid="{E0074F07-485B-47E1-BC66-887FCB556F8F}"/>
    <cellStyle name="40% - Accent5 2 2 2 3 4" xfId="2221" xr:uid="{18419A43-2A76-4DC2-858F-2F5A63EE1C76}"/>
    <cellStyle name="40% - Accent5 2 2 2 4" xfId="760" xr:uid="{F3E59376-9C63-40CF-A946-44B1672BFC6A}"/>
    <cellStyle name="40% - Accent5 2 2 2 4 2" xfId="761" xr:uid="{B7BB82B8-49F5-4873-84E0-55FABA50CB7D}"/>
    <cellStyle name="40% - Accent5 2 2 2 4 2 2" xfId="2225" xr:uid="{3BF2B87C-C331-4FE9-9654-E272BAF74866}"/>
    <cellStyle name="40% - Accent5 2 2 2 4 3" xfId="762" xr:uid="{CB4430E8-0A04-4F2A-AFE7-E7010E4CFCE0}"/>
    <cellStyle name="40% - Accent5 2 2 2 4 3 2" xfId="2226" xr:uid="{AAD768A8-ECE7-4041-B6F4-8D7955470D0C}"/>
    <cellStyle name="40% - Accent5 2 2 2 4 4" xfId="2224" xr:uid="{58C68FAB-EC26-4C51-939F-9CEDAB33B633}"/>
    <cellStyle name="40% - Accent5 2 2 2 5" xfId="763" xr:uid="{BD30C488-4CD5-473C-8150-2B78B06BBD7A}"/>
    <cellStyle name="40% - Accent5 2 2 2 5 2" xfId="2227" xr:uid="{B5CF0E61-4E1A-4821-89D9-1A4C03013268}"/>
    <cellStyle name="40% - Accent5 2 2 2 6" xfId="764" xr:uid="{1D9F901E-990C-4B33-807B-5F0716691E8F}"/>
    <cellStyle name="40% - Accent5 2 2 2 6 2" xfId="2228" xr:uid="{3F2244DA-325F-4331-9B65-DF17338C334A}"/>
    <cellStyle name="40% - Accent5 2 2 2 7" xfId="2217" xr:uid="{FD1D29C8-AE62-4E38-8150-32637EE63B82}"/>
    <cellStyle name="40% - Accent5 2 2 3" xfId="765" xr:uid="{53FF2D8D-1428-408E-8758-A9E005E2E713}"/>
    <cellStyle name="40% - Accent5 2 2 3 2" xfId="766" xr:uid="{3588B9A7-FBA5-4E62-9E06-64E03A96FA14}"/>
    <cellStyle name="40% - Accent5 2 2 3 2 2" xfId="2230" xr:uid="{5F6F8BC3-9AB2-46E2-B7A7-356C32448E8E}"/>
    <cellStyle name="40% - Accent5 2 2 3 3" xfId="767" xr:uid="{312680BB-3876-4342-B178-E0984DB4BF17}"/>
    <cellStyle name="40% - Accent5 2 2 3 3 2" xfId="2231" xr:uid="{419878F2-C519-48EC-BB6D-C4A72F35D256}"/>
    <cellStyle name="40% - Accent5 2 2 3 4" xfId="2229" xr:uid="{7117E0AA-33C3-4977-BC91-A44E71651AEA}"/>
    <cellStyle name="40% - Accent5 2 2 4" xfId="768" xr:uid="{5BB4D86D-9EE7-4E50-AF81-8E13138EA4E8}"/>
    <cellStyle name="40% - Accent5 2 2 4 2" xfId="769" xr:uid="{BD635223-D71C-4E60-9BAD-ABF94E291FC3}"/>
    <cellStyle name="40% - Accent5 2 2 4 2 2" xfId="2233" xr:uid="{E45503F0-F869-4050-A86F-C191F084A3A2}"/>
    <cellStyle name="40% - Accent5 2 2 4 3" xfId="770" xr:uid="{2449D60F-02D7-4C9D-B7A0-53CCFE7FE712}"/>
    <cellStyle name="40% - Accent5 2 2 4 3 2" xfId="2234" xr:uid="{B4CA20E7-1090-40EE-B741-FCCABA3C8B52}"/>
    <cellStyle name="40% - Accent5 2 2 4 4" xfId="2232" xr:uid="{6E26F8D8-5E83-4DEC-9CAC-BFA81C540B4D}"/>
    <cellStyle name="40% - Accent5 2 2 5" xfId="771" xr:uid="{BD757725-603C-4EC5-9EE1-99DBA8D8285B}"/>
    <cellStyle name="40% - Accent5 2 2 5 2" xfId="772" xr:uid="{8B094145-A051-44D1-80D1-9D6D71101635}"/>
    <cellStyle name="40% - Accent5 2 2 5 2 2" xfId="2236" xr:uid="{1B7031DF-579E-4A4B-A453-59613072111D}"/>
    <cellStyle name="40% - Accent5 2 2 5 3" xfId="773" xr:uid="{B61D669F-222A-4815-A9B6-E02A8D3F2320}"/>
    <cellStyle name="40% - Accent5 2 2 5 3 2" xfId="2237" xr:uid="{37B17C57-CE44-4D1F-A139-1E2362F16B67}"/>
    <cellStyle name="40% - Accent5 2 2 5 4" xfId="2235" xr:uid="{8A51EB97-8E8C-4DC0-9140-F4A25D87C4EB}"/>
    <cellStyle name="40% - Accent5 2 2 6" xfId="774" xr:uid="{0AA58714-EB33-4365-89C2-2C2EAAF0F599}"/>
    <cellStyle name="40% - Accent5 2 2 6 2" xfId="2238" xr:uid="{0A923181-A1CB-45AD-89F0-5B5EAE961C82}"/>
    <cellStyle name="40% - Accent5 2 2 7" xfId="775" xr:uid="{749D3783-24CB-48FD-A557-B4EEE3E02A80}"/>
    <cellStyle name="40% - Accent5 2 2 7 2" xfId="2239" xr:uid="{A7C5A0F5-3572-4256-A67F-00220CCE418D}"/>
    <cellStyle name="40% - Accent5 2 2 8" xfId="2216" xr:uid="{61AB69E2-AE0D-461C-B573-25B635DFC259}"/>
    <cellStyle name="40% - Accent5 2 3" xfId="776" xr:uid="{AE36C40D-27AC-4DAB-8880-E2FA65FC8E52}"/>
    <cellStyle name="40% - Accent5 2 3 2" xfId="777" xr:uid="{2D970711-6C96-41D1-98A3-21ABABBA85DA}"/>
    <cellStyle name="40% - Accent5 2 3 2 2" xfId="778" xr:uid="{547CA535-825C-4F31-A84E-41F4643E9643}"/>
    <cellStyle name="40% - Accent5 2 3 2 2 2" xfId="779" xr:uid="{3A75A9DF-1914-4589-9C25-196C1029B835}"/>
    <cellStyle name="40% - Accent5 2 3 2 2 2 2" xfId="2243" xr:uid="{6A83FA14-155D-47D8-925A-E463724B95C6}"/>
    <cellStyle name="40% - Accent5 2 3 2 2 3" xfId="780" xr:uid="{92C00732-23C5-44F7-A4EA-042F8FD29A0E}"/>
    <cellStyle name="40% - Accent5 2 3 2 2 3 2" xfId="2244" xr:uid="{8F3EC27A-D9BF-4881-A0A6-0CC7FE5088AC}"/>
    <cellStyle name="40% - Accent5 2 3 2 2 4" xfId="2242" xr:uid="{8BB911B0-4C88-42A8-8F55-7F9F1A7058EA}"/>
    <cellStyle name="40% - Accent5 2 3 2 3" xfId="781" xr:uid="{EA47AF67-19FB-4D83-B0CB-C736AA024F26}"/>
    <cellStyle name="40% - Accent5 2 3 2 3 2" xfId="782" xr:uid="{D1DB74D3-B9D6-4F48-BDD7-9E11F5BCAC56}"/>
    <cellStyle name="40% - Accent5 2 3 2 3 2 2" xfId="2246" xr:uid="{F7E59359-92C4-4533-8D54-0C3F45E01AD5}"/>
    <cellStyle name="40% - Accent5 2 3 2 3 3" xfId="783" xr:uid="{62F5FB2F-AAE5-473D-AE90-F2A521E555ED}"/>
    <cellStyle name="40% - Accent5 2 3 2 3 3 2" xfId="2247" xr:uid="{3743DCEB-A0E1-43FE-B4BC-F3F0E885AB26}"/>
    <cellStyle name="40% - Accent5 2 3 2 3 4" xfId="2245" xr:uid="{12393F93-03CE-402A-A380-D401D09270C7}"/>
    <cellStyle name="40% - Accent5 2 3 2 4" xfId="784" xr:uid="{F4F4C8FD-B18E-4702-A565-267604032C3E}"/>
    <cellStyle name="40% - Accent5 2 3 2 4 2" xfId="785" xr:uid="{0511C12A-93CA-4CD9-AD1A-FF3565235DDC}"/>
    <cellStyle name="40% - Accent5 2 3 2 4 2 2" xfId="2249" xr:uid="{757EF42D-C0CF-43A8-8944-618E70F3C690}"/>
    <cellStyle name="40% - Accent5 2 3 2 4 3" xfId="786" xr:uid="{D76941BF-8286-40A2-A06E-BEDA97816704}"/>
    <cellStyle name="40% - Accent5 2 3 2 4 3 2" xfId="2250" xr:uid="{08F194F8-FB2F-4657-9EF3-17D15B6CA9AD}"/>
    <cellStyle name="40% - Accent5 2 3 2 4 4" xfId="2248" xr:uid="{C8A61118-FE2F-442C-8C70-18B0BD33FEBD}"/>
    <cellStyle name="40% - Accent5 2 3 2 5" xfId="787" xr:uid="{E04E7146-893C-489B-A1CF-D106D713E612}"/>
    <cellStyle name="40% - Accent5 2 3 2 5 2" xfId="2251" xr:uid="{DB449367-D6A8-4631-860A-2254B6B92068}"/>
    <cellStyle name="40% - Accent5 2 3 2 6" xfId="788" xr:uid="{6220A4FA-E973-4DAD-AB8E-4C744EE3EB66}"/>
    <cellStyle name="40% - Accent5 2 3 2 6 2" xfId="2252" xr:uid="{5CED46EE-0A1A-44F3-9B89-D65178FCAA46}"/>
    <cellStyle name="40% - Accent5 2 3 2 7" xfId="2241" xr:uid="{5E21C503-F04D-4382-87B6-49A982BAA582}"/>
    <cellStyle name="40% - Accent5 2 3 3" xfId="789" xr:uid="{93AC4F17-0CD5-4C81-81B3-9327E2DC0EA2}"/>
    <cellStyle name="40% - Accent5 2 3 3 2" xfId="790" xr:uid="{A79CEBE8-1379-4D77-B012-725419F78A39}"/>
    <cellStyle name="40% - Accent5 2 3 3 2 2" xfId="2254" xr:uid="{06EAF5F7-BAD9-4C1A-B24A-7CED4173918B}"/>
    <cellStyle name="40% - Accent5 2 3 3 3" xfId="791" xr:uid="{F40A18AA-B258-40E5-9F85-7E62CF5C92C6}"/>
    <cellStyle name="40% - Accent5 2 3 3 3 2" xfId="2255" xr:uid="{05A77FC8-B910-45E1-A707-135E3AB6283E}"/>
    <cellStyle name="40% - Accent5 2 3 3 4" xfId="2253" xr:uid="{73EA6BD8-3B4B-4ACA-87EE-4BE673C01686}"/>
    <cellStyle name="40% - Accent5 2 3 4" xfId="792" xr:uid="{0D635BC3-E247-41C6-8A3B-67BCBF2C1EC4}"/>
    <cellStyle name="40% - Accent5 2 3 4 2" xfId="793" xr:uid="{74853FC1-7C26-435A-839F-56D88F4E11D5}"/>
    <cellStyle name="40% - Accent5 2 3 4 2 2" xfId="2257" xr:uid="{F34E883E-3B07-4742-A770-C5483D196371}"/>
    <cellStyle name="40% - Accent5 2 3 4 3" xfId="794" xr:uid="{DF51E7C7-8BC6-4A9F-AC84-2B0CBF44C56F}"/>
    <cellStyle name="40% - Accent5 2 3 4 3 2" xfId="2258" xr:uid="{B1CD3917-30D9-4C4A-B667-78E17B17B9A9}"/>
    <cellStyle name="40% - Accent5 2 3 4 4" xfId="2256" xr:uid="{0C5EF44D-CA0A-4301-85FC-F3BDD3D69772}"/>
    <cellStyle name="40% - Accent5 2 3 5" xfId="795" xr:uid="{D9CB47DD-3A67-4E97-B154-12BD697C9CEE}"/>
    <cellStyle name="40% - Accent5 2 3 5 2" xfId="796" xr:uid="{C2C0BBDA-12AE-4AAC-80C0-432FA25DA060}"/>
    <cellStyle name="40% - Accent5 2 3 5 2 2" xfId="2260" xr:uid="{C4AC06A5-88C7-4217-A6D6-D3D27F25A055}"/>
    <cellStyle name="40% - Accent5 2 3 5 3" xfId="797" xr:uid="{1146558D-ACCC-43E6-9A70-00CCD0CBAE51}"/>
    <cellStyle name="40% - Accent5 2 3 5 3 2" xfId="2261" xr:uid="{455FBB86-307F-4534-9A5B-B5150891E65A}"/>
    <cellStyle name="40% - Accent5 2 3 5 4" xfId="2259" xr:uid="{C50702A8-C07C-430F-97A5-27B4B1BAA3DE}"/>
    <cellStyle name="40% - Accent5 2 3 6" xfId="798" xr:uid="{BE1C1177-14AA-4213-ACF4-F47C1A7B8FAD}"/>
    <cellStyle name="40% - Accent5 2 3 6 2" xfId="2262" xr:uid="{F569750F-10E3-488C-B2D2-EDFE04A9020B}"/>
    <cellStyle name="40% - Accent5 2 3 7" xfId="799" xr:uid="{6B753542-6883-47C4-BC6B-6AA324964990}"/>
    <cellStyle name="40% - Accent5 2 3 7 2" xfId="2263" xr:uid="{6858AB5A-E4A0-422E-B468-00D103BCE456}"/>
    <cellStyle name="40% - Accent5 2 3 8" xfId="2240" xr:uid="{3DE37E62-02B8-448F-8AB0-F9E09EDA6D26}"/>
    <cellStyle name="40% - Accent5 2 4" xfId="800" xr:uid="{28FCA26F-5270-4535-93BE-74BEDD7BB81F}"/>
    <cellStyle name="40% - Accent5 2 4 2" xfId="801" xr:uid="{FD67C33E-042A-47BB-9D31-212925D855B8}"/>
    <cellStyle name="40% - Accent5 2 4 2 2" xfId="802" xr:uid="{808DCEB8-66E8-4D70-85AD-DDAAF50E6B50}"/>
    <cellStyle name="40% - Accent5 2 4 2 2 2" xfId="2266" xr:uid="{780E8532-4074-41A3-9FB3-3BDABCA8B77D}"/>
    <cellStyle name="40% - Accent5 2 4 2 3" xfId="803" xr:uid="{EDE39492-8CC6-4990-AE36-17C8551B500C}"/>
    <cellStyle name="40% - Accent5 2 4 2 3 2" xfId="2267" xr:uid="{045B8FF2-1946-4E43-B46B-F78CD734D845}"/>
    <cellStyle name="40% - Accent5 2 4 2 4" xfId="2265" xr:uid="{6D349CBD-C550-4E28-919D-645705A04977}"/>
    <cellStyle name="40% - Accent5 2 4 3" xfId="804" xr:uid="{A9FB0C38-096C-4C2F-BFC5-34DF0E3DFA24}"/>
    <cellStyle name="40% - Accent5 2 4 3 2" xfId="805" xr:uid="{D1F6FAB2-1DB9-48FC-A3B7-DB7FE02F3E81}"/>
    <cellStyle name="40% - Accent5 2 4 3 2 2" xfId="2269" xr:uid="{4A16852A-8E6C-4AE9-A663-EF11C5117E23}"/>
    <cellStyle name="40% - Accent5 2 4 3 3" xfId="806" xr:uid="{893C58E0-0877-4B0D-8BC6-4A8FC2932BF4}"/>
    <cellStyle name="40% - Accent5 2 4 3 3 2" xfId="2270" xr:uid="{23BCFC48-8EDE-4CF3-811D-292FA6520709}"/>
    <cellStyle name="40% - Accent5 2 4 3 4" xfId="2268" xr:uid="{1D45AE5D-1EA3-46F9-B64F-5DAC4C173D1F}"/>
    <cellStyle name="40% - Accent5 2 4 4" xfId="807" xr:uid="{23EC5B72-9DE4-4F68-A2E7-DEDB82CA059A}"/>
    <cellStyle name="40% - Accent5 2 4 4 2" xfId="808" xr:uid="{490EE3C8-8876-4D74-8C5B-3F27A99F44AB}"/>
    <cellStyle name="40% - Accent5 2 4 4 2 2" xfId="2272" xr:uid="{90190679-5095-4D04-A0FF-FC6FB1AF0840}"/>
    <cellStyle name="40% - Accent5 2 4 4 3" xfId="809" xr:uid="{1D0E5635-6027-4879-996B-D820FD994CA2}"/>
    <cellStyle name="40% - Accent5 2 4 4 3 2" xfId="2273" xr:uid="{4D4D853B-E6C8-4703-ACFC-670211A0AF3D}"/>
    <cellStyle name="40% - Accent5 2 4 4 4" xfId="2271" xr:uid="{57792003-D7AE-4D43-985D-B676D8B5B85A}"/>
    <cellStyle name="40% - Accent5 2 4 5" xfId="810" xr:uid="{5148B2AC-409A-4BFF-8A37-DB866C3A7FA3}"/>
    <cellStyle name="40% - Accent5 2 4 5 2" xfId="2274" xr:uid="{832818F3-C7BB-40BC-AAEB-764DC8AEBCED}"/>
    <cellStyle name="40% - Accent5 2 4 6" xfId="811" xr:uid="{0E2A86C9-CFCB-4DC5-BD87-52EF0F87C3A2}"/>
    <cellStyle name="40% - Accent5 2 4 6 2" xfId="2275" xr:uid="{CC4F74E3-9FCD-42F2-AABC-C10AB3DC0F17}"/>
    <cellStyle name="40% - Accent5 2 4 7" xfId="2264" xr:uid="{9EA9205D-E49A-479B-AEEA-EE669BA2AAEB}"/>
    <cellStyle name="40% - Accent5 2 5" xfId="812" xr:uid="{A6F2D8B5-4FBA-4DCE-9244-122667CDD4DB}"/>
    <cellStyle name="40% - Accent5 2 5 2" xfId="813" xr:uid="{4C4F8A4A-1C5D-43FF-9163-5F00FE0D67F2}"/>
    <cellStyle name="40% - Accent5 2 5 2 2" xfId="2277" xr:uid="{ED982F1C-7701-491E-B818-C44B79838D09}"/>
    <cellStyle name="40% - Accent5 2 5 3" xfId="814" xr:uid="{22059A99-D590-46E3-AD14-EF480D2CCD29}"/>
    <cellStyle name="40% - Accent5 2 5 3 2" xfId="2278" xr:uid="{4CEBC243-DA55-45AC-B1EF-D286155A59C5}"/>
    <cellStyle name="40% - Accent5 2 5 4" xfId="2276" xr:uid="{C1C46461-D894-43EB-8F90-F12BDFED33B1}"/>
    <cellStyle name="40% - Accent5 2 6" xfId="815" xr:uid="{B65AC960-7FD0-4194-8F51-C71CA7FBF9E9}"/>
    <cellStyle name="40% - Accent5 2 6 2" xfId="816" xr:uid="{26B6C25C-8EE9-4FD1-A292-9A4F35B5F02D}"/>
    <cellStyle name="40% - Accent5 2 6 2 2" xfId="2280" xr:uid="{BD45E8E7-58A2-4262-BFD5-64EE8556160D}"/>
    <cellStyle name="40% - Accent5 2 6 3" xfId="817" xr:uid="{A1A64D63-1AC6-4C84-89BA-738BB4BFAD2F}"/>
    <cellStyle name="40% - Accent5 2 6 3 2" xfId="2281" xr:uid="{A2D9F482-5DA6-41F2-9AFB-2BE14E94B084}"/>
    <cellStyle name="40% - Accent5 2 6 4" xfId="2279" xr:uid="{332E03EF-1342-4EB0-906A-E44D6E32AE6A}"/>
    <cellStyle name="40% - Accent5 2 7" xfId="818" xr:uid="{3E8BD433-9D8E-49CD-B764-537D77E8D082}"/>
    <cellStyle name="40% - Accent5 2 7 2" xfId="819" xr:uid="{7FC317D1-32D0-4E10-8C9B-34220B3D61ED}"/>
    <cellStyle name="40% - Accent5 2 7 2 2" xfId="2283" xr:uid="{5ED1549C-5E21-4C58-A83C-711E6D333287}"/>
    <cellStyle name="40% - Accent5 2 7 3" xfId="820" xr:uid="{CB0D85D8-5FF0-4A71-BE2F-09316753F9A7}"/>
    <cellStyle name="40% - Accent5 2 7 3 2" xfId="2284" xr:uid="{B834891A-47DB-4905-B092-C0906703AA65}"/>
    <cellStyle name="40% - Accent5 2 7 4" xfId="2282" xr:uid="{B553AC13-9D8E-45A6-8548-7D529AF8734A}"/>
    <cellStyle name="40% - Accent5 2 8" xfId="821" xr:uid="{A3213948-8754-4BA7-BE19-2A8C81919D57}"/>
    <cellStyle name="40% - Accent5 2 8 2" xfId="2285" xr:uid="{6C3605A5-BD7E-4D70-A27B-33B712C6A630}"/>
    <cellStyle name="40% - Accent5 2 9" xfId="822" xr:uid="{89351FAC-7B17-491F-8472-2D002DC00B29}"/>
    <cellStyle name="40% - Accent5 2 9 2" xfId="2286" xr:uid="{B40F2264-124B-43E3-8D5E-5A74968F9041}"/>
    <cellStyle name="40% - Accent6 2" xfId="823" xr:uid="{F088FD37-F89C-46C2-AA69-902B3C36BBA9}"/>
    <cellStyle name="40% - Accent6 2 10" xfId="2287" xr:uid="{1FFC0BB4-0118-4779-B779-91672C9F0499}"/>
    <cellStyle name="40% - Accent6 2 2" xfId="824" xr:uid="{6F49B981-1A3E-4C5F-ADC7-298D0C463CB4}"/>
    <cellStyle name="40% - Accent6 2 2 2" xfId="825" xr:uid="{9332E6EB-68CF-427B-BDAE-8F25AB5B51FA}"/>
    <cellStyle name="40% - Accent6 2 2 2 2" xfId="826" xr:uid="{E3F1D923-866C-461D-B26A-5114D40FFA2D}"/>
    <cellStyle name="40% - Accent6 2 2 2 2 2" xfId="827" xr:uid="{AA3E6452-D750-4B85-B104-071874646EAF}"/>
    <cellStyle name="40% - Accent6 2 2 2 2 2 2" xfId="2291" xr:uid="{3248CEEB-7DA6-461F-8C8D-6B9AA64DBE02}"/>
    <cellStyle name="40% - Accent6 2 2 2 2 3" xfId="828" xr:uid="{C14D7F40-7211-451B-BD0B-2C204466E536}"/>
    <cellStyle name="40% - Accent6 2 2 2 2 3 2" xfId="2292" xr:uid="{282F5F6F-DFC3-4115-AEE5-C814AF1B6B1A}"/>
    <cellStyle name="40% - Accent6 2 2 2 2 4" xfId="2290" xr:uid="{44911697-A193-4B9C-87C2-9A2CDB6ED29E}"/>
    <cellStyle name="40% - Accent6 2 2 2 3" xfId="829" xr:uid="{7FE28AD9-1EB7-4253-B84D-81C71A3F4500}"/>
    <cellStyle name="40% - Accent6 2 2 2 3 2" xfId="830" xr:uid="{15FDDB6C-61BD-4400-A93D-7B215460A3B9}"/>
    <cellStyle name="40% - Accent6 2 2 2 3 2 2" xfId="2294" xr:uid="{30BCEB09-03CF-43D0-B5F5-A451FDF55B57}"/>
    <cellStyle name="40% - Accent6 2 2 2 3 3" xfId="831" xr:uid="{A6414B81-4742-4A10-9EE9-7725FD205B53}"/>
    <cellStyle name="40% - Accent6 2 2 2 3 3 2" xfId="2295" xr:uid="{F39E8D87-F1A7-4DC9-B394-95A914B4FA2D}"/>
    <cellStyle name="40% - Accent6 2 2 2 3 4" xfId="2293" xr:uid="{35BC9A0C-13BF-419E-BA33-A5648107424B}"/>
    <cellStyle name="40% - Accent6 2 2 2 4" xfId="832" xr:uid="{863AF6A6-ED8B-4957-AA69-12193AE99649}"/>
    <cellStyle name="40% - Accent6 2 2 2 4 2" xfId="833" xr:uid="{0B48047B-4365-48C2-B56D-868632C59788}"/>
    <cellStyle name="40% - Accent6 2 2 2 4 2 2" xfId="2297" xr:uid="{512A6BFF-37AF-40D6-A12F-784F651E7307}"/>
    <cellStyle name="40% - Accent6 2 2 2 4 3" xfId="834" xr:uid="{BC8CD140-47A4-459C-9F1A-CF5A156A67BB}"/>
    <cellStyle name="40% - Accent6 2 2 2 4 3 2" xfId="2298" xr:uid="{F2761739-3388-447F-9651-50E61D53B798}"/>
    <cellStyle name="40% - Accent6 2 2 2 4 4" xfId="2296" xr:uid="{87D2EA05-0BF4-4D65-B419-800390041A74}"/>
    <cellStyle name="40% - Accent6 2 2 2 5" xfId="835" xr:uid="{7EE23DB2-9AA8-4F49-B36D-4C5AB65547D5}"/>
    <cellStyle name="40% - Accent6 2 2 2 5 2" xfId="2299" xr:uid="{08628ECD-DB4B-48DB-B290-058CCA02E277}"/>
    <cellStyle name="40% - Accent6 2 2 2 6" xfId="836" xr:uid="{E21253B6-CF84-4401-813E-023244AF1743}"/>
    <cellStyle name="40% - Accent6 2 2 2 6 2" xfId="2300" xr:uid="{67F5E995-053E-41FC-BFCB-1EF62532D8F1}"/>
    <cellStyle name="40% - Accent6 2 2 2 7" xfId="2289" xr:uid="{D555993D-D289-4C15-9C42-E70A0691C14F}"/>
    <cellStyle name="40% - Accent6 2 2 3" xfId="837" xr:uid="{5E6A83E4-20A7-4D7F-9003-FA94D1EB5DD4}"/>
    <cellStyle name="40% - Accent6 2 2 3 2" xfId="838" xr:uid="{F90F2279-83C4-4A56-9C34-197BB87008E0}"/>
    <cellStyle name="40% - Accent6 2 2 3 2 2" xfId="2302" xr:uid="{3DBF5FB9-1236-42C9-92CD-6D526ABC5BB7}"/>
    <cellStyle name="40% - Accent6 2 2 3 3" xfId="839" xr:uid="{2D383428-93AC-4F5E-B0FC-96115F12A3FD}"/>
    <cellStyle name="40% - Accent6 2 2 3 3 2" xfId="2303" xr:uid="{BE32D46E-4DAA-4572-8DB8-F2CCC5B0BE74}"/>
    <cellStyle name="40% - Accent6 2 2 3 4" xfId="2301" xr:uid="{78187B5D-0F86-48B0-AD36-53BD3349F54C}"/>
    <cellStyle name="40% - Accent6 2 2 4" xfId="840" xr:uid="{D403F17E-48D9-410E-9722-4C407727A136}"/>
    <cellStyle name="40% - Accent6 2 2 4 2" xfId="841" xr:uid="{1BA96A59-4EA8-494F-99E8-2F0493210374}"/>
    <cellStyle name="40% - Accent6 2 2 4 2 2" xfId="2305" xr:uid="{ED15A767-F391-4916-9AAF-061CB6FCDBC6}"/>
    <cellStyle name="40% - Accent6 2 2 4 3" xfId="842" xr:uid="{D7D85A3C-1C3F-4223-9771-967E2610BCDF}"/>
    <cellStyle name="40% - Accent6 2 2 4 3 2" xfId="2306" xr:uid="{BC76C605-FCEB-4A67-BBE1-BBFB653F7F78}"/>
    <cellStyle name="40% - Accent6 2 2 4 4" xfId="2304" xr:uid="{FBDD1950-5167-4819-BD10-A335AB0F8497}"/>
    <cellStyle name="40% - Accent6 2 2 5" xfId="843" xr:uid="{042EB66A-DFF8-457F-88AB-83BABFF6AB56}"/>
    <cellStyle name="40% - Accent6 2 2 5 2" xfId="844" xr:uid="{F4E6515D-CBCF-4F37-AABF-730C682D4C5B}"/>
    <cellStyle name="40% - Accent6 2 2 5 2 2" xfId="2308" xr:uid="{3B38C93D-7918-4B9A-8057-68CAF22E101D}"/>
    <cellStyle name="40% - Accent6 2 2 5 3" xfId="845" xr:uid="{5E93F967-1F04-4B89-9B30-2A40701075E3}"/>
    <cellStyle name="40% - Accent6 2 2 5 3 2" xfId="2309" xr:uid="{D137616D-D61F-48F3-9ADD-8ECF9E97849A}"/>
    <cellStyle name="40% - Accent6 2 2 5 4" xfId="2307" xr:uid="{72F48E2C-6DFA-4779-A54A-A89E345EA409}"/>
    <cellStyle name="40% - Accent6 2 2 6" xfId="846" xr:uid="{937964FA-2C99-43B7-AB6C-6C7102918BA1}"/>
    <cellStyle name="40% - Accent6 2 2 6 2" xfId="2310" xr:uid="{3D980AAC-A66B-48A3-A1A1-5FC2CE2DBCA4}"/>
    <cellStyle name="40% - Accent6 2 2 7" xfId="847" xr:uid="{FD95ABDD-076C-4A11-9FC2-59DFEAB27510}"/>
    <cellStyle name="40% - Accent6 2 2 7 2" xfId="2311" xr:uid="{FCE919BE-B12E-40B5-85E5-44AAECFFF7C2}"/>
    <cellStyle name="40% - Accent6 2 2 8" xfId="2288" xr:uid="{A83480BC-4E25-45E6-808A-E54C4C515D93}"/>
    <cellStyle name="40% - Accent6 2 3" xfId="848" xr:uid="{336C8560-0230-4AEF-93A2-BE50441311CA}"/>
    <cellStyle name="40% - Accent6 2 3 2" xfId="849" xr:uid="{990A93BD-2BC0-4A89-ABA8-32FC1EA62012}"/>
    <cellStyle name="40% - Accent6 2 3 2 2" xfId="850" xr:uid="{D4B9CE20-7EEC-4CD5-9C2F-CA7F168575A6}"/>
    <cellStyle name="40% - Accent6 2 3 2 2 2" xfId="851" xr:uid="{95FC5653-132E-4BDB-8906-828585139006}"/>
    <cellStyle name="40% - Accent6 2 3 2 2 2 2" xfId="2315" xr:uid="{0F9A384B-CBAA-4F36-AE05-3E7B155B0D90}"/>
    <cellStyle name="40% - Accent6 2 3 2 2 3" xfId="852" xr:uid="{FA9DC7ED-1A79-43F0-936F-FF3FAB8E5A92}"/>
    <cellStyle name="40% - Accent6 2 3 2 2 3 2" xfId="2316" xr:uid="{DB2C2063-436B-47E9-BCC4-F0BCA6BA754F}"/>
    <cellStyle name="40% - Accent6 2 3 2 2 4" xfId="2314" xr:uid="{7768BA29-B942-40C6-B344-B3C8B90D7A1C}"/>
    <cellStyle name="40% - Accent6 2 3 2 3" xfId="853" xr:uid="{62D92C96-B905-478C-A430-14A34A2890F1}"/>
    <cellStyle name="40% - Accent6 2 3 2 3 2" xfId="854" xr:uid="{9219621C-529D-4358-8FA6-DE9F16A5F074}"/>
    <cellStyle name="40% - Accent6 2 3 2 3 2 2" xfId="2318" xr:uid="{9A962E75-28C6-4A80-A7A6-B198983B20DB}"/>
    <cellStyle name="40% - Accent6 2 3 2 3 3" xfId="855" xr:uid="{B3B8920C-6AD3-4A1B-A695-30AE6C5C3ABA}"/>
    <cellStyle name="40% - Accent6 2 3 2 3 3 2" xfId="2319" xr:uid="{0D8A59FB-A0A1-4FC1-B3FD-48EB2D5C6346}"/>
    <cellStyle name="40% - Accent6 2 3 2 3 4" xfId="2317" xr:uid="{2F73E2E3-163D-4AF1-9DA3-57A436AB0CA0}"/>
    <cellStyle name="40% - Accent6 2 3 2 4" xfId="856" xr:uid="{669A4C84-3A03-4688-9674-8F88AEC21C6D}"/>
    <cellStyle name="40% - Accent6 2 3 2 4 2" xfId="857" xr:uid="{4588FDEC-5A68-4206-8FB5-BDB36015BE94}"/>
    <cellStyle name="40% - Accent6 2 3 2 4 2 2" xfId="2321" xr:uid="{295A4CB8-1DCA-4997-8D4F-E9AE2316CCBE}"/>
    <cellStyle name="40% - Accent6 2 3 2 4 3" xfId="858" xr:uid="{C9BD5478-DE2A-4D75-9614-7F54BF12FDA3}"/>
    <cellStyle name="40% - Accent6 2 3 2 4 3 2" xfId="2322" xr:uid="{D81BCF81-D064-46EF-B5D9-0A102B5A75CD}"/>
    <cellStyle name="40% - Accent6 2 3 2 4 4" xfId="2320" xr:uid="{956255EC-31BC-48AA-B571-27E4047D5245}"/>
    <cellStyle name="40% - Accent6 2 3 2 5" xfId="859" xr:uid="{97A31B81-FF94-4BD7-8CB5-304AAFEF2F91}"/>
    <cellStyle name="40% - Accent6 2 3 2 5 2" xfId="2323" xr:uid="{B471A804-901E-4CFA-BD57-03D50DCCCCDF}"/>
    <cellStyle name="40% - Accent6 2 3 2 6" xfId="860" xr:uid="{DD97C698-CD94-4A08-87E4-7F599BDCF4F0}"/>
    <cellStyle name="40% - Accent6 2 3 2 6 2" xfId="2324" xr:uid="{94C95D2A-FD96-4DBD-9944-F6BDE08181EA}"/>
    <cellStyle name="40% - Accent6 2 3 2 7" xfId="2313" xr:uid="{C16C632F-2192-48A4-9F41-FBE9B2DC201C}"/>
    <cellStyle name="40% - Accent6 2 3 3" xfId="861" xr:uid="{79E8183A-6612-4EE7-91FD-5EBEB864AD21}"/>
    <cellStyle name="40% - Accent6 2 3 3 2" xfId="862" xr:uid="{BD3186BD-79D7-43CB-86A8-5E5AEE635E3A}"/>
    <cellStyle name="40% - Accent6 2 3 3 2 2" xfId="2326" xr:uid="{064CB477-7A90-41E7-B1C2-2B37FEC054A8}"/>
    <cellStyle name="40% - Accent6 2 3 3 3" xfId="863" xr:uid="{B623E536-FBF5-4165-A17C-16F1A681CF36}"/>
    <cellStyle name="40% - Accent6 2 3 3 3 2" xfId="2327" xr:uid="{A6A891C4-C6DA-442D-AF08-86A675F8B067}"/>
    <cellStyle name="40% - Accent6 2 3 3 4" xfId="2325" xr:uid="{DAA66FF4-AC64-4243-B30A-499DDC2E89E3}"/>
    <cellStyle name="40% - Accent6 2 3 4" xfId="864" xr:uid="{9E2330CE-EF9E-4E30-91B0-7E9BEA06032A}"/>
    <cellStyle name="40% - Accent6 2 3 4 2" xfId="865" xr:uid="{E5F4D78E-E166-437A-A409-87FB1B3B6D73}"/>
    <cellStyle name="40% - Accent6 2 3 4 2 2" xfId="2329" xr:uid="{398EA96A-8DC1-4DA9-B1D8-78638102DA57}"/>
    <cellStyle name="40% - Accent6 2 3 4 3" xfId="866" xr:uid="{C7F60EE8-1978-4F10-B858-28C4F099C84F}"/>
    <cellStyle name="40% - Accent6 2 3 4 3 2" xfId="2330" xr:uid="{812038ED-7E0B-4868-A51B-4465210CED33}"/>
    <cellStyle name="40% - Accent6 2 3 4 4" xfId="2328" xr:uid="{E3A8B847-1CE6-4783-868F-9757992187BD}"/>
    <cellStyle name="40% - Accent6 2 3 5" xfId="867" xr:uid="{A701101B-EA36-459D-B7BB-25B71AB575FE}"/>
    <cellStyle name="40% - Accent6 2 3 5 2" xfId="868" xr:uid="{4B499C89-4171-4FAB-A06F-4081CF805D61}"/>
    <cellStyle name="40% - Accent6 2 3 5 2 2" xfId="2332" xr:uid="{DCA87DA7-9FCC-4B1E-A41B-5F7EDD769A09}"/>
    <cellStyle name="40% - Accent6 2 3 5 3" xfId="869" xr:uid="{806A09BD-BF5C-4DD6-9868-168689E8205A}"/>
    <cellStyle name="40% - Accent6 2 3 5 3 2" xfId="2333" xr:uid="{E54E1599-F756-4ED6-B408-B987C7BE313D}"/>
    <cellStyle name="40% - Accent6 2 3 5 4" xfId="2331" xr:uid="{22B01C45-407D-4E8F-AD08-A441955BA7CA}"/>
    <cellStyle name="40% - Accent6 2 3 6" xfId="870" xr:uid="{3AC97925-A7F1-40A5-B7FC-58581FF50C31}"/>
    <cellStyle name="40% - Accent6 2 3 6 2" xfId="2334" xr:uid="{FE898DDD-285D-41C7-ABC5-1A38AD5ED511}"/>
    <cellStyle name="40% - Accent6 2 3 7" xfId="871" xr:uid="{722DAC12-D674-422A-8411-FB43AC925660}"/>
    <cellStyle name="40% - Accent6 2 3 7 2" xfId="2335" xr:uid="{45A9E6BF-E7EF-4631-B923-AE5B94DF5A31}"/>
    <cellStyle name="40% - Accent6 2 3 8" xfId="2312" xr:uid="{37898988-F578-4E18-9D98-B62CFD56322A}"/>
    <cellStyle name="40% - Accent6 2 4" xfId="872" xr:uid="{87D4D4D9-9A2F-425E-919E-6065417B333D}"/>
    <cellStyle name="40% - Accent6 2 4 2" xfId="873" xr:uid="{93B16B8C-C46F-4F08-921C-68EC203853B4}"/>
    <cellStyle name="40% - Accent6 2 4 2 2" xfId="874" xr:uid="{019DB3BB-0CE5-4C9E-A442-2679A4B8C7EC}"/>
    <cellStyle name="40% - Accent6 2 4 2 2 2" xfId="2338" xr:uid="{D1925E88-0472-4263-81EF-8FF42241BE71}"/>
    <cellStyle name="40% - Accent6 2 4 2 3" xfId="875" xr:uid="{3606C24B-B873-41B5-A288-66CBE71CDC93}"/>
    <cellStyle name="40% - Accent6 2 4 2 3 2" xfId="2339" xr:uid="{FDD70958-C32E-4330-B78D-698946206A1B}"/>
    <cellStyle name="40% - Accent6 2 4 2 4" xfId="2337" xr:uid="{B157CD0B-0E30-435F-84FC-D69C4CB06CED}"/>
    <cellStyle name="40% - Accent6 2 4 3" xfId="876" xr:uid="{9526EB0D-BCA4-43BE-9FC6-D7BA3233065D}"/>
    <cellStyle name="40% - Accent6 2 4 3 2" xfId="877" xr:uid="{B757CA4D-AE2F-40AA-8BCD-FB4EB9289211}"/>
    <cellStyle name="40% - Accent6 2 4 3 2 2" xfId="2341" xr:uid="{273FF47C-1858-47CA-B168-344D82E63C7B}"/>
    <cellStyle name="40% - Accent6 2 4 3 3" xfId="878" xr:uid="{3CAFCD99-30A2-4B88-9518-5E6950EBC906}"/>
    <cellStyle name="40% - Accent6 2 4 3 3 2" xfId="2342" xr:uid="{E2A18161-8984-4235-A132-344AEFD71A53}"/>
    <cellStyle name="40% - Accent6 2 4 3 4" xfId="2340" xr:uid="{D8FCD6D6-4327-417C-807E-EFA291BC8D94}"/>
    <cellStyle name="40% - Accent6 2 4 4" xfId="879" xr:uid="{CC8992CD-E06F-4048-B75E-BB703BB95F72}"/>
    <cellStyle name="40% - Accent6 2 4 4 2" xfId="880" xr:uid="{9A6D74C3-74C3-4E5C-B655-0EE4F20BD93C}"/>
    <cellStyle name="40% - Accent6 2 4 4 2 2" xfId="2344" xr:uid="{1D424CB9-1114-4DD1-B23B-39A5616A1AAE}"/>
    <cellStyle name="40% - Accent6 2 4 4 3" xfId="881" xr:uid="{234F1C41-4BD4-42E1-8692-55E7B61896F6}"/>
    <cellStyle name="40% - Accent6 2 4 4 3 2" xfId="2345" xr:uid="{378858E1-5BEB-420E-85FB-5DD52BAA315F}"/>
    <cellStyle name="40% - Accent6 2 4 4 4" xfId="2343" xr:uid="{F87E9055-4C86-4DB6-BA76-F8C48F07DAF1}"/>
    <cellStyle name="40% - Accent6 2 4 5" xfId="882" xr:uid="{C921F28D-893D-413A-9A3D-628BF403A382}"/>
    <cellStyle name="40% - Accent6 2 4 5 2" xfId="2346" xr:uid="{E80FCBF8-C07E-4A1B-AA5F-F0FED67C8FCB}"/>
    <cellStyle name="40% - Accent6 2 4 6" xfId="883" xr:uid="{7A169B60-E48C-45E9-962D-B0AD830A66A7}"/>
    <cellStyle name="40% - Accent6 2 4 6 2" xfId="2347" xr:uid="{C3FC7043-C699-4CC4-8781-9D40318058F5}"/>
    <cellStyle name="40% - Accent6 2 4 7" xfId="2336" xr:uid="{6EEBC320-65EE-4B5A-BC48-81FD58AC9376}"/>
    <cellStyle name="40% - Accent6 2 5" xfId="884" xr:uid="{BEEA7111-996D-4A04-B896-D10D1FC094DE}"/>
    <cellStyle name="40% - Accent6 2 5 2" xfId="885" xr:uid="{D2B2BF06-F91E-4D4C-BAE6-C2A86EBFF001}"/>
    <cellStyle name="40% - Accent6 2 5 2 2" xfId="2349" xr:uid="{D25E6E7E-0893-4B1F-A923-37082CB3AC31}"/>
    <cellStyle name="40% - Accent6 2 5 3" xfId="886" xr:uid="{AFA04479-496A-4D4D-979A-C2FB9A06014A}"/>
    <cellStyle name="40% - Accent6 2 5 3 2" xfId="2350" xr:uid="{2511C37E-7607-4577-9DDD-4E226E9D0078}"/>
    <cellStyle name="40% - Accent6 2 5 4" xfId="2348" xr:uid="{345E7CE1-9EFD-4A54-90F9-AFB134FF0541}"/>
    <cellStyle name="40% - Accent6 2 6" xfId="887" xr:uid="{84F5B1CE-A6C4-4C96-904F-239C868F1E37}"/>
    <cellStyle name="40% - Accent6 2 6 2" xfId="888" xr:uid="{756BAC5D-8BCA-4EC9-AB9D-E75DC64622D9}"/>
    <cellStyle name="40% - Accent6 2 6 2 2" xfId="2352" xr:uid="{93D0209F-11A0-436A-B87F-D322F8E77EF8}"/>
    <cellStyle name="40% - Accent6 2 6 3" xfId="889" xr:uid="{DC006F47-6074-4D5B-AD39-6CA123D2D1DE}"/>
    <cellStyle name="40% - Accent6 2 6 3 2" xfId="2353" xr:uid="{77DC7DEE-2A33-44ED-919D-C4CC02BE21CB}"/>
    <cellStyle name="40% - Accent6 2 6 4" xfId="2351" xr:uid="{821663C9-D3CE-4FC8-BF33-E1ED3A8768D4}"/>
    <cellStyle name="40% - Accent6 2 7" xfId="890" xr:uid="{A39780F5-FD53-4611-AE89-0B940A50FD0C}"/>
    <cellStyle name="40% - Accent6 2 7 2" xfId="891" xr:uid="{A32E01FA-5D52-4C66-AC59-F172DD81FDE5}"/>
    <cellStyle name="40% - Accent6 2 7 2 2" xfId="2355" xr:uid="{BFCCABE1-666A-4E78-AF02-22D02D459D0E}"/>
    <cellStyle name="40% - Accent6 2 7 3" xfId="892" xr:uid="{BCB487D0-D73A-4E86-B770-82ED6113803B}"/>
    <cellStyle name="40% - Accent6 2 7 3 2" xfId="2356" xr:uid="{37B5D92D-F6EF-46A3-90B2-BDD7CAB8E474}"/>
    <cellStyle name="40% - Accent6 2 7 4" xfId="2354" xr:uid="{F6E09B92-8CA9-4A48-BFCA-100ED511FFC1}"/>
    <cellStyle name="40% - Accent6 2 8" xfId="893" xr:uid="{4B17905F-22A4-4393-9725-9E7E3E62F018}"/>
    <cellStyle name="40% - Accent6 2 8 2" xfId="2357" xr:uid="{5F778D8D-E8BC-4D00-9D70-98655419E066}"/>
    <cellStyle name="40% - Accent6 2 9" xfId="894" xr:uid="{706B63E0-836C-420E-933F-D19C240C3699}"/>
    <cellStyle name="40% - Accent6 2 9 2" xfId="2358" xr:uid="{ACB658DD-A73F-4917-B63A-A1D9F8333A91}"/>
    <cellStyle name="Comma" xfId="1" builtinId="3"/>
    <cellStyle name="Comma 2" xfId="17" xr:uid="{2B39ECF7-4978-4C2E-9B0E-37132F82A413}"/>
    <cellStyle name="Comma 2 2" xfId="21" xr:uid="{C599175E-B886-42EB-A384-6D23DB03A37D}"/>
    <cellStyle name="Comma 2 3" xfId="896" xr:uid="{3C34A3DB-297A-4EEC-BD5C-F6E5D09CDD98}"/>
    <cellStyle name="Comma 3" xfId="897" xr:uid="{167D5215-B475-484F-BA0A-DFCE7D6033D4}"/>
    <cellStyle name="Comma 3 10" xfId="898" xr:uid="{92C73EDA-883F-41DA-A21C-69BB4A0506E3}"/>
    <cellStyle name="Comma 3 10 2" xfId="2360" xr:uid="{F2D1CC8F-C728-4C27-93BE-315BA807BFD7}"/>
    <cellStyle name="Comma 3 11" xfId="2359" xr:uid="{2F6B0F7F-A127-45C7-B970-2CEE90637AD8}"/>
    <cellStyle name="Comma 3 2" xfId="899" xr:uid="{1E04439A-5AFB-4985-B8C2-290FFB85988F}"/>
    <cellStyle name="Comma 3 2 10" xfId="2361" xr:uid="{1588BD17-1F44-489A-A96A-6247888816AB}"/>
    <cellStyle name="Comma 3 2 2" xfId="900" xr:uid="{930FD8F7-A9F3-45FD-BC13-65CE0EF4B4FA}"/>
    <cellStyle name="Comma 3 2 2 2" xfId="901" xr:uid="{82073E3B-8238-4612-8427-606C95BF0CC8}"/>
    <cellStyle name="Comma 3 2 2 2 2" xfId="902" xr:uid="{9A003DE2-188D-449D-9D79-0BA1AEAE4161}"/>
    <cellStyle name="Comma 3 2 2 2 2 2" xfId="903" xr:uid="{DB740C96-AB1E-40D8-AB0E-D2D73432FFCE}"/>
    <cellStyle name="Comma 3 2 2 2 2 2 2" xfId="2365" xr:uid="{35F0CEB2-FEB3-4B95-B754-3242D5490D40}"/>
    <cellStyle name="Comma 3 2 2 2 2 3" xfId="904" xr:uid="{904CE5B8-59DC-4079-9FAA-DD403B970862}"/>
    <cellStyle name="Comma 3 2 2 2 2 3 2" xfId="2366" xr:uid="{3313E86D-9D07-4619-98FD-96C20F29BB48}"/>
    <cellStyle name="Comma 3 2 2 2 2 4" xfId="2364" xr:uid="{4C4A44BA-15B1-4E5F-B1C5-1C0529D91673}"/>
    <cellStyle name="Comma 3 2 2 2 3" xfId="905" xr:uid="{EDB718AE-1BBE-4D4D-9E29-611370104C5C}"/>
    <cellStyle name="Comma 3 2 2 2 3 2" xfId="906" xr:uid="{71E15051-853B-4F3A-B19B-9907E10FE2B2}"/>
    <cellStyle name="Comma 3 2 2 2 3 2 2" xfId="2368" xr:uid="{AC2B1DE0-7234-46B5-84B5-F764D0F382EE}"/>
    <cellStyle name="Comma 3 2 2 2 3 3" xfId="907" xr:uid="{33A21550-010D-4903-BBE7-36094E0F3885}"/>
    <cellStyle name="Comma 3 2 2 2 3 3 2" xfId="2369" xr:uid="{F8DAC849-B796-4827-9B0E-906914442756}"/>
    <cellStyle name="Comma 3 2 2 2 3 4" xfId="2367" xr:uid="{312FD20F-2190-4CBE-B511-E67B911348A3}"/>
    <cellStyle name="Comma 3 2 2 2 4" xfId="908" xr:uid="{5D9B9132-6137-43BE-9B87-B4FD5F2D4FD7}"/>
    <cellStyle name="Comma 3 2 2 2 4 2" xfId="909" xr:uid="{4FC69A3E-6A07-4BC4-AAD1-6B45AD5E0FBE}"/>
    <cellStyle name="Comma 3 2 2 2 4 2 2" xfId="2371" xr:uid="{8D528074-640D-4127-A194-671DBBB3AB37}"/>
    <cellStyle name="Comma 3 2 2 2 4 3" xfId="910" xr:uid="{C3137558-330A-4E07-ACEA-57E501E0CA10}"/>
    <cellStyle name="Comma 3 2 2 2 4 3 2" xfId="2372" xr:uid="{0078A163-8832-47E6-9B58-DA5414BB9857}"/>
    <cellStyle name="Comma 3 2 2 2 4 4" xfId="2370" xr:uid="{B40FA2A9-3B35-442D-850F-830DA330C1DD}"/>
    <cellStyle name="Comma 3 2 2 2 5" xfId="911" xr:uid="{EED164DF-57D9-4A7F-BFE7-56A11108A7DD}"/>
    <cellStyle name="Comma 3 2 2 2 5 2" xfId="2373" xr:uid="{4A1C7371-74F5-4EB3-9A6D-7178F0FC2067}"/>
    <cellStyle name="Comma 3 2 2 2 6" xfId="912" xr:uid="{3A77E3FD-CF9B-4486-B64F-45F0A214EF6C}"/>
    <cellStyle name="Comma 3 2 2 2 6 2" xfId="2374" xr:uid="{FCA933BF-28A9-484F-92F7-1B3214220DC3}"/>
    <cellStyle name="Comma 3 2 2 2 7" xfId="2363" xr:uid="{0FAC5BBE-55D6-445B-8582-5686A1BD9FA1}"/>
    <cellStyle name="Comma 3 2 2 3" xfId="913" xr:uid="{16AAF69F-FEAA-4360-9FD0-D5AEA45EF4DC}"/>
    <cellStyle name="Comma 3 2 2 3 2" xfId="914" xr:uid="{24D823B6-7C24-4455-B318-13C34A282050}"/>
    <cellStyle name="Comma 3 2 2 3 2 2" xfId="2376" xr:uid="{F074DBAA-3727-4EB5-9CD1-F632DC6561EA}"/>
    <cellStyle name="Comma 3 2 2 3 3" xfId="915" xr:uid="{576A02E4-4A86-45BF-800F-AA45B7630940}"/>
    <cellStyle name="Comma 3 2 2 3 3 2" xfId="2377" xr:uid="{E9A1B1C0-6C7E-476F-9958-444459CA5FCD}"/>
    <cellStyle name="Comma 3 2 2 3 4" xfId="2375" xr:uid="{36DC60BE-F0B9-4F10-BCA4-B6DDFAD3A75E}"/>
    <cellStyle name="Comma 3 2 2 4" xfId="916" xr:uid="{A3740048-0453-49CC-BF6F-E18ADFBD96AF}"/>
    <cellStyle name="Comma 3 2 2 4 2" xfId="917" xr:uid="{B9A060BB-B49F-4BC9-BBCB-32E49A1C3F14}"/>
    <cellStyle name="Comma 3 2 2 4 2 2" xfId="2379" xr:uid="{A675869A-564C-4955-88F4-2BAE8D496BCA}"/>
    <cellStyle name="Comma 3 2 2 4 3" xfId="918" xr:uid="{4CC3561E-9D38-4DB5-B3C0-363EB4DD23D2}"/>
    <cellStyle name="Comma 3 2 2 4 3 2" xfId="2380" xr:uid="{62890F37-6FF8-48E1-8E72-032B7A1E97C2}"/>
    <cellStyle name="Comma 3 2 2 4 4" xfId="2378" xr:uid="{65ADDA9D-A64F-4757-94AB-7DC1EC20EF04}"/>
    <cellStyle name="Comma 3 2 2 5" xfId="919" xr:uid="{E2EAA870-C0CC-467F-A173-3D2D210FE42C}"/>
    <cellStyle name="Comma 3 2 2 5 2" xfId="920" xr:uid="{93557B4E-F7EC-4AE7-AF10-14C6A1490614}"/>
    <cellStyle name="Comma 3 2 2 5 2 2" xfId="2382" xr:uid="{89DE8872-7328-4028-8888-89710FE42E8A}"/>
    <cellStyle name="Comma 3 2 2 5 3" xfId="921" xr:uid="{457D1779-6D2B-488C-82A4-077289D1C7AA}"/>
    <cellStyle name="Comma 3 2 2 5 3 2" xfId="2383" xr:uid="{F77A09EB-B2EE-472A-91D5-A1C6A266D6ED}"/>
    <cellStyle name="Comma 3 2 2 5 4" xfId="2381" xr:uid="{7AE74A46-5012-40F9-A380-54A0EA9C2615}"/>
    <cellStyle name="Comma 3 2 2 6" xfId="922" xr:uid="{83BF293D-E4B9-4667-8249-8CFACD13467C}"/>
    <cellStyle name="Comma 3 2 2 6 2" xfId="2384" xr:uid="{27D33EB2-4E17-41CB-9150-7EF2DFE9DA35}"/>
    <cellStyle name="Comma 3 2 2 7" xfId="923" xr:uid="{2ED67A47-D419-4930-BBCF-225C08D1F2CE}"/>
    <cellStyle name="Comma 3 2 2 7 2" xfId="2385" xr:uid="{F2087947-00C9-4754-8149-DD737FA8D2A8}"/>
    <cellStyle name="Comma 3 2 2 8" xfId="2362" xr:uid="{5BD4CEF2-328C-4CBE-927D-E8C6F0DD2BE4}"/>
    <cellStyle name="Comma 3 2 3" xfId="924" xr:uid="{3551EC34-79F2-4ABD-A583-68131FA6A922}"/>
    <cellStyle name="Comma 3 2 3 2" xfId="925" xr:uid="{BF6F1D1F-1DFF-43CD-9BA3-6CEB92F84548}"/>
    <cellStyle name="Comma 3 2 3 2 2" xfId="926" xr:uid="{C5D9DABC-4F6D-4A42-95CA-E88F9DD75265}"/>
    <cellStyle name="Comma 3 2 3 2 2 2" xfId="927" xr:uid="{43786F73-36EE-47C1-A623-D04168422A2B}"/>
    <cellStyle name="Comma 3 2 3 2 2 2 2" xfId="2389" xr:uid="{648C7F56-BA99-468F-8227-F95A9598E213}"/>
    <cellStyle name="Comma 3 2 3 2 2 3" xfId="928" xr:uid="{02808F8E-8E99-4D23-8BD9-405F3C25D497}"/>
    <cellStyle name="Comma 3 2 3 2 2 3 2" xfId="2390" xr:uid="{84D33C59-D7CB-40D3-B5A7-D69159D5F74E}"/>
    <cellStyle name="Comma 3 2 3 2 2 4" xfId="2388" xr:uid="{04FD2BF1-2EDB-4B6C-B98D-A4F4587C7427}"/>
    <cellStyle name="Comma 3 2 3 2 3" xfId="929" xr:uid="{48D60A85-228A-46EC-BB57-E8DFA54B7116}"/>
    <cellStyle name="Comma 3 2 3 2 3 2" xfId="930" xr:uid="{518DBA40-5D2C-4832-A08B-3B49CD262A31}"/>
    <cellStyle name="Comma 3 2 3 2 3 2 2" xfId="2392" xr:uid="{B349C935-1A8E-4CEF-A618-8E0B5DC99B64}"/>
    <cellStyle name="Comma 3 2 3 2 3 3" xfId="931" xr:uid="{C2F19124-16E9-42FE-87CC-1414CC0F7FE5}"/>
    <cellStyle name="Comma 3 2 3 2 3 3 2" xfId="2393" xr:uid="{8720A9AC-175D-4E3E-A472-404C5F1F12A7}"/>
    <cellStyle name="Comma 3 2 3 2 3 4" xfId="2391" xr:uid="{BEA4C2A9-E4F1-4E76-87D6-0B4ECC15CDE7}"/>
    <cellStyle name="Comma 3 2 3 2 4" xfId="932" xr:uid="{92E75401-6E37-41FB-8AEA-CAF3BE795DE5}"/>
    <cellStyle name="Comma 3 2 3 2 4 2" xfId="933" xr:uid="{92AC2C47-77CB-489D-BDEF-04A56C66A10A}"/>
    <cellStyle name="Comma 3 2 3 2 4 2 2" xfId="2395" xr:uid="{5D1A9604-CCA3-459D-927D-4860A2E29207}"/>
    <cellStyle name="Comma 3 2 3 2 4 3" xfId="934" xr:uid="{0FED2109-D9DA-4CBB-BED4-ABABDB768D6F}"/>
    <cellStyle name="Comma 3 2 3 2 4 3 2" xfId="2396" xr:uid="{ED7BBE5C-4A70-4F9A-B903-73035A8A8F17}"/>
    <cellStyle name="Comma 3 2 3 2 4 4" xfId="2394" xr:uid="{9785EDA9-3202-4F6C-8F58-5B50592BEF75}"/>
    <cellStyle name="Comma 3 2 3 2 5" xfId="935" xr:uid="{9817D94B-8BDF-4EC0-88C2-84DE23D34A2C}"/>
    <cellStyle name="Comma 3 2 3 2 5 2" xfId="2397" xr:uid="{EBB283E4-9366-40D9-B200-36EF37BA6EDB}"/>
    <cellStyle name="Comma 3 2 3 2 6" xfId="936" xr:uid="{D71599D0-117E-4736-8BDC-4E9314493114}"/>
    <cellStyle name="Comma 3 2 3 2 6 2" xfId="2398" xr:uid="{C11AB7BA-F831-420C-98B5-626EB89BC14B}"/>
    <cellStyle name="Comma 3 2 3 2 7" xfId="2387" xr:uid="{533D37D3-43D0-46F8-86C3-6426674A4748}"/>
    <cellStyle name="Comma 3 2 3 3" xfId="937" xr:uid="{C0D55B0B-8F61-4562-9F1D-A3CE00F3BAA3}"/>
    <cellStyle name="Comma 3 2 3 3 2" xfId="938" xr:uid="{7D239BDB-44D8-4C1E-A6B5-C0FD6350145E}"/>
    <cellStyle name="Comma 3 2 3 3 2 2" xfId="2400" xr:uid="{F2AD95F0-BCB9-4BE2-B7C7-150DAD5B55C7}"/>
    <cellStyle name="Comma 3 2 3 3 3" xfId="939" xr:uid="{7BBD0CC9-E841-4836-BF3A-1968C173B8AB}"/>
    <cellStyle name="Comma 3 2 3 3 3 2" xfId="2401" xr:uid="{8CC8DC8E-1079-4D36-9A53-947BC8E62BD7}"/>
    <cellStyle name="Comma 3 2 3 3 4" xfId="2399" xr:uid="{997F5405-52D1-4C6D-BF23-0E3FA2A134A4}"/>
    <cellStyle name="Comma 3 2 3 4" xfId="940" xr:uid="{D500CD41-172A-4B18-84D7-086B613D9ADF}"/>
    <cellStyle name="Comma 3 2 3 4 2" xfId="941" xr:uid="{B3D9C250-A96E-499A-A406-28B8A7196216}"/>
    <cellStyle name="Comma 3 2 3 4 2 2" xfId="2403" xr:uid="{330D8C22-5234-4D77-93E0-86E76EC89164}"/>
    <cellStyle name="Comma 3 2 3 4 3" xfId="942" xr:uid="{48BD8235-5A6E-4BA9-AE5F-AE81D3A542B1}"/>
    <cellStyle name="Comma 3 2 3 4 3 2" xfId="2404" xr:uid="{B76D09A5-F483-4E14-BCC9-FCF297A4B83C}"/>
    <cellStyle name="Comma 3 2 3 4 4" xfId="2402" xr:uid="{4B13239D-DB87-4BBA-9D43-48A5A50A4D55}"/>
    <cellStyle name="Comma 3 2 3 5" xfId="943" xr:uid="{65B979A1-4D67-4E99-9C2D-436A91274EB7}"/>
    <cellStyle name="Comma 3 2 3 5 2" xfId="944" xr:uid="{8E7AEEB1-70DF-4DF6-8A70-4EE9B523C4AD}"/>
    <cellStyle name="Comma 3 2 3 5 2 2" xfId="2406" xr:uid="{27EC2A2B-61DC-446D-AC90-10E2299B494C}"/>
    <cellStyle name="Comma 3 2 3 5 3" xfId="945" xr:uid="{D530A340-A00B-49E6-B9C0-D636282EC073}"/>
    <cellStyle name="Comma 3 2 3 5 3 2" xfId="2407" xr:uid="{D0068128-C87E-4A0F-86C4-4523F30285B4}"/>
    <cellStyle name="Comma 3 2 3 5 4" xfId="2405" xr:uid="{8811F795-4A59-4CDE-B76F-E6A38F436387}"/>
    <cellStyle name="Comma 3 2 3 6" xfId="946" xr:uid="{4A734082-9BEC-43AC-8DBF-1A7A0B0E5487}"/>
    <cellStyle name="Comma 3 2 3 6 2" xfId="2408" xr:uid="{A6F2101E-3960-4BD7-BA10-C2A83B58C9E8}"/>
    <cellStyle name="Comma 3 2 3 7" xfId="947" xr:uid="{15C87C9C-035B-421B-BCDF-76815E0200E3}"/>
    <cellStyle name="Comma 3 2 3 7 2" xfId="2409" xr:uid="{49AD0919-F62B-4F1B-A61F-DA711CD02E5D}"/>
    <cellStyle name="Comma 3 2 3 8" xfId="2386" xr:uid="{90757101-1DCC-4FA0-AD24-7400801DFB23}"/>
    <cellStyle name="Comma 3 2 4" xfId="948" xr:uid="{D997A374-11B1-48C2-8E97-05E56AB9F8BB}"/>
    <cellStyle name="Comma 3 2 4 2" xfId="949" xr:uid="{18B5408A-D6FC-4CB3-8A35-C04F4427B4DF}"/>
    <cellStyle name="Comma 3 2 4 2 2" xfId="950" xr:uid="{8154B76A-8940-432F-952A-5CD1427CB2FA}"/>
    <cellStyle name="Comma 3 2 4 2 2 2" xfId="2412" xr:uid="{413EE656-7CA8-4EC5-B2A5-8A8889F73526}"/>
    <cellStyle name="Comma 3 2 4 2 3" xfId="951" xr:uid="{1D038520-5DA1-4974-A395-C19E05AD6B24}"/>
    <cellStyle name="Comma 3 2 4 2 3 2" xfId="2413" xr:uid="{24BEFF95-7C4E-4C74-8F4B-16EE5EB017FC}"/>
    <cellStyle name="Comma 3 2 4 2 4" xfId="2411" xr:uid="{C04C406E-CB9F-4D7D-9C72-D9291068EB34}"/>
    <cellStyle name="Comma 3 2 4 3" xfId="952" xr:uid="{76E4479E-9E91-4922-9E86-A2035EDF7D21}"/>
    <cellStyle name="Comma 3 2 4 3 2" xfId="953" xr:uid="{6CDBA3C5-15BE-432B-940B-6261A1FBB032}"/>
    <cellStyle name="Comma 3 2 4 3 2 2" xfId="2415" xr:uid="{91AB70C7-9A7F-457E-9151-69B51C525094}"/>
    <cellStyle name="Comma 3 2 4 3 3" xfId="954" xr:uid="{657AD723-A86B-460E-97A2-93EC31E59942}"/>
    <cellStyle name="Comma 3 2 4 3 3 2" xfId="2416" xr:uid="{DF9ACBC1-4F85-415C-82EF-9C8268511554}"/>
    <cellStyle name="Comma 3 2 4 3 4" xfId="2414" xr:uid="{8631E624-E0B0-4724-A233-9B42EDCC8BF3}"/>
    <cellStyle name="Comma 3 2 4 4" xfId="955" xr:uid="{3E4A2C0C-CF91-48FD-B817-E548743EA219}"/>
    <cellStyle name="Comma 3 2 4 4 2" xfId="956" xr:uid="{36FC1903-15A7-455E-A305-F1255FC73642}"/>
    <cellStyle name="Comma 3 2 4 4 2 2" xfId="2418" xr:uid="{66BA5B41-F1F7-4262-9101-4DC839CAF7E3}"/>
    <cellStyle name="Comma 3 2 4 4 3" xfId="957" xr:uid="{C404B7FA-5CEF-42C8-9CD6-D5AB2C5065DF}"/>
    <cellStyle name="Comma 3 2 4 4 3 2" xfId="2419" xr:uid="{809280BB-A9C5-453F-B67F-9DAA5F52C203}"/>
    <cellStyle name="Comma 3 2 4 4 4" xfId="2417" xr:uid="{441E5D3C-BFE6-4344-BACA-494E4EBA4EC6}"/>
    <cellStyle name="Comma 3 2 4 5" xfId="958" xr:uid="{B5ADDDD0-71B3-4800-B751-719064F73B82}"/>
    <cellStyle name="Comma 3 2 4 5 2" xfId="2420" xr:uid="{7D7E69A1-0903-4089-84BC-11CEF7CAFF24}"/>
    <cellStyle name="Comma 3 2 4 6" xfId="959" xr:uid="{5D1B552C-4B93-4911-A65D-DD73A2E4C6AF}"/>
    <cellStyle name="Comma 3 2 4 6 2" xfId="2421" xr:uid="{2E196B08-9295-4898-976C-235A5B2B89A5}"/>
    <cellStyle name="Comma 3 2 4 7" xfId="2410" xr:uid="{35F1BF8A-9493-460B-9729-8E3E3A9D9DC2}"/>
    <cellStyle name="Comma 3 2 5" xfId="960" xr:uid="{A6477871-1D6E-427A-94FA-65DCEE26FCD4}"/>
    <cellStyle name="Comma 3 2 5 2" xfId="961" xr:uid="{2639A06A-DF23-4051-8E92-04B419F2E695}"/>
    <cellStyle name="Comma 3 2 5 2 2" xfId="2423" xr:uid="{3B79E064-7E7A-4771-BD99-F64E0FD94AF2}"/>
    <cellStyle name="Comma 3 2 5 3" xfId="962" xr:uid="{C83D91D6-4B98-4821-BE3B-5483F21FB746}"/>
    <cellStyle name="Comma 3 2 5 3 2" xfId="2424" xr:uid="{8BC4D648-0768-40E0-95F1-114F2005A9AD}"/>
    <cellStyle name="Comma 3 2 5 4" xfId="2422" xr:uid="{6F9C4C15-5FAA-46F0-9EDF-03B19E507A5C}"/>
    <cellStyle name="Comma 3 2 6" xfId="963" xr:uid="{2B29821A-26A9-4919-AABA-F0247F727F67}"/>
    <cellStyle name="Comma 3 2 6 2" xfId="964" xr:uid="{2E1D5970-0C80-49ED-9F7B-C239C82EA754}"/>
    <cellStyle name="Comma 3 2 6 2 2" xfId="2426" xr:uid="{650F326E-7C0B-436F-BBBB-113FC3AB275B}"/>
    <cellStyle name="Comma 3 2 6 3" xfId="965" xr:uid="{55D9112D-E03C-4EAC-9D7C-1F0F04CA22CF}"/>
    <cellStyle name="Comma 3 2 6 3 2" xfId="2427" xr:uid="{C9A6DB7F-6423-4AD3-B849-F7B1E03EAD12}"/>
    <cellStyle name="Comma 3 2 6 4" xfId="2425" xr:uid="{1F6EE711-8A2F-4C41-AF13-DF67492A9864}"/>
    <cellStyle name="Comma 3 2 7" xfId="966" xr:uid="{37379EFA-7976-46CB-8C34-B7BE46BA74BB}"/>
    <cellStyle name="Comma 3 2 7 2" xfId="967" xr:uid="{88776E87-188A-4488-8EDF-F24FB33D5C54}"/>
    <cellStyle name="Comma 3 2 7 2 2" xfId="2429" xr:uid="{5AC62166-20DB-4B69-A6EA-C19853EB9206}"/>
    <cellStyle name="Comma 3 2 7 3" xfId="968" xr:uid="{7E97CE8E-DE0A-4849-9CD9-37A6847F8B15}"/>
    <cellStyle name="Comma 3 2 7 3 2" xfId="2430" xr:uid="{0201FC98-8FD2-4C5D-B01E-CCC918243A65}"/>
    <cellStyle name="Comma 3 2 7 4" xfId="2428" xr:uid="{5B88950E-FC07-4472-A1F2-07A61095F58B}"/>
    <cellStyle name="Comma 3 2 8" xfId="969" xr:uid="{CD2205A5-8FF8-42AA-BBBC-340A2A7243C2}"/>
    <cellStyle name="Comma 3 2 8 2" xfId="2431" xr:uid="{2A6CE82A-89B7-48D5-BA9F-B6125E145269}"/>
    <cellStyle name="Comma 3 2 9" xfId="970" xr:uid="{697D576F-C0FD-4325-831C-1F04C8BE3139}"/>
    <cellStyle name="Comma 3 2 9 2" xfId="2432" xr:uid="{941C6CBA-48F5-461F-8019-685C45C16454}"/>
    <cellStyle name="Comma 3 3" xfId="971" xr:uid="{FE986750-4DB5-4862-AA86-91355314E1A2}"/>
    <cellStyle name="Comma 3 3 2" xfId="972" xr:uid="{A662B842-28CD-488F-8DEC-158EEBA91982}"/>
    <cellStyle name="Comma 3 3 2 2" xfId="973" xr:uid="{481045E0-85C9-4019-B901-28113A93D532}"/>
    <cellStyle name="Comma 3 3 2 2 2" xfId="974" xr:uid="{B42F82A9-6A83-45A2-9403-801E952DBDEE}"/>
    <cellStyle name="Comma 3 3 2 2 2 2" xfId="2436" xr:uid="{8259A36D-02AE-4C83-984A-B70ADDFB4DC1}"/>
    <cellStyle name="Comma 3 3 2 2 3" xfId="975" xr:uid="{B1C81C6E-BD03-4DDE-A16C-254E69357AB7}"/>
    <cellStyle name="Comma 3 3 2 2 3 2" xfId="2437" xr:uid="{E6D39CB5-1467-4F66-BDCC-3F4BB6E17534}"/>
    <cellStyle name="Comma 3 3 2 2 4" xfId="2435" xr:uid="{8A87DFCE-BBFE-442B-AE5A-B11771A9AFC8}"/>
    <cellStyle name="Comma 3 3 2 3" xfId="976" xr:uid="{8A550BB1-E4AD-4753-8412-D268076F2817}"/>
    <cellStyle name="Comma 3 3 2 3 2" xfId="977" xr:uid="{7C1DD452-E458-4FAE-9B11-B437293D0E27}"/>
    <cellStyle name="Comma 3 3 2 3 2 2" xfId="2439" xr:uid="{982C248C-00CD-4861-87CA-B8351A5CAF5F}"/>
    <cellStyle name="Comma 3 3 2 3 3" xfId="978" xr:uid="{1D75EF7E-5456-4CC3-9915-3D8723557896}"/>
    <cellStyle name="Comma 3 3 2 3 3 2" xfId="2440" xr:uid="{D8473359-4330-4460-B90A-B83C58298A8D}"/>
    <cellStyle name="Comma 3 3 2 3 4" xfId="2438" xr:uid="{6A715917-C6A8-424B-BBD5-81619CDAB3D1}"/>
    <cellStyle name="Comma 3 3 2 4" xfId="979" xr:uid="{6FCC9E23-5286-43E2-ABFF-CA773D113D2B}"/>
    <cellStyle name="Comma 3 3 2 4 2" xfId="980" xr:uid="{FA6AF820-BD44-438E-B0A4-26DD9491EDD5}"/>
    <cellStyle name="Comma 3 3 2 4 2 2" xfId="2442" xr:uid="{DFF831B3-E11C-45C4-8369-FE00B3E447C0}"/>
    <cellStyle name="Comma 3 3 2 4 3" xfId="981" xr:uid="{DE3C30B1-BBC9-4328-B983-2E843B3C49C5}"/>
    <cellStyle name="Comma 3 3 2 4 3 2" xfId="2443" xr:uid="{908DB726-CF7A-4246-8E73-59DB121077CA}"/>
    <cellStyle name="Comma 3 3 2 4 4" xfId="2441" xr:uid="{90187484-F3AB-4643-AF8F-FD1D0B2DEC09}"/>
    <cellStyle name="Comma 3 3 2 5" xfId="982" xr:uid="{ED554C42-F7B1-4F9C-BE28-5584481844DA}"/>
    <cellStyle name="Comma 3 3 2 5 2" xfId="2444" xr:uid="{9BE90423-669B-4E6E-9E99-6803AF28D594}"/>
    <cellStyle name="Comma 3 3 2 6" xfId="983" xr:uid="{D95D18F3-B4A7-4E21-B25C-ECE4D8A8352F}"/>
    <cellStyle name="Comma 3 3 2 6 2" xfId="2445" xr:uid="{2969C52A-D439-4C8B-B089-34515CB8412A}"/>
    <cellStyle name="Comma 3 3 2 7" xfId="2434" xr:uid="{54EA2AEA-680B-415B-88F1-7F256F5217E8}"/>
    <cellStyle name="Comma 3 3 3" xfId="984" xr:uid="{882FF40C-53E2-41FD-A29F-04C3B441E72D}"/>
    <cellStyle name="Comma 3 3 3 2" xfId="985" xr:uid="{B9E30984-9E3C-4B49-A837-EBEDA2669554}"/>
    <cellStyle name="Comma 3 3 3 2 2" xfId="2447" xr:uid="{2AD0C8C6-B0D7-400A-AC4E-E3D2A38600F8}"/>
    <cellStyle name="Comma 3 3 3 3" xfId="986" xr:uid="{E4770C0B-A1E6-4B41-A2BA-C5DB770BA945}"/>
    <cellStyle name="Comma 3 3 3 3 2" xfId="2448" xr:uid="{9D471010-C801-472B-823B-DE61DE77CB41}"/>
    <cellStyle name="Comma 3 3 3 4" xfId="2446" xr:uid="{B11893FB-9DF5-4B68-81E4-DA065F4E0940}"/>
    <cellStyle name="Comma 3 3 4" xfId="987" xr:uid="{3430BCBD-0811-4892-AE98-E4550313DE6F}"/>
    <cellStyle name="Comma 3 3 4 2" xfId="988" xr:uid="{580238D2-FDEF-4325-A8AA-DFC2F3E4752D}"/>
    <cellStyle name="Comma 3 3 4 2 2" xfId="2450" xr:uid="{5BA797A8-5791-4C71-88C1-BEB2E532887D}"/>
    <cellStyle name="Comma 3 3 4 3" xfId="989" xr:uid="{40F1223C-21D7-4505-9630-A95603529B78}"/>
    <cellStyle name="Comma 3 3 4 3 2" xfId="2451" xr:uid="{2FBCC740-4CA6-441A-9AC6-FC67E2923486}"/>
    <cellStyle name="Comma 3 3 4 4" xfId="2449" xr:uid="{17AC57D9-448D-4190-B47A-C8696A39689C}"/>
    <cellStyle name="Comma 3 3 5" xfId="990" xr:uid="{B1EA4A66-43F2-4F6C-9302-99C475FEFCAD}"/>
    <cellStyle name="Comma 3 3 5 2" xfId="991" xr:uid="{95B7805D-5B7F-4C58-AD50-5305A9B29A0F}"/>
    <cellStyle name="Comma 3 3 5 2 2" xfId="2453" xr:uid="{4A0BF4A5-BB32-454F-B3F9-DCF40B1994AB}"/>
    <cellStyle name="Comma 3 3 5 3" xfId="992" xr:uid="{4928B1CB-C410-467D-9EAA-3A9B4FC79E1A}"/>
    <cellStyle name="Comma 3 3 5 3 2" xfId="2454" xr:uid="{7202137A-04A9-487D-9C50-9EAC585614D1}"/>
    <cellStyle name="Comma 3 3 5 4" xfId="2452" xr:uid="{0E166640-9C29-4CA8-9877-C0B138D793B8}"/>
    <cellStyle name="Comma 3 3 6" xfId="993" xr:uid="{53D1CDF3-7592-42DB-9165-F08CFE1E0DC0}"/>
    <cellStyle name="Comma 3 3 6 2" xfId="2455" xr:uid="{5301A08F-CE7A-41E3-AACC-C4EC3D493F2B}"/>
    <cellStyle name="Comma 3 3 7" xfId="994" xr:uid="{ED6688A1-5CF2-42EC-9AF8-CB543BFA497E}"/>
    <cellStyle name="Comma 3 3 7 2" xfId="2456" xr:uid="{8CD892F5-1293-472C-BAB8-8594666696B8}"/>
    <cellStyle name="Comma 3 3 8" xfId="2433" xr:uid="{AE22F801-E59B-41E2-BF27-F26866A727FD}"/>
    <cellStyle name="Comma 3 4" xfId="995" xr:uid="{65D8632A-659E-45E3-8602-221D1D9B7174}"/>
    <cellStyle name="Comma 3 4 2" xfId="996" xr:uid="{3653A29B-AD6A-482C-8B6B-37CF2EDB1209}"/>
    <cellStyle name="Comma 3 4 2 2" xfId="997" xr:uid="{BFCA4C93-26FB-43CE-B92B-0635B9903D35}"/>
    <cellStyle name="Comma 3 4 2 2 2" xfId="998" xr:uid="{225013E0-8409-465C-857F-80A5892A0EC4}"/>
    <cellStyle name="Comma 3 4 2 2 2 2" xfId="2460" xr:uid="{A6A0A1B5-9EE5-4666-B280-24065B70DF43}"/>
    <cellStyle name="Comma 3 4 2 2 3" xfId="999" xr:uid="{5DF8C108-4020-4198-AADE-8F91BC04136F}"/>
    <cellStyle name="Comma 3 4 2 2 3 2" xfId="2461" xr:uid="{66C1D2A2-48D1-43ED-9821-AE385E1641CD}"/>
    <cellStyle name="Comma 3 4 2 2 4" xfId="2459" xr:uid="{DE30CDD9-41C7-495A-89D3-8A5E1F9B5A71}"/>
    <cellStyle name="Comma 3 4 2 3" xfId="1000" xr:uid="{3B5231B2-B430-4B14-AA5A-DB826C52C238}"/>
    <cellStyle name="Comma 3 4 2 3 2" xfId="1001" xr:uid="{D25B0BE8-BFC6-4213-9971-516EEDB74E8C}"/>
    <cellStyle name="Comma 3 4 2 3 2 2" xfId="2463" xr:uid="{C1107102-3E08-434C-88FF-621751C014A8}"/>
    <cellStyle name="Comma 3 4 2 3 3" xfId="1002" xr:uid="{F8326251-B7E5-47B3-8646-2067DE0720D5}"/>
    <cellStyle name="Comma 3 4 2 3 3 2" xfId="2464" xr:uid="{301BE7A3-C63C-48A6-AF54-774BB140A134}"/>
    <cellStyle name="Comma 3 4 2 3 4" xfId="2462" xr:uid="{0C81B091-2AA2-45E8-B888-B2C4B825EDCD}"/>
    <cellStyle name="Comma 3 4 2 4" xfId="1003" xr:uid="{88603FB2-A813-4966-B333-6B572E571467}"/>
    <cellStyle name="Comma 3 4 2 4 2" xfId="1004" xr:uid="{493DE9BE-6EF1-4750-8990-D575F16EA9DF}"/>
    <cellStyle name="Comma 3 4 2 4 2 2" xfId="2466" xr:uid="{B81F5871-F95A-4E34-835C-263E81E5B263}"/>
    <cellStyle name="Comma 3 4 2 4 3" xfId="1005" xr:uid="{E301086D-E100-4847-AB15-9B952CEA8D1D}"/>
    <cellStyle name="Comma 3 4 2 4 3 2" xfId="2467" xr:uid="{8BCDD99B-FF39-46D9-8D37-90DDAEACC900}"/>
    <cellStyle name="Comma 3 4 2 4 4" xfId="2465" xr:uid="{0BF1EAEF-994B-4436-97DC-E5FED59394B6}"/>
    <cellStyle name="Comma 3 4 2 5" xfId="1006" xr:uid="{71952C1A-4AC3-4275-95C6-EAD08CFD57DB}"/>
    <cellStyle name="Comma 3 4 2 5 2" xfId="2468" xr:uid="{9F877D0F-5C9D-45E5-AC92-522D028DA354}"/>
    <cellStyle name="Comma 3 4 2 6" xfId="1007" xr:uid="{A42BD490-1A43-476B-98EA-FF0784229E9A}"/>
    <cellStyle name="Comma 3 4 2 6 2" xfId="2469" xr:uid="{C9D178B1-7C74-4FE1-A2BF-28EB302C1A6B}"/>
    <cellStyle name="Comma 3 4 2 7" xfId="2458" xr:uid="{322FA489-CABE-4AC8-A7AC-8C216807C261}"/>
    <cellStyle name="Comma 3 4 3" xfId="1008" xr:uid="{9712F03E-5C69-471F-BFA7-DC41E14C5037}"/>
    <cellStyle name="Comma 3 4 3 2" xfId="1009" xr:uid="{21DBED6A-BA2F-45DA-AF97-02799789B857}"/>
    <cellStyle name="Comma 3 4 3 2 2" xfId="2471" xr:uid="{A4BF8291-56B3-4C22-8413-A4A94D83AE2F}"/>
    <cellStyle name="Comma 3 4 3 3" xfId="1010" xr:uid="{2772F552-04C5-49D1-B37F-DC5147CF32A5}"/>
    <cellStyle name="Comma 3 4 3 3 2" xfId="2472" xr:uid="{A09E6F95-2EFB-4306-861E-2AA88728F243}"/>
    <cellStyle name="Comma 3 4 3 4" xfId="2470" xr:uid="{F7C9F1DB-A20E-44AE-9B80-39FB89FAB175}"/>
    <cellStyle name="Comma 3 4 4" xfId="1011" xr:uid="{0B7DDB69-F2F6-4D9B-82FA-FA5F7E909EAA}"/>
    <cellStyle name="Comma 3 4 4 2" xfId="1012" xr:uid="{35CB1757-26B1-4C88-9533-F49179E96050}"/>
    <cellStyle name="Comma 3 4 4 2 2" xfId="2474" xr:uid="{EA4BBEAD-5119-4C99-A628-F12E92265FA2}"/>
    <cellStyle name="Comma 3 4 4 3" xfId="1013" xr:uid="{309551DC-6995-4B8C-A38F-3BB9FB8266D6}"/>
    <cellStyle name="Comma 3 4 4 3 2" xfId="2475" xr:uid="{3F8BD6B2-1CDD-4FA1-8D4F-14D24AAED135}"/>
    <cellStyle name="Comma 3 4 4 4" xfId="2473" xr:uid="{E7A7D7C4-4AF6-49B4-85E3-AC1673799E31}"/>
    <cellStyle name="Comma 3 4 5" xfId="1014" xr:uid="{B5C77017-E527-4C77-BEAB-87C010C177B0}"/>
    <cellStyle name="Comma 3 4 5 2" xfId="1015" xr:uid="{28EF91AC-CB93-4C28-B2F6-1D08235C678D}"/>
    <cellStyle name="Comma 3 4 5 2 2" xfId="2477" xr:uid="{FB482EFA-800D-4994-B1E9-859A4D220150}"/>
    <cellStyle name="Comma 3 4 5 3" xfId="1016" xr:uid="{7EA60474-72C5-490C-9FA8-D73678C8815C}"/>
    <cellStyle name="Comma 3 4 5 3 2" xfId="2478" xr:uid="{6D7208D6-EC46-4CAE-A491-A468697A6733}"/>
    <cellStyle name="Comma 3 4 5 4" xfId="2476" xr:uid="{9DDF89AB-1734-425A-B9B2-784A2A074476}"/>
    <cellStyle name="Comma 3 4 6" xfId="1017" xr:uid="{32DB9D9E-D0B4-48EC-A183-4BABC7F7D4FA}"/>
    <cellStyle name="Comma 3 4 6 2" xfId="2479" xr:uid="{85C9EE9A-9B79-4394-A5B5-061AABA270AA}"/>
    <cellStyle name="Comma 3 4 7" xfId="1018" xr:uid="{A8E5E40D-9070-4266-BC7A-C5FBAD0FD700}"/>
    <cellStyle name="Comma 3 4 7 2" xfId="2480" xr:uid="{FF739000-74C6-405D-BA2D-4489DA3F7224}"/>
    <cellStyle name="Comma 3 4 8" xfId="2457" xr:uid="{D3E133EB-EBA6-4BED-86F0-F7987036EB03}"/>
    <cellStyle name="Comma 3 5" xfId="1019" xr:uid="{46665B09-A07F-417E-A2C7-DEE3B9B1B2F2}"/>
    <cellStyle name="Comma 3 5 2" xfId="1020" xr:uid="{FC63FD1B-5AD3-4F00-9E37-7022D01CF0D1}"/>
    <cellStyle name="Comma 3 5 2 2" xfId="1021" xr:uid="{78F28FCD-4138-4F20-8879-E87897CDAF84}"/>
    <cellStyle name="Comma 3 5 2 2 2" xfId="2483" xr:uid="{6D0F0816-3D9B-469E-B4DA-195F66AC01E5}"/>
    <cellStyle name="Comma 3 5 2 3" xfId="1022" xr:uid="{F6947C02-C0A4-4223-A361-98E3BC41EF1B}"/>
    <cellStyle name="Comma 3 5 2 3 2" xfId="2484" xr:uid="{FFC1B211-1E5A-45D0-BC26-982EE60E3732}"/>
    <cellStyle name="Comma 3 5 2 4" xfId="2482" xr:uid="{BD1B9959-91AF-49C3-9F67-52D3201952F4}"/>
    <cellStyle name="Comma 3 5 3" xfId="1023" xr:uid="{40F77326-59C1-4896-84F3-859F22E85F70}"/>
    <cellStyle name="Comma 3 5 3 2" xfId="1024" xr:uid="{19ADA069-F654-4427-AF53-A29993159F29}"/>
    <cellStyle name="Comma 3 5 3 2 2" xfId="2486" xr:uid="{3C31C60C-B285-4FAD-9331-9D797C7495A7}"/>
    <cellStyle name="Comma 3 5 3 3" xfId="1025" xr:uid="{9436605A-0748-48FE-B9D7-2CE8F14A242E}"/>
    <cellStyle name="Comma 3 5 3 3 2" xfId="2487" xr:uid="{AE4400B5-5C9A-4301-8759-7D8D2D6D675E}"/>
    <cellStyle name="Comma 3 5 3 4" xfId="2485" xr:uid="{E5B8A7AF-591F-4628-A5EF-A5FE4F101269}"/>
    <cellStyle name="Comma 3 5 4" xfId="1026" xr:uid="{0F39862E-7AE3-4431-A53F-AD8EB104A54C}"/>
    <cellStyle name="Comma 3 5 4 2" xfId="1027" xr:uid="{467FD2FC-428D-4CAB-B024-33FEEBC7702F}"/>
    <cellStyle name="Comma 3 5 4 2 2" xfId="2489" xr:uid="{B83D29EC-8117-4023-8484-EF24EAA95245}"/>
    <cellStyle name="Comma 3 5 4 3" xfId="1028" xr:uid="{22535266-6DDF-4C88-B9DA-FE7003988C8A}"/>
    <cellStyle name="Comma 3 5 4 3 2" xfId="2490" xr:uid="{2C99C766-7937-4862-9FA3-D6AB5C77E396}"/>
    <cellStyle name="Comma 3 5 4 4" xfId="2488" xr:uid="{7703FA34-D405-472F-9AED-620D9978A403}"/>
    <cellStyle name="Comma 3 5 5" xfId="1029" xr:uid="{4EE6BEA6-8271-44E4-9281-629B91F04C88}"/>
    <cellStyle name="Comma 3 5 5 2" xfId="2491" xr:uid="{4F4C8710-6000-4579-AD28-A2767AE1E7F2}"/>
    <cellStyle name="Comma 3 5 6" xfId="1030" xr:uid="{592E87A1-81A4-4A0E-8876-2E279B273873}"/>
    <cellStyle name="Comma 3 5 6 2" xfId="2492" xr:uid="{91B944EA-91CE-43C8-A2EF-94342F199554}"/>
    <cellStyle name="Comma 3 5 7" xfId="2481" xr:uid="{EAFB2D2B-9447-454D-94CA-15DD44914864}"/>
    <cellStyle name="Comma 3 6" xfId="1031" xr:uid="{E7EC432F-D81F-4DC0-B403-769ACA08D56E}"/>
    <cellStyle name="Comma 3 6 2" xfId="1032" xr:uid="{DA13367F-496B-42AA-B3BD-A2BFC2ECA8B4}"/>
    <cellStyle name="Comma 3 6 2 2" xfId="2494" xr:uid="{620DC092-556C-4185-89CD-2AA7731632A7}"/>
    <cellStyle name="Comma 3 6 3" xfId="1033" xr:uid="{2F7FCD10-1AB5-4125-BB6B-CF67C96919B4}"/>
    <cellStyle name="Comma 3 6 3 2" xfId="2495" xr:uid="{F17D1D00-ACE3-42FB-9F79-A7835B7CD032}"/>
    <cellStyle name="Comma 3 6 4" xfId="2493" xr:uid="{D19706E6-BCAB-482F-BB70-B88963827688}"/>
    <cellStyle name="Comma 3 7" xfId="1034" xr:uid="{3D5BE869-4DCC-4CAC-83DD-E8ACEA33FC40}"/>
    <cellStyle name="Comma 3 7 2" xfId="1035" xr:uid="{5ECC324D-2C0A-4B1C-A915-6FB40358AAE2}"/>
    <cellStyle name="Comma 3 7 2 2" xfId="2497" xr:uid="{673ABEDE-D64B-47D8-9150-D06F87AFE4EA}"/>
    <cellStyle name="Comma 3 7 3" xfId="1036" xr:uid="{5E7E7E91-1B65-4922-945C-FEF889ABA4DC}"/>
    <cellStyle name="Comma 3 7 3 2" xfId="2498" xr:uid="{102D0EB8-0B73-488E-B414-7B453BE69844}"/>
    <cellStyle name="Comma 3 7 4" xfId="2496" xr:uid="{522CBA28-4617-400A-9BF5-CD1DABE59D34}"/>
    <cellStyle name="Comma 3 8" xfId="1037" xr:uid="{C18C0B1A-9CBB-476A-AE64-3754601F833F}"/>
    <cellStyle name="Comma 3 8 2" xfId="1038" xr:uid="{CAB7CB6D-500F-402F-9016-8F53CBE65C37}"/>
    <cellStyle name="Comma 3 8 2 2" xfId="2500" xr:uid="{8361C4B2-3975-4A53-BDA2-05B2758E3814}"/>
    <cellStyle name="Comma 3 8 3" xfId="1039" xr:uid="{4044B88C-D2C7-493B-B601-1F9C69965A4C}"/>
    <cellStyle name="Comma 3 8 3 2" xfId="2501" xr:uid="{D63DA9A1-0C99-47A8-BF35-FBB606C2F0E5}"/>
    <cellStyle name="Comma 3 8 4" xfId="2499" xr:uid="{295399FD-31BE-4450-AF13-8C288646765F}"/>
    <cellStyle name="Comma 3 9" xfId="1040" xr:uid="{B1E40C13-D541-4360-8180-82C0834288C5}"/>
    <cellStyle name="Comma 3 9 2" xfId="2502" xr:uid="{6E97FAEC-C05D-4980-A0D8-19C8271FF70E}"/>
    <cellStyle name="Comma 4" xfId="895" xr:uid="{2B935B25-8403-4730-AB71-4A5591B5344F}"/>
    <cellStyle name="Comma0" xfId="2" xr:uid="{00000000-0005-0000-0000-000001000000}"/>
    <cellStyle name="Comma0 2" xfId="1041" xr:uid="{3EF85C1C-8456-4FC8-8CA8-51AB60313B3B}"/>
    <cellStyle name="Comma0 2 2" xfId="1042" xr:uid="{267DE578-9E97-4E89-8FD6-A70753CDA41E}"/>
    <cellStyle name="Comma0 3" xfId="1043" xr:uid="{01CDA3B4-8F1D-4ABD-A038-EB4942D52857}"/>
    <cellStyle name="Comma1" xfId="3" xr:uid="{00000000-0005-0000-0000-000002000000}"/>
    <cellStyle name="Comma2" xfId="4" xr:uid="{00000000-0005-0000-0000-000003000000}"/>
    <cellStyle name="Comma3" xfId="5" xr:uid="{00000000-0005-0000-0000-000004000000}"/>
    <cellStyle name="Currency" xfId="2936" builtinId="4"/>
    <cellStyle name="Currency 2" xfId="6" xr:uid="{00000000-0005-0000-0000-000006000000}"/>
    <cellStyle name="Currency 2 2" xfId="1493" xr:uid="{EF33EA19-C915-482D-9B94-1AD5A4D4F2F7}"/>
    <cellStyle name="Currency 3" xfId="18" xr:uid="{4F3AE26B-12A6-42C3-89D4-30A6284371B0}"/>
    <cellStyle name="Currency 3 2" xfId="22" xr:uid="{327716C5-9F0F-409E-919B-6E45FCEF1B92}"/>
    <cellStyle name="Currency 4" xfId="26" xr:uid="{CCCA60C3-9766-471E-BDF4-4D39E0FB9674}"/>
    <cellStyle name="Date" xfId="7" xr:uid="{00000000-0005-0000-0000-000007000000}"/>
    <cellStyle name="Fixed" xfId="8" xr:uid="{00000000-0005-0000-0000-000008000000}"/>
    <cellStyle name="HEADING1" xfId="9" xr:uid="{00000000-0005-0000-0000-000009000000}"/>
    <cellStyle name="HEADING2" xfId="10" xr:uid="{00000000-0005-0000-0000-00000A000000}"/>
    <cellStyle name="Normal" xfId="0" builtinId="0"/>
    <cellStyle name="Normal 10" xfId="24" xr:uid="{CF35DABE-7393-4493-9B16-05B5B4F0390D}"/>
    <cellStyle name="Normal 10 2" xfId="28" xr:uid="{D747E565-8E28-4D99-B4BC-88475160BE46}"/>
    <cellStyle name="Normal 11" xfId="2935" xr:uid="{0F8C80A6-208D-46D4-A33D-E0EE2062CA03}"/>
    <cellStyle name="Normal 16" xfId="14" xr:uid="{1872ADB6-CFC1-4D0D-B226-5150AAD563B3}"/>
    <cellStyle name="Normal 2" xfId="11" xr:uid="{00000000-0005-0000-0000-00000C000000}"/>
    <cellStyle name="Normal 2 2" xfId="1044" xr:uid="{BC54A229-2404-4CB3-9E7D-CD042DA3F5DC}"/>
    <cellStyle name="Normal 2 2 2" xfId="1045" xr:uid="{DCC08344-B052-439A-B425-33DF4CC681CB}"/>
    <cellStyle name="Normal 2 29" xfId="1046" xr:uid="{E0667364-9D51-4DF5-9A87-6C534834711A}"/>
    <cellStyle name="Normal 2 3" xfId="1047" xr:uid="{084B21D3-B809-4B8F-9403-8CD806A6A842}"/>
    <cellStyle name="Normal 2 4" xfId="25" xr:uid="{73B648F9-345B-4312-98D4-18ACEE0D9097}"/>
    <cellStyle name="Normal 3" xfId="15" xr:uid="{3C6705F6-0208-42A5-A733-D2426303825A}"/>
    <cellStyle name="Normal 3 2" xfId="1049" xr:uid="{C660B872-7D08-4576-8282-7B91DE43E929}"/>
    <cellStyle name="Normal 3 3" xfId="1050" xr:uid="{293E2BF9-5622-4673-938A-A4935B1AFBA8}"/>
    <cellStyle name="Normal 3 4" xfId="1048" xr:uid="{0266AA7B-74E2-49D2-BCE3-B12553D13B99}"/>
    <cellStyle name="Normal 4" xfId="16" xr:uid="{303672AF-8760-46DD-A40C-4F552EB6FA23}"/>
    <cellStyle name="Normal 4 2" xfId="20" xr:uid="{73DD9714-FAE8-4CE5-87FB-E5C52893A7BF}"/>
    <cellStyle name="Normal 4 3" xfId="1051" xr:uid="{38888E5A-2CFB-45E8-B761-59956B14FF99}"/>
    <cellStyle name="Normal 5" xfId="23" xr:uid="{B78F57CE-936D-4763-968E-4EB917116A3F}"/>
    <cellStyle name="Normal 5 10" xfId="1053" xr:uid="{AB660E98-DB9E-4986-AE37-51E7771AB41A}"/>
    <cellStyle name="Normal 5 10 2" xfId="2504" xr:uid="{56E7E2CF-1D7E-4018-AB9D-30AEC166BF57}"/>
    <cellStyle name="Normal 5 11" xfId="2503" xr:uid="{4D653ADE-CAC4-4D76-ACD2-19691D549D91}"/>
    <cellStyle name="Normal 5 12" xfId="1052" xr:uid="{29FD9EF9-337C-4F7F-A8A3-40F3DE633BAF}"/>
    <cellStyle name="Normal 5 2" xfId="1054" xr:uid="{F056608B-3440-4F0E-B4C3-11C2F9B70C63}"/>
    <cellStyle name="Normal 5 2 10" xfId="2505" xr:uid="{7115E3F6-2B47-4986-8EE7-482EDB0C6071}"/>
    <cellStyle name="Normal 5 2 2" xfId="1055" xr:uid="{B61FBBB0-1079-45FA-8449-10B3A4C64261}"/>
    <cellStyle name="Normal 5 2 2 2" xfId="1056" xr:uid="{0952AFF3-C312-4927-B148-04D70D8699FA}"/>
    <cellStyle name="Normal 5 2 2 2 2" xfId="1057" xr:uid="{9C30F761-4247-421E-9CE1-73ACEB1B118A}"/>
    <cellStyle name="Normal 5 2 2 2 2 2" xfId="1058" xr:uid="{412AE681-A37A-4330-BB7D-2D2812EB382C}"/>
    <cellStyle name="Normal 5 2 2 2 2 2 2" xfId="2509" xr:uid="{4C3413A1-0BF5-4806-A828-61A896A2B0E6}"/>
    <cellStyle name="Normal 5 2 2 2 2 3" xfId="1059" xr:uid="{F0576551-F082-4C88-A946-CEC1D092CA9C}"/>
    <cellStyle name="Normal 5 2 2 2 2 3 2" xfId="2510" xr:uid="{E7F15B74-E600-4529-8A71-FA36E210B928}"/>
    <cellStyle name="Normal 5 2 2 2 2 4" xfId="2508" xr:uid="{32EE2584-E551-47E0-BF34-D5057952A6B4}"/>
    <cellStyle name="Normal 5 2 2 2 3" xfId="1060" xr:uid="{E3FCA724-104D-44FF-B4F5-760523E9D37D}"/>
    <cellStyle name="Normal 5 2 2 2 3 2" xfId="1061" xr:uid="{B08BD226-1261-49A9-9608-3A54E59DD58E}"/>
    <cellStyle name="Normal 5 2 2 2 3 2 2" xfId="2512" xr:uid="{199BC226-6EAD-4BB1-876A-B9C9052C8AD2}"/>
    <cellStyle name="Normal 5 2 2 2 3 3" xfId="1062" xr:uid="{D1670728-F2F1-4493-815F-42C037388BD1}"/>
    <cellStyle name="Normal 5 2 2 2 3 3 2" xfId="2513" xr:uid="{478C80E8-22B8-48BD-B67D-CF2ECC9D1D82}"/>
    <cellStyle name="Normal 5 2 2 2 3 4" xfId="2511" xr:uid="{D0C2A4C2-29CA-40DD-B11C-3C3116232A52}"/>
    <cellStyle name="Normal 5 2 2 2 4" xfId="1063" xr:uid="{8921A2A2-01B1-497F-BD17-76DE7BB0C7EC}"/>
    <cellStyle name="Normal 5 2 2 2 4 2" xfId="1064" xr:uid="{BF1B1419-4A1E-4D24-9E7E-4CFD4A965DE9}"/>
    <cellStyle name="Normal 5 2 2 2 4 2 2" xfId="2515" xr:uid="{4B7FEBF7-1169-45FE-9199-2ABFADE4D7D4}"/>
    <cellStyle name="Normal 5 2 2 2 4 3" xfId="1065" xr:uid="{0BEB05D0-A1ED-47C5-B225-C5ECC6A29586}"/>
    <cellStyle name="Normal 5 2 2 2 4 3 2" xfId="2516" xr:uid="{93F38AF3-DE06-49C9-9739-A26BF219E27A}"/>
    <cellStyle name="Normal 5 2 2 2 4 4" xfId="2514" xr:uid="{9959A23B-2E7D-4EAB-905D-6D7BC3F6C84E}"/>
    <cellStyle name="Normal 5 2 2 2 5" xfId="1066" xr:uid="{C9C7C21B-5277-4A8C-8BCA-C2226EA3C387}"/>
    <cellStyle name="Normal 5 2 2 2 5 2" xfId="2517" xr:uid="{FF8DB5EB-0F1B-46B4-AF70-7D8E7843F553}"/>
    <cellStyle name="Normal 5 2 2 2 6" xfId="1067" xr:uid="{E8AC4BE6-1C5E-4D73-80B3-4E40EA377C6C}"/>
    <cellStyle name="Normal 5 2 2 2 6 2" xfId="2518" xr:uid="{6750D673-39D8-46BE-AA61-81E06E0E41B3}"/>
    <cellStyle name="Normal 5 2 2 2 7" xfId="2507" xr:uid="{538BEBAC-7A1A-4E7D-B5A9-DA1B8198A3F8}"/>
    <cellStyle name="Normal 5 2 2 3" xfId="1068" xr:uid="{B5CC5CC1-778A-45D1-8780-D5D6B00F005D}"/>
    <cellStyle name="Normal 5 2 2 3 2" xfId="1069" xr:uid="{560FC513-0C37-40C9-9534-968A83A1AED8}"/>
    <cellStyle name="Normal 5 2 2 3 2 2" xfId="2520" xr:uid="{83375FDA-5552-4BEA-AC91-BD427B39195F}"/>
    <cellStyle name="Normal 5 2 2 3 3" xfId="1070" xr:uid="{F7EEC8E1-1DFA-4FE5-82C8-76BD59871078}"/>
    <cellStyle name="Normal 5 2 2 3 3 2" xfId="2521" xr:uid="{FD7D0F88-4971-4ED6-A605-3F65E9591B7D}"/>
    <cellStyle name="Normal 5 2 2 3 4" xfId="2519" xr:uid="{C420636B-B84A-4C84-ADDC-7A57418791FD}"/>
    <cellStyle name="Normal 5 2 2 4" xfId="1071" xr:uid="{78CF5980-3507-498D-B701-FF2446B76E0A}"/>
    <cellStyle name="Normal 5 2 2 4 2" xfId="1072" xr:uid="{823CF33C-0201-445C-9E17-199C9057CBDE}"/>
    <cellStyle name="Normal 5 2 2 4 2 2" xfId="2523" xr:uid="{02DFCBCA-74A7-4B6A-9F22-5D563E087D5B}"/>
    <cellStyle name="Normal 5 2 2 4 3" xfId="1073" xr:uid="{B5D0ACA3-651D-4ECB-BDAD-F2F0EE0718A2}"/>
    <cellStyle name="Normal 5 2 2 4 3 2" xfId="2524" xr:uid="{C2BC1514-AF8D-430F-A300-3AEC732484D3}"/>
    <cellStyle name="Normal 5 2 2 4 4" xfId="2522" xr:uid="{610CA346-4F25-437B-BA6E-2A4380161AA5}"/>
    <cellStyle name="Normal 5 2 2 5" xfId="1074" xr:uid="{87E20617-D044-40A0-A8ED-9FB8899D90B5}"/>
    <cellStyle name="Normal 5 2 2 5 2" xfId="1075" xr:uid="{C51EFEC7-69C0-41DF-A08A-23FFE038855F}"/>
    <cellStyle name="Normal 5 2 2 5 2 2" xfId="2526" xr:uid="{7DD442CC-B741-4E42-826E-74EAF1EB93FC}"/>
    <cellStyle name="Normal 5 2 2 5 3" xfId="1076" xr:uid="{999A1A72-10EB-4027-8C29-673F1CB797ED}"/>
    <cellStyle name="Normal 5 2 2 5 3 2" xfId="2527" xr:uid="{D411B77F-6767-47E3-9303-DCF89E139F2F}"/>
    <cellStyle name="Normal 5 2 2 5 4" xfId="2525" xr:uid="{C1890186-1229-41FC-A6E2-3BB055106914}"/>
    <cellStyle name="Normal 5 2 2 6" xfId="1077" xr:uid="{8FAE96CB-FD84-420A-AB3F-81C8E0DF291C}"/>
    <cellStyle name="Normal 5 2 2 6 2" xfId="2528" xr:uid="{76A6A042-ADAC-4E5E-AA0E-E482318B74D3}"/>
    <cellStyle name="Normal 5 2 2 7" xfId="1078" xr:uid="{8079722C-4BA6-473E-B056-44C159351446}"/>
    <cellStyle name="Normal 5 2 2 7 2" xfId="2529" xr:uid="{07C37053-FC14-46E5-B864-2B9BACD895AA}"/>
    <cellStyle name="Normal 5 2 2 8" xfId="2506" xr:uid="{4F75C744-5E74-4E9E-B9E1-D6329FD48672}"/>
    <cellStyle name="Normal 5 2 3" xfId="1079" xr:uid="{8B4BBC0E-F969-4755-A9A7-0C019580DC78}"/>
    <cellStyle name="Normal 5 2 3 2" xfId="1080" xr:uid="{A6848BEF-FA12-4E3F-BF1D-5A71C9F8BA14}"/>
    <cellStyle name="Normal 5 2 3 2 2" xfId="1081" xr:uid="{0C7EF52A-6326-4B46-9EE1-79E4D028FA60}"/>
    <cellStyle name="Normal 5 2 3 2 2 2" xfId="1082" xr:uid="{303853FA-88EC-40CE-A954-72C245A92CCA}"/>
    <cellStyle name="Normal 5 2 3 2 2 2 2" xfId="2533" xr:uid="{0127ABCA-EFA5-41CD-BBC2-4798E30B7D9F}"/>
    <cellStyle name="Normal 5 2 3 2 2 3" xfId="1083" xr:uid="{DBF4FFA1-9CA3-4B0A-85E7-EF16AA4E1617}"/>
    <cellStyle name="Normal 5 2 3 2 2 3 2" xfId="2534" xr:uid="{07742C9B-E522-4F80-9171-4143B7946AED}"/>
    <cellStyle name="Normal 5 2 3 2 2 4" xfId="2532" xr:uid="{0439C3F0-A336-42D0-86BF-6A0CBB890238}"/>
    <cellStyle name="Normal 5 2 3 2 3" xfId="1084" xr:uid="{11867001-18BA-4398-985F-C8FCEB25C8AB}"/>
    <cellStyle name="Normal 5 2 3 2 3 2" xfId="1085" xr:uid="{FD04B0B7-A117-4DC3-B055-758C7A72B852}"/>
    <cellStyle name="Normal 5 2 3 2 3 2 2" xfId="2536" xr:uid="{4D0CB136-735E-48B2-92B8-55CC86A80378}"/>
    <cellStyle name="Normal 5 2 3 2 3 3" xfId="1086" xr:uid="{8F96B511-68F7-489B-BBB2-851C2B0CA7AE}"/>
    <cellStyle name="Normal 5 2 3 2 3 3 2" xfId="2537" xr:uid="{7A73B98A-CF3B-4092-A736-655A86501010}"/>
    <cellStyle name="Normal 5 2 3 2 3 4" xfId="2535" xr:uid="{5E18E984-F961-438D-A695-B69936476A16}"/>
    <cellStyle name="Normal 5 2 3 2 4" xfId="1087" xr:uid="{7AF1EA41-BE08-44D6-92E8-03D5D47CEB05}"/>
    <cellStyle name="Normal 5 2 3 2 4 2" xfId="1088" xr:uid="{B8CB09D9-4F03-4749-80FC-ECA329249C14}"/>
    <cellStyle name="Normal 5 2 3 2 4 2 2" xfId="2539" xr:uid="{EEB8A7EC-9736-4044-9EC5-B8B13AF82300}"/>
    <cellStyle name="Normal 5 2 3 2 4 3" xfId="1089" xr:uid="{22C02C67-9E6A-4D5B-AD5A-42CB43C4DA54}"/>
    <cellStyle name="Normal 5 2 3 2 4 3 2" xfId="2540" xr:uid="{D0CF8A97-86F5-4481-A8E0-0D4264161BD7}"/>
    <cellStyle name="Normal 5 2 3 2 4 4" xfId="2538" xr:uid="{32928E50-FD1C-41E3-82FE-E0D856685679}"/>
    <cellStyle name="Normal 5 2 3 2 5" xfId="1090" xr:uid="{0F2E8E76-ED45-443D-91C1-19C81078E96A}"/>
    <cellStyle name="Normal 5 2 3 2 5 2" xfId="2541" xr:uid="{06D16697-CD10-4E59-A83A-45F3CB15307D}"/>
    <cellStyle name="Normal 5 2 3 2 6" xfId="1091" xr:uid="{A18A30CC-011D-4689-AB24-F12869D3BB93}"/>
    <cellStyle name="Normal 5 2 3 2 6 2" xfId="2542" xr:uid="{73106D56-ED95-4FD1-8B66-FC836E2281BE}"/>
    <cellStyle name="Normal 5 2 3 2 7" xfId="2531" xr:uid="{B44EA9D5-89C6-4C0F-86E0-2B2DC9ECFD71}"/>
    <cellStyle name="Normal 5 2 3 3" xfId="1092" xr:uid="{5FB06A74-97C1-4C06-BC07-931324A87845}"/>
    <cellStyle name="Normal 5 2 3 3 2" xfId="1093" xr:uid="{83DEB4E3-1A19-4D2A-82F4-258004CCEBC2}"/>
    <cellStyle name="Normal 5 2 3 3 2 2" xfId="2544" xr:uid="{816EF1E8-1807-4F45-B2A6-12D9CC2BDAB5}"/>
    <cellStyle name="Normal 5 2 3 3 3" xfId="1094" xr:uid="{A2C581F9-C29F-4B4B-B6D9-458BDB707E18}"/>
    <cellStyle name="Normal 5 2 3 3 3 2" xfId="2545" xr:uid="{788D13AA-E2F3-469A-BE40-BFD45746A075}"/>
    <cellStyle name="Normal 5 2 3 3 4" xfId="2543" xr:uid="{C6983D56-18DD-4215-9C49-4F51A4FA3A4E}"/>
    <cellStyle name="Normal 5 2 3 4" xfId="1095" xr:uid="{D2D7374A-7F73-42A3-B378-A93D335C87A3}"/>
    <cellStyle name="Normal 5 2 3 4 2" xfId="1096" xr:uid="{F71AE0F5-132D-4A6C-9D34-F8EF3E68FF06}"/>
    <cellStyle name="Normal 5 2 3 4 2 2" xfId="2547" xr:uid="{D87D436C-4559-49BA-B553-514FB4C3ED17}"/>
    <cellStyle name="Normal 5 2 3 4 3" xfId="1097" xr:uid="{EA9A7206-4479-48E2-AC74-54B553144284}"/>
    <cellStyle name="Normal 5 2 3 4 3 2" xfId="2548" xr:uid="{F5910409-20BC-4DCF-9251-6D10A4F32028}"/>
    <cellStyle name="Normal 5 2 3 4 4" xfId="2546" xr:uid="{358D55DC-15F9-432F-BAFA-C71E7F36401E}"/>
    <cellStyle name="Normal 5 2 3 5" xfId="1098" xr:uid="{F2E77793-EEA3-4136-8309-A1CBA6BEC19A}"/>
    <cellStyle name="Normal 5 2 3 5 2" xfId="1099" xr:uid="{509CB52D-709F-44B1-8B02-AA17CB446A53}"/>
    <cellStyle name="Normal 5 2 3 5 2 2" xfId="2550" xr:uid="{C7BAD21A-8BDF-4A8F-8560-31908C9431EB}"/>
    <cellStyle name="Normal 5 2 3 5 3" xfId="1100" xr:uid="{87655738-99CD-46A4-8293-26852AC2730A}"/>
    <cellStyle name="Normal 5 2 3 5 3 2" xfId="2551" xr:uid="{855547EA-BC71-479F-9292-AF39F9D80A05}"/>
    <cellStyle name="Normal 5 2 3 5 4" xfId="2549" xr:uid="{C6CF1A5E-1866-4044-86CF-E3C1ABFCF683}"/>
    <cellStyle name="Normal 5 2 3 6" xfId="1101" xr:uid="{7AD311E7-6ADB-4973-AD74-F55DBBBB8F61}"/>
    <cellStyle name="Normal 5 2 3 6 2" xfId="2552" xr:uid="{06EDE24E-D5B4-4FC0-97E8-0217D10486C4}"/>
    <cellStyle name="Normal 5 2 3 7" xfId="1102" xr:uid="{5911AEB8-9F1D-468D-BA74-CF6ADAFAA309}"/>
    <cellStyle name="Normal 5 2 3 7 2" xfId="2553" xr:uid="{EEA93236-3CA7-4A24-A42C-F7A8F28F1EF4}"/>
    <cellStyle name="Normal 5 2 3 8" xfId="2530" xr:uid="{B93E718E-9E7A-406E-9C98-4FC7CC0D35C5}"/>
    <cellStyle name="Normal 5 2 4" xfId="1103" xr:uid="{98E02F64-511D-41A9-94DC-5AF81FE39EC4}"/>
    <cellStyle name="Normal 5 2 4 2" xfId="1104" xr:uid="{1C1908E6-8967-483C-969D-B42696595E17}"/>
    <cellStyle name="Normal 5 2 4 2 2" xfId="1105" xr:uid="{CF81FDBA-4143-4B01-BBCF-FD7567499E54}"/>
    <cellStyle name="Normal 5 2 4 2 2 2" xfId="2556" xr:uid="{67F2556F-6CE4-4895-8BF2-BD1D6BFF3B79}"/>
    <cellStyle name="Normal 5 2 4 2 3" xfId="1106" xr:uid="{0037780A-EAA2-4900-8EB5-E7BACA853AFE}"/>
    <cellStyle name="Normal 5 2 4 2 3 2" xfId="2557" xr:uid="{E3862603-1D74-4DC8-9A18-026AF3196398}"/>
    <cellStyle name="Normal 5 2 4 2 4" xfId="2555" xr:uid="{62D5CE95-1552-43C5-B036-FF4E9C53C58A}"/>
    <cellStyle name="Normal 5 2 4 3" xfId="1107" xr:uid="{8EC2CB7C-917F-4F69-90AE-C03449E258B6}"/>
    <cellStyle name="Normal 5 2 4 3 2" xfId="1108" xr:uid="{0B610C2E-42A5-469B-9A6A-ED20BC566F8D}"/>
    <cellStyle name="Normal 5 2 4 3 2 2" xfId="2559" xr:uid="{9E8B3956-E913-461C-B17F-F6B3E6CEBDDE}"/>
    <cellStyle name="Normal 5 2 4 3 3" xfId="1109" xr:uid="{65B37FE0-83A0-4A48-A7D8-41FFE3DC87AF}"/>
    <cellStyle name="Normal 5 2 4 3 3 2" xfId="2560" xr:uid="{186CD2B0-37CD-42E2-9E9E-479369209398}"/>
    <cellStyle name="Normal 5 2 4 3 4" xfId="2558" xr:uid="{DCDA4D92-4915-43BE-8ECC-98CBB256D64D}"/>
    <cellStyle name="Normal 5 2 4 4" xfId="1110" xr:uid="{216FBD6F-1A1A-41B9-AB23-FEA85398F5C2}"/>
    <cellStyle name="Normal 5 2 4 4 2" xfId="1111" xr:uid="{E8E9765D-60B7-4061-98E3-E2946A3E663E}"/>
    <cellStyle name="Normal 5 2 4 4 2 2" xfId="2562" xr:uid="{923F1B26-86BC-4A71-99CB-ED89D86F727E}"/>
    <cellStyle name="Normal 5 2 4 4 3" xfId="1112" xr:uid="{BC90C357-3738-4E77-93A0-A32481B73B2D}"/>
    <cellStyle name="Normal 5 2 4 4 3 2" xfId="2563" xr:uid="{77A4B76D-910D-47C5-9CE7-9AFE73F1D03A}"/>
    <cellStyle name="Normal 5 2 4 4 4" xfId="2561" xr:uid="{4D5A053E-E92A-4E82-BB7A-1635505CFC37}"/>
    <cellStyle name="Normal 5 2 4 5" xfId="1113" xr:uid="{2B8F4A21-965B-4F83-8874-6AF622F9EF6A}"/>
    <cellStyle name="Normal 5 2 4 5 2" xfId="2564" xr:uid="{68148D5E-13DD-4253-876E-A6A4C8DDAE43}"/>
    <cellStyle name="Normal 5 2 4 6" xfId="1114" xr:uid="{72085BE2-0110-4053-824E-5D32016B2994}"/>
    <cellStyle name="Normal 5 2 4 6 2" xfId="2565" xr:uid="{55A2822C-B67C-427A-A698-BE20F06EAF21}"/>
    <cellStyle name="Normal 5 2 4 7" xfId="2554" xr:uid="{08FEF267-3D98-4E2E-903F-4EE39BB1616C}"/>
    <cellStyle name="Normal 5 2 5" xfId="1115" xr:uid="{120CC155-C571-44EA-826D-3CED2412948A}"/>
    <cellStyle name="Normal 5 2 5 2" xfId="1116" xr:uid="{7481A441-FF35-49C8-8719-D3869A5A2469}"/>
    <cellStyle name="Normal 5 2 5 2 2" xfId="2567" xr:uid="{D4A6B8DB-8798-4413-A46B-2433E91B4F60}"/>
    <cellStyle name="Normal 5 2 5 3" xfId="1117" xr:uid="{549F92EE-C7B6-4B10-B61D-F2941DD83892}"/>
    <cellStyle name="Normal 5 2 5 3 2" xfId="2568" xr:uid="{7AC971A2-AE6D-43EB-9A9B-B2DD86C03A5D}"/>
    <cellStyle name="Normal 5 2 5 4" xfId="2566" xr:uid="{43FE50C5-2D98-48D2-B87D-61B8CF7EE1C2}"/>
    <cellStyle name="Normal 5 2 6" xfId="1118" xr:uid="{F9D912DC-DC94-43B3-968C-200E71C9B715}"/>
    <cellStyle name="Normal 5 2 6 2" xfId="1119" xr:uid="{D81CA3F1-C757-4022-B285-5639ABCB82D9}"/>
    <cellStyle name="Normal 5 2 6 2 2" xfId="2570" xr:uid="{E9854557-7407-46DC-964D-DB1C28F4897A}"/>
    <cellStyle name="Normal 5 2 6 3" xfId="1120" xr:uid="{D7A94FCE-0D80-4BDC-9273-55E02542F265}"/>
    <cellStyle name="Normal 5 2 6 3 2" xfId="2571" xr:uid="{233A83E6-5501-4067-AF4A-F7A3D2570E27}"/>
    <cellStyle name="Normal 5 2 6 4" xfId="2569" xr:uid="{4D584304-2B75-4D47-9C0F-647A23B95FE3}"/>
    <cellStyle name="Normal 5 2 7" xfId="1121" xr:uid="{3F90D120-C1E8-4C2D-9318-46F8D863C185}"/>
    <cellStyle name="Normal 5 2 7 2" xfId="1122" xr:uid="{87B88B83-C328-4B69-8EAB-3EBED534DC84}"/>
    <cellStyle name="Normal 5 2 7 2 2" xfId="2573" xr:uid="{74C9E648-080B-4BB1-A995-83348677A584}"/>
    <cellStyle name="Normal 5 2 7 3" xfId="1123" xr:uid="{780C592E-DF99-4E71-BCCE-8F9B419F16F6}"/>
    <cellStyle name="Normal 5 2 7 3 2" xfId="2574" xr:uid="{C1A098D8-48F2-49C3-900D-687FD0AA5693}"/>
    <cellStyle name="Normal 5 2 7 4" xfId="2572" xr:uid="{64BB0B9E-B134-4E19-A74D-0CEDBECFF454}"/>
    <cellStyle name="Normal 5 2 8" xfId="1124" xr:uid="{1B01E2A2-ECE2-43FB-AC15-3F6BBF391690}"/>
    <cellStyle name="Normal 5 2 8 2" xfId="2575" xr:uid="{86DCC00F-12B9-487A-9E26-D1A15B0C91CF}"/>
    <cellStyle name="Normal 5 2 9" xfId="1125" xr:uid="{ABCFBFBD-22DC-4670-A273-CC37806A9487}"/>
    <cellStyle name="Normal 5 2 9 2" xfId="2576" xr:uid="{DEE5D6C9-B769-4436-BECB-66A5E5F74278}"/>
    <cellStyle name="Normal 5 3" xfId="1126" xr:uid="{49032254-270D-4BF7-AD6C-ADD4E96156EB}"/>
    <cellStyle name="Normal 5 3 2" xfId="1127" xr:uid="{5057E534-E1C0-40DD-8075-ABFE1672B9EA}"/>
    <cellStyle name="Normal 5 3 2 2" xfId="1128" xr:uid="{E3DA90F5-AD32-4FB6-8827-8591E9C89256}"/>
    <cellStyle name="Normal 5 3 2 2 2" xfId="1129" xr:uid="{F02A1F1C-5EE9-4A43-88FF-AC018D06AE08}"/>
    <cellStyle name="Normal 5 3 2 2 2 2" xfId="2580" xr:uid="{A23E39CF-5E26-4A46-A39A-CD77B8761A78}"/>
    <cellStyle name="Normal 5 3 2 2 3" xfId="1130" xr:uid="{4D7AF685-7874-4E95-B2CE-477871E6985C}"/>
    <cellStyle name="Normal 5 3 2 2 3 2" xfId="2581" xr:uid="{67738DEF-7022-460E-93EC-4B00F9B62A44}"/>
    <cellStyle name="Normal 5 3 2 2 4" xfId="2579" xr:uid="{EF2EF869-CB8E-4457-BFC4-2E1E224D511B}"/>
    <cellStyle name="Normal 5 3 2 3" xfId="1131" xr:uid="{5974EFEB-609D-45FF-B5B9-0B61731B2B53}"/>
    <cellStyle name="Normal 5 3 2 3 2" xfId="1132" xr:uid="{133898FF-DD65-4E56-883E-CEB45CADB799}"/>
    <cellStyle name="Normal 5 3 2 3 2 2" xfId="2583" xr:uid="{EA4184FE-22D4-4687-AB23-8DACA4B01A66}"/>
    <cellStyle name="Normal 5 3 2 3 3" xfId="1133" xr:uid="{8768D963-3BF0-404C-90C8-0A575B4B0ABD}"/>
    <cellStyle name="Normal 5 3 2 3 3 2" xfId="2584" xr:uid="{0C6E56D2-898A-4D0F-A64F-9DDBA17DD3BA}"/>
    <cellStyle name="Normal 5 3 2 3 4" xfId="2582" xr:uid="{F203C972-7A89-4FCC-935E-EA7B94D098A5}"/>
    <cellStyle name="Normal 5 3 2 4" xfId="1134" xr:uid="{E1B95171-0A53-4407-A664-23F80451CECE}"/>
    <cellStyle name="Normal 5 3 2 4 2" xfId="1135" xr:uid="{5181EF8D-62DE-4EB8-8BFE-255C68DC7575}"/>
    <cellStyle name="Normal 5 3 2 4 2 2" xfId="2586" xr:uid="{65D2D444-C18E-47F7-B370-904C21117E75}"/>
    <cellStyle name="Normal 5 3 2 4 3" xfId="1136" xr:uid="{A8A22597-2945-4288-B70C-ACBF46776C91}"/>
    <cellStyle name="Normal 5 3 2 4 3 2" xfId="2587" xr:uid="{1709FFAC-6C15-4781-938B-8177C4031AB8}"/>
    <cellStyle name="Normal 5 3 2 4 4" xfId="2585" xr:uid="{DAEF6BEA-527E-48DD-8B52-5FC37E72D385}"/>
    <cellStyle name="Normal 5 3 2 5" xfId="1137" xr:uid="{01A8992C-B2C9-4FFA-823B-BECB744E7558}"/>
    <cellStyle name="Normal 5 3 2 5 2" xfId="2588" xr:uid="{8E42BD35-2A4E-4BBC-A7F2-E80ADC7DC858}"/>
    <cellStyle name="Normal 5 3 2 6" xfId="1138" xr:uid="{E0DDB8C2-4142-43F0-B720-457E2661034A}"/>
    <cellStyle name="Normal 5 3 2 6 2" xfId="2589" xr:uid="{05D6147C-166D-4DB2-8C86-7E972902F841}"/>
    <cellStyle name="Normal 5 3 2 7" xfId="2578" xr:uid="{94790229-85C0-45CC-A5B1-844C3FDD6DF4}"/>
    <cellStyle name="Normal 5 3 3" xfId="1139" xr:uid="{6C7FF04B-D250-4978-A4ED-56F997D22994}"/>
    <cellStyle name="Normal 5 3 3 2" xfId="1140" xr:uid="{014D91E6-5549-425F-A162-7CDF477E5765}"/>
    <cellStyle name="Normal 5 3 3 2 2" xfId="2591" xr:uid="{A1AC6BB0-C004-44F3-B610-D6C7E581256A}"/>
    <cellStyle name="Normal 5 3 3 3" xfId="1141" xr:uid="{D0A5F5E0-2E9E-4E27-9862-DEB5C6BC3899}"/>
    <cellStyle name="Normal 5 3 3 3 2" xfId="2592" xr:uid="{8A291D42-078B-4541-ACEC-A7795F90C8E2}"/>
    <cellStyle name="Normal 5 3 3 4" xfId="2590" xr:uid="{E156BEA9-B197-4581-B5D1-D96D70447552}"/>
    <cellStyle name="Normal 5 3 4" xfId="1142" xr:uid="{2BF1B3F0-118B-4081-9831-60C7B0DB9E9E}"/>
    <cellStyle name="Normal 5 3 4 2" xfId="1143" xr:uid="{46B09896-18EF-427F-A241-CA79A0C5E66E}"/>
    <cellStyle name="Normal 5 3 4 2 2" xfId="2594" xr:uid="{3FAF33DF-9851-410C-90D1-C5B07CE8756E}"/>
    <cellStyle name="Normal 5 3 4 3" xfId="1144" xr:uid="{63F28B57-5226-41DA-94FF-8B4C986A0D2F}"/>
    <cellStyle name="Normal 5 3 4 3 2" xfId="2595" xr:uid="{D1CE7442-E990-4BE0-B7D4-832D96C566EE}"/>
    <cellStyle name="Normal 5 3 4 4" xfId="2593" xr:uid="{8B0A7ED3-D9D0-4D47-A4CE-1DE24DB60E35}"/>
    <cellStyle name="Normal 5 3 5" xfId="1145" xr:uid="{D71E3461-1147-4258-B9E0-B7BEF240CDE0}"/>
    <cellStyle name="Normal 5 3 5 2" xfId="1146" xr:uid="{EA19FCCB-88E9-478C-933D-BC631EBA5533}"/>
    <cellStyle name="Normal 5 3 5 2 2" xfId="2597" xr:uid="{BFF2D061-B6FB-4733-870A-16AF8402033C}"/>
    <cellStyle name="Normal 5 3 5 3" xfId="1147" xr:uid="{D8759417-0510-4EA6-9E98-CE7E6AEADD99}"/>
    <cellStyle name="Normal 5 3 5 3 2" xfId="2598" xr:uid="{82D753C6-32DF-4276-B6EC-E4D7EDC22DE4}"/>
    <cellStyle name="Normal 5 3 5 4" xfId="2596" xr:uid="{093F0C77-D2DA-4F91-B559-A5C1F390704C}"/>
    <cellStyle name="Normal 5 3 6" xfId="1148" xr:uid="{00DAF9CF-C623-4898-B92C-1998D5F2CDF2}"/>
    <cellStyle name="Normal 5 3 6 2" xfId="2599" xr:uid="{9EE7300D-AB50-421B-A74B-AD4FEF50DBA7}"/>
    <cellStyle name="Normal 5 3 7" xfId="1149" xr:uid="{7663186D-95F3-433B-BBF9-28D4DF554670}"/>
    <cellStyle name="Normal 5 3 7 2" xfId="2600" xr:uid="{C6E48F18-B780-48B1-BC8B-7C50E10480E4}"/>
    <cellStyle name="Normal 5 3 8" xfId="2577" xr:uid="{AF35FECA-98AE-4B19-A50E-6A2E09F2166F}"/>
    <cellStyle name="Normal 5 4" xfId="1150" xr:uid="{56D9EC21-D727-4882-B303-C2072D41DD00}"/>
    <cellStyle name="Normal 5 4 2" xfId="1151" xr:uid="{EC91C12A-AB23-4B0C-9E23-EE5CABFF0C3A}"/>
    <cellStyle name="Normal 5 4 2 2" xfId="1152" xr:uid="{98072834-AE5A-4156-984C-DF84676E456E}"/>
    <cellStyle name="Normal 5 4 2 2 2" xfId="1153" xr:uid="{FE368BE6-723F-49EA-B13D-B1F4FAD06E3B}"/>
    <cellStyle name="Normal 5 4 2 2 2 2" xfId="2604" xr:uid="{4695EB54-4098-44EC-9441-61FC651A9B99}"/>
    <cellStyle name="Normal 5 4 2 2 3" xfId="1154" xr:uid="{0F92EC3B-2023-47EB-9989-349100924CEC}"/>
    <cellStyle name="Normal 5 4 2 2 3 2" xfId="2605" xr:uid="{BD5C254F-19A5-4FF9-BC3F-2767E253FB85}"/>
    <cellStyle name="Normal 5 4 2 2 4" xfId="2603" xr:uid="{36A6D5F7-BC90-4034-BB89-BD9E36A36AAF}"/>
    <cellStyle name="Normal 5 4 2 3" xfId="1155" xr:uid="{F0281F2F-BC5B-4EEF-AE4E-280290A1B9A9}"/>
    <cellStyle name="Normal 5 4 2 3 2" xfId="1156" xr:uid="{875E902B-5D4F-4E59-9B82-EA0D0BDAE431}"/>
    <cellStyle name="Normal 5 4 2 3 2 2" xfId="2607" xr:uid="{7BF077AD-EDE3-4D05-924B-A75E5A14F468}"/>
    <cellStyle name="Normal 5 4 2 3 3" xfId="1157" xr:uid="{DD6C934F-BBBD-448A-9D74-AE1C6959DAC3}"/>
    <cellStyle name="Normal 5 4 2 3 3 2" xfId="2608" xr:uid="{A57889A6-EE63-423D-983A-D12F0C41D24D}"/>
    <cellStyle name="Normal 5 4 2 3 4" xfId="2606" xr:uid="{50A3386F-5FE5-45EF-9927-ADDD8FD4F2A0}"/>
    <cellStyle name="Normal 5 4 2 4" xfId="1158" xr:uid="{18CDA956-3144-4A9D-887D-C3646231D8E2}"/>
    <cellStyle name="Normal 5 4 2 4 2" xfId="1159" xr:uid="{3BB26404-55E2-47B0-98F1-587F7CE1C374}"/>
    <cellStyle name="Normal 5 4 2 4 2 2" xfId="2610" xr:uid="{544FB662-C5EF-4535-8237-3A36E317E1ED}"/>
    <cellStyle name="Normal 5 4 2 4 3" xfId="1160" xr:uid="{1AB39B62-D108-4B43-851C-12FF0FBECC03}"/>
    <cellStyle name="Normal 5 4 2 4 3 2" xfId="2611" xr:uid="{B82E9B38-1204-42C9-83B3-0E827790C175}"/>
    <cellStyle name="Normal 5 4 2 4 4" xfId="2609" xr:uid="{50517115-C632-4D3B-8708-296C763CF638}"/>
    <cellStyle name="Normal 5 4 2 5" xfId="1161" xr:uid="{B92901F1-4A51-4216-9939-1AE4803F3549}"/>
    <cellStyle name="Normal 5 4 2 5 2" xfId="2612" xr:uid="{30696A4D-E43D-43E6-A57A-DA52CD7A3994}"/>
    <cellStyle name="Normal 5 4 2 6" xfId="1162" xr:uid="{9FDC0547-96ED-4D5A-8B86-2E1D91A5C8EE}"/>
    <cellStyle name="Normal 5 4 2 6 2" xfId="2613" xr:uid="{8032F70B-50F5-462D-AD89-E0CA6C2C13D6}"/>
    <cellStyle name="Normal 5 4 2 7" xfId="2602" xr:uid="{6AC6AD77-A619-446A-B2FA-F8CBF3EF8C54}"/>
    <cellStyle name="Normal 5 4 3" xfId="1163" xr:uid="{A6F745F7-ABEF-4A0C-A0C9-EC0904A8172F}"/>
    <cellStyle name="Normal 5 4 3 2" xfId="1164" xr:uid="{8A9B724A-8CF8-408C-93A7-C9EADA14E6B7}"/>
    <cellStyle name="Normal 5 4 3 2 2" xfId="2615" xr:uid="{3D0DFCCC-C472-48DE-A817-7FA0E84D0483}"/>
    <cellStyle name="Normal 5 4 3 3" xfId="1165" xr:uid="{2C54A3C0-1627-43B9-8B54-A59B5997B106}"/>
    <cellStyle name="Normal 5 4 3 3 2" xfId="2616" xr:uid="{68E38D09-2F50-4507-A8B5-8153010F9E57}"/>
    <cellStyle name="Normal 5 4 3 4" xfId="2614" xr:uid="{667F2F40-DC57-445A-B4F6-73761AD2C348}"/>
    <cellStyle name="Normal 5 4 4" xfId="1166" xr:uid="{CD628DB9-835F-444A-8DC6-BC9DE9F9EE92}"/>
    <cellStyle name="Normal 5 4 4 2" xfId="1167" xr:uid="{90A6E0B6-FE3A-448A-B304-4A2C2C1D89A6}"/>
    <cellStyle name="Normal 5 4 4 2 2" xfId="2618" xr:uid="{FA86F148-A6F3-4FEF-BC1B-82CAE3D4AC71}"/>
    <cellStyle name="Normal 5 4 4 3" xfId="1168" xr:uid="{9C20A67B-9FF0-4B0B-9A7F-2A97503056D1}"/>
    <cellStyle name="Normal 5 4 4 3 2" xfId="2619" xr:uid="{2DAB23B8-ECB3-410D-BDAC-C6F831952826}"/>
    <cellStyle name="Normal 5 4 4 4" xfId="2617" xr:uid="{10ED9AAE-3FCE-484E-9434-CDF80595B366}"/>
    <cellStyle name="Normal 5 4 5" xfId="1169" xr:uid="{0C342F3E-E717-4E1D-B551-5BF0D9BA8F07}"/>
    <cellStyle name="Normal 5 4 5 2" xfId="1170" xr:uid="{CD74B973-3A88-4165-BE2C-995162BD1806}"/>
    <cellStyle name="Normal 5 4 5 2 2" xfId="2621" xr:uid="{A1031327-0586-483F-9BD2-E1F068E4C70A}"/>
    <cellStyle name="Normal 5 4 5 3" xfId="1171" xr:uid="{406F1958-42DD-493F-B0C6-FD6EA5AC3DB7}"/>
    <cellStyle name="Normal 5 4 5 3 2" xfId="2622" xr:uid="{55527881-CA27-4F2C-BA2D-ECD34B52DC78}"/>
    <cellStyle name="Normal 5 4 5 4" xfId="2620" xr:uid="{C8EBC29B-BB47-4A12-9011-125B4BD85772}"/>
    <cellStyle name="Normal 5 4 6" xfId="1172" xr:uid="{49E515D3-C2CD-41E8-8A6D-7846524DC0B4}"/>
    <cellStyle name="Normal 5 4 6 2" xfId="2623" xr:uid="{C68B9ED0-509F-4F81-8839-ED0D797724AC}"/>
    <cellStyle name="Normal 5 4 7" xfId="1173" xr:uid="{13BF8E5F-17C6-4A5E-92CE-FD8B8F3A9217}"/>
    <cellStyle name="Normal 5 4 7 2" xfId="2624" xr:uid="{00E9825D-6095-4E38-8203-1B42EE72387E}"/>
    <cellStyle name="Normal 5 4 8" xfId="2601" xr:uid="{9DB5E71A-AEB6-40F3-BCE3-79B8EB92DBFD}"/>
    <cellStyle name="Normal 5 5" xfId="1174" xr:uid="{FBFA0F98-2355-45E1-B54E-3842FD45E456}"/>
    <cellStyle name="Normal 5 5 2" xfId="1175" xr:uid="{53AC5B12-24A5-4DF9-BC9B-9F09AAEE7DDB}"/>
    <cellStyle name="Normal 5 5 2 2" xfId="1176" xr:uid="{B5B9C127-6783-4B2B-B9BF-AE31B0C524F6}"/>
    <cellStyle name="Normal 5 5 2 2 2" xfId="2627" xr:uid="{5A916973-5C3B-4BCA-91FA-E0DB27DEFF0A}"/>
    <cellStyle name="Normal 5 5 2 3" xfId="1177" xr:uid="{B9DF9CE5-51D2-41B4-99F1-C1A0EFA6771A}"/>
    <cellStyle name="Normal 5 5 2 3 2" xfId="2628" xr:uid="{5288CD4F-2236-46EE-A37D-D4DD528B4F73}"/>
    <cellStyle name="Normal 5 5 2 4" xfId="2626" xr:uid="{36125690-58EC-40A4-A769-2DF2ECD45422}"/>
    <cellStyle name="Normal 5 5 3" xfId="1178" xr:uid="{EF8AC7FA-CA50-4817-9FEB-ED677F59B178}"/>
    <cellStyle name="Normal 5 5 3 2" xfId="1179" xr:uid="{057144A6-1056-43B0-A5EE-3C055E2CDE67}"/>
    <cellStyle name="Normal 5 5 3 2 2" xfId="2630" xr:uid="{B6486D93-ED62-4CF5-A410-7F4634AB5749}"/>
    <cellStyle name="Normal 5 5 3 3" xfId="1180" xr:uid="{656A3082-37BB-4316-949D-CB14FF9DCB47}"/>
    <cellStyle name="Normal 5 5 3 3 2" xfId="2631" xr:uid="{F3185161-869F-4DFA-B4F6-C878C7656C9E}"/>
    <cellStyle name="Normal 5 5 3 4" xfId="2629" xr:uid="{4E7F0D01-4BD2-4AC8-9930-4C3DCB0366DA}"/>
    <cellStyle name="Normal 5 5 4" xfId="1181" xr:uid="{94110BA2-774A-4F91-8B0B-EA27C9314119}"/>
    <cellStyle name="Normal 5 5 4 2" xfId="1182" xr:uid="{D270DE35-6A33-4EE2-8D86-5A0DB98477C9}"/>
    <cellStyle name="Normal 5 5 4 2 2" xfId="2633" xr:uid="{50015788-A24A-4AE2-863A-FADDB8B9D0B6}"/>
    <cellStyle name="Normal 5 5 4 3" xfId="1183" xr:uid="{23B44454-B814-46CD-8690-9028D5D0146C}"/>
    <cellStyle name="Normal 5 5 4 3 2" xfId="2634" xr:uid="{110D417B-594B-435B-B902-38246B0A5047}"/>
    <cellStyle name="Normal 5 5 4 4" xfId="2632" xr:uid="{DA63DD57-2503-4987-B344-CB62678DE8A6}"/>
    <cellStyle name="Normal 5 5 5" xfId="1184" xr:uid="{4F68DAEA-A683-4EB1-843F-CE18E0DA02D0}"/>
    <cellStyle name="Normal 5 5 5 2" xfId="2635" xr:uid="{851D34D2-1E6E-40F8-A8B8-ED60CDD3DE90}"/>
    <cellStyle name="Normal 5 5 6" xfId="1185" xr:uid="{7E8A1690-C6C0-4F6D-9F31-AFF64B861C01}"/>
    <cellStyle name="Normal 5 5 6 2" xfId="2636" xr:uid="{19C9F332-0E2C-45D9-8E28-FDF660F0C0E4}"/>
    <cellStyle name="Normal 5 5 7" xfId="2625" xr:uid="{22F435E0-06C9-4240-B0E6-202AE66587C9}"/>
    <cellStyle name="Normal 5 6" xfId="1186" xr:uid="{91B94BB2-A9F3-488B-BC79-A710E04A098A}"/>
    <cellStyle name="Normal 5 6 2" xfId="1187" xr:uid="{A601E637-9C7E-44F5-B1D7-93D9298A6888}"/>
    <cellStyle name="Normal 5 6 2 2" xfId="2638" xr:uid="{E4A9F481-F947-493E-8141-7316B7C607C9}"/>
    <cellStyle name="Normal 5 6 3" xfId="1188" xr:uid="{D0C3BC03-12BC-4BBA-97C3-C9D414ABB30A}"/>
    <cellStyle name="Normal 5 6 3 2" xfId="2639" xr:uid="{654AF722-F17A-460E-A491-A910565A977E}"/>
    <cellStyle name="Normal 5 6 4" xfId="2637" xr:uid="{DD5436B1-74C5-4737-BBAF-BA22E1E57001}"/>
    <cellStyle name="Normal 5 7" xfId="1189" xr:uid="{F35DC9CB-A5EF-4E5E-952E-BE34B6F5DB6F}"/>
    <cellStyle name="Normal 5 7 2" xfId="1190" xr:uid="{924E08CC-B4CE-4298-8F73-AD52454F5CAE}"/>
    <cellStyle name="Normal 5 7 2 2" xfId="2641" xr:uid="{A47BA854-1E34-41A8-8CE3-5519A2B59A8F}"/>
    <cellStyle name="Normal 5 7 3" xfId="1191" xr:uid="{DC330C20-226C-4588-B5D7-97F457DB6F0E}"/>
    <cellStyle name="Normal 5 7 3 2" xfId="2642" xr:uid="{B773EC28-50B2-4326-BA5D-E8914B14EB9C}"/>
    <cellStyle name="Normal 5 7 4" xfId="2640" xr:uid="{1EB5CE47-7723-4C33-9F45-6A5862B17D92}"/>
    <cellStyle name="Normal 5 8" xfId="1192" xr:uid="{ED8A5C61-F279-4E51-A592-78EE5BD325B1}"/>
    <cellStyle name="Normal 5 8 2" xfId="1193" xr:uid="{6AAB06A3-1077-43FB-B786-0D76E961BCF4}"/>
    <cellStyle name="Normal 5 8 2 2" xfId="2644" xr:uid="{08B62238-0511-476E-8D78-ECD92A23C7BF}"/>
    <cellStyle name="Normal 5 8 3" xfId="1194" xr:uid="{3EEF4B70-E7EF-48FA-9033-43E04581D853}"/>
    <cellStyle name="Normal 5 8 3 2" xfId="2645" xr:uid="{CBF27595-6B6F-41B0-994C-73CC700885D0}"/>
    <cellStyle name="Normal 5 8 4" xfId="2643" xr:uid="{1DD9B2C2-438C-4D46-BCE7-FE7E71D738FE}"/>
    <cellStyle name="Normal 5 9" xfId="1195" xr:uid="{BFDDFB5A-EA97-47AC-AFE5-8BFB81A5CBA2}"/>
    <cellStyle name="Normal 5 9 2" xfId="2646" xr:uid="{E9A6FBAA-FF19-4FDF-9925-2F888F6882C4}"/>
    <cellStyle name="Normal 6" xfId="1196" xr:uid="{59AB735F-A82E-4368-8982-DB4F370C2D6A}"/>
    <cellStyle name="Normal 6 2" xfId="1197" xr:uid="{6B229F17-5343-4238-862B-BAD16AD95CB7}"/>
    <cellStyle name="Normal 6 2 10" xfId="2647" xr:uid="{D3D0715A-BB52-486A-ABEE-58A185C12ED8}"/>
    <cellStyle name="Normal 6 2 2" xfId="1198" xr:uid="{B4F3F5EA-189F-4487-83BE-1864E835C8DB}"/>
    <cellStyle name="Normal 6 2 2 2" xfId="1199" xr:uid="{2D4628C3-7DA9-4031-AB13-97871A21BE24}"/>
    <cellStyle name="Normal 6 2 2 2 2" xfId="1200" xr:uid="{1D0740A3-A078-4ADF-B8B6-0B2B0C14923D}"/>
    <cellStyle name="Normal 6 2 2 2 2 2" xfId="1201" xr:uid="{97DF172F-3BA8-45CA-A187-AFD51600610C}"/>
    <cellStyle name="Normal 6 2 2 2 2 2 2" xfId="2651" xr:uid="{AD831219-D26A-4C18-B6F5-92F8417C7EC0}"/>
    <cellStyle name="Normal 6 2 2 2 2 3" xfId="1202" xr:uid="{B3C45318-50DC-4BC7-B3F8-2DCE19EA7995}"/>
    <cellStyle name="Normal 6 2 2 2 2 3 2" xfId="2652" xr:uid="{3F9774E0-1A83-4843-B714-8BC7B2BFA3B3}"/>
    <cellStyle name="Normal 6 2 2 2 2 4" xfId="2650" xr:uid="{ABFD7540-2CF4-40F9-8713-311FCC7ECF07}"/>
    <cellStyle name="Normal 6 2 2 2 3" xfId="1203" xr:uid="{33E8EE2F-7CC8-4E6A-82AC-7B07779BCA0B}"/>
    <cellStyle name="Normal 6 2 2 2 3 2" xfId="1204" xr:uid="{94C4A52B-BD7C-48F4-BC9F-9275788D7D96}"/>
    <cellStyle name="Normal 6 2 2 2 3 2 2" xfId="2654" xr:uid="{C0D065EF-9A92-4505-9431-A19AD643D027}"/>
    <cellStyle name="Normal 6 2 2 2 3 3" xfId="1205" xr:uid="{EB5C0E41-4D41-40B3-A046-BF224A655239}"/>
    <cellStyle name="Normal 6 2 2 2 3 3 2" xfId="2655" xr:uid="{E292FCC4-F141-4F58-AFB1-BF1CEC8A07E3}"/>
    <cellStyle name="Normal 6 2 2 2 3 4" xfId="2653" xr:uid="{65B7E5D8-1A4C-48A0-9328-21BD10C5D42D}"/>
    <cellStyle name="Normal 6 2 2 2 4" xfId="1206" xr:uid="{34F5B169-AC83-44B7-8A33-28F8D520C9DD}"/>
    <cellStyle name="Normal 6 2 2 2 4 2" xfId="1207" xr:uid="{DF15AA29-1F5A-4E6C-BB08-A8AE110E6BBF}"/>
    <cellStyle name="Normal 6 2 2 2 4 2 2" xfId="2657" xr:uid="{4EAE5FA8-D67A-40A3-B429-CD350AC23E6C}"/>
    <cellStyle name="Normal 6 2 2 2 4 3" xfId="1208" xr:uid="{9C5F77F4-913D-4598-9F5F-7AE4F905614F}"/>
    <cellStyle name="Normal 6 2 2 2 4 3 2" xfId="2658" xr:uid="{DF4B9F96-0170-4BCA-B619-77E91FAADD05}"/>
    <cellStyle name="Normal 6 2 2 2 4 4" xfId="2656" xr:uid="{CA6A96BA-E492-4610-AE4D-D364B967B893}"/>
    <cellStyle name="Normal 6 2 2 2 5" xfId="1209" xr:uid="{5152A4DF-CF3B-4D3C-A3EA-177F7FCE35CC}"/>
    <cellStyle name="Normal 6 2 2 2 5 2" xfId="2659" xr:uid="{16625137-FDBF-4C43-8586-EA46B31FA472}"/>
    <cellStyle name="Normal 6 2 2 2 6" xfId="1210" xr:uid="{A6A864B4-E9E5-4BB8-AFF7-C860720E67A6}"/>
    <cellStyle name="Normal 6 2 2 2 6 2" xfId="2660" xr:uid="{A483551F-6B37-4ED0-960C-45631717C69B}"/>
    <cellStyle name="Normal 6 2 2 2 7" xfId="2649" xr:uid="{2B149CCF-8F8F-45D1-AB72-C66E4F2C2D2A}"/>
    <cellStyle name="Normal 6 2 2 3" xfId="1211" xr:uid="{0550BA33-16D6-45A1-A882-59A556863226}"/>
    <cellStyle name="Normal 6 2 2 3 2" xfId="1212" xr:uid="{DEB9F720-237D-4819-B5EF-078733BB4753}"/>
    <cellStyle name="Normal 6 2 2 3 2 2" xfId="2662" xr:uid="{2C8E865B-111F-4E7F-B435-299F8F8B0A4A}"/>
    <cellStyle name="Normal 6 2 2 3 3" xfId="1213" xr:uid="{07C793F7-AED9-4080-8246-220E62075FF3}"/>
    <cellStyle name="Normal 6 2 2 3 3 2" xfId="2663" xr:uid="{77141D05-221B-45D1-B7ED-E8B5646951F0}"/>
    <cellStyle name="Normal 6 2 2 3 4" xfId="2661" xr:uid="{09B32B08-0314-40D8-8017-0E7A2215BD0F}"/>
    <cellStyle name="Normal 6 2 2 4" xfId="1214" xr:uid="{BE73A8E1-3852-40ED-BB33-6EDB68E66DA0}"/>
    <cellStyle name="Normal 6 2 2 4 2" xfId="1215" xr:uid="{618B1EBB-DD2A-41F0-83C4-AD6CA1C58C8B}"/>
    <cellStyle name="Normal 6 2 2 4 2 2" xfId="2665" xr:uid="{7FEBBE31-2E53-44EF-8FBE-4E0E43D27326}"/>
    <cellStyle name="Normal 6 2 2 4 3" xfId="1216" xr:uid="{0E5AE387-82D4-441B-B306-86E9B863747B}"/>
    <cellStyle name="Normal 6 2 2 4 3 2" xfId="2666" xr:uid="{47A937F8-9295-4E99-870D-82C09190B748}"/>
    <cellStyle name="Normal 6 2 2 4 4" xfId="2664" xr:uid="{DEB4F993-4CF9-4FD9-9AA5-60B264CCFF7F}"/>
    <cellStyle name="Normal 6 2 2 5" xfId="1217" xr:uid="{7C0D94A3-9973-4429-828D-C9534D070F71}"/>
    <cellStyle name="Normal 6 2 2 5 2" xfId="1218" xr:uid="{E63FF4FE-30AA-4556-9216-FD42D29585D6}"/>
    <cellStyle name="Normal 6 2 2 5 2 2" xfId="2668" xr:uid="{BFD84740-52CE-49DD-99BD-27E30EF298D1}"/>
    <cellStyle name="Normal 6 2 2 5 3" xfId="1219" xr:uid="{055B8E33-F19C-40C3-A1F2-7E954315F7F1}"/>
    <cellStyle name="Normal 6 2 2 5 3 2" xfId="2669" xr:uid="{000214C5-E962-4BFF-A3BA-54B58AAD4C04}"/>
    <cellStyle name="Normal 6 2 2 5 4" xfId="2667" xr:uid="{9F71D0AF-0194-4DAF-BA92-9E8254D8BE88}"/>
    <cellStyle name="Normal 6 2 2 6" xfId="1220" xr:uid="{1EF1CC0C-74F3-455F-ABCF-6E0D9D44F5AD}"/>
    <cellStyle name="Normal 6 2 2 6 2" xfId="2670" xr:uid="{1A9559ED-1FE2-4B52-B62D-C33BEF658E99}"/>
    <cellStyle name="Normal 6 2 2 7" xfId="1221" xr:uid="{97498EA7-57B6-45F3-8837-939F5ADC43BA}"/>
    <cellStyle name="Normal 6 2 2 7 2" xfId="2671" xr:uid="{6C367425-6F6D-46BA-86E1-30FF0F938CEA}"/>
    <cellStyle name="Normal 6 2 2 8" xfId="2648" xr:uid="{3FB3EACC-7D37-4271-87A9-772D52836C99}"/>
    <cellStyle name="Normal 6 2 3" xfId="1222" xr:uid="{8DB3C8B4-6F1B-4569-9903-054CEE491D22}"/>
    <cellStyle name="Normal 6 2 3 2" xfId="1223" xr:uid="{9F01E326-247C-484B-9732-575DCC54A407}"/>
    <cellStyle name="Normal 6 2 3 2 2" xfId="1224" xr:uid="{53BF0A12-9227-4886-9B43-71AC0D80EA4E}"/>
    <cellStyle name="Normal 6 2 3 2 2 2" xfId="1225" xr:uid="{8715D102-B1EA-44BD-A3F7-14AAB710274D}"/>
    <cellStyle name="Normal 6 2 3 2 2 2 2" xfId="2675" xr:uid="{9E1B0F46-2576-4632-B65C-3A23B4CC238D}"/>
    <cellStyle name="Normal 6 2 3 2 2 3" xfId="1226" xr:uid="{BA43FF45-19D5-4C96-89BD-6DFAC35DD032}"/>
    <cellStyle name="Normal 6 2 3 2 2 3 2" xfId="2676" xr:uid="{02E3B2DD-5B6C-4397-BCD1-886C0C7EC0FE}"/>
    <cellStyle name="Normal 6 2 3 2 2 4" xfId="2674" xr:uid="{6EF0C7DB-A815-47C4-819A-D6F5BC1C7CBB}"/>
    <cellStyle name="Normal 6 2 3 2 3" xfId="1227" xr:uid="{CB90509E-A323-4EBC-9922-48EB1786B18B}"/>
    <cellStyle name="Normal 6 2 3 2 3 2" xfId="1228" xr:uid="{F1FF460F-967B-4773-A708-F8196F725FB7}"/>
    <cellStyle name="Normal 6 2 3 2 3 2 2" xfId="2678" xr:uid="{E9FA8EAB-688D-441C-AD38-43052EAD697D}"/>
    <cellStyle name="Normal 6 2 3 2 3 3" xfId="1229" xr:uid="{5F4EBF3C-5E61-4FE3-886C-C1F02216D80D}"/>
    <cellStyle name="Normal 6 2 3 2 3 3 2" xfId="2679" xr:uid="{15FC95F7-2BA4-4EC3-9136-862F031344F8}"/>
    <cellStyle name="Normal 6 2 3 2 3 4" xfId="2677" xr:uid="{B151142E-3A8E-45A1-B80A-975257431B3C}"/>
    <cellStyle name="Normal 6 2 3 2 4" xfId="1230" xr:uid="{E8258EBB-6A21-4575-9F68-3ACF0792A6A6}"/>
    <cellStyle name="Normal 6 2 3 2 4 2" xfId="1231" xr:uid="{B7038443-1466-499E-8C23-3BD2F59DE44E}"/>
    <cellStyle name="Normal 6 2 3 2 4 2 2" xfId="2681" xr:uid="{A83EC29C-FBDF-4A85-8A4C-B3A5568BCA54}"/>
    <cellStyle name="Normal 6 2 3 2 4 3" xfId="1232" xr:uid="{C4F8F8A7-8208-467F-85D1-F2084B614799}"/>
    <cellStyle name="Normal 6 2 3 2 4 3 2" xfId="2682" xr:uid="{D13ACA53-4ACF-486A-B6CE-738A1CA56933}"/>
    <cellStyle name="Normal 6 2 3 2 4 4" xfId="2680" xr:uid="{4DF0A27B-4578-4EE9-940C-8BA6F9639EB9}"/>
    <cellStyle name="Normal 6 2 3 2 5" xfId="1233" xr:uid="{BD329121-5D9C-4FA1-B7B8-644A2FC5DCAD}"/>
    <cellStyle name="Normal 6 2 3 2 5 2" xfId="2683" xr:uid="{F08818D7-AF6B-4518-B557-85B4F7BF8149}"/>
    <cellStyle name="Normal 6 2 3 2 6" xfId="1234" xr:uid="{2B080D15-E39D-433C-B82F-3B0298C07C4E}"/>
    <cellStyle name="Normal 6 2 3 2 6 2" xfId="2684" xr:uid="{E1436040-8F98-4B34-8740-9681B576BC3F}"/>
    <cellStyle name="Normal 6 2 3 2 7" xfId="2673" xr:uid="{2DA7FDFC-D9B1-4D5C-9A2A-97A0C72C1DE2}"/>
    <cellStyle name="Normal 6 2 3 3" xfId="1235" xr:uid="{2B2EA01A-586D-4765-B8E2-C3DB387495D0}"/>
    <cellStyle name="Normal 6 2 3 3 2" xfId="1236" xr:uid="{4721A539-1E36-43FC-991A-4505A973EF83}"/>
    <cellStyle name="Normal 6 2 3 3 2 2" xfId="2686" xr:uid="{E50A7CAE-AADE-4860-85BF-B608A684C079}"/>
    <cellStyle name="Normal 6 2 3 3 3" xfId="1237" xr:uid="{229DCDA9-7DFA-4201-BC80-995AF1CE95DA}"/>
    <cellStyle name="Normal 6 2 3 3 3 2" xfId="2687" xr:uid="{755CA24B-FEE7-4847-9471-67573D5BEC3A}"/>
    <cellStyle name="Normal 6 2 3 3 4" xfId="2685" xr:uid="{CD24E6AB-9197-421B-94F1-C450BB9F7766}"/>
    <cellStyle name="Normal 6 2 3 4" xfId="1238" xr:uid="{22E53B9E-938F-497D-8B19-B1C90D664489}"/>
    <cellStyle name="Normal 6 2 3 4 2" xfId="1239" xr:uid="{B4CDB739-4160-481B-92F4-0D53E69E87D0}"/>
    <cellStyle name="Normal 6 2 3 4 2 2" xfId="2689" xr:uid="{53059FF4-09BD-4F80-A4CC-7227A41763D1}"/>
    <cellStyle name="Normal 6 2 3 4 3" xfId="1240" xr:uid="{AD50D8C7-D2E8-4633-A273-92D0AEEB2550}"/>
    <cellStyle name="Normal 6 2 3 4 3 2" xfId="2690" xr:uid="{31EC1C9C-CC5C-448E-A081-53FD15884A92}"/>
    <cellStyle name="Normal 6 2 3 4 4" xfId="2688" xr:uid="{B376C538-3126-405F-BAAB-D05E9F079CAC}"/>
    <cellStyle name="Normal 6 2 3 5" xfId="1241" xr:uid="{B8202A62-9223-4402-9611-1FCE55E61074}"/>
    <cellStyle name="Normal 6 2 3 5 2" xfId="1242" xr:uid="{E061D5B8-C7E6-41BD-B225-B045F9F288D5}"/>
    <cellStyle name="Normal 6 2 3 5 2 2" xfId="2692" xr:uid="{CB0AF3AA-286C-4383-BA13-01B8B587C218}"/>
    <cellStyle name="Normal 6 2 3 5 3" xfId="1243" xr:uid="{A33DE44C-8CF5-4916-A193-48390805E079}"/>
    <cellStyle name="Normal 6 2 3 5 3 2" xfId="2693" xr:uid="{643A2B0A-1A78-4E0B-9E9A-DA9ABF555E40}"/>
    <cellStyle name="Normal 6 2 3 5 4" xfId="2691" xr:uid="{1339163A-37DA-4D66-A119-65066773346C}"/>
    <cellStyle name="Normal 6 2 3 6" xfId="1244" xr:uid="{D43CB740-828D-4761-A69D-3BBCA154F2EB}"/>
    <cellStyle name="Normal 6 2 3 6 2" xfId="2694" xr:uid="{BE29F6F3-C043-4164-90A0-64A60E30B240}"/>
    <cellStyle name="Normal 6 2 3 7" xfId="1245" xr:uid="{414A5FF2-0AEC-4244-8A64-DE85F19C4CF8}"/>
    <cellStyle name="Normal 6 2 3 7 2" xfId="2695" xr:uid="{B06D3616-C0CB-4475-9989-DB4776B891CF}"/>
    <cellStyle name="Normal 6 2 3 8" xfId="2672" xr:uid="{700B31A8-1537-4035-9DB6-71751EC9E195}"/>
    <cellStyle name="Normal 6 2 4" xfId="1246" xr:uid="{FEFAC218-363A-4CA5-95A0-AD4480966902}"/>
    <cellStyle name="Normal 6 2 4 2" xfId="1247" xr:uid="{91E1BCB2-BF6A-48AD-A863-5F4B1F9D917A}"/>
    <cellStyle name="Normal 6 2 4 2 2" xfId="1248" xr:uid="{9FF0E71E-622A-46A3-97DA-C4BDA3C540EA}"/>
    <cellStyle name="Normal 6 2 4 2 2 2" xfId="2698" xr:uid="{2F99EBFD-7C30-4915-832F-9D5F579C379D}"/>
    <cellStyle name="Normal 6 2 4 2 3" xfId="1249" xr:uid="{4FF8E8D8-E5F6-4806-AB12-DBC7960EFBC0}"/>
    <cellStyle name="Normal 6 2 4 2 3 2" xfId="2699" xr:uid="{D6F0CD09-5B7E-48C0-A3B5-2B6574B8FA3D}"/>
    <cellStyle name="Normal 6 2 4 2 4" xfId="2697" xr:uid="{37D1C786-ADBE-4D95-9DEE-890727FD232C}"/>
    <cellStyle name="Normal 6 2 4 3" xfId="1250" xr:uid="{498C8747-F070-410C-A021-A17640870E2D}"/>
    <cellStyle name="Normal 6 2 4 3 2" xfId="1251" xr:uid="{B86FF661-BB71-4FB4-BD8F-48974A424F8B}"/>
    <cellStyle name="Normal 6 2 4 3 2 2" xfId="2701" xr:uid="{E954A6C9-A2A3-4495-AC5F-B720C7429B9D}"/>
    <cellStyle name="Normal 6 2 4 3 3" xfId="1252" xr:uid="{4F347246-BCC7-4488-BF18-942A3937DFCB}"/>
    <cellStyle name="Normal 6 2 4 3 3 2" xfId="2702" xr:uid="{0A60FA95-8137-4A9C-8ADA-106DD6E41417}"/>
    <cellStyle name="Normal 6 2 4 3 4" xfId="2700" xr:uid="{169DA8CF-A8E4-42DD-8400-98F841E41D7E}"/>
    <cellStyle name="Normal 6 2 4 4" xfId="1253" xr:uid="{2ED12369-DCBE-40E2-813C-F528075E72D6}"/>
    <cellStyle name="Normal 6 2 4 4 2" xfId="1254" xr:uid="{50089AC6-DFE2-45A8-A70C-16930038DED2}"/>
    <cellStyle name="Normal 6 2 4 4 2 2" xfId="2704" xr:uid="{63412385-5768-4E5D-9DF6-F7F04B8B27BC}"/>
    <cellStyle name="Normal 6 2 4 4 3" xfId="1255" xr:uid="{C187CBB4-C191-4E9D-9F59-CDAE9EB840EC}"/>
    <cellStyle name="Normal 6 2 4 4 3 2" xfId="2705" xr:uid="{6563B14D-0FE4-4CB1-938E-5676961463A9}"/>
    <cellStyle name="Normal 6 2 4 4 4" xfId="2703" xr:uid="{96BBC419-F306-436F-B89C-ECE11A1D5D96}"/>
    <cellStyle name="Normal 6 2 4 5" xfId="1256" xr:uid="{C9559163-8FDC-47D7-95DB-B33B52252E15}"/>
    <cellStyle name="Normal 6 2 4 5 2" xfId="2706" xr:uid="{143ABF1E-07E2-48DC-B51C-97A9BE5A6FB2}"/>
    <cellStyle name="Normal 6 2 4 6" xfId="1257" xr:uid="{69F5CDD6-3D54-46EF-BCC7-72C7CEFE03C6}"/>
    <cellStyle name="Normal 6 2 4 6 2" xfId="2707" xr:uid="{A5F1EEAA-0865-45BE-B483-4C3D1EE9DD8E}"/>
    <cellStyle name="Normal 6 2 4 7" xfId="2696" xr:uid="{81DB35FD-ABFE-42C8-AE3F-25617A487867}"/>
    <cellStyle name="Normal 6 2 5" xfId="1258" xr:uid="{7D2DD45B-CAA9-4F2C-86CA-84720A0383AC}"/>
    <cellStyle name="Normal 6 2 5 2" xfId="1259" xr:uid="{499C095C-7039-4F97-B906-753A0FC2F739}"/>
    <cellStyle name="Normal 6 2 5 2 2" xfId="2709" xr:uid="{04BE3EEF-19DC-43ED-AD15-09BEE45F2417}"/>
    <cellStyle name="Normal 6 2 5 3" xfId="1260" xr:uid="{D80174DD-8170-479E-AEA7-7873CE9ECC6F}"/>
    <cellStyle name="Normal 6 2 5 3 2" xfId="2710" xr:uid="{4856E54F-FA79-4FD6-9567-6824001ADD38}"/>
    <cellStyle name="Normal 6 2 5 4" xfId="2708" xr:uid="{3F2AA4C3-DAE4-460A-AE1F-71701C8763C5}"/>
    <cellStyle name="Normal 6 2 6" xfId="1261" xr:uid="{66AE47F7-079C-4CE1-A14A-FC118364B00C}"/>
    <cellStyle name="Normal 6 2 6 2" xfId="1262" xr:uid="{20CAA6C5-1898-40F2-A4D9-C6E1603409AC}"/>
    <cellStyle name="Normal 6 2 6 2 2" xfId="2712" xr:uid="{B878285E-B72B-492F-9EDF-FFD2F73124E1}"/>
    <cellStyle name="Normal 6 2 6 3" xfId="1263" xr:uid="{519028AB-6692-4A33-8460-13D148A2BA73}"/>
    <cellStyle name="Normal 6 2 6 3 2" xfId="2713" xr:uid="{CD3818DC-4CC5-416F-BA6E-A2E045F83528}"/>
    <cellStyle name="Normal 6 2 6 4" xfId="2711" xr:uid="{728B7466-C951-45A1-B167-DC4DF32473C4}"/>
    <cellStyle name="Normal 6 2 7" xfId="1264" xr:uid="{41C195C7-EC81-4D33-BDA3-F8A457A7644A}"/>
    <cellStyle name="Normal 6 2 7 2" xfId="1265" xr:uid="{C6549A9E-90CA-42C8-A94C-D201BD052964}"/>
    <cellStyle name="Normal 6 2 7 2 2" xfId="2715" xr:uid="{2E407FEF-A43B-48FE-884A-633F2C34F454}"/>
    <cellStyle name="Normal 6 2 7 3" xfId="1266" xr:uid="{4D29A443-28DD-4110-9F4F-072C42037A16}"/>
    <cellStyle name="Normal 6 2 7 3 2" xfId="2716" xr:uid="{A74A2C9A-628C-4E64-9B7E-E886A426C4C2}"/>
    <cellStyle name="Normal 6 2 7 4" xfId="2714" xr:uid="{B1FA4B39-25AE-4983-AC6A-CE7BC70A920F}"/>
    <cellStyle name="Normal 6 2 8" xfId="1267" xr:uid="{31A4981A-2DD6-4B45-A8D0-0C291E151116}"/>
    <cellStyle name="Normal 6 2 8 2" xfId="2717" xr:uid="{C2214D2A-61C4-470E-9305-CEE73D9C030B}"/>
    <cellStyle name="Normal 6 2 9" xfId="1268" xr:uid="{D6FCBB80-CE34-478D-BAE6-091C45EBB433}"/>
    <cellStyle name="Normal 6 2 9 2" xfId="2718" xr:uid="{64AC89FD-7701-4527-B6FC-09B55639EF31}"/>
    <cellStyle name="Normal 7" xfId="1269" xr:uid="{CFB30886-F8F0-4E21-BF8D-B99A855434B6}"/>
    <cellStyle name="Normal 8" xfId="1270" xr:uid="{D1E91CF3-5812-40E7-8EE4-4839AFB9DC41}"/>
    <cellStyle name="Normal 9" xfId="1271" xr:uid="{FE8B097F-B099-4C93-9960-C6CE6998DF56}"/>
    <cellStyle name="Note 2" xfId="1272" xr:uid="{5ADC4EE6-1E7D-4CE2-8014-BCD87C9189ED}"/>
    <cellStyle name="Note 2 10" xfId="1273" xr:uid="{AF89D570-2575-476C-8205-A0B48A30C23E}"/>
    <cellStyle name="Note 2 10 2" xfId="2720" xr:uid="{EEDC3D6E-943E-4C98-B749-620F527D41FA}"/>
    <cellStyle name="Note 2 11" xfId="2719" xr:uid="{8207BABA-3275-4E6C-ABCD-FA5B9EF7B7AC}"/>
    <cellStyle name="Note 2 2" xfId="1274" xr:uid="{3FCB2CAC-5424-4684-81AD-44A4192B6548}"/>
    <cellStyle name="Note 2 2 10" xfId="2721" xr:uid="{CD2CAAF0-9AF5-4B6B-B4C9-0B0126AFB589}"/>
    <cellStyle name="Note 2 2 2" xfId="1275" xr:uid="{CD3C2909-D0A4-4EEA-85FB-AD603D9A88EB}"/>
    <cellStyle name="Note 2 2 2 2" xfId="1276" xr:uid="{4304FC1E-B1E1-4C86-BD1C-C2D732EE849F}"/>
    <cellStyle name="Note 2 2 2 2 2" xfId="1277" xr:uid="{515F8492-00C9-402B-B726-3E323BC4C6E6}"/>
    <cellStyle name="Note 2 2 2 2 2 2" xfId="1278" xr:uid="{50F1AD60-BB4E-4EF8-A976-4D5E6D3F1712}"/>
    <cellStyle name="Note 2 2 2 2 2 2 2" xfId="2725" xr:uid="{9F3AAD6D-5936-49C4-8E97-455B58D60053}"/>
    <cellStyle name="Note 2 2 2 2 2 3" xfId="1279" xr:uid="{3A41B01D-5610-46BA-9DC9-8B7A2E345D47}"/>
    <cellStyle name="Note 2 2 2 2 2 3 2" xfId="2726" xr:uid="{AEC44887-6ECA-4309-B01E-0BF01B91D2A9}"/>
    <cellStyle name="Note 2 2 2 2 2 4" xfId="2724" xr:uid="{77D2587F-A70E-465C-B42F-42AAFE753E4C}"/>
    <cellStyle name="Note 2 2 2 2 3" xfId="1280" xr:uid="{1A8C8292-A80E-436A-AC0A-0B4B22B125F8}"/>
    <cellStyle name="Note 2 2 2 2 3 2" xfId="1281" xr:uid="{ED2C0184-8783-47DA-AF27-779FFA3A4F92}"/>
    <cellStyle name="Note 2 2 2 2 3 2 2" xfId="2728" xr:uid="{56DFDFB2-6DB6-454B-96F2-527170F06616}"/>
    <cellStyle name="Note 2 2 2 2 3 3" xfId="1282" xr:uid="{D1027A0C-FC36-4079-ADD1-EC02BCE65F7C}"/>
    <cellStyle name="Note 2 2 2 2 3 3 2" xfId="2729" xr:uid="{B93C1ED0-FDEF-4DD9-A55E-6FA36D3DA3BC}"/>
    <cellStyle name="Note 2 2 2 2 3 4" xfId="2727" xr:uid="{347DFFDA-80E8-4B54-BFE1-4EAC141381B1}"/>
    <cellStyle name="Note 2 2 2 2 4" xfId="1283" xr:uid="{0820FF5E-5A9A-4480-9E69-58037FFB5D58}"/>
    <cellStyle name="Note 2 2 2 2 4 2" xfId="1284" xr:uid="{479E0092-B1BB-4225-B2F0-658FA431D246}"/>
    <cellStyle name="Note 2 2 2 2 4 2 2" xfId="2731" xr:uid="{4AD4A248-3F22-4F79-8E64-D34040CE52EF}"/>
    <cellStyle name="Note 2 2 2 2 4 3" xfId="1285" xr:uid="{C07511AE-DFDA-4D2C-A680-2F069121E6C7}"/>
    <cellStyle name="Note 2 2 2 2 4 3 2" xfId="2732" xr:uid="{22016310-EDBF-4986-97C8-420636CF6BDB}"/>
    <cellStyle name="Note 2 2 2 2 4 4" xfId="2730" xr:uid="{084D5171-D75C-4A92-891E-7F27E7A77E65}"/>
    <cellStyle name="Note 2 2 2 2 5" xfId="1286" xr:uid="{86E46A19-4663-4128-A6D7-F161633CF24D}"/>
    <cellStyle name="Note 2 2 2 2 5 2" xfId="2733" xr:uid="{197723AF-B2E6-4FA3-8679-7F6E58850F7B}"/>
    <cellStyle name="Note 2 2 2 2 6" xfId="1287" xr:uid="{988F9A0D-F118-432C-8E47-882DD146A272}"/>
    <cellStyle name="Note 2 2 2 2 6 2" xfId="2734" xr:uid="{DD15A094-5E39-4EAC-9DB7-24523A7B687A}"/>
    <cellStyle name="Note 2 2 2 2 7" xfId="2723" xr:uid="{0347BA61-A889-427F-BA83-1C5CBB12F670}"/>
    <cellStyle name="Note 2 2 2 3" xfId="1288" xr:uid="{9F16EC59-FCD7-45F4-A0C0-D8D1F50467AA}"/>
    <cellStyle name="Note 2 2 2 3 2" xfId="1289" xr:uid="{7B83FDA5-2C1E-4F3D-B8E5-2A3B12363F98}"/>
    <cellStyle name="Note 2 2 2 3 2 2" xfId="2736" xr:uid="{D3156717-CFDF-4C06-A32B-09B0E5F1BCEE}"/>
    <cellStyle name="Note 2 2 2 3 3" xfId="1290" xr:uid="{AEA25697-2B59-4E7F-A706-3AABDD580A04}"/>
    <cellStyle name="Note 2 2 2 3 3 2" xfId="2737" xr:uid="{1EB4918F-A54D-4657-BDE1-B203B0148723}"/>
    <cellStyle name="Note 2 2 2 3 4" xfId="2735" xr:uid="{0CFA5557-5761-4B81-8F55-584EB14C5353}"/>
    <cellStyle name="Note 2 2 2 4" xfId="1291" xr:uid="{509E249B-EF49-44B2-97F9-60C5EAC75B64}"/>
    <cellStyle name="Note 2 2 2 4 2" xfId="1292" xr:uid="{60C25F68-46DB-4798-A037-88B810724AE2}"/>
    <cellStyle name="Note 2 2 2 4 2 2" xfId="2739" xr:uid="{07A4C202-608C-4A4F-81D7-8C022B4953A2}"/>
    <cellStyle name="Note 2 2 2 4 3" xfId="1293" xr:uid="{5EF36445-D0D3-414A-B5DB-83BDC9A9DAB1}"/>
    <cellStyle name="Note 2 2 2 4 3 2" xfId="2740" xr:uid="{2B86B921-7D0B-4D12-9648-DCF5978027B0}"/>
    <cellStyle name="Note 2 2 2 4 4" xfId="2738" xr:uid="{9989C0DB-AC12-4BA6-BAF9-0633021F6298}"/>
    <cellStyle name="Note 2 2 2 5" xfId="1294" xr:uid="{7FC60CDB-46E9-438A-8A5C-B3997E7661DF}"/>
    <cellStyle name="Note 2 2 2 5 2" xfId="1295" xr:uid="{6F0C24BD-B378-4EDB-9081-2BFFCD3FF7EF}"/>
    <cellStyle name="Note 2 2 2 5 2 2" xfId="2742" xr:uid="{85C25E20-A700-485C-8786-C9F31A8EBB3B}"/>
    <cellStyle name="Note 2 2 2 5 3" xfId="1296" xr:uid="{00763776-0493-494E-B618-DB0F397626DE}"/>
    <cellStyle name="Note 2 2 2 5 3 2" xfId="2743" xr:uid="{D44F8E61-7DC2-4B8B-8B16-43658AA88DF4}"/>
    <cellStyle name="Note 2 2 2 5 4" xfId="2741" xr:uid="{E0ED4B2B-67BD-457F-B7D1-392E5F1CF1C0}"/>
    <cellStyle name="Note 2 2 2 6" xfId="1297" xr:uid="{8818C3DB-501B-49CE-A123-2E596A22E3D8}"/>
    <cellStyle name="Note 2 2 2 6 2" xfId="2744" xr:uid="{8283B52A-6828-4BF6-88EA-E91D3A54255C}"/>
    <cellStyle name="Note 2 2 2 7" xfId="1298" xr:uid="{03B80B01-A90B-40BC-AA7D-5D62A1146901}"/>
    <cellStyle name="Note 2 2 2 7 2" xfId="2745" xr:uid="{12B2E7AC-7A37-4331-9389-239F9F30D5C3}"/>
    <cellStyle name="Note 2 2 2 8" xfId="2722" xr:uid="{72C79F98-5F35-4486-B8C7-DC8E1597A4FF}"/>
    <cellStyle name="Note 2 2 3" xfId="1299" xr:uid="{F2FE9EDD-EEED-4C92-AF14-9AA19C69FC81}"/>
    <cellStyle name="Note 2 2 3 2" xfId="1300" xr:uid="{9F6C745F-9765-47C2-AB3F-5B3A5D850083}"/>
    <cellStyle name="Note 2 2 3 2 2" xfId="1301" xr:uid="{ED3E4FB8-3150-4764-9550-C7F929967C09}"/>
    <cellStyle name="Note 2 2 3 2 2 2" xfId="1302" xr:uid="{B4A1A34C-0655-4047-91C2-BF35D6FEE88A}"/>
    <cellStyle name="Note 2 2 3 2 2 2 2" xfId="2749" xr:uid="{A8740626-C2CC-43FC-A496-2CFE50612B4D}"/>
    <cellStyle name="Note 2 2 3 2 2 3" xfId="1303" xr:uid="{D001B2AE-7A25-4D02-B2D3-F94C441AC2D7}"/>
    <cellStyle name="Note 2 2 3 2 2 3 2" xfId="2750" xr:uid="{3B49D399-90BE-4BF3-9561-59E2116D9B68}"/>
    <cellStyle name="Note 2 2 3 2 2 4" xfId="2748" xr:uid="{AA06C67D-C33B-4C6F-872A-8CBA9644D934}"/>
    <cellStyle name="Note 2 2 3 2 3" xfId="1304" xr:uid="{C2CCAB36-1AA8-4BC0-A81A-D4D2D33AAE18}"/>
    <cellStyle name="Note 2 2 3 2 3 2" xfId="1305" xr:uid="{45A272E3-D803-4E54-9B5F-41A85945608E}"/>
    <cellStyle name="Note 2 2 3 2 3 2 2" xfId="2752" xr:uid="{E167A02B-C3D2-48BB-9C7C-189865FE8BA6}"/>
    <cellStyle name="Note 2 2 3 2 3 3" xfId="1306" xr:uid="{C1D1F0C9-4F5F-42BF-B1FB-0ACE3D36562C}"/>
    <cellStyle name="Note 2 2 3 2 3 3 2" xfId="2753" xr:uid="{7BD3ABA2-CD46-454D-983E-445EBA8EC4D7}"/>
    <cellStyle name="Note 2 2 3 2 3 4" xfId="2751" xr:uid="{EA391714-E389-4082-AFDA-FE464631B27A}"/>
    <cellStyle name="Note 2 2 3 2 4" xfId="1307" xr:uid="{ADC9F20D-032E-471F-A998-52860F0FAF74}"/>
    <cellStyle name="Note 2 2 3 2 4 2" xfId="1308" xr:uid="{7BC41091-21B9-4F84-AA8B-782E145A5925}"/>
    <cellStyle name="Note 2 2 3 2 4 2 2" xfId="2755" xr:uid="{2ADB1095-E6AF-4C31-B0C9-3E897C8E02F1}"/>
    <cellStyle name="Note 2 2 3 2 4 3" xfId="1309" xr:uid="{C5500596-4D5D-4B4A-8049-4C07B6E3D8E6}"/>
    <cellStyle name="Note 2 2 3 2 4 3 2" xfId="2756" xr:uid="{C38E1AC9-0527-46DE-8793-4D03F1C4052D}"/>
    <cellStyle name="Note 2 2 3 2 4 4" xfId="2754" xr:uid="{C2FF074D-D178-4244-A02A-178D7388903C}"/>
    <cellStyle name="Note 2 2 3 2 5" xfId="1310" xr:uid="{BB360FEB-A1D6-4D94-849B-0EB5625E9580}"/>
    <cellStyle name="Note 2 2 3 2 5 2" xfId="2757" xr:uid="{E7BA35DE-BB77-46F1-A2CC-D8A50E459F03}"/>
    <cellStyle name="Note 2 2 3 2 6" xfId="1311" xr:uid="{0E5591BC-9A05-4528-819B-C5D15599DDC6}"/>
    <cellStyle name="Note 2 2 3 2 6 2" xfId="2758" xr:uid="{A4349249-F97F-49FA-ACBB-0A07D1193CED}"/>
    <cellStyle name="Note 2 2 3 2 7" xfId="2747" xr:uid="{C62CBC9B-D2BA-4E77-AC64-15DD472103A6}"/>
    <cellStyle name="Note 2 2 3 3" xfId="1312" xr:uid="{0A584BF3-5D65-44AD-BE45-38137A4ECE24}"/>
    <cellStyle name="Note 2 2 3 3 2" xfId="1313" xr:uid="{1152ABF0-874B-40EF-B6B6-517386CEB2C3}"/>
    <cellStyle name="Note 2 2 3 3 2 2" xfId="2760" xr:uid="{73515443-ECE8-454A-8C91-E016BCF3EC1B}"/>
    <cellStyle name="Note 2 2 3 3 3" xfId="1314" xr:uid="{31E5CB0F-B5BA-46CB-93BC-896C64A9C355}"/>
    <cellStyle name="Note 2 2 3 3 3 2" xfId="2761" xr:uid="{403DA1D1-71BF-40B5-80BB-88C3940E9774}"/>
    <cellStyle name="Note 2 2 3 3 4" xfId="2759" xr:uid="{FA49D8F6-0DE2-4399-A295-A3F6BD5287F8}"/>
    <cellStyle name="Note 2 2 3 4" xfId="1315" xr:uid="{EBFA19D7-CE04-46CE-86F3-BA798A85B550}"/>
    <cellStyle name="Note 2 2 3 4 2" xfId="1316" xr:uid="{2293E77F-6669-488F-BFFF-A79C0891506C}"/>
    <cellStyle name="Note 2 2 3 4 2 2" xfId="2763" xr:uid="{4F1753DA-F796-4B4F-B2E5-6DD356FF87C5}"/>
    <cellStyle name="Note 2 2 3 4 3" xfId="1317" xr:uid="{41C88C5E-EC92-48FB-A049-18A25783E873}"/>
    <cellStyle name="Note 2 2 3 4 3 2" xfId="2764" xr:uid="{1A595944-278F-4C01-9C81-9A59B4CA4D81}"/>
    <cellStyle name="Note 2 2 3 4 4" xfId="2762" xr:uid="{8A973D2B-42E9-4E2E-96D9-CE86F97F2499}"/>
    <cellStyle name="Note 2 2 3 5" xfId="1318" xr:uid="{CCB67C23-B3CE-41C0-8374-8CF19329A85F}"/>
    <cellStyle name="Note 2 2 3 5 2" xfId="1319" xr:uid="{A0E28D3A-5AF1-491D-B431-E778417C3E2B}"/>
    <cellStyle name="Note 2 2 3 5 2 2" xfId="2766" xr:uid="{87EEE7FE-E3BF-4712-A59B-ED977A1E0FF6}"/>
    <cellStyle name="Note 2 2 3 5 3" xfId="1320" xr:uid="{22308B33-BCE0-4C60-B3DC-2252F8584003}"/>
    <cellStyle name="Note 2 2 3 5 3 2" xfId="2767" xr:uid="{DA4E8FE2-2D38-480F-B884-EE27D0522E9C}"/>
    <cellStyle name="Note 2 2 3 5 4" xfId="2765" xr:uid="{CBD34F93-C854-47DA-A082-B31DC663D53C}"/>
    <cellStyle name="Note 2 2 3 6" xfId="1321" xr:uid="{265D98B8-7ED2-4CB3-8BF8-6C53E0762A24}"/>
    <cellStyle name="Note 2 2 3 6 2" xfId="2768" xr:uid="{74FBFBBC-4218-4373-8654-251F24017716}"/>
    <cellStyle name="Note 2 2 3 7" xfId="1322" xr:uid="{D726B2BD-333F-41AC-B1A5-0FE39CC360E4}"/>
    <cellStyle name="Note 2 2 3 7 2" xfId="2769" xr:uid="{E1FB5247-691B-41C0-9DA7-1BEBD28AC29C}"/>
    <cellStyle name="Note 2 2 3 8" xfId="2746" xr:uid="{AF03FC86-55FF-443F-A0E6-DBA72E0DB292}"/>
    <cellStyle name="Note 2 2 4" xfId="1323" xr:uid="{5A7E7405-C700-49FF-9D34-2EB693C4AE24}"/>
    <cellStyle name="Note 2 2 4 2" xfId="1324" xr:uid="{892A9C96-37C9-4687-B9B9-A5588433E562}"/>
    <cellStyle name="Note 2 2 4 2 2" xfId="1325" xr:uid="{252614A9-429D-4EAE-B865-AD0D1C31877D}"/>
    <cellStyle name="Note 2 2 4 2 2 2" xfId="2772" xr:uid="{C4C69B8C-8DBC-45CB-B2CA-58A7FF781CCF}"/>
    <cellStyle name="Note 2 2 4 2 3" xfId="1326" xr:uid="{9D010D41-1721-4069-BC97-E1D5D40C0BA6}"/>
    <cellStyle name="Note 2 2 4 2 3 2" xfId="2773" xr:uid="{F331A865-67C1-4115-97C5-C2E567FE30DF}"/>
    <cellStyle name="Note 2 2 4 2 4" xfId="2771" xr:uid="{3B103782-9E3B-43E2-851B-65FA0E378DED}"/>
    <cellStyle name="Note 2 2 4 3" xfId="1327" xr:uid="{8A03C8EE-A3FB-4340-A779-525367B6CB4D}"/>
    <cellStyle name="Note 2 2 4 3 2" xfId="1328" xr:uid="{5F1EEA20-8A13-4045-991A-C270B3D0067A}"/>
    <cellStyle name="Note 2 2 4 3 2 2" xfId="2775" xr:uid="{D902CB82-EC9E-4356-88A5-38B40CBCDD1A}"/>
    <cellStyle name="Note 2 2 4 3 3" xfId="1329" xr:uid="{F0DA9F46-A6C2-4797-88B5-56B3EADC1A6F}"/>
    <cellStyle name="Note 2 2 4 3 3 2" xfId="2776" xr:uid="{DBD27FCD-D2B7-4EBF-B63B-B1DAACB9DBEE}"/>
    <cellStyle name="Note 2 2 4 3 4" xfId="2774" xr:uid="{AF7812C7-FE46-46B8-A014-A0EA1B378E38}"/>
    <cellStyle name="Note 2 2 4 4" xfId="1330" xr:uid="{9438DE83-EFD3-4EDA-8CF1-7282124DF88B}"/>
    <cellStyle name="Note 2 2 4 4 2" xfId="1331" xr:uid="{E8F14DFA-692F-4138-8866-169FEF3E5D1E}"/>
    <cellStyle name="Note 2 2 4 4 2 2" xfId="2778" xr:uid="{B546B17C-DFA2-47E5-AF27-4F4AE51BC8A2}"/>
    <cellStyle name="Note 2 2 4 4 3" xfId="1332" xr:uid="{D612362D-5C4A-4941-826E-A2ED65808D52}"/>
    <cellStyle name="Note 2 2 4 4 3 2" xfId="2779" xr:uid="{E8C82688-882F-45A6-A98A-B2CF3A322422}"/>
    <cellStyle name="Note 2 2 4 4 4" xfId="2777" xr:uid="{7145AA63-FAAF-4118-92E2-E3395E2B4A41}"/>
    <cellStyle name="Note 2 2 4 5" xfId="1333" xr:uid="{829D485A-DD76-45BC-BF76-D27999D13FAD}"/>
    <cellStyle name="Note 2 2 4 5 2" xfId="2780" xr:uid="{DB8BBFEE-76E1-45DF-8F24-813900CC5614}"/>
    <cellStyle name="Note 2 2 4 6" xfId="1334" xr:uid="{7064587D-86AD-4045-B0A9-DE49DD99FD95}"/>
    <cellStyle name="Note 2 2 4 6 2" xfId="2781" xr:uid="{94EB2E66-A5A0-4EAC-828A-76838D0B706F}"/>
    <cellStyle name="Note 2 2 4 7" xfId="2770" xr:uid="{A6B43AA2-480F-4DD5-A057-613179251075}"/>
    <cellStyle name="Note 2 2 5" xfId="1335" xr:uid="{77C2D229-69D0-46B6-8AC0-2BD5852087BD}"/>
    <cellStyle name="Note 2 2 5 2" xfId="1336" xr:uid="{E8A55967-A1FA-4F8C-AF61-2DD257BF070F}"/>
    <cellStyle name="Note 2 2 5 2 2" xfId="2783" xr:uid="{2E09A712-AD06-4E64-A1B9-3A832F0FC412}"/>
    <cellStyle name="Note 2 2 5 3" xfId="1337" xr:uid="{52E7B502-0D02-461A-9BD9-82CEE6CEAAAA}"/>
    <cellStyle name="Note 2 2 5 3 2" xfId="2784" xr:uid="{F2DDB0ED-6355-4A0B-B088-24B493ADBA36}"/>
    <cellStyle name="Note 2 2 5 4" xfId="2782" xr:uid="{BD36BCD9-0B72-42C2-819B-12953E421408}"/>
    <cellStyle name="Note 2 2 6" xfId="1338" xr:uid="{D97A804F-D949-4C53-A271-C6CB055424C5}"/>
    <cellStyle name="Note 2 2 6 2" xfId="1339" xr:uid="{4CE243D9-BB11-4F8D-B349-450A5A1A0859}"/>
    <cellStyle name="Note 2 2 6 2 2" xfId="2786" xr:uid="{AA412733-7FD9-4A47-8790-F34D39C8B041}"/>
    <cellStyle name="Note 2 2 6 3" xfId="1340" xr:uid="{35EA9380-B45E-4909-A3BB-E9F4CD0032B9}"/>
    <cellStyle name="Note 2 2 6 3 2" xfId="2787" xr:uid="{B6E1E816-3CB8-4D65-979C-434B1FA368EA}"/>
    <cellStyle name="Note 2 2 6 4" xfId="2785" xr:uid="{02905B94-DAD2-48D7-8AF8-DF499D04B350}"/>
    <cellStyle name="Note 2 2 7" xfId="1341" xr:uid="{1EE05F2B-2AAD-45CD-9CA2-31430F9220C4}"/>
    <cellStyle name="Note 2 2 7 2" xfId="1342" xr:uid="{C43DE143-BD4E-4236-B9AB-5EB447BA61A4}"/>
    <cellStyle name="Note 2 2 7 2 2" xfId="2789" xr:uid="{BCF81E66-CFC4-45A7-BBDA-5FE1E551C06E}"/>
    <cellStyle name="Note 2 2 7 3" xfId="1343" xr:uid="{452271D5-3350-41D6-9E4D-B47C6649A1C2}"/>
    <cellStyle name="Note 2 2 7 3 2" xfId="2790" xr:uid="{91008089-0565-4730-A069-CD5FFC9E6010}"/>
    <cellStyle name="Note 2 2 7 4" xfId="2788" xr:uid="{568F12D0-400C-4F11-89D8-844D23EBABDB}"/>
    <cellStyle name="Note 2 2 8" xfId="1344" xr:uid="{294B04F3-14C1-41A8-9DF6-6DB595473EDC}"/>
    <cellStyle name="Note 2 2 8 2" xfId="2791" xr:uid="{36089AB7-861E-44A4-B10E-6ADD7DB7747C}"/>
    <cellStyle name="Note 2 2 9" xfId="1345" xr:uid="{ECAFDC9C-0081-43B6-87FE-B4F294DB73EF}"/>
    <cellStyle name="Note 2 2 9 2" xfId="2792" xr:uid="{26ECFB0A-16F5-4B25-9D1B-C8921D083E23}"/>
    <cellStyle name="Note 2 3" xfId="1346" xr:uid="{62FDDBAD-7AF5-43BD-86BD-AD64CD2B36A2}"/>
    <cellStyle name="Note 2 3 2" xfId="1347" xr:uid="{008600F5-46D4-425B-9680-C3F0B4F8678B}"/>
    <cellStyle name="Note 2 3 2 2" xfId="1348" xr:uid="{60082159-8660-4A54-BFF3-0DD1C6D63D9F}"/>
    <cellStyle name="Note 2 3 2 2 2" xfId="1349" xr:uid="{D3FDD622-EF59-4397-8232-9228F72489D9}"/>
    <cellStyle name="Note 2 3 2 2 2 2" xfId="2796" xr:uid="{A1B30626-83EB-42E0-8694-FE6ACE878D32}"/>
    <cellStyle name="Note 2 3 2 2 3" xfId="1350" xr:uid="{2F12C760-B187-4602-B485-CAAE9A0CAFE2}"/>
    <cellStyle name="Note 2 3 2 2 3 2" xfId="2797" xr:uid="{4C22C6D1-89DD-4765-A0D2-F2DCA940A4DB}"/>
    <cellStyle name="Note 2 3 2 2 4" xfId="2795" xr:uid="{322E52AE-994E-4FB7-8AD7-07AE075B37C0}"/>
    <cellStyle name="Note 2 3 2 3" xfId="1351" xr:uid="{02C70BC1-CA84-494A-AF6E-C8247E55D11D}"/>
    <cellStyle name="Note 2 3 2 3 2" xfId="1352" xr:uid="{EA61E23B-FA09-4DC8-AF73-851F8411773D}"/>
    <cellStyle name="Note 2 3 2 3 2 2" xfId="2799" xr:uid="{CB0A738A-9E1E-4DE0-B16E-F93A0549D2B7}"/>
    <cellStyle name="Note 2 3 2 3 3" xfId="1353" xr:uid="{B6AEAAF4-29A0-46C9-A960-F650ED78C065}"/>
    <cellStyle name="Note 2 3 2 3 3 2" xfId="2800" xr:uid="{04E7BB3A-EB5D-4CB1-B9D0-84013F0610FA}"/>
    <cellStyle name="Note 2 3 2 3 4" xfId="2798" xr:uid="{80684DF9-5BB4-4D1E-9430-E96A4BECA4FF}"/>
    <cellStyle name="Note 2 3 2 4" xfId="1354" xr:uid="{19DEE960-6B74-4E0D-A0ED-B854D15A5A21}"/>
    <cellStyle name="Note 2 3 2 4 2" xfId="1355" xr:uid="{3CFA30F6-DF9C-4B06-8AC9-B488A4585A47}"/>
    <cellStyle name="Note 2 3 2 4 2 2" xfId="2802" xr:uid="{02AA9D5F-F83B-4457-967A-D0829F6E8983}"/>
    <cellStyle name="Note 2 3 2 4 3" xfId="1356" xr:uid="{7FA8AAE2-4D5C-417E-B331-6A8D63789AB5}"/>
    <cellStyle name="Note 2 3 2 4 3 2" xfId="2803" xr:uid="{38FC9165-F0CA-4473-B238-45BF3EBFB393}"/>
    <cellStyle name="Note 2 3 2 4 4" xfId="2801" xr:uid="{B8757809-8432-46B5-AC77-05B93DDAAC07}"/>
    <cellStyle name="Note 2 3 2 5" xfId="1357" xr:uid="{CAFD8605-69A4-4C1C-8169-305659E3AC77}"/>
    <cellStyle name="Note 2 3 2 5 2" xfId="2804" xr:uid="{E12BD040-D741-46B9-BDF9-721851595B1E}"/>
    <cellStyle name="Note 2 3 2 6" xfId="1358" xr:uid="{4E36645C-7198-4D48-8C9F-D2C3E6DA0D22}"/>
    <cellStyle name="Note 2 3 2 6 2" xfId="2805" xr:uid="{34FBFC78-2E32-4867-BFF2-EB750732BE44}"/>
    <cellStyle name="Note 2 3 2 7" xfId="2794" xr:uid="{385FCECA-9B53-4DF7-9FA2-AAB825B2ED8B}"/>
    <cellStyle name="Note 2 3 3" xfId="1359" xr:uid="{E0F51FAA-913E-4725-9CDF-FAAB638F40A7}"/>
    <cellStyle name="Note 2 3 3 2" xfId="1360" xr:uid="{50AB6438-FF30-432A-BBBE-7775DA8A4079}"/>
    <cellStyle name="Note 2 3 3 2 2" xfId="2807" xr:uid="{8056EF24-F642-462C-85E0-7F9A5739D8FE}"/>
    <cellStyle name="Note 2 3 3 3" xfId="1361" xr:uid="{D83014BC-52FC-4A22-B90D-DD819E9AF743}"/>
    <cellStyle name="Note 2 3 3 3 2" xfId="2808" xr:uid="{21B00B6E-318B-4EB9-B01D-B7AC7D094803}"/>
    <cellStyle name="Note 2 3 3 4" xfId="2806" xr:uid="{2C3758E6-94AA-465A-AD10-699244FEFCA0}"/>
    <cellStyle name="Note 2 3 4" xfId="1362" xr:uid="{B57E232F-9F57-4104-8E70-918559084F3B}"/>
    <cellStyle name="Note 2 3 4 2" xfId="1363" xr:uid="{88778BE8-A609-4C7F-B659-D568C9DBE403}"/>
    <cellStyle name="Note 2 3 4 2 2" xfId="2810" xr:uid="{2DB436D7-01DC-42BD-AA18-19D79AC353C0}"/>
    <cellStyle name="Note 2 3 4 3" xfId="1364" xr:uid="{601C574C-C008-4CCE-BD7A-604FBEB3A055}"/>
    <cellStyle name="Note 2 3 4 3 2" xfId="2811" xr:uid="{BFA8DD34-91FF-4D89-95BE-FB412863DDBC}"/>
    <cellStyle name="Note 2 3 4 4" xfId="2809" xr:uid="{9AF0ED1A-8A09-4313-B7A0-608EAA689465}"/>
    <cellStyle name="Note 2 3 5" xfId="1365" xr:uid="{C6A4B868-95EC-4E8F-8D67-AF85EFA78B27}"/>
    <cellStyle name="Note 2 3 5 2" xfId="1366" xr:uid="{D2950050-1ADB-4158-841D-AA331201F40D}"/>
    <cellStyle name="Note 2 3 5 2 2" xfId="2813" xr:uid="{12E8AFD4-CBD1-4D4E-9436-4B73732C3DAF}"/>
    <cellStyle name="Note 2 3 5 3" xfId="1367" xr:uid="{B40A42C8-5F1A-41C5-9E50-F77015AAFE9C}"/>
    <cellStyle name="Note 2 3 5 3 2" xfId="2814" xr:uid="{749E91B3-2470-4C8B-AE91-078AE5D46E4D}"/>
    <cellStyle name="Note 2 3 5 4" xfId="2812" xr:uid="{7B3D6431-AE33-4625-BA7F-0D9BF213537E}"/>
    <cellStyle name="Note 2 3 6" xfId="1368" xr:uid="{F470CD38-ACEA-46D6-B629-5203CBC8F3F2}"/>
    <cellStyle name="Note 2 3 6 2" xfId="2815" xr:uid="{DD21127E-1220-416F-B3D4-B7A52BB26F1A}"/>
    <cellStyle name="Note 2 3 7" xfId="1369" xr:uid="{2899B0B0-EAC8-4044-8FE1-17C308EF2FB2}"/>
    <cellStyle name="Note 2 3 7 2" xfId="2816" xr:uid="{BB3FDDCA-C035-47DE-B0CE-62A2F39FD9D9}"/>
    <cellStyle name="Note 2 3 8" xfId="2793" xr:uid="{BF56F4B7-2693-4FB9-84EF-C3D672F94D4C}"/>
    <cellStyle name="Note 2 4" xfId="1370" xr:uid="{57AC830E-43BE-4403-BC1D-C2D3DAE60056}"/>
    <cellStyle name="Note 2 4 2" xfId="1371" xr:uid="{8BEBF540-EF87-44C0-A5BA-687C1A7CC7AE}"/>
    <cellStyle name="Note 2 4 2 2" xfId="1372" xr:uid="{D6E31993-4500-4E6D-B3C9-0967D4317001}"/>
    <cellStyle name="Note 2 4 2 2 2" xfId="1373" xr:uid="{AA341692-DE4E-43A7-9D75-90FDBB5B122E}"/>
    <cellStyle name="Note 2 4 2 2 2 2" xfId="2820" xr:uid="{72FD58E1-58B4-496C-9910-F48CCC04F0E6}"/>
    <cellStyle name="Note 2 4 2 2 3" xfId="1374" xr:uid="{7211FBD7-B8AA-4659-AE18-3CD4A220EAFC}"/>
    <cellStyle name="Note 2 4 2 2 3 2" xfId="2821" xr:uid="{286F8A6E-FB27-4287-A2A8-4C3684CCFB16}"/>
    <cellStyle name="Note 2 4 2 2 4" xfId="2819" xr:uid="{CF268C9D-E441-4DF7-A78D-707F918832E3}"/>
    <cellStyle name="Note 2 4 2 3" xfId="1375" xr:uid="{A3AE543B-84AC-4A71-BB40-2605252B933A}"/>
    <cellStyle name="Note 2 4 2 3 2" xfId="1376" xr:uid="{BF271403-E905-44C2-A1F0-510B2E8E9DFF}"/>
    <cellStyle name="Note 2 4 2 3 2 2" xfId="2823" xr:uid="{588FBC82-570A-4F7F-A18C-D6D6D5CC7D05}"/>
    <cellStyle name="Note 2 4 2 3 3" xfId="1377" xr:uid="{352F4693-6D96-41C7-BB81-BA9DEB86D5A6}"/>
    <cellStyle name="Note 2 4 2 3 3 2" xfId="2824" xr:uid="{76F5F28A-AA3C-49A1-B368-8F33B3F0C752}"/>
    <cellStyle name="Note 2 4 2 3 4" xfId="2822" xr:uid="{A070363C-E814-4FD3-9A1B-869173FCDBE0}"/>
    <cellStyle name="Note 2 4 2 4" xfId="1378" xr:uid="{5A1305C2-4F42-4463-91F0-F98C2F3261CB}"/>
    <cellStyle name="Note 2 4 2 4 2" xfId="1379" xr:uid="{1E9CB215-0EFC-4576-BFC2-EF226793703A}"/>
    <cellStyle name="Note 2 4 2 4 2 2" xfId="2826" xr:uid="{B4306A60-272F-4966-A429-272AF265E2C5}"/>
    <cellStyle name="Note 2 4 2 4 3" xfId="1380" xr:uid="{7AB0720E-1FC9-4B3A-A622-5767F3634100}"/>
    <cellStyle name="Note 2 4 2 4 3 2" xfId="2827" xr:uid="{6638AA6A-A6D5-4C82-8782-F901BD55CF12}"/>
    <cellStyle name="Note 2 4 2 4 4" xfId="2825" xr:uid="{62508550-CA7A-48AD-B3F6-7DBFAF3760DB}"/>
    <cellStyle name="Note 2 4 2 5" xfId="1381" xr:uid="{FC138F51-C324-446F-AEDA-990CE59AC417}"/>
    <cellStyle name="Note 2 4 2 5 2" xfId="2828" xr:uid="{4A690BD0-3D62-4379-AC0A-1D4078BE9719}"/>
    <cellStyle name="Note 2 4 2 6" xfId="1382" xr:uid="{D774C4B7-CA3A-4EA5-B19E-D1117D1A355C}"/>
    <cellStyle name="Note 2 4 2 6 2" xfId="2829" xr:uid="{381BA6AC-4D11-4D80-9A47-34E35EACCDF5}"/>
    <cellStyle name="Note 2 4 2 7" xfId="2818" xr:uid="{F9BC92D2-F316-4345-8331-645D47F0D6B9}"/>
    <cellStyle name="Note 2 4 3" xfId="1383" xr:uid="{AFE2E8D4-94EC-4C2A-94E9-30AA24539D71}"/>
    <cellStyle name="Note 2 4 3 2" xfId="1384" xr:uid="{A7E5F107-486A-4CCD-B6DD-28A6F25BB30B}"/>
    <cellStyle name="Note 2 4 3 2 2" xfId="2831" xr:uid="{42BA8F59-B649-4439-A60E-46385488F9D4}"/>
    <cellStyle name="Note 2 4 3 3" xfId="1385" xr:uid="{BAF3EE89-9A40-4618-919B-F159CA50A049}"/>
    <cellStyle name="Note 2 4 3 3 2" xfId="2832" xr:uid="{5CE37332-E53F-4B26-B223-98C760418820}"/>
    <cellStyle name="Note 2 4 3 4" xfId="2830" xr:uid="{343C8D44-15B1-4339-ACE5-E021DA270752}"/>
    <cellStyle name="Note 2 4 4" xfId="1386" xr:uid="{221E2DBD-75A4-491E-A8B2-9EB0A2A82366}"/>
    <cellStyle name="Note 2 4 4 2" xfId="1387" xr:uid="{BB5934A2-DB76-4E58-AF83-8DA96F432CB0}"/>
    <cellStyle name="Note 2 4 4 2 2" xfId="2834" xr:uid="{F3F1B91B-0C67-4E43-A2E3-9C8CBEAC9929}"/>
    <cellStyle name="Note 2 4 4 3" xfId="1388" xr:uid="{0FDA8D49-1479-4009-A05B-B11B042897D1}"/>
    <cellStyle name="Note 2 4 4 3 2" xfId="2835" xr:uid="{68EEE499-EDC4-43E3-BB42-08A90C6267F5}"/>
    <cellStyle name="Note 2 4 4 4" xfId="2833" xr:uid="{B459A9AD-B173-418E-96FA-5844C4342D5C}"/>
    <cellStyle name="Note 2 4 5" xfId="1389" xr:uid="{09B2B7AF-E3B2-4E1A-B9FF-C3A1A8747959}"/>
    <cellStyle name="Note 2 4 5 2" xfId="1390" xr:uid="{8C8BCC7C-9CF3-4292-B60D-F13948DF1354}"/>
    <cellStyle name="Note 2 4 5 2 2" xfId="2837" xr:uid="{C66727AE-DA93-44C7-B78E-628C39DF2AE5}"/>
    <cellStyle name="Note 2 4 5 3" xfId="1391" xr:uid="{7F85EEAA-7E18-41D7-84C7-30FDD746DB89}"/>
    <cellStyle name="Note 2 4 5 3 2" xfId="2838" xr:uid="{65996A4A-AE12-4CBB-9C52-2706738C4828}"/>
    <cellStyle name="Note 2 4 5 4" xfId="2836" xr:uid="{A386C36C-115E-45FD-8DE3-9ADBC9058B6C}"/>
    <cellStyle name="Note 2 4 6" xfId="1392" xr:uid="{562A31D8-A542-4A99-9713-01DCAFE2DDFC}"/>
    <cellStyle name="Note 2 4 6 2" xfId="2839" xr:uid="{B1EE896B-ED1C-4373-B695-5E696CCBF91E}"/>
    <cellStyle name="Note 2 4 7" xfId="1393" xr:uid="{A7F08379-F551-4810-86FD-1AE66967E2A3}"/>
    <cellStyle name="Note 2 4 7 2" xfId="2840" xr:uid="{F111623B-43A8-41AD-9329-240DE9F241E2}"/>
    <cellStyle name="Note 2 4 8" xfId="2817" xr:uid="{1FEBD0C3-F002-42CE-89EF-5AC4CC306284}"/>
    <cellStyle name="Note 2 5" xfId="1394" xr:uid="{C77B680E-1D77-41CC-B107-8C3D8FE4389E}"/>
    <cellStyle name="Note 2 5 2" xfId="1395" xr:uid="{7662ED9B-A1F9-492B-A0B8-C2A1F492EFDA}"/>
    <cellStyle name="Note 2 5 2 2" xfId="1396" xr:uid="{57ECF94E-AC24-4914-9214-6335B5A7F7AE}"/>
    <cellStyle name="Note 2 5 2 2 2" xfId="2843" xr:uid="{92E0AAF1-332D-443F-88E8-4E4586DFD36C}"/>
    <cellStyle name="Note 2 5 2 3" xfId="1397" xr:uid="{18E844D0-7DD1-4A13-B27C-D77C8BD57CD5}"/>
    <cellStyle name="Note 2 5 2 3 2" xfId="2844" xr:uid="{4737711C-C3E5-4295-830A-AD8BB614E9BB}"/>
    <cellStyle name="Note 2 5 2 4" xfId="2842" xr:uid="{45CD4A53-1F18-4D39-B21D-274A12DE580E}"/>
    <cellStyle name="Note 2 5 3" xfId="1398" xr:uid="{8368ECDC-2312-4E89-AFF4-F7C22A2DCD02}"/>
    <cellStyle name="Note 2 5 3 2" xfId="1399" xr:uid="{A3F8A7EE-76D8-49EA-9D0D-3E270A73C36E}"/>
    <cellStyle name="Note 2 5 3 2 2" xfId="2846" xr:uid="{C30A7197-8663-4889-9D69-6DE890BCF634}"/>
    <cellStyle name="Note 2 5 3 3" xfId="1400" xr:uid="{9096D754-E62C-47CC-AD67-915491EAF984}"/>
    <cellStyle name="Note 2 5 3 3 2" xfId="2847" xr:uid="{962A27F5-237E-449E-A07F-97D10344C9CA}"/>
    <cellStyle name="Note 2 5 3 4" xfId="2845" xr:uid="{7FC63B8C-485A-4385-93E0-9D750C5A6238}"/>
    <cellStyle name="Note 2 5 4" xfId="1401" xr:uid="{8A16002C-BF89-450A-8F60-450B51A23F68}"/>
    <cellStyle name="Note 2 5 4 2" xfId="1402" xr:uid="{5EC62290-2FFF-4548-8065-07E672EE0953}"/>
    <cellStyle name="Note 2 5 4 2 2" xfId="2849" xr:uid="{7848E3A6-6C46-41AD-9489-46F53248370E}"/>
    <cellStyle name="Note 2 5 4 3" xfId="1403" xr:uid="{BBE4754F-AB45-4D50-89FD-909F7DD87817}"/>
    <cellStyle name="Note 2 5 4 3 2" xfId="2850" xr:uid="{F36F5F38-A001-4DBB-8597-FC335D4B9C5E}"/>
    <cellStyle name="Note 2 5 4 4" xfId="2848" xr:uid="{257C02D0-7F70-4FAC-B526-36DCE0644D18}"/>
    <cellStyle name="Note 2 5 5" xfId="1404" xr:uid="{7E2EEB81-0E58-4958-995B-E80558714F9B}"/>
    <cellStyle name="Note 2 5 5 2" xfId="2851" xr:uid="{9626086C-A8C3-472C-A2AD-4D0E6715FADE}"/>
    <cellStyle name="Note 2 5 6" xfId="1405" xr:uid="{4489A556-F768-4C72-85F9-A3B89DEB5CE5}"/>
    <cellStyle name="Note 2 5 6 2" xfId="2852" xr:uid="{0350BA92-A0E0-4A15-874E-657EA3F273B5}"/>
    <cellStyle name="Note 2 5 7" xfId="2841" xr:uid="{ACF9B77B-406C-4F37-9852-56024ECFDC5A}"/>
    <cellStyle name="Note 2 6" xfId="1406" xr:uid="{5E07AF55-B897-4427-9F4D-A514B68843E3}"/>
    <cellStyle name="Note 2 6 2" xfId="1407" xr:uid="{B115BBCC-938A-47AB-9C8C-828A4E332CAE}"/>
    <cellStyle name="Note 2 6 2 2" xfId="2854" xr:uid="{C27B0C00-29A8-40AC-A84E-C3CEA0A9AE6A}"/>
    <cellStyle name="Note 2 6 3" xfId="1408" xr:uid="{E561DB42-1282-478A-978C-FAF1D101255E}"/>
    <cellStyle name="Note 2 6 3 2" xfId="2855" xr:uid="{520CB816-0536-4A39-982C-7222CF6EB5EA}"/>
    <cellStyle name="Note 2 6 4" xfId="2853" xr:uid="{F6FC00DF-7C97-42E4-BC46-4900C7406422}"/>
    <cellStyle name="Note 2 7" xfId="1409" xr:uid="{509BF1FC-01B2-4242-A9B3-36C35FCCE36B}"/>
    <cellStyle name="Note 2 7 2" xfId="1410" xr:uid="{62F83A87-F24A-4292-8D58-F07E02126139}"/>
    <cellStyle name="Note 2 7 2 2" xfId="2857" xr:uid="{FBD961DA-ECFE-4475-9801-96833B463B3B}"/>
    <cellStyle name="Note 2 7 3" xfId="1411" xr:uid="{439A701E-E7D9-432C-A732-F38ECAD70DE8}"/>
    <cellStyle name="Note 2 7 3 2" xfId="2858" xr:uid="{B7164B8C-F1E4-4CF3-8433-2C670309C154}"/>
    <cellStyle name="Note 2 7 4" xfId="2856" xr:uid="{D14C73D0-6DFA-4580-8CC8-46061EDA52E6}"/>
    <cellStyle name="Note 2 8" xfId="1412" xr:uid="{092C7560-C791-44D5-9709-D50A947275BB}"/>
    <cellStyle name="Note 2 8 2" xfId="1413" xr:uid="{A654F1AA-8C18-4153-B045-2A43B98A8C34}"/>
    <cellStyle name="Note 2 8 2 2" xfId="2860" xr:uid="{E80FFB63-DC9B-490A-B12C-3DFA777CDE30}"/>
    <cellStyle name="Note 2 8 3" xfId="1414" xr:uid="{E7A1BCD4-A7A4-4951-8660-2665F974A75A}"/>
    <cellStyle name="Note 2 8 3 2" xfId="2861" xr:uid="{2F9829A5-37FE-4CE1-84A4-8D396A0C9E4E}"/>
    <cellStyle name="Note 2 8 4" xfId="2859" xr:uid="{2DED2F27-5108-40A8-85ED-4F9F74A99D3D}"/>
    <cellStyle name="Note 2 9" xfId="1415" xr:uid="{CACCDF15-A026-46C3-A10F-63FB99C79FBE}"/>
    <cellStyle name="Note 2 9 2" xfId="2862" xr:uid="{DBBAC89D-2A7F-45E5-8240-4FA6BCBF96A2}"/>
    <cellStyle name="Note 3" xfId="1416" xr:uid="{81AA5CB9-364D-4E30-B123-00B9B99F51BF}"/>
    <cellStyle name="Note 3 10" xfId="2863" xr:uid="{608EB3CE-1C7C-4FFD-8462-59AF0516F90F}"/>
    <cellStyle name="Note 3 2" xfId="1417" xr:uid="{2702771F-E797-41D3-A607-0BC3B3DDF8A2}"/>
    <cellStyle name="Note 3 2 2" xfId="1418" xr:uid="{04F65EFE-1790-4017-B30E-8F5B9181B300}"/>
    <cellStyle name="Note 3 2 2 2" xfId="1419" xr:uid="{C9A96CCA-B00A-4DA0-893D-FF07ED8BD24C}"/>
    <cellStyle name="Note 3 2 2 2 2" xfId="1420" xr:uid="{41037D4B-A5A3-45CB-BCBC-A183A7C13340}"/>
    <cellStyle name="Note 3 2 2 2 2 2" xfId="2867" xr:uid="{658A02FB-4084-4911-BC9E-78F831306A35}"/>
    <cellStyle name="Note 3 2 2 2 3" xfId="1421" xr:uid="{84E43503-F21F-4605-BBEA-C7812CDA2B59}"/>
    <cellStyle name="Note 3 2 2 2 3 2" xfId="2868" xr:uid="{D3361170-FE2F-4C33-BB3E-E29664586A0D}"/>
    <cellStyle name="Note 3 2 2 2 4" xfId="2866" xr:uid="{CEB73C55-FD71-4C90-93D3-D1617998C86B}"/>
    <cellStyle name="Note 3 2 2 3" xfId="1422" xr:uid="{D47616AB-C9A7-4206-B804-01D94DBB58A4}"/>
    <cellStyle name="Note 3 2 2 3 2" xfId="1423" xr:uid="{DFFBA3E8-9CCB-4E80-B2BC-B3B9C4F33A9D}"/>
    <cellStyle name="Note 3 2 2 3 2 2" xfId="2870" xr:uid="{A32F726F-2906-4240-88B5-B0B4CB521CDD}"/>
    <cellStyle name="Note 3 2 2 3 3" xfId="1424" xr:uid="{81A56A05-3138-4C50-ABF8-8C84055C22C1}"/>
    <cellStyle name="Note 3 2 2 3 3 2" xfId="2871" xr:uid="{E0141833-BD25-48B0-8134-ED23E655AC6D}"/>
    <cellStyle name="Note 3 2 2 3 4" xfId="2869" xr:uid="{ADE885CA-9DEA-408A-8A66-33AC2C4E8C88}"/>
    <cellStyle name="Note 3 2 2 4" xfId="1425" xr:uid="{B6CB4927-10A3-466A-BD86-B3957D46390C}"/>
    <cellStyle name="Note 3 2 2 4 2" xfId="1426" xr:uid="{C3A378B6-844B-4844-AA74-10E7BF800BA7}"/>
    <cellStyle name="Note 3 2 2 4 2 2" xfId="2873" xr:uid="{E35EF2D7-3265-4ADA-A9C7-106B7BB9D79C}"/>
    <cellStyle name="Note 3 2 2 4 3" xfId="1427" xr:uid="{D5A8F146-88BE-44CD-8651-537E7BC6F929}"/>
    <cellStyle name="Note 3 2 2 4 3 2" xfId="2874" xr:uid="{8821E68C-1E88-47A4-AA9A-6F32CE0826F0}"/>
    <cellStyle name="Note 3 2 2 4 4" xfId="2872" xr:uid="{F7608165-44FB-4927-BF53-F6790865CA01}"/>
    <cellStyle name="Note 3 2 2 5" xfId="1428" xr:uid="{34B99196-00A8-40FB-A5CF-F20F99BFF2C2}"/>
    <cellStyle name="Note 3 2 2 5 2" xfId="2875" xr:uid="{67FC5B9A-AC68-429B-B316-597FCB119209}"/>
    <cellStyle name="Note 3 2 2 6" xfId="1429" xr:uid="{98ADB3CC-354E-4CDE-80FB-7875F8EE8F8D}"/>
    <cellStyle name="Note 3 2 2 6 2" xfId="2876" xr:uid="{21A4137F-8D6C-4FD0-A54D-0BC7AF2C201C}"/>
    <cellStyle name="Note 3 2 2 7" xfId="2865" xr:uid="{CCFDE6A9-AE6D-456C-A2E2-20AD6AC33ACE}"/>
    <cellStyle name="Note 3 2 3" xfId="1430" xr:uid="{55974A29-F1A9-456D-86DC-05E672016189}"/>
    <cellStyle name="Note 3 2 3 2" xfId="1431" xr:uid="{275E7CD5-3225-491F-94C0-F58F44937EC9}"/>
    <cellStyle name="Note 3 2 3 2 2" xfId="2878" xr:uid="{BA793F10-6981-49BC-B546-BC2170FD2400}"/>
    <cellStyle name="Note 3 2 3 3" xfId="1432" xr:uid="{653740B3-DC1B-40ED-9F02-E923F7A0BE6A}"/>
    <cellStyle name="Note 3 2 3 3 2" xfId="2879" xr:uid="{4913156E-FD80-4A50-8CFF-76ACCB5B6DB5}"/>
    <cellStyle name="Note 3 2 3 4" xfId="2877" xr:uid="{B8C79976-9A4D-4CF7-88ED-AE3BD3DDDEE5}"/>
    <cellStyle name="Note 3 2 4" xfId="1433" xr:uid="{FE3EF871-CFF0-43A1-A158-F9D020EDE1E4}"/>
    <cellStyle name="Note 3 2 4 2" xfId="1434" xr:uid="{75D6B389-9FCA-424A-95F4-DAA5CD49F75E}"/>
    <cellStyle name="Note 3 2 4 2 2" xfId="2881" xr:uid="{404D4CFC-8932-4BDB-8951-4FACD6D99198}"/>
    <cellStyle name="Note 3 2 4 3" xfId="1435" xr:uid="{24969CC7-E974-497F-BD4D-E7244BDCED4A}"/>
    <cellStyle name="Note 3 2 4 3 2" xfId="2882" xr:uid="{8A28E6E4-6150-48D8-9532-4F69107F40E2}"/>
    <cellStyle name="Note 3 2 4 4" xfId="2880" xr:uid="{28DD2924-5BEA-4C97-B193-C61818A541B4}"/>
    <cellStyle name="Note 3 2 5" xfId="1436" xr:uid="{283B0F58-9001-4768-ADCF-7FD5DD894A17}"/>
    <cellStyle name="Note 3 2 5 2" xfId="1437" xr:uid="{62073E04-3C1C-4DBC-A1D5-B2F7F9CB9EB0}"/>
    <cellStyle name="Note 3 2 5 2 2" xfId="2884" xr:uid="{BB950C2C-0C92-4780-ACAE-DE415918B33E}"/>
    <cellStyle name="Note 3 2 5 3" xfId="1438" xr:uid="{F65197DB-86C4-4F9F-8613-5B90877AA5DD}"/>
    <cellStyle name="Note 3 2 5 3 2" xfId="2885" xr:uid="{754BAA5C-29D3-430A-8846-CCFC6C8F491B}"/>
    <cellStyle name="Note 3 2 5 4" xfId="2883" xr:uid="{FCE335AF-ADD2-4E6D-8531-A98FCE802F1B}"/>
    <cellStyle name="Note 3 2 6" xfId="1439" xr:uid="{D66AA15B-4D03-43B5-ABFA-5889FCC0A129}"/>
    <cellStyle name="Note 3 2 6 2" xfId="2886" xr:uid="{37A82FD5-F705-41AD-8AFC-12A19FD164AC}"/>
    <cellStyle name="Note 3 2 7" xfId="1440" xr:uid="{0D3487C8-16E7-4851-8E62-7C8A405BFCE6}"/>
    <cellStyle name="Note 3 2 7 2" xfId="2887" xr:uid="{ECBD28C2-6404-44B9-A40B-E2B6A8979600}"/>
    <cellStyle name="Note 3 2 8" xfId="2864" xr:uid="{233CC811-CB02-47B6-96A4-825C0750B69D}"/>
    <cellStyle name="Note 3 3" xfId="1441" xr:uid="{2BAA887A-0C31-43AE-9BA8-00BD80A0A8A6}"/>
    <cellStyle name="Note 3 3 2" xfId="1442" xr:uid="{7E3A971A-D70E-4528-ABCA-DC8486D715E3}"/>
    <cellStyle name="Note 3 3 2 2" xfId="1443" xr:uid="{9924F8B0-C4D5-4799-9981-3272DD3176DC}"/>
    <cellStyle name="Note 3 3 2 2 2" xfId="1444" xr:uid="{0D254DCE-797A-4D6A-A519-3096088C91D2}"/>
    <cellStyle name="Note 3 3 2 2 2 2" xfId="2891" xr:uid="{62131F57-B70F-4724-A3FB-456D4A55CEAE}"/>
    <cellStyle name="Note 3 3 2 2 3" xfId="1445" xr:uid="{BF4850B5-8A6E-4311-8E07-4870BF98F0F6}"/>
    <cellStyle name="Note 3 3 2 2 3 2" xfId="2892" xr:uid="{46721100-08F3-4621-B311-D1952EBD7888}"/>
    <cellStyle name="Note 3 3 2 2 4" xfId="2890" xr:uid="{D7367DB9-9AAB-4977-83CA-293663D76518}"/>
    <cellStyle name="Note 3 3 2 3" xfId="1446" xr:uid="{A88086D2-9EE1-4863-B961-F4D3764DE96D}"/>
    <cellStyle name="Note 3 3 2 3 2" xfId="1447" xr:uid="{4FACC712-6659-4176-9101-8841D3A010E2}"/>
    <cellStyle name="Note 3 3 2 3 2 2" xfId="2894" xr:uid="{5DA20E51-7323-48ED-A712-FBF76455874B}"/>
    <cellStyle name="Note 3 3 2 3 3" xfId="1448" xr:uid="{434D0E1E-1A60-40E6-B560-125E808B7C62}"/>
    <cellStyle name="Note 3 3 2 3 3 2" xfId="2895" xr:uid="{156179A9-C7CC-43B6-9641-964B52498774}"/>
    <cellStyle name="Note 3 3 2 3 4" xfId="2893" xr:uid="{77BF37DA-1DC8-4CCB-83CA-3759CE2EDE28}"/>
    <cellStyle name="Note 3 3 2 4" xfId="1449" xr:uid="{9D0101B2-8C79-4478-BEF9-4CEED7D00681}"/>
    <cellStyle name="Note 3 3 2 4 2" xfId="1450" xr:uid="{7378EA3C-4A24-45A6-B1D3-BC89A2CE8D53}"/>
    <cellStyle name="Note 3 3 2 4 2 2" xfId="2897" xr:uid="{6C9632F6-BE93-47C7-B32F-14F8EC4FA26C}"/>
    <cellStyle name="Note 3 3 2 4 3" xfId="1451" xr:uid="{10353E9D-7817-49EA-A1C6-22060248B622}"/>
    <cellStyle name="Note 3 3 2 4 3 2" xfId="2898" xr:uid="{0C370E5B-F2A0-4E13-B3FC-C00E90384D3D}"/>
    <cellStyle name="Note 3 3 2 4 4" xfId="2896" xr:uid="{ED15D17B-D739-4CE5-8DD7-46886DDFCC00}"/>
    <cellStyle name="Note 3 3 2 5" xfId="1452" xr:uid="{35374486-3FF9-4662-A468-F8FE3F022C2A}"/>
    <cellStyle name="Note 3 3 2 5 2" xfId="2899" xr:uid="{2D125E39-1CB6-46B5-B10E-25A3F09EC704}"/>
    <cellStyle name="Note 3 3 2 6" xfId="1453" xr:uid="{ACF451F8-E20D-4BBA-B25F-E2B13C56BF24}"/>
    <cellStyle name="Note 3 3 2 6 2" xfId="2900" xr:uid="{69FBD386-B120-47F2-964A-383A9DC9B86F}"/>
    <cellStyle name="Note 3 3 2 7" xfId="2889" xr:uid="{DAC9AA69-9FFB-4E22-9BB5-A55AE6F92C88}"/>
    <cellStyle name="Note 3 3 3" xfId="1454" xr:uid="{BFFF1758-1F07-4F87-B94C-61A2C7F3B08C}"/>
    <cellStyle name="Note 3 3 3 2" xfId="1455" xr:uid="{8830D6C9-765F-4183-9E64-83799F5F7517}"/>
    <cellStyle name="Note 3 3 3 2 2" xfId="2902" xr:uid="{61D717EE-E71A-4D01-9CFA-84E5EA4F6B4E}"/>
    <cellStyle name="Note 3 3 3 3" xfId="1456" xr:uid="{26E17674-5D1D-46E9-90E9-117EA9BA725D}"/>
    <cellStyle name="Note 3 3 3 3 2" xfId="2903" xr:uid="{AFE02B13-7C06-46D1-86E5-65A9DEA9AD87}"/>
    <cellStyle name="Note 3 3 3 4" xfId="2901" xr:uid="{BC0D62E1-EAFC-4549-89C6-FDB3B089F7E9}"/>
    <cellStyle name="Note 3 3 4" xfId="1457" xr:uid="{F8424C7F-2A03-4608-A91F-FB81299C53C2}"/>
    <cellStyle name="Note 3 3 4 2" xfId="1458" xr:uid="{AB569DE7-146F-4422-9446-28F5FDB0BAF0}"/>
    <cellStyle name="Note 3 3 4 2 2" xfId="2905" xr:uid="{C19678B9-12B8-4444-905C-54937471953D}"/>
    <cellStyle name="Note 3 3 4 3" xfId="1459" xr:uid="{6B6FDDC7-4B4A-4247-AC6B-3908E495CE96}"/>
    <cellStyle name="Note 3 3 4 3 2" xfId="2906" xr:uid="{88DDBAEF-54A1-445D-BD2A-805084AD5586}"/>
    <cellStyle name="Note 3 3 4 4" xfId="2904" xr:uid="{5640D6D8-9794-41FC-9E74-B8326C97DEDF}"/>
    <cellStyle name="Note 3 3 5" xfId="1460" xr:uid="{607744CD-6C9A-43B2-8A32-B96B7205D054}"/>
    <cellStyle name="Note 3 3 5 2" xfId="1461" xr:uid="{4A9F82FD-00F8-4DC4-81B8-305F4C0FDCCC}"/>
    <cellStyle name="Note 3 3 5 2 2" xfId="2908" xr:uid="{68C57A9F-887D-4086-8CCF-6CD458997EF2}"/>
    <cellStyle name="Note 3 3 5 3" xfId="1462" xr:uid="{585E900E-0496-48C6-8B47-80FEA5EF5705}"/>
    <cellStyle name="Note 3 3 5 3 2" xfId="2909" xr:uid="{F309A0F6-62A9-4359-AFA6-BC5232921758}"/>
    <cellStyle name="Note 3 3 5 4" xfId="2907" xr:uid="{5EF18AD1-3807-4BD3-ADB8-AADAE473989B}"/>
    <cellStyle name="Note 3 3 6" xfId="1463" xr:uid="{0072B3A5-CADE-44A4-9F3A-1E46C7881A5C}"/>
    <cellStyle name="Note 3 3 6 2" xfId="2910" xr:uid="{897EE09C-F1EF-4C47-AC4B-CA6EF564CB9D}"/>
    <cellStyle name="Note 3 3 7" xfId="1464" xr:uid="{45316FEE-01D0-470D-9647-855C810C4B3A}"/>
    <cellStyle name="Note 3 3 7 2" xfId="2911" xr:uid="{0A80AF46-6E93-4A90-A0DE-472612940B58}"/>
    <cellStyle name="Note 3 3 8" xfId="2888" xr:uid="{D2C15CA4-D280-466F-8A39-28F36B0664D8}"/>
    <cellStyle name="Note 3 4" xfId="1465" xr:uid="{3EDC903A-0C50-4397-9585-DB7DFCB4D0F5}"/>
    <cellStyle name="Note 3 4 2" xfId="1466" xr:uid="{C040DB01-7340-4987-8ED8-4F0E69ADA246}"/>
    <cellStyle name="Note 3 4 2 2" xfId="1467" xr:uid="{C644415C-49FB-4B00-8157-8089BCC29D88}"/>
    <cellStyle name="Note 3 4 2 2 2" xfId="2914" xr:uid="{BA44F9C5-F5AA-4CA5-96E0-468CE7F71941}"/>
    <cellStyle name="Note 3 4 2 3" xfId="1468" xr:uid="{E477D688-F82B-4F00-B12C-4EA538994F83}"/>
    <cellStyle name="Note 3 4 2 3 2" xfId="2915" xr:uid="{63BE4969-C44A-4E6A-A3E7-6DCB8036DAEA}"/>
    <cellStyle name="Note 3 4 2 4" xfId="2913" xr:uid="{4FE76063-B4B0-4830-98E8-2E1CC8639471}"/>
    <cellStyle name="Note 3 4 3" xfId="1469" xr:uid="{FFD20CFD-15E2-4B11-9E10-4F70ED0A6E63}"/>
    <cellStyle name="Note 3 4 3 2" xfId="1470" xr:uid="{34436917-4CB7-45D2-A411-51269B88B105}"/>
    <cellStyle name="Note 3 4 3 2 2" xfId="2917" xr:uid="{100F99A5-11B1-4BAC-B537-9EA460EA3812}"/>
    <cellStyle name="Note 3 4 3 3" xfId="1471" xr:uid="{39592A47-33F4-4233-8F9B-509D35BB1190}"/>
    <cellStyle name="Note 3 4 3 3 2" xfId="2918" xr:uid="{2E1066B4-FD2E-45BA-9D1A-343B02AD76C0}"/>
    <cellStyle name="Note 3 4 3 4" xfId="2916" xr:uid="{502F0E8A-7413-4792-AD1A-A77701F8A3ED}"/>
    <cellStyle name="Note 3 4 4" xfId="1472" xr:uid="{792FB3CB-AA7A-482D-A328-DAE7C259778F}"/>
    <cellStyle name="Note 3 4 4 2" xfId="1473" xr:uid="{336833AA-6E1F-4EB2-937B-05742010A810}"/>
    <cellStyle name="Note 3 4 4 2 2" xfId="2920" xr:uid="{D34D9683-4294-4D26-B960-084FCE86D000}"/>
    <cellStyle name="Note 3 4 4 3" xfId="1474" xr:uid="{10F2DC7B-F475-45E9-9C3F-B1BDD781A070}"/>
    <cellStyle name="Note 3 4 4 3 2" xfId="2921" xr:uid="{72692AD5-0082-417A-9CB7-FF38C43B5FFF}"/>
    <cellStyle name="Note 3 4 4 4" xfId="2919" xr:uid="{E1565397-FE47-41D4-A6CD-57E3A111AD2D}"/>
    <cellStyle name="Note 3 4 5" xfId="1475" xr:uid="{3D408730-914E-43B0-BF9D-105AAA28BE90}"/>
    <cellStyle name="Note 3 4 5 2" xfId="2922" xr:uid="{3C34EBAF-A2F3-441A-BF7C-CE83F8DEFE44}"/>
    <cellStyle name="Note 3 4 6" xfId="1476" xr:uid="{5126C5A1-398B-41F3-91CD-D0995F9FE728}"/>
    <cellStyle name="Note 3 4 6 2" xfId="2923" xr:uid="{9E36BD2D-2A6B-4355-B37F-2019B153285D}"/>
    <cellStyle name="Note 3 4 7" xfId="2912" xr:uid="{213183ED-237E-413E-AF5F-E4BB7AFA4323}"/>
    <cellStyle name="Note 3 5" xfId="1477" xr:uid="{5C3C1E62-B5CF-4EF3-B701-F8621EF58771}"/>
    <cellStyle name="Note 3 5 2" xfId="1478" xr:uid="{4349BAB5-032B-4031-BEBC-D12F94CC5189}"/>
    <cellStyle name="Note 3 5 2 2" xfId="2925" xr:uid="{3B306A00-C5A3-4C09-A11D-F3BBFF36AA57}"/>
    <cellStyle name="Note 3 5 3" xfId="1479" xr:uid="{5FFCE37D-AAEA-4B72-A055-65779C4613F2}"/>
    <cellStyle name="Note 3 5 3 2" xfId="2926" xr:uid="{FF6C0B0D-3DF8-4ABE-8C1B-4F19BA7A5648}"/>
    <cellStyle name="Note 3 5 4" xfId="2924" xr:uid="{D3946E34-E3EC-4B07-897E-AC882B267D8C}"/>
    <cellStyle name="Note 3 6" xfId="1480" xr:uid="{6C5A7E1D-A593-4201-A7FD-8876B2A81AB5}"/>
    <cellStyle name="Note 3 6 2" xfId="1481" xr:uid="{662CC9C2-9714-4AA4-8C60-7DDA4AF58F45}"/>
    <cellStyle name="Note 3 6 2 2" xfId="2928" xr:uid="{8761B472-2E0E-42C7-B90F-703E43C3E6B9}"/>
    <cellStyle name="Note 3 6 3" xfId="1482" xr:uid="{2CD780CB-4EFB-4446-8875-6A42DCC5EA17}"/>
    <cellStyle name="Note 3 6 3 2" xfId="2929" xr:uid="{1E5FC968-2D4E-4B57-995F-2CEACCF7D67B}"/>
    <cellStyle name="Note 3 6 4" xfId="2927" xr:uid="{3E803E45-83F8-4D1B-A654-D4A04BDB4FBA}"/>
    <cellStyle name="Note 3 7" xfId="1483" xr:uid="{90289656-3ACD-40D2-959F-3F104115A70A}"/>
    <cellStyle name="Note 3 7 2" xfId="1484" xr:uid="{F770E781-A1D1-4310-8884-2B9035F5CD37}"/>
    <cellStyle name="Note 3 7 2 2" xfId="2931" xr:uid="{1AB4325A-8636-4441-9CC4-FE81F7F1F5B4}"/>
    <cellStyle name="Note 3 7 3" xfId="1485" xr:uid="{E46B69C1-8FB3-44A3-B78B-B5D6D9C3B2A9}"/>
    <cellStyle name="Note 3 7 3 2" xfId="2932" xr:uid="{D716EA58-5DEF-45E6-80DE-64A26B288759}"/>
    <cellStyle name="Note 3 7 4" xfId="2930" xr:uid="{A62A00A1-6217-4566-96C5-B18B06B43668}"/>
    <cellStyle name="Note 3 8" xfId="1486" xr:uid="{41A666D3-73FE-4C13-8783-605229EF9071}"/>
    <cellStyle name="Note 3 8 2" xfId="2933" xr:uid="{03006CC7-2283-4F53-9747-C12ADAF8DD91}"/>
    <cellStyle name="Note 3 9" xfId="1487" xr:uid="{BD0FB5E6-F4FF-47EE-A165-4E1FABFA9330}"/>
    <cellStyle name="Note 3 9 2" xfId="2934" xr:uid="{8E18BF02-B1A1-4FC0-8F3D-CBDA1084358C}"/>
    <cellStyle name="or" xfId="12" xr:uid="{00000000-0005-0000-0000-00000D000000}"/>
    <cellStyle name="Per cent" xfId="2937" builtinId="5"/>
    <cellStyle name="Percent 2" xfId="19" xr:uid="{E15DFE76-282D-4CE5-B370-26DF77B2EC8E}"/>
    <cellStyle name="Percent 2 2" xfId="1490" xr:uid="{5807A5F7-3AD0-4934-B127-873C67FD4451}"/>
    <cellStyle name="Percent 2 3" xfId="1491" xr:uid="{70FDC639-8BE4-48D4-B550-CBFE07D3608D}"/>
    <cellStyle name="Percent 2 4" xfId="1489" xr:uid="{C4B16DA0-DB6C-47AD-8962-B13BEA750690}"/>
    <cellStyle name="Percent 2 5" xfId="1494" xr:uid="{4C28869C-BAEC-420B-BEA4-80A429391C68}"/>
    <cellStyle name="Percent 2 6" xfId="29" xr:uid="{CCFB9B6A-9F01-421A-9C57-647A855A165A}"/>
    <cellStyle name="Percent 3" xfId="30" xr:uid="{C4BC6701-4B90-4D80-8239-B6C7A59A4A97}"/>
    <cellStyle name="Percent 3 2" xfId="1492" xr:uid="{6F1F0445-33A8-4D93-8DF3-FAD8684D2028}"/>
    <cellStyle name="Percent 4" xfId="1488" xr:uid="{9AFA3EF0-B1FF-46D0-A1E4-9FA28FE81308}"/>
    <cellStyle name="Percent 5" xfId="27" xr:uid="{D54F72B1-59A6-44D1-8798-1133786B2D7C}"/>
    <cellStyle name="Total" xfId="13" builtinId="25" customBuiltin="1"/>
  </cellStyles>
  <dxfs count="4">
    <dxf>
      <fill>
        <patternFill>
          <bgColor rgb="FF92D050"/>
        </patternFill>
      </fill>
    </dxf>
    <dxf>
      <fill>
        <patternFill>
          <bgColor rgb="FFFF0000"/>
        </patternFill>
      </fill>
    </dxf>
    <dxf>
      <fill>
        <patternFill patternType="none">
          <bgColor auto="1"/>
        </patternFill>
      </fill>
    </dxf>
    <dxf>
      <font>
        <color theme="0" tint="-0.14996795556505021"/>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549275</xdr:colOff>
      <xdr:row>0</xdr:row>
      <xdr:rowOff>120650</xdr:rowOff>
    </xdr:from>
    <xdr:to>
      <xdr:col>16</xdr:col>
      <xdr:colOff>238125</xdr:colOff>
      <xdr:row>34</xdr:row>
      <xdr:rowOff>39599</xdr:rowOff>
    </xdr:to>
    <xdr:pic>
      <xdr:nvPicPr>
        <xdr:cNvPr id="2" name="Picture 1">
          <a:extLst>
            <a:ext uri="{FF2B5EF4-FFF2-40B4-BE49-F238E27FC236}">
              <a16:creationId xmlns:a16="http://schemas.microsoft.com/office/drawing/2014/main" id="{6E3594A5-0794-8A02-127B-81F1EE0BD44F}"/>
            </a:ext>
          </a:extLst>
        </xdr:cNvPr>
        <xdr:cNvPicPr>
          <a:picLocks noChangeAspect="1"/>
        </xdr:cNvPicPr>
      </xdr:nvPicPr>
      <xdr:blipFill>
        <a:blip xmlns:r="http://schemas.openxmlformats.org/officeDocument/2006/relationships" r:embed="rId1"/>
        <a:stretch>
          <a:fillRect/>
        </a:stretch>
      </xdr:blipFill>
      <xdr:spPr>
        <a:xfrm>
          <a:off x="5883275" y="120650"/>
          <a:ext cx="6546850" cy="6719799"/>
        </a:xfrm>
        <a:prstGeom prst="rect">
          <a:avLst/>
        </a:prstGeom>
      </xdr:spPr>
    </xdr:pic>
    <xdr:clientData/>
  </xdr:twoCellAnchor>
  <xdr:twoCellAnchor editAs="oneCell">
    <xdr:from>
      <xdr:col>0</xdr:col>
      <xdr:colOff>123825</xdr:colOff>
      <xdr:row>1</xdr:row>
      <xdr:rowOff>142875</xdr:rowOff>
    </xdr:from>
    <xdr:to>
      <xdr:col>7</xdr:col>
      <xdr:colOff>409864</xdr:colOff>
      <xdr:row>11</xdr:row>
      <xdr:rowOff>171554</xdr:rowOff>
    </xdr:to>
    <xdr:pic>
      <xdr:nvPicPr>
        <xdr:cNvPr id="3" name="Picture 2">
          <a:extLst>
            <a:ext uri="{FF2B5EF4-FFF2-40B4-BE49-F238E27FC236}">
              <a16:creationId xmlns:a16="http://schemas.microsoft.com/office/drawing/2014/main" id="{E7105710-2412-FC35-3632-F4ACC61BCBBF}"/>
            </a:ext>
          </a:extLst>
        </xdr:cNvPr>
        <xdr:cNvPicPr>
          <a:picLocks noChangeAspect="1"/>
        </xdr:cNvPicPr>
      </xdr:nvPicPr>
      <xdr:blipFill>
        <a:blip xmlns:r="http://schemas.openxmlformats.org/officeDocument/2006/relationships" r:embed="rId2"/>
        <a:stretch>
          <a:fillRect/>
        </a:stretch>
      </xdr:blipFill>
      <xdr:spPr>
        <a:xfrm>
          <a:off x="123825" y="342900"/>
          <a:ext cx="5620039" cy="202892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1F6A85-4035-4079-9DAC-F87BECAB311D}">
  <dimension ref="A1:Q1"/>
  <sheetViews>
    <sheetView workbookViewId="0">
      <selection activeCell="H7" sqref="H7"/>
    </sheetView>
  </sheetViews>
  <sheetFormatPr defaultRowHeight="15" x14ac:dyDescent="0.25"/>
  <sheetData>
    <row r="1" spans="1:17" x14ac:dyDescent="0.25">
      <c r="A1" s="29" t="s">
        <v>5525</v>
      </c>
      <c r="B1" s="30"/>
      <c r="C1" s="30"/>
      <c r="D1" s="30"/>
      <c r="E1" s="30"/>
      <c r="F1" s="30"/>
      <c r="G1" s="30"/>
      <c r="H1" s="30"/>
      <c r="I1" s="30"/>
      <c r="J1" s="30"/>
      <c r="K1" s="30"/>
      <c r="L1" s="30"/>
      <c r="M1" s="30"/>
      <c r="N1" s="30"/>
      <c r="O1" s="30"/>
      <c r="P1" s="30"/>
      <c r="Q1" s="30"/>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BD98D-842F-4CA8-9ADB-32561CB60A4F}">
  <sheetPr codeName="Sheet1"/>
  <dimension ref="A1:M9120"/>
  <sheetViews>
    <sheetView tabSelected="1" zoomScaleNormal="100" zoomScaleSheetLayoutView="100" workbookViewId="0">
      <pane xSplit="7" ySplit="3" topLeftCell="M99" activePane="bottomRight" state="frozen"/>
      <selection pane="topRight" activeCell="H1" sqref="H1"/>
      <selection pane="bottomLeft" activeCell="A4" sqref="A4"/>
      <selection pane="bottomRight" activeCell="F7" sqref="F7"/>
    </sheetView>
  </sheetViews>
  <sheetFormatPr defaultColWidth="12.453125" defaultRowHeight="11.4" x14ac:dyDescent="0.25"/>
  <cols>
    <col min="1" max="1" width="0" style="5" hidden="1" customWidth="1"/>
    <col min="2" max="2" width="14.6328125" style="5" customWidth="1"/>
    <col min="3" max="3" width="59.90625" style="18" customWidth="1"/>
    <col min="4" max="4" width="20.6328125" style="5" customWidth="1"/>
    <col min="5" max="5" width="10.90625" style="8" customWidth="1"/>
    <col min="6" max="6" width="11.90625" style="4" bestFit="1" customWidth="1"/>
    <col min="7" max="7" width="13.6328125" style="19" customWidth="1"/>
    <col min="8" max="8" width="0" style="5" hidden="1" customWidth="1"/>
    <col min="9" max="9" width="35.08984375" style="5" hidden="1" customWidth="1"/>
    <col min="10" max="10" width="12.453125" style="5" hidden="1" customWidth="1"/>
    <col min="11" max="12" width="0" style="5" hidden="1" customWidth="1"/>
    <col min="13" max="16384" width="12.453125" style="5"/>
  </cols>
  <sheetData>
    <row r="1" spans="1:12" ht="15" customHeight="1" x14ac:dyDescent="0.25">
      <c r="A1" s="70"/>
      <c r="B1" s="70"/>
      <c r="C1" s="70"/>
      <c r="D1" s="70"/>
      <c r="E1" s="70"/>
      <c r="F1" s="146"/>
      <c r="G1" s="147"/>
      <c r="H1" s="47"/>
      <c r="I1" s="47"/>
      <c r="J1" s="47"/>
      <c r="K1" s="47"/>
    </row>
    <row r="2" spans="1:12" ht="12" x14ac:dyDescent="0.25">
      <c r="A2" s="71" t="s">
        <v>7</v>
      </c>
      <c r="B2" s="71" t="s">
        <v>0</v>
      </c>
      <c r="C2" s="71" t="s">
        <v>1</v>
      </c>
      <c r="D2" s="71" t="s">
        <v>2</v>
      </c>
      <c r="E2" s="71" t="s">
        <v>3</v>
      </c>
      <c r="F2" s="148" t="s">
        <v>4</v>
      </c>
      <c r="G2" s="149" t="s">
        <v>5</v>
      </c>
      <c r="H2" s="21"/>
      <c r="I2" s="21"/>
      <c r="J2" s="21" t="s">
        <v>5609</v>
      </c>
      <c r="K2" s="21"/>
    </row>
    <row r="3" spans="1:12" ht="12" x14ac:dyDescent="0.25">
      <c r="A3" s="72"/>
      <c r="B3" s="72"/>
      <c r="C3" s="72"/>
      <c r="D3" s="72"/>
      <c r="E3" s="71"/>
      <c r="F3" s="150"/>
      <c r="G3" s="151"/>
      <c r="H3" s="73" t="s">
        <v>361</v>
      </c>
      <c r="I3" s="47"/>
      <c r="J3" s="123" t="str">
        <f>IF(G3&gt;0,1," ")</f>
        <v xml:space="preserve"> </v>
      </c>
      <c r="K3" s="47"/>
    </row>
    <row r="4" spans="1:12" ht="12" x14ac:dyDescent="0.25">
      <c r="B4" s="152" t="s">
        <v>8</v>
      </c>
      <c r="C4" s="153" t="s">
        <v>150</v>
      </c>
      <c r="D4" s="154"/>
      <c r="E4" s="152"/>
      <c r="F4" s="155"/>
      <c r="G4" s="156"/>
      <c r="H4" s="73" t="s">
        <v>362</v>
      </c>
      <c r="I4" s="47"/>
      <c r="J4" s="123">
        <v>1</v>
      </c>
      <c r="K4" s="47"/>
    </row>
    <row r="5" spans="1:12" ht="12" x14ac:dyDescent="0.25">
      <c r="A5" s="48"/>
      <c r="B5" s="157" t="s">
        <v>10</v>
      </c>
      <c r="C5" s="158" t="s">
        <v>11</v>
      </c>
      <c r="D5" s="159"/>
      <c r="E5" s="160">
        <v>0</v>
      </c>
      <c r="F5" s="161"/>
      <c r="G5" s="50"/>
      <c r="H5" s="23"/>
      <c r="I5" s="23"/>
      <c r="J5" s="123">
        <v>1</v>
      </c>
      <c r="K5" s="23"/>
      <c r="L5" s="23"/>
    </row>
    <row r="6" spans="1:12" x14ac:dyDescent="0.25">
      <c r="A6" s="48"/>
      <c r="B6" s="157" t="s">
        <v>12</v>
      </c>
      <c r="C6" s="162" t="s">
        <v>13</v>
      </c>
      <c r="D6" s="159" t="s">
        <v>15</v>
      </c>
      <c r="E6" s="160">
        <v>9</v>
      </c>
      <c r="F6" s="65"/>
      <c r="G6" s="50">
        <f>E6*F6</f>
        <v>0</v>
      </c>
      <c r="H6" s="23"/>
      <c r="I6" s="23"/>
      <c r="J6" s="123" t="str">
        <f>IF(G6&gt;0,1," ")</f>
        <v xml:space="preserve"> </v>
      </c>
      <c r="K6" s="23"/>
      <c r="L6" s="23"/>
    </row>
    <row r="7" spans="1:12" x14ac:dyDescent="0.25">
      <c r="A7" s="48"/>
      <c r="B7" s="157" t="s">
        <v>16</v>
      </c>
      <c r="C7" s="162" t="s">
        <v>17</v>
      </c>
      <c r="D7" s="159" t="s">
        <v>15</v>
      </c>
      <c r="E7" s="160">
        <v>9</v>
      </c>
      <c r="F7" s="65"/>
      <c r="G7" s="50">
        <f>E7*F7</f>
        <v>0</v>
      </c>
      <c r="H7" s="27" t="s">
        <v>363</v>
      </c>
      <c r="I7" s="23"/>
      <c r="J7" s="123" t="str">
        <f t="shared" ref="J7:J66" si="0">IF(G7&gt;0,1," ")</f>
        <v xml:space="preserve"> </v>
      </c>
      <c r="K7" s="23"/>
      <c r="L7" s="23"/>
    </row>
    <row r="8" spans="1:12" ht="12" x14ac:dyDescent="0.25">
      <c r="A8" s="48"/>
      <c r="B8" s="157" t="s">
        <v>18</v>
      </c>
      <c r="C8" s="158" t="s">
        <v>19</v>
      </c>
      <c r="D8" s="159"/>
      <c r="E8" s="160">
        <v>0</v>
      </c>
      <c r="F8" s="163"/>
      <c r="G8" s="50"/>
      <c r="H8" s="27"/>
      <c r="I8" s="23"/>
      <c r="J8" s="123">
        <v>1</v>
      </c>
      <c r="K8" s="23"/>
      <c r="L8" s="23"/>
    </row>
    <row r="9" spans="1:12" x14ac:dyDescent="0.25">
      <c r="A9" s="48"/>
      <c r="B9" s="264" t="s">
        <v>20</v>
      </c>
      <c r="C9" s="265" t="s">
        <v>21</v>
      </c>
      <c r="D9" s="266" t="s">
        <v>22</v>
      </c>
      <c r="E9" s="160"/>
      <c r="F9" s="163"/>
      <c r="G9" s="50"/>
      <c r="H9" s="27"/>
      <c r="I9" s="23"/>
      <c r="J9" s="123" t="str">
        <f t="shared" si="0"/>
        <v xml:space="preserve"> </v>
      </c>
      <c r="K9" s="23"/>
      <c r="L9" s="23"/>
    </row>
    <row r="10" spans="1:12" x14ac:dyDescent="0.25">
      <c r="A10" s="48"/>
      <c r="B10" s="267" t="s">
        <v>25</v>
      </c>
      <c r="C10" s="265" t="s">
        <v>23</v>
      </c>
      <c r="D10" s="266" t="s">
        <v>24</v>
      </c>
      <c r="E10" s="160"/>
      <c r="F10" s="163"/>
      <c r="G10" s="50">
        <f>E10*F10</f>
        <v>0</v>
      </c>
      <c r="H10" s="27"/>
      <c r="I10" s="23"/>
      <c r="J10" s="123" t="str">
        <f t="shared" si="0"/>
        <v xml:space="preserve"> </v>
      </c>
      <c r="K10" s="23"/>
      <c r="L10" s="23"/>
    </row>
    <row r="11" spans="1:12" x14ac:dyDescent="0.25">
      <c r="A11" s="48"/>
      <c r="B11" s="164" t="s">
        <v>26</v>
      </c>
      <c r="C11" s="165" t="s">
        <v>30</v>
      </c>
      <c r="D11" s="159" t="s">
        <v>22</v>
      </c>
      <c r="E11" s="160">
        <v>1</v>
      </c>
      <c r="F11" s="65"/>
      <c r="G11" s="50">
        <f t="shared" ref="G11:G12" si="1">E11*F11</f>
        <v>0</v>
      </c>
      <c r="H11" s="27"/>
      <c r="I11" s="23"/>
      <c r="J11" s="123" t="str">
        <f t="shared" si="0"/>
        <v xml:space="preserve"> </v>
      </c>
      <c r="K11" s="23"/>
      <c r="L11" s="23"/>
    </row>
    <row r="12" spans="1:12" x14ac:dyDescent="0.25">
      <c r="A12" s="48"/>
      <c r="B12" s="164" t="s">
        <v>27</v>
      </c>
      <c r="C12" s="165" t="s">
        <v>31</v>
      </c>
      <c r="D12" s="159" t="s">
        <v>22</v>
      </c>
      <c r="E12" s="160">
        <v>1</v>
      </c>
      <c r="F12" s="65"/>
      <c r="G12" s="50">
        <f t="shared" si="1"/>
        <v>0</v>
      </c>
      <c r="H12" s="46"/>
      <c r="I12" s="74"/>
      <c r="J12" s="123" t="str">
        <f t="shared" si="0"/>
        <v xml:space="preserve"> </v>
      </c>
      <c r="K12" s="23"/>
      <c r="L12" s="23"/>
    </row>
    <row r="13" spans="1:12" x14ac:dyDescent="0.25">
      <c r="A13" s="48"/>
      <c r="B13" s="164" t="s">
        <v>28</v>
      </c>
      <c r="C13" s="165" t="s">
        <v>32</v>
      </c>
      <c r="D13" s="159" t="s">
        <v>15</v>
      </c>
      <c r="E13" s="160">
        <v>9</v>
      </c>
      <c r="F13" s="65"/>
      <c r="G13" s="50">
        <f>E13*F13</f>
        <v>0</v>
      </c>
      <c r="H13" s="27"/>
      <c r="I13" s="23"/>
      <c r="J13" s="123" t="str">
        <f t="shared" si="0"/>
        <v xml:space="preserve"> </v>
      </c>
      <c r="K13" s="23"/>
      <c r="L13" s="23"/>
    </row>
    <row r="14" spans="1:12" x14ac:dyDescent="0.25">
      <c r="A14" s="48"/>
      <c r="B14" s="164" t="s">
        <v>29</v>
      </c>
      <c r="C14" s="165" t="s">
        <v>33</v>
      </c>
      <c r="D14" s="159" t="s">
        <v>15</v>
      </c>
      <c r="E14" s="160">
        <v>9</v>
      </c>
      <c r="F14" s="65"/>
      <c r="G14" s="50">
        <f>E14*F14</f>
        <v>0</v>
      </c>
      <c r="H14" s="27"/>
      <c r="I14" s="23"/>
      <c r="J14" s="123" t="str">
        <f t="shared" si="0"/>
        <v xml:space="preserve"> </v>
      </c>
      <c r="K14" s="23"/>
      <c r="L14" s="23"/>
    </row>
    <row r="15" spans="1:12" ht="24" x14ac:dyDescent="0.25">
      <c r="A15" s="48"/>
      <c r="B15" s="157" t="s">
        <v>34</v>
      </c>
      <c r="C15" s="166" t="s">
        <v>35</v>
      </c>
      <c r="D15" s="159"/>
      <c r="E15" s="160">
        <v>0</v>
      </c>
      <c r="F15" s="163"/>
      <c r="G15" s="50"/>
      <c r="H15" s="27"/>
      <c r="I15" s="23"/>
      <c r="J15" s="123">
        <v>1</v>
      </c>
      <c r="K15" s="23"/>
      <c r="L15" s="23"/>
    </row>
    <row r="16" spans="1:12" x14ac:dyDescent="0.25">
      <c r="A16" s="48"/>
      <c r="B16" s="164" t="s">
        <v>5557</v>
      </c>
      <c r="C16" s="162" t="s">
        <v>48</v>
      </c>
      <c r="D16" s="159" t="s">
        <v>49</v>
      </c>
      <c r="E16" s="160">
        <v>65</v>
      </c>
      <c r="F16" s="65"/>
      <c r="G16" s="50">
        <f t="shared" ref="G16:G25" si="2">E16*F16</f>
        <v>0</v>
      </c>
      <c r="H16" s="27"/>
      <c r="I16" s="23"/>
      <c r="J16" s="123" t="str">
        <f t="shared" si="0"/>
        <v xml:space="preserve"> </v>
      </c>
      <c r="K16" s="23"/>
      <c r="L16" s="23"/>
    </row>
    <row r="17" spans="1:12" x14ac:dyDescent="0.25">
      <c r="A17" s="48"/>
      <c r="B17" s="164" t="s">
        <v>36</v>
      </c>
      <c r="C17" s="162" t="s">
        <v>50</v>
      </c>
      <c r="D17" s="159" t="s">
        <v>51</v>
      </c>
      <c r="E17" s="160">
        <v>20</v>
      </c>
      <c r="F17" s="65"/>
      <c r="G17" s="50">
        <f t="shared" si="2"/>
        <v>0</v>
      </c>
      <c r="H17" s="27"/>
      <c r="I17" s="23"/>
      <c r="J17" s="123" t="str">
        <f t="shared" si="0"/>
        <v xml:space="preserve"> </v>
      </c>
      <c r="K17" s="23"/>
      <c r="L17" s="23"/>
    </row>
    <row r="18" spans="1:12" ht="13.2" x14ac:dyDescent="0.25">
      <c r="A18" s="48"/>
      <c r="B18" s="164" t="s">
        <v>37</v>
      </c>
      <c r="C18" s="162" t="s">
        <v>52</v>
      </c>
      <c r="D18" s="159" t="s">
        <v>750</v>
      </c>
      <c r="E18" s="160">
        <v>360</v>
      </c>
      <c r="F18" s="65"/>
      <c r="G18" s="50">
        <f t="shared" si="2"/>
        <v>0</v>
      </c>
      <c r="H18" s="27"/>
      <c r="I18" s="23"/>
      <c r="J18" s="123" t="str">
        <f t="shared" si="0"/>
        <v xml:space="preserve"> </v>
      </c>
      <c r="K18" s="23"/>
      <c r="L18" s="23"/>
    </row>
    <row r="19" spans="1:12" x14ac:dyDescent="0.25">
      <c r="A19" s="48"/>
      <c r="B19" s="164" t="s">
        <v>38</v>
      </c>
      <c r="C19" s="165" t="s">
        <v>53</v>
      </c>
      <c r="D19" s="159" t="s">
        <v>51</v>
      </c>
      <c r="E19" s="160">
        <v>21</v>
      </c>
      <c r="F19" s="65"/>
      <c r="G19" s="50">
        <f t="shared" si="2"/>
        <v>0</v>
      </c>
      <c r="H19" s="27"/>
      <c r="I19" s="23"/>
      <c r="J19" s="123" t="str">
        <f t="shared" si="0"/>
        <v xml:space="preserve"> </v>
      </c>
      <c r="K19" s="23"/>
      <c r="L19" s="23"/>
    </row>
    <row r="20" spans="1:12" x14ac:dyDescent="0.25">
      <c r="A20" s="48"/>
      <c r="B20" s="267" t="s">
        <v>39</v>
      </c>
      <c r="C20" s="265" t="s">
        <v>54</v>
      </c>
      <c r="D20" s="266" t="s">
        <v>2192</v>
      </c>
      <c r="E20" s="160"/>
      <c r="F20" s="163"/>
      <c r="G20" s="50">
        <f t="shared" si="2"/>
        <v>0</v>
      </c>
      <c r="H20" s="27"/>
      <c r="I20" s="23"/>
      <c r="J20" s="123" t="str">
        <f t="shared" si="0"/>
        <v xml:space="preserve"> </v>
      </c>
      <c r="K20" s="23"/>
      <c r="L20" s="23"/>
    </row>
    <row r="21" spans="1:12" x14ac:dyDescent="0.25">
      <c r="A21" s="48"/>
      <c r="B21" s="267" t="s">
        <v>40</v>
      </c>
      <c r="C21" s="265" t="s">
        <v>55</v>
      </c>
      <c r="D21" s="266" t="s">
        <v>56</v>
      </c>
      <c r="E21" s="160"/>
      <c r="F21" s="163"/>
      <c r="G21" s="50">
        <f t="shared" si="2"/>
        <v>0</v>
      </c>
      <c r="H21" s="27"/>
      <c r="I21" s="23"/>
      <c r="J21" s="123" t="str">
        <f t="shared" si="0"/>
        <v xml:space="preserve"> </v>
      </c>
      <c r="K21" s="23"/>
      <c r="L21" s="23"/>
    </row>
    <row r="22" spans="1:12" x14ac:dyDescent="0.25">
      <c r="A22" s="48"/>
      <c r="B22" s="267" t="s">
        <v>41</v>
      </c>
      <c r="C22" s="265" t="s">
        <v>57</v>
      </c>
      <c r="D22" s="266" t="s">
        <v>58</v>
      </c>
      <c r="E22" s="160"/>
      <c r="F22" s="163"/>
      <c r="G22" s="50">
        <f t="shared" si="2"/>
        <v>0</v>
      </c>
      <c r="H22" s="27"/>
      <c r="I22" s="23"/>
      <c r="J22" s="123" t="str">
        <f t="shared" si="0"/>
        <v xml:space="preserve"> </v>
      </c>
      <c r="K22" s="23"/>
      <c r="L22" s="23"/>
    </row>
    <row r="23" spans="1:12" x14ac:dyDescent="0.25">
      <c r="A23" s="48"/>
      <c r="B23" s="267" t="s">
        <v>42</v>
      </c>
      <c r="C23" s="265" t="s">
        <v>59</v>
      </c>
      <c r="D23" s="266" t="s">
        <v>60</v>
      </c>
      <c r="E23" s="160"/>
      <c r="F23" s="163"/>
      <c r="G23" s="50">
        <f t="shared" si="2"/>
        <v>0</v>
      </c>
      <c r="H23" s="27"/>
      <c r="I23" s="23"/>
      <c r="J23" s="123" t="str">
        <f t="shared" si="0"/>
        <v xml:space="preserve"> </v>
      </c>
      <c r="K23" s="23"/>
      <c r="L23" s="23"/>
    </row>
    <row r="24" spans="1:12" x14ac:dyDescent="0.25">
      <c r="A24" s="48"/>
      <c r="B24" s="267" t="s">
        <v>43</v>
      </c>
      <c r="C24" s="265" t="s">
        <v>61</v>
      </c>
      <c r="D24" s="266" t="s">
        <v>51</v>
      </c>
      <c r="E24" s="160"/>
      <c r="F24" s="163"/>
      <c r="G24" s="50">
        <f t="shared" si="2"/>
        <v>0</v>
      </c>
      <c r="H24" s="27"/>
      <c r="I24" s="23"/>
      <c r="J24" s="123" t="str">
        <f t="shared" si="0"/>
        <v xml:space="preserve"> </v>
      </c>
      <c r="K24" s="23"/>
      <c r="L24" s="23"/>
    </row>
    <row r="25" spans="1:12" x14ac:dyDescent="0.25">
      <c r="A25" s="48"/>
      <c r="B25" s="267" t="s">
        <v>44</v>
      </c>
      <c r="C25" s="265" t="s">
        <v>62</v>
      </c>
      <c r="D25" s="266" t="s">
        <v>63</v>
      </c>
      <c r="E25" s="160"/>
      <c r="F25" s="163"/>
      <c r="G25" s="50">
        <f t="shared" si="2"/>
        <v>0</v>
      </c>
      <c r="H25" s="27"/>
      <c r="I25" s="23"/>
      <c r="J25" s="123" t="str">
        <f t="shared" si="0"/>
        <v xml:space="preserve"> </v>
      </c>
      <c r="K25" s="23"/>
      <c r="L25" s="23"/>
    </row>
    <row r="26" spans="1:12" x14ac:dyDescent="0.25">
      <c r="A26" s="48"/>
      <c r="B26" s="164" t="s">
        <v>45</v>
      </c>
      <c r="C26" s="165" t="s">
        <v>64</v>
      </c>
      <c r="D26" s="159" t="s">
        <v>65</v>
      </c>
      <c r="E26" s="160">
        <v>1</v>
      </c>
      <c r="F26" s="163">
        <v>100000</v>
      </c>
      <c r="G26" s="50">
        <f>E26*F26</f>
        <v>100000</v>
      </c>
      <c r="H26" s="27"/>
      <c r="I26" s="23"/>
      <c r="J26" s="123">
        <f t="shared" si="0"/>
        <v>1</v>
      </c>
      <c r="K26" s="23"/>
      <c r="L26" s="23"/>
    </row>
    <row r="27" spans="1:12" x14ac:dyDescent="0.25">
      <c r="A27" s="48"/>
      <c r="B27" s="164" t="s">
        <v>46</v>
      </c>
      <c r="C27" s="165" t="s">
        <v>66</v>
      </c>
      <c r="D27" s="167" t="s">
        <v>67</v>
      </c>
      <c r="E27" s="160">
        <v>100000</v>
      </c>
      <c r="F27" s="118"/>
      <c r="G27" s="50">
        <f>E27*F27</f>
        <v>0</v>
      </c>
      <c r="H27" s="27"/>
      <c r="I27" s="23"/>
      <c r="J27" s="123" t="str">
        <f t="shared" si="0"/>
        <v xml:space="preserve"> </v>
      </c>
      <c r="K27" s="23"/>
      <c r="L27" s="23"/>
    </row>
    <row r="28" spans="1:12" x14ac:dyDescent="0.25">
      <c r="A28" s="48"/>
      <c r="B28" s="164" t="s">
        <v>47</v>
      </c>
      <c r="C28" s="165" t="s">
        <v>68</v>
      </c>
      <c r="D28" s="159" t="s">
        <v>15</v>
      </c>
      <c r="E28" s="160">
        <v>12</v>
      </c>
      <c r="F28" s="65"/>
      <c r="G28" s="50">
        <f>E28*F28</f>
        <v>0</v>
      </c>
      <c r="H28" s="27"/>
      <c r="I28" s="23"/>
      <c r="J28" s="123" t="str">
        <f t="shared" si="0"/>
        <v xml:space="preserve"> </v>
      </c>
      <c r="K28" s="23"/>
      <c r="L28" s="23"/>
    </row>
    <row r="29" spans="1:12" ht="12" x14ac:dyDescent="0.25">
      <c r="A29" s="48"/>
      <c r="B29" s="157" t="s">
        <v>70</v>
      </c>
      <c r="C29" s="158" t="s">
        <v>69</v>
      </c>
      <c r="D29" s="159" t="s">
        <v>15</v>
      </c>
      <c r="E29" s="160">
        <v>12</v>
      </c>
      <c r="F29" s="65"/>
      <c r="G29" s="50">
        <f>E29*F29</f>
        <v>0</v>
      </c>
      <c r="H29" s="27"/>
      <c r="I29" s="23"/>
      <c r="J29" s="123" t="str">
        <f t="shared" si="0"/>
        <v xml:space="preserve"> </v>
      </c>
      <c r="K29" s="23"/>
      <c r="L29" s="23"/>
    </row>
    <row r="30" spans="1:12" ht="12" x14ac:dyDescent="0.25">
      <c r="A30" s="48"/>
      <c r="B30" s="157" t="s">
        <v>71</v>
      </c>
      <c r="C30" s="158" t="s">
        <v>72</v>
      </c>
      <c r="D30" s="159"/>
      <c r="E30" s="160">
        <v>0</v>
      </c>
      <c r="F30" s="163"/>
      <c r="G30" s="50"/>
      <c r="H30" s="27"/>
      <c r="I30" s="23"/>
      <c r="J30" s="123">
        <v>1</v>
      </c>
      <c r="K30" s="23"/>
      <c r="L30" s="23"/>
    </row>
    <row r="31" spans="1:12" x14ac:dyDescent="0.25">
      <c r="A31" s="48"/>
      <c r="B31" s="164" t="s">
        <v>73</v>
      </c>
      <c r="C31" s="168" t="s">
        <v>75</v>
      </c>
      <c r="D31" s="159" t="s">
        <v>22</v>
      </c>
      <c r="E31" s="160">
        <v>1</v>
      </c>
      <c r="F31" s="65"/>
      <c r="G31" s="50">
        <f>E31*F31</f>
        <v>0</v>
      </c>
      <c r="H31" s="27"/>
      <c r="I31" s="23"/>
      <c r="J31" s="123" t="str">
        <f t="shared" si="0"/>
        <v xml:space="preserve"> </v>
      </c>
      <c r="K31" s="23"/>
      <c r="L31" s="23"/>
    </row>
    <row r="32" spans="1:12" x14ac:dyDescent="0.25">
      <c r="A32" s="48"/>
      <c r="B32" s="164" t="s">
        <v>74</v>
      </c>
      <c r="C32" s="168" t="s">
        <v>76</v>
      </c>
      <c r="D32" s="159" t="s">
        <v>15</v>
      </c>
      <c r="E32" s="160">
        <v>9</v>
      </c>
      <c r="F32" s="65"/>
      <c r="G32" s="50">
        <f>E32*F32</f>
        <v>0</v>
      </c>
      <c r="H32" s="27"/>
      <c r="I32" s="23"/>
      <c r="J32" s="123" t="str">
        <f t="shared" si="0"/>
        <v xml:space="preserve"> </v>
      </c>
      <c r="K32" s="23"/>
      <c r="L32" s="23"/>
    </row>
    <row r="33" spans="1:12" x14ac:dyDescent="0.25">
      <c r="A33" s="48"/>
      <c r="B33" s="264" t="s">
        <v>77</v>
      </c>
      <c r="C33" s="264" t="s">
        <v>78</v>
      </c>
      <c r="D33" s="266"/>
      <c r="E33" s="160"/>
      <c r="F33" s="163"/>
      <c r="G33" s="50"/>
      <c r="H33" s="27"/>
      <c r="I33" s="23"/>
      <c r="J33" s="123" t="str">
        <f t="shared" si="0"/>
        <v xml:space="preserve"> </v>
      </c>
      <c r="K33" s="23"/>
      <c r="L33" s="23"/>
    </row>
    <row r="34" spans="1:12" x14ac:dyDescent="0.25">
      <c r="A34" s="48"/>
      <c r="B34" s="267" t="s">
        <v>79</v>
      </c>
      <c r="C34" s="268" t="s">
        <v>82</v>
      </c>
      <c r="D34" s="266" t="s">
        <v>83</v>
      </c>
      <c r="E34" s="160"/>
      <c r="F34" s="163"/>
      <c r="G34" s="50">
        <f>E34*F34</f>
        <v>0</v>
      </c>
      <c r="H34" s="27"/>
      <c r="I34" s="23"/>
      <c r="J34" s="123" t="str">
        <f t="shared" si="0"/>
        <v xml:space="preserve"> </v>
      </c>
      <c r="K34" s="23"/>
      <c r="L34" s="23"/>
    </row>
    <row r="35" spans="1:12" x14ac:dyDescent="0.25">
      <c r="A35" s="48"/>
      <c r="B35" s="264" t="s">
        <v>80</v>
      </c>
      <c r="C35" s="268" t="s">
        <v>84</v>
      </c>
      <c r="D35" s="266" t="s">
        <v>65</v>
      </c>
      <c r="E35" s="160"/>
      <c r="F35" s="163"/>
      <c r="G35" s="50"/>
      <c r="H35" s="27"/>
      <c r="I35" s="23"/>
      <c r="J35" s="123" t="str">
        <f t="shared" si="0"/>
        <v xml:space="preserve"> </v>
      </c>
      <c r="K35" s="23"/>
      <c r="L35" s="23"/>
    </row>
    <row r="36" spans="1:12" x14ac:dyDescent="0.25">
      <c r="A36" s="48"/>
      <c r="B36" s="264" t="s">
        <v>81</v>
      </c>
      <c r="C36" s="268" t="s">
        <v>85</v>
      </c>
      <c r="D36" s="266" t="s">
        <v>67</v>
      </c>
      <c r="E36" s="160"/>
      <c r="F36" s="163"/>
      <c r="G36" s="50">
        <f>E36*F36</f>
        <v>0</v>
      </c>
      <c r="H36" s="27"/>
      <c r="I36" s="23"/>
      <c r="J36" s="123" t="str">
        <f t="shared" si="0"/>
        <v xml:space="preserve"> </v>
      </c>
      <c r="K36" s="23"/>
      <c r="L36" s="23"/>
    </row>
    <row r="37" spans="1:12" ht="12" x14ac:dyDescent="0.25">
      <c r="A37" s="48"/>
      <c r="B37" s="157" t="s">
        <v>86</v>
      </c>
      <c r="C37" s="169" t="s">
        <v>87</v>
      </c>
      <c r="D37" s="159"/>
      <c r="E37" s="160">
        <v>0</v>
      </c>
      <c r="F37" s="163">
        <v>0</v>
      </c>
      <c r="G37" s="50"/>
      <c r="H37" s="27"/>
      <c r="I37" s="23"/>
      <c r="J37" s="123">
        <v>1</v>
      </c>
      <c r="K37" s="23"/>
      <c r="L37" s="23"/>
    </row>
    <row r="38" spans="1:12" x14ac:dyDescent="0.25">
      <c r="A38" s="48"/>
      <c r="B38" s="157" t="s">
        <v>88</v>
      </c>
      <c r="C38" s="170" t="s">
        <v>92</v>
      </c>
      <c r="D38" s="159" t="s">
        <v>65</v>
      </c>
      <c r="E38" s="160">
        <v>1</v>
      </c>
      <c r="F38" s="163">
        <v>100000</v>
      </c>
      <c r="G38" s="50">
        <f>E38*F38</f>
        <v>100000</v>
      </c>
      <c r="H38" s="27"/>
      <c r="I38" s="23"/>
      <c r="J38" s="123">
        <f t="shared" si="0"/>
        <v>1</v>
      </c>
      <c r="K38" s="23"/>
      <c r="L38" s="23"/>
    </row>
    <row r="39" spans="1:12" x14ac:dyDescent="0.25">
      <c r="A39" s="48"/>
      <c r="B39" s="157" t="s">
        <v>89</v>
      </c>
      <c r="C39" s="170" t="s">
        <v>93</v>
      </c>
      <c r="D39" s="167" t="s">
        <v>67</v>
      </c>
      <c r="E39" s="160">
        <v>100000</v>
      </c>
      <c r="F39" s="118"/>
      <c r="G39" s="50">
        <f>E39*F39</f>
        <v>0</v>
      </c>
      <c r="H39" s="27"/>
      <c r="I39" s="23"/>
      <c r="J39" s="123" t="str">
        <f t="shared" si="0"/>
        <v xml:space="preserve"> </v>
      </c>
      <c r="K39" s="23"/>
      <c r="L39" s="23"/>
    </row>
    <row r="40" spans="1:12" x14ac:dyDescent="0.25">
      <c r="A40" s="48"/>
      <c r="B40" s="157" t="s">
        <v>90</v>
      </c>
      <c r="C40" s="170" t="s">
        <v>94</v>
      </c>
      <c r="D40" s="159" t="s">
        <v>65</v>
      </c>
      <c r="E40" s="160">
        <v>1</v>
      </c>
      <c r="F40" s="163">
        <v>100000</v>
      </c>
      <c r="G40" s="50">
        <f>E40*F40</f>
        <v>100000</v>
      </c>
      <c r="H40" s="27"/>
      <c r="I40" s="23"/>
      <c r="J40" s="123">
        <f t="shared" si="0"/>
        <v>1</v>
      </c>
      <c r="K40" s="23"/>
      <c r="L40" s="23"/>
    </row>
    <row r="41" spans="1:12" x14ac:dyDescent="0.25">
      <c r="A41" s="48"/>
      <c r="B41" s="157" t="s">
        <v>91</v>
      </c>
      <c r="C41" s="170" t="s">
        <v>95</v>
      </c>
      <c r="D41" s="167" t="s">
        <v>67</v>
      </c>
      <c r="E41" s="160">
        <v>100000</v>
      </c>
      <c r="F41" s="118"/>
      <c r="G41" s="50">
        <f>E41*F41</f>
        <v>0</v>
      </c>
      <c r="H41" s="27"/>
      <c r="I41" s="23"/>
      <c r="J41" s="123" t="str">
        <f t="shared" si="0"/>
        <v xml:space="preserve"> </v>
      </c>
      <c r="K41" s="23"/>
      <c r="L41" s="23"/>
    </row>
    <row r="42" spans="1:12" ht="12" x14ac:dyDescent="0.25">
      <c r="A42" s="48"/>
      <c r="B42" s="157" t="s">
        <v>97</v>
      </c>
      <c r="C42" s="171" t="s">
        <v>96</v>
      </c>
      <c r="D42" s="159"/>
      <c r="E42" s="160">
        <v>0</v>
      </c>
      <c r="F42" s="163"/>
      <c r="G42" s="50"/>
      <c r="H42" s="27"/>
      <c r="I42" s="23"/>
      <c r="J42" s="123">
        <v>1</v>
      </c>
      <c r="K42" s="23"/>
      <c r="L42" s="23"/>
    </row>
    <row r="43" spans="1:12" x14ac:dyDescent="0.25">
      <c r="A43" s="48"/>
      <c r="B43" s="157" t="s">
        <v>98</v>
      </c>
      <c r="C43" s="162" t="s">
        <v>99</v>
      </c>
      <c r="D43" s="159"/>
      <c r="E43" s="160">
        <v>0</v>
      </c>
      <c r="F43" s="163"/>
      <c r="G43" s="50"/>
      <c r="H43" s="27"/>
      <c r="I43" s="23"/>
      <c r="J43" s="123">
        <v>1</v>
      </c>
      <c r="K43" s="23"/>
      <c r="L43" s="23"/>
    </row>
    <row r="44" spans="1:12" x14ac:dyDescent="0.25">
      <c r="A44" s="48"/>
      <c r="B44" s="157" t="s">
        <v>107</v>
      </c>
      <c r="C44" s="170" t="s">
        <v>100</v>
      </c>
      <c r="D44" s="159" t="s">
        <v>101</v>
      </c>
      <c r="E44" s="160">
        <v>250</v>
      </c>
      <c r="F44" s="65"/>
      <c r="G44" s="50">
        <f t="shared" ref="G44:G49" si="3">E44*F44</f>
        <v>0</v>
      </c>
      <c r="H44" s="27"/>
      <c r="I44" s="23"/>
      <c r="J44" s="123" t="str">
        <f t="shared" si="0"/>
        <v xml:space="preserve"> </v>
      </c>
      <c r="K44" s="23"/>
      <c r="L44" s="23"/>
    </row>
    <row r="45" spans="1:12" x14ac:dyDescent="0.25">
      <c r="A45" s="48"/>
      <c r="B45" s="157" t="s">
        <v>108</v>
      </c>
      <c r="C45" s="170" t="s">
        <v>102</v>
      </c>
      <c r="D45" s="159" t="s">
        <v>101</v>
      </c>
      <c r="E45" s="160">
        <v>150</v>
      </c>
      <c r="F45" s="65"/>
      <c r="G45" s="50">
        <f t="shared" si="3"/>
        <v>0</v>
      </c>
      <c r="H45" s="27"/>
      <c r="I45" s="23"/>
      <c r="J45" s="123" t="str">
        <f t="shared" si="0"/>
        <v xml:space="preserve"> </v>
      </c>
      <c r="K45" s="23"/>
      <c r="L45" s="23"/>
    </row>
    <row r="46" spans="1:12" x14ac:dyDescent="0.25">
      <c r="A46" s="48"/>
      <c r="B46" s="157" t="s">
        <v>109</v>
      </c>
      <c r="C46" s="170" t="s">
        <v>103</v>
      </c>
      <c r="D46" s="159" t="s">
        <v>101</v>
      </c>
      <c r="E46" s="160">
        <v>50</v>
      </c>
      <c r="F46" s="65"/>
      <c r="G46" s="50">
        <f t="shared" si="3"/>
        <v>0</v>
      </c>
      <c r="H46" s="27"/>
      <c r="I46" s="23"/>
      <c r="J46" s="123" t="str">
        <f t="shared" si="0"/>
        <v xml:space="preserve"> </v>
      </c>
      <c r="K46" s="23"/>
      <c r="L46" s="23"/>
    </row>
    <row r="47" spans="1:12" x14ac:dyDescent="0.25">
      <c r="A47" s="48"/>
      <c r="B47" s="157" t="s">
        <v>110</v>
      </c>
      <c r="C47" s="170" t="s">
        <v>104</v>
      </c>
      <c r="D47" s="159" t="s">
        <v>101</v>
      </c>
      <c r="E47" s="160">
        <v>50</v>
      </c>
      <c r="F47" s="65"/>
      <c r="G47" s="50">
        <f t="shared" si="3"/>
        <v>0</v>
      </c>
      <c r="H47" s="27"/>
      <c r="I47" s="23"/>
      <c r="J47" s="123" t="str">
        <f t="shared" si="0"/>
        <v xml:space="preserve"> </v>
      </c>
      <c r="K47" s="23"/>
      <c r="L47" s="23"/>
    </row>
    <row r="48" spans="1:12" x14ac:dyDescent="0.25">
      <c r="A48" s="48"/>
      <c r="B48" s="157" t="s">
        <v>111</v>
      </c>
      <c r="C48" s="170" t="s">
        <v>105</v>
      </c>
      <c r="D48" s="159" t="s">
        <v>101</v>
      </c>
      <c r="E48" s="160">
        <v>50</v>
      </c>
      <c r="F48" s="65"/>
      <c r="G48" s="50">
        <f t="shared" si="3"/>
        <v>0</v>
      </c>
      <c r="H48" s="27"/>
      <c r="I48" s="23"/>
      <c r="J48" s="123" t="str">
        <f t="shared" si="0"/>
        <v xml:space="preserve"> </v>
      </c>
      <c r="K48" s="23"/>
      <c r="L48" s="23"/>
    </row>
    <row r="49" spans="1:12" x14ac:dyDescent="0.25">
      <c r="A49" s="48"/>
      <c r="B49" s="157" t="s">
        <v>112</v>
      </c>
      <c r="C49" s="170" t="s">
        <v>106</v>
      </c>
      <c r="D49" s="159" t="s">
        <v>101</v>
      </c>
      <c r="E49" s="160">
        <v>50</v>
      </c>
      <c r="F49" s="65"/>
      <c r="G49" s="50">
        <f t="shared" si="3"/>
        <v>0</v>
      </c>
      <c r="H49" s="27"/>
      <c r="I49" s="23"/>
      <c r="J49" s="123" t="str">
        <f t="shared" si="0"/>
        <v xml:space="preserve"> </v>
      </c>
      <c r="K49" s="23"/>
      <c r="L49" s="23"/>
    </row>
    <row r="50" spans="1:12" x14ac:dyDescent="0.25">
      <c r="A50" s="48"/>
      <c r="B50" s="157" t="s">
        <v>113</v>
      </c>
      <c r="C50" s="170" t="s">
        <v>5611</v>
      </c>
      <c r="D50" s="159"/>
      <c r="E50" s="160">
        <v>0</v>
      </c>
      <c r="F50" s="163"/>
      <c r="G50" s="50"/>
      <c r="H50" s="6" t="s">
        <v>363</v>
      </c>
      <c r="I50" s="23" t="s">
        <v>5627</v>
      </c>
      <c r="J50" s="123">
        <v>1</v>
      </c>
      <c r="K50" s="23"/>
      <c r="L50" s="23"/>
    </row>
    <row r="51" spans="1:12" x14ac:dyDescent="0.25">
      <c r="A51" s="48"/>
      <c r="B51" s="157" t="s">
        <v>116</v>
      </c>
      <c r="C51" s="168" t="s">
        <v>5612</v>
      </c>
      <c r="D51" s="159" t="s">
        <v>101</v>
      </c>
      <c r="E51" s="160">
        <v>10</v>
      </c>
      <c r="F51" s="65"/>
      <c r="G51" s="50">
        <f t="shared" ref="G51:G58" si="4">E51*F51</f>
        <v>0</v>
      </c>
      <c r="H51" s="6" t="s">
        <v>363</v>
      </c>
      <c r="I51" s="23" t="s">
        <v>5627</v>
      </c>
      <c r="J51" s="123" t="str">
        <f t="shared" si="0"/>
        <v xml:space="preserve"> </v>
      </c>
      <c r="K51" s="23"/>
      <c r="L51" s="23"/>
    </row>
    <row r="52" spans="1:12" x14ac:dyDescent="0.25">
      <c r="A52" s="48"/>
      <c r="B52" s="157" t="s">
        <v>117</v>
      </c>
      <c r="C52" s="172" t="s">
        <v>5613</v>
      </c>
      <c r="D52" s="159" t="s">
        <v>101</v>
      </c>
      <c r="E52" s="160">
        <v>50</v>
      </c>
      <c r="F52" s="65"/>
      <c r="G52" s="50">
        <f t="shared" si="4"/>
        <v>0</v>
      </c>
      <c r="H52" s="6" t="s">
        <v>363</v>
      </c>
      <c r="I52" s="23" t="s">
        <v>5627</v>
      </c>
      <c r="J52" s="123" t="str">
        <f t="shared" si="0"/>
        <v xml:space="preserve"> </v>
      </c>
      <c r="K52" s="23"/>
      <c r="L52" s="23"/>
    </row>
    <row r="53" spans="1:12" x14ac:dyDescent="0.25">
      <c r="A53" s="48"/>
      <c r="B53" s="157" t="s">
        <v>118</v>
      </c>
      <c r="C53" s="172" t="s">
        <v>5614</v>
      </c>
      <c r="D53" s="159" t="s">
        <v>101</v>
      </c>
      <c r="E53" s="160">
        <v>50</v>
      </c>
      <c r="F53" s="65"/>
      <c r="G53" s="50">
        <f t="shared" si="4"/>
        <v>0</v>
      </c>
      <c r="H53" s="6" t="s">
        <v>363</v>
      </c>
      <c r="I53" s="23" t="s">
        <v>5627</v>
      </c>
      <c r="J53" s="123" t="str">
        <f t="shared" si="0"/>
        <v xml:space="preserve"> </v>
      </c>
      <c r="K53" s="23"/>
      <c r="L53" s="23"/>
    </row>
    <row r="54" spans="1:12" x14ac:dyDescent="0.25">
      <c r="A54" s="48"/>
      <c r="B54" s="157" t="s">
        <v>119</v>
      </c>
      <c r="C54" s="172" t="s">
        <v>5615</v>
      </c>
      <c r="D54" s="159" t="s">
        <v>101</v>
      </c>
      <c r="E54" s="160">
        <v>50</v>
      </c>
      <c r="F54" s="65"/>
      <c r="G54" s="50">
        <f t="shared" si="4"/>
        <v>0</v>
      </c>
      <c r="H54" s="6" t="s">
        <v>363</v>
      </c>
      <c r="I54" s="23" t="s">
        <v>5627</v>
      </c>
      <c r="J54" s="123" t="str">
        <f t="shared" si="0"/>
        <v xml:space="preserve"> </v>
      </c>
      <c r="K54" s="23"/>
      <c r="L54" s="23"/>
    </row>
    <row r="55" spans="1:12" x14ac:dyDescent="0.25">
      <c r="A55" s="48"/>
      <c r="B55" s="157" t="s">
        <v>120</v>
      </c>
      <c r="C55" s="172" t="s">
        <v>5616</v>
      </c>
      <c r="D55" s="159" t="s">
        <v>101</v>
      </c>
      <c r="E55" s="160">
        <v>250</v>
      </c>
      <c r="F55" s="65"/>
      <c r="G55" s="50">
        <f t="shared" si="4"/>
        <v>0</v>
      </c>
      <c r="H55" s="6" t="s">
        <v>363</v>
      </c>
      <c r="I55" s="23" t="s">
        <v>5627</v>
      </c>
      <c r="J55" s="123" t="str">
        <f t="shared" si="0"/>
        <v xml:space="preserve"> </v>
      </c>
      <c r="K55" s="23"/>
      <c r="L55" s="23"/>
    </row>
    <row r="56" spans="1:12" x14ac:dyDescent="0.25">
      <c r="A56" s="48"/>
      <c r="B56" s="157" t="s">
        <v>121</v>
      </c>
      <c r="C56" s="172" t="s">
        <v>5617</v>
      </c>
      <c r="D56" s="159" t="s">
        <v>101</v>
      </c>
      <c r="E56" s="160">
        <v>50</v>
      </c>
      <c r="F56" s="65"/>
      <c r="G56" s="50">
        <f t="shared" si="4"/>
        <v>0</v>
      </c>
      <c r="H56" s="6" t="s">
        <v>363</v>
      </c>
      <c r="I56" s="23" t="s">
        <v>5627</v>
      </c>
      <c r="J56" s="123" t="str">
        <f t="shared" si="0"/>
        <v xml:space="preserve"> </v>
      </c>
      <c r="K56" s="23"/>
      <c r="L56" s="23"/>
    </row>
    <row r="57" spans="1:12" x14ac:dyDescent="0.25">
      <c r="A57" s="48"/>
      <c r="B57" s="157" t="s">
        <v>122</v>
      </c>
      <c r="C57" s="172" t="s">
        <v>115</v>
      </c>
      <c r="D57" s="159" t="s">
        <v>101</v>
      </c>
      <c r="E57" s="160">
        <v>50</v>
      </c>
      <c r="F57" s="65"/>
      <c r="G57" s="50">
        <f t="shared" si="4"/>
        <v>0</v>
      </c>
      <c r="H57" s="6" t="s">
        <v>363</v>
      </c>
      <c r="I57" s="23" t="s">
        <v>5627</v>
      </c>
      <c r="J57" s="123" t="str">
        <f t="shared" si="0"/>
        <v xml:space="preserve"> </v>
      </c>
      <c r="K57" s="23"/>
      <c r="L57" s="23"/>
    </row>
    <row r="58" spans="1:12" x14ac:dyDescent="0.25">
      <c r="A58" s="48"/>
      <c r="B58" s="157" t="s">
        <v>123</v>
      </c>
      <c r="C58" s="173" t="s">
        <v>5618</v>
      </c>
      <c r="D58" s="159" t="s">
        <v>101</v>
      </c>
      <c r="E58" s="160">
        <v>50</v>
      </c>
      <c r="F58" s="65"/>
      <c r="G58" s="50">
        <f t="shared" si="4"/>
        <v>0</v>
      </c>
      <c r="H58" s="6" t="s">
        <v>363</v>
      </c>
      <c r="I58" s="23" t="s">
        <v>5627</v>
      </c>
      <c r="J58" s="123" t="str">
        <f t="shared" si="0"/>
        <v xml:space="preserve"> </v>
      </c>
      <c r="K58" s="23"/>
      <c r="L58" s="23"/>
    </row>
    <row r="59" spans="1:12" x14ac:dyDescent="0.25">
      <c r="A59" s="48"/>
      <c r="B59" s="157" t="s">
        <v>5558</v>
      </c>
      <c r="C59" s="173" t="s">
        <v>5619</v>
      </c>
      <c r="D59" s="159" t="s">
        <v>101</v>
      </c>
      <c r="E59" s="160">
        <v>50</v>
      </c>
      <c r="F59" s="65"/>
      <c r="G59" s="50">
        <f t="shared" ref="G59:G61" si="5">E59*F59</f>
        <v>0</v>
      </c>
      <c r="H59" s="6"/>
      <c r="I59" s="23"/>
      <c r="J59" s="123" t="str">
        <f t="shared" si="0"/>
        <v xml:space="preserve"> </v>
      </c>
      <c r="K59" s="23"/>
      <c r="L59" s="23"/>
    </row>
    <row r="60" spans="1:12" x14ac:dyDescent="0.25">
      <c r="A60" s="48"/>
      <c r="B60" s="157" t="s">
        <v>5559</v>
      </c>
      <c r="C60" s="173" t="s">
        <v>5620</v>
      </c>
      <c r="D60" s="159" t="s">
        <v>101</v>
      </c>
      <c r="E60" s="160">
        <v>50</v>
      </c>
      <c r="F60" s="65"/>
      <c r="G60" s="50">
        <f t="shared" si="5"/>
        <v>0</v>
      </c>
      <c r="H60" s="6"/>
      <c r="I60" s="23"/>
      <c r="J60" s="123" t="str">
        <f t="shared" si="0"/>
        <v xml:space="preserve"> </v>
      </c>
      <c r="K60" s="23"/>
      <c r="L60" s="23"/>
    </row>
    <row r="61" spans="1:12" x14ac:dyDescent="0.25">
      <c r="A61" s="48"/>
      <c r="B61" s="157" t="s">
        <v>5560</v>
      </c>
      <c r="C61" s="173" t="s">
        <v>5621</v>
      </c>
      <c r="D61" s="159" t="s">
        <v>101</v>
      </c>
      <c r="E61" s="160">
        <v>50</v>
      </c>
      <c r="F61" s="65"/>
      <c r="G61" s="50">
        <f t="shared" si="5"/>
        <v>0</v>
      </c>
      <c r="H61" s="6"/>
      <c r="I61" s="23"/>
      <c r="J61" s="123" t="str">
        <f t="shared" si="0"/>
        <v xml:space="preserve"> </v>
      </c>
      <c r="K61" s="23"/>
      <c r="L61" s="23"/>
    </row>
    <row r="62" spans="1:12" x14ac:dyDescent="0.25">
      <c r="A62" s="48"/>
      <c r="B62" s="157" t="s">
        <v>124</v>
      </c>
      <c r="C62" s="173" t="s">
        <v>5622</v>
      </c>
      <c r="D62" s="159"/>
      <c r="E62" s="160"/>
      <c r="F62" s="163"/>
      <c r="G62" s="50"/>
      <c r="H62" s="6" t="s">
        <v>363</v>
      </c>
      <c r="I62" s="23" t="s">
        <v>5627</v>
      </c>
      <c r="J62" s="123">
        <v>1</v>
      </c>
      <c r="K62" s="23"/>
      <c r="L62" s="23"/>
    </row>
    <row r="63" spans="1:12" x14ac:dyDescent="0.25">
      <c r="A63" s="48"/>
      <c r="B63" s="157" t="s">
        <v>125</v>
      </c>
      <c r="C63" s="172" t="s">
        <v>5623</v>
      </c>
      <c r="D63" s="159" t="s">
        <v>51</v>
      </c>
      <c r="E63" s="160">
        <v>500</v>
      </c>
      <c r="F63" s="65"/>
      <c r="G63" s="50">
        <f>E63*F63</f>
        <v>0</v>
      </c>
      <c r="H63" s="6" t="s">
        <v>363</v>
      </c>
      <c r="I63" s="23" t="s">
        <v>5627</v>
      </c>
      <c r="J63" s="123" t="str">
        <f t="shared" si="0"/>
        <v xml:space="preserve"> </v>
      </c>
      <c r="K63" s="23"/>
      <c r="L63" s="23"/>
    </row>
    <row r="64" spans="1:12" x14ac:dyDescent="0.25">
      <c r="A64" s="48"/>
      <c r="B64" s="157" t="s">
        <v>126</v>
      </c>
      <c r="C64" s="172" t="s">
        <v>5624</v>
      </c>
      <c r="D64" s="159" t="s">
        <v>51</v>
      </c>
      <c r="E64" s="160">
        <v>500</v>
      </c>
      <c r="F64" s="65"/>
      <c r="G64" s="50">
        <f>E64*F64</f>
        <v>0</v>
      </c>
      <c r="H64" s="6" t="s">
        <v>363</v>
      </c>
      <c r="I64" s="23" t="s">
        <v>5627</v>
      </c>
      <c r="J64" s="123" t="str">
        <f t="shared" si="0"/>
        <v xml:space="preserve"> </v>
      </c>
      <c r="K64" s="23"/>
      <c r="L64" s="23"/>
    </row>
    <row r="65" spans="1:12" x14ac:dyDescent="0.25">
      <c r="A65" s="48"/>
      <c r="B65" s="157" t="s">
        <v>127</v>
      </c>
      <c r="C65" s="172" t="s">
        <v>5625</v>
      </c>
      <c r="D65" s="159" t="s">
        <v>51</v>
      </c>
      <c r="E65" s="160">
        <v>1500</v>
      </c>
      <c r="F65" s="65"/>
      <c r="G65" s="50">
        <f>E65*F65</f>
        <v>0</v>
      </c>
      <c r="H65" s="6" t="s">
        <v>363</v>
      </c>
      <c r="I65" s="23" t="s">
        <v>5627</v>
      </c>
      <c r="J65" s="123" t="str">
        <f t="shared" si="0"/>
        <v xml:space="preserve"> </v>
      </c>
      <c r="K65" s="23"/>
      <c r="L65" s="23"/>
    </row>
    <row r="66" spans="1:12" x14ac:dyDescent="0.25">
      <c r="A66" s="48"/>
      <c r="B66" s="157" t="s">
        <v>128</v>
      </c>
      <c r="C66" s="173" t="s">
        <v>5626</v>
      </c>
      <c r="D66" s="159" t="s">
        <v>51</v>
      </c>
      <c r="E66" s="160">
        <v>3000</v>
      </c>
      <c r="F66" s="65"/>
      <c r="G66" s="50">
        <f>E66*F66</f>
        <v>0</v>
      </c>
      <c r="H66" s="6" t="s">
        <v>363</v>
      </c>
      <c r="I66" s="23" t="s">
        <v>5627</v>
      </c>
      <c r="J66" s="123" t="str">
        <f t="shared" si="0"/>
        <v xml:space="preserve"> </v>
      </c>
      <c r="K66" s="23"/>
      <c r="L66" s="23"/>
    </row>
    <row r="67" spans="1:12" ht="12" x14ac:dyDescent="0.25">
      <c r="A67" s="48"/>
      <c r="B67" s="157" t="s">
        <v>129</v>
      </c>
      <c r="C67" s="174" t="s">
        <v>130</v>
      </c>
      <c r="D67" s="159"/>
      <c r="E67" s="160">
        <v>0</v>
      </c>
      <c r="F67" s="163"/>
      <c r="G67" s="50"/>
      <c r="H67" s="21"/>
      <c r="I67" s="75"/>
      <c r="J67" s="123">
        <v>1</v>
      </c>
      <c r="K67" s="23"/>
      <c r="L67" s="23"/>
    </row>
    <row r="68" spans="1:12" x14ac:dyDescent="0.25">
      <c r="A68" s="48"/>
      <c r="B68" s="157" t="s">
        <v>133</v>
      </c>
      <c r="C68" s="165" t="s">
        <v>131</v>
      </c>
      <c r="D68" s="159" t="s">
        <v>65</v>
      </c>
      <c r="E68" s="160">
        <v>1</v>
      </c>
      <c r="F68" s="163">
        <v>250000</v>
      </c>
      <c r="G68" s="50">
        <f>E68*F68</f>
        <v>250000</v>
      </c>
      <c r="H68" s="47"/>
      <c r="I68" s="47"/>
      <c r="J68" s="123">
        <f t="shared" ref="J68:J131" si="6">IF(G68&gt;0,1," ")</f>
        <v>1</v>
      </c>
      <c r="K68" s="23"/>
      <c r="L68" s="23"/>
    </row>
    <row r="69" spans="1:12" ht="12" x14ac:dyDescent="0.25">
      <c r="A69" s="48"/>
      <c r="B69" s="157" t="s">
        <v>134</v>
      </c>
      <c r="C69" s="170" t="s">
        <v>132</v>
      </c>
      <c r="D69" s="167" t="s">
        <v>67</v>
      </c>
      <c r="E69" s="160">
        <v>250000</v>
      </c>
      <c r="F69" s="118"/>
      <c r="G69" s="50">
        <f>E69*F69</f>
        <v>0</v>
      </c>
      <c r="H69" s="21"/>
      <c r="I69" s="21"/>
      <c r="J69" s="123" t="str">
        <f t="shared" si="6"/>
        <v xml:space="preserve"> </v>
      </c>
      <c r="K69" s="23"/>
      <c r="L69" s="23"/>
    </row>
    <row r="70" spans="1:12" ht="12" x14ac:dyDescent="0.25">
      <c r="A70" s="48"/>
      <c r="B70" s="157" t="s">
        <v>136</v>
      </c>
      <c r="C70" s="169" t="s">
        <v>135</v>
      </c>
      <c r="D70" s="159"/>
      <c r="E70" s="160">
        <v>0</v>
      </c>
      <c r="F70" s="163">
        <v>0</v>
      </c>
      <c r="G70" s="50"/>
      <c r="H70" s="47"/>
      <c r="I70" s="47"/>
      <c r="J70" s="123">
        <v>1</v>
      </c>
      <c r="K70" s="23"/>
      <c r="L70" s="23"/>
    </row>
    <row r="71" spans="1:12" ht="22.8" x14ac:dyDescent="0.25">
      <c r="A71" s="48"/>
      <c r="B71" s="264" t="s">
        <v>137</v>
      </c>
      <c r="C71" s="265" t="s">
        <v>5650</v>
      </c>
      <c r="D71" s="266" t="s">
        <v>140</v>
      </c>
      <c r="E71" s="160"/>
      <c r="F71" s="163"/>
      <c r="G71" s="50"/>
      <c r="H71" s="27" t="s">
        <v>363</v>
      </c>
      <c r="I71" s="23"/>
      <c r="J71" s="123" t="str">
        <f t="shared" si="6"/>
        <v xml:space="preserve"> </v>
      </c>
      <c r="K71" s="23"/>
      <c r="L71" s="23"/>
    </row>
    <row r="72" spans="1:12" x14ac:dyDescent="0.25">
      <c r="A72" s="48"/>
      <c r="B72" s="157" t="s">
        <v>138</v>
      </c>
      <c r="C72" s="165" t="s">
        <v>141</v>
      </c>
      <c r="D72" s="159" t="s">
        <v>65</v>
      </c>
      <c r="E72" s="160">
        <v>1</v>
      </c>
      <c r="F72" s="163">
        <v>90000</v>
      </c>
      <c r="G72" s="50">
        <f>E72*F72</f>
        <v>90000</v>
      </c>
      <c r="H72" s="27"/>
      <c r="I72" s="23"/>
      <c r="J72" s="123">
        <f t="shared" si="6"/>
        <v>1</v>
      </c>
      <c r="K72" s="23"/>
      <c r="L72" s="23"/>
    </row>
    <row r="73" spans="1:12" x14ac:dyDescent="0.25">
      <c r="A73" s="48"/>
      <c r="B73" s="157" t="s">
        <v>139</v>
      </c>
      <c r="C73" s="170" t="s">
        <v>142</v>
      </c>
      <c r="D73" s="167" t="s">
        <v>67</v>
      </c>
      <c r="E73" s="160">
        <v>90000</v>
      </c>
      <c r="F73" s="118"/>
      <c r="G73" s="50">
        <f>E73*F73</f>
        <v>0</v>
      </c>
      <c r="H73" s="27"/>
      <c r="I73" s="23"/>
      <c r="J73" s="123" t="str">
        <f t="shared" si="6"/>
        <v xml:space="preserve"> </v>
      </c>
      <c r="K73" s="23"/>
      <c r="L73" s="23"/>
    </row>
    <row r="74" spans="1:12" ht="12" x14ac:dyDescent="0.25">
      <c r="A74" s="48"/>
      <c r="B74" s="157" t="s">
        <v>354</v>
      </c>
      <c r="C74" s="169" t="s">
        <v>355</v>
      </c>
      <c r="D74" s="167"/>
      <c r="E74" s="160">
        <v>0</v>
      </c>
      <c r="F74" s="163"/>
      <c r="G74" s="50"/>
      <c r="H74" s="27"/>
      <c r="I74" s="23"/>
      <c r="J74" s="123">
        <v>1</v>
      </c>
      <c r="K74" s="23"/>
      <c r="L74" s="23"/>
    </row>
    <row r="75" spans="1:12" x14ac:dyDescent="0.25">
      <c r="A75" s="48"/>
      <c r="B75" s="157" t="s">
        <v>358</v>
      </c>
      <c r="C75" s="165" t="s">
        <v>356</v>
      </c>
      <c r="D75" s="159" t="s">
        <v>357</v>
      </c>
      <c r="E75" s="160">
        <v>1</v>
      </c>
      <c r="F75" s="163">
        <v>400000</v>
      </c>
      <c r="G75" s="50">
        <f>E75*F75</f>
        <v>400000</v>
      </c>
      <c r="H75" s="73" t="s">
        <v>359</v>
      </c>
      <c r="I75" s="23"/>
      <c r="J75" s="123">
        <f t="shared" si="6"/>
        <v>1</v>
      </c>
      <c r="K75" s="23"/>
      <c r="L75" s="23"/>
    </row>
    <row r="76" spans="1:12" x14ac:dyDescent="0.25">
      <c r="A76" s="48"/>
      <c r="B76" s="157"/>
      <c r="C76" s="165"/>
      <c r="D76" s="159"/>
      <c r="E76" s="160">
        <v>0</v>
      </c>
      <c r="F76" s="163"/>
      <c r="G76" s="50"/>
      <c r="H76" s="73" t="s">
        <v>782</v>
      </c>
      <c r="I76" s="23"/>
      <c r="J76" s="123" t="str">
        <f t="shared" si="6"/>
        <v xml:space="preserve"> </v>
      </c>
      <c r="K76" s="23"/>
      <c r="L76" s="23"/>
    </row>
    <row r="77" spans="1:12" x14ac:dyDescent="0.25">
      <c r="A77" s="48"/>
      <c r="B77" s="157"/>
      <c r="C77" s="165"/>
      <c r="D77" s="159"/>
      <c r="E77" s="160">
        <v>0</v>
      </c>
      <c r="F77" s="163"/>
      <c r="G77" s="50"/>
      <c r="H77" s="73"/>
      <c r="I77" s="23"/>
      <c r="J77" s="123" t="str">
        <f t="shared" si="6"/>
        <v xml:space="preserve"> </v>
      </c>
      <c r="K77" s="23"/>
      <c r="L77" s="23"/>
    </row>
    <row r="78" spans="1:12" x14ac:dyDescent="0.25">
      <c r="A78" s="53"/>
      <c r="B78" s="176"/>
      <c r="C78" s="177"/>
      <c r="D78" s="178"/>
      <c r="E78" s="160">
        <v>0</v>
      </c>
      <c r="F78" s="163"/>
      <c r="G78" s="179"/>
      <c r="H78" s="73"/>
      <c r="I78" s="23"/>
      <c r="J78" s="123" t="str">
        <f t="shared" si="6"/>
        <v xml:space="preserve"> </v>
      </c>
      <c r="K78" s="23"/>
      <c r="L78" s="23"/>
    </row>
    <row r="79" spans="1:12" ht="12" x14ac:dyDescent="0.25">
      <c r="B79" s="180" t="s">
        <v>8</v>
      </c>
      <c r="C79" s="181" t="s">
        <v>147</v>
      </c>
      <c r="D79" s="31"/>
      <c r="E79" s="31"/>
      <c r="F79" s="31"/>
      <c r="G79" s="182">
        <f>SUM(G6:G78)</f>
        <v>1040000</v>
      </c>
      <c r="H79" s="23"/>
      <c r="I79" s="23"/>
      <c r="J79" s="123">
        <f t="shared" si="6"/>
        <v>1</v>
      </c>
      <c r="K79" s="23"/>
      <c r="L79" s="23"/>
    </row>
    <row r="80" spans="1:12" x14ac:dyDescent="0.25">
      <c r="A80" s="54"/>
      <c r="B80" s="183"/>
      <c r="C80" s="184"/>
      <c r="D80" s="54"/>
      <c r="E80" s="54"/>
      <c r="F80" s="54"/>
      <c r="G80" s="55"/>
      <c r="H80" s="23"/>
      <c r="I80" s="23"/>
      <c r="J80" s="123">
        <v>1</v>
      </c>
      <c r="K80" s="23"/>
      <c r="L80" s="23"/>
    </row>
    <row r="81" spans="1:12" ht="12" x14ac:dyDescent="0.25">
      <c r="B81" s="152" t="s">
        <v>9</v>
      </c>
      <c r="C81" s="185" t="s">
        <v>151</v>
      </c>
      <c r="D81" s="185"/>
      <c r="E81" s="160">
        <v>0</v>
      </c>
      <c r="F81" s="163"/>
      <c r="G81" s="57"/>
      <c r="H81" s="73" t="s">
        <v>361</v>
      </c>
      <c r="I81" s="23"/>
      <c r="J81" s="123">
        <v>1</v>
      </c>
      <c r="K81" s="23"/>
      <c r="L81" s="23"/>
    </row>
    <row r="82" spans="1:12" ht="12" x14ac:dyDescent="0.25">
      <c r="A82" s="48"/>
      <c r="B82" s="164" t="s">
        <v>364</v>
      </c>
      <c r="C82" s="169" t="s">
        <v>380</v>
      </c>
      <c r="D82" s="159"/>
      <c r="E82" s="160">
        <v>0</v>
      </c>
      <c r="F82" s="163"/>
      <c r="G82" s="50"/>
      <c r="H82" s="23"/>
      <c r="I82" s="23"/>
      <c r="J82" s="123">
        <v>1</v>
      </c>
      <c r="K82" s="23"/>
      <c r="L82" s="23"/>
    </row>
    <row r="83" spans="1:12" x14ac:dyDescent="0.25">
      <c r="A83" s="48"/>
      <c r="B83" s="164" t="s">
        <v>14</v>
      </c>
      <c r="C83" s="168" t="s">
        <v>367</v>
      </c>
      <c r="D83" s="159" t="s">
        <v>22</v>
      </c>
      <c r="E83" s="160">
        <v>1</v>
      </c>
      <c r="F83" s="65"/>
      <c r="G83" s="60">
        <f t="shared" ref="G83:G84" si="7">E83*F83</f>
        <v>0</v>
      </c>
      <c r="H83" s="23"/>
      <c r="I83" s="23"/>
      <c r="J83" s="123" t="str">
        <f t="shared" si="6"/>
        <v xml:space="preserve"> </v>
      </c>
      <c r="K83" s="23"/>
      <c r="L83" s="23"/>
    </row>
    <row r="84" spans="1:12" x14ac:dyDescent="0.25">
      <c r="A84" s="48"/>
      <c r="B84" s="164" t="s">
        <v>366</v>
      </c>
      <c r="C84" s="168" t="s">
        <v>368</v>
      </c>
      <c r="D84" s="159" t="s">
        <v>22</v>
      </c>
      <c r="E84" s="160">
        <v>1</v>
      </c>
      <c r="F84" s="65"/>
      <c r="G84" s="60">
        <f t="shared" si="7"/>
        <v>0</v>
      </c>
      <c r="H84" s="23"/>
      <c r="I84" s="23"/>
      <c r="J84" s="123" t="str">
        <f t="shared" si="6"/>
        <v xml:space="preserve"> </v>
      </c>
      <c r="K84" s="23"/>
      <c r="L84" s="23"/>
    </row>
    <row r="85" spans="1:12" x14ac:dyDescent="0.25">
      <c r="A85" s="48"/>
      <c r="B85" s="164" t="s">
        <v>5556</v>
      </c>
      <c r="C85" s="168" t="s">
        <v>369</v>
      </c>
      <c r="D85" s="159"/>
      <c r="E85" s="160"/>
      <c r="F85" s="163"/>
      <c r="G85" s="60"/>
      <c r="H85" s="23"/>
      <c r="I85" s="23"/>
      <c r="J85" s="123">
        <v>1</v>
      </c>
      <c r="K85" s="23"/>
      <c r="L85" s="23"/>
    </row>
    <row r="86" spans="1:12" x14ac:dyDescent="0.25">
      <c r="A86" s="48"/>
      <c r="B86" s="164" t="s">
        <v>5561</v>
      </c>
      <c r="C86" s="168" t="s">
        <v>370</v>
      </c>
      <c r="D86" s="159" t="s">
        <v>15</v>
      </c>
      <c r="E86" s="160">
        <v>3</v>
      </c>
      <c r="F86" s="65"/>
      <c r="G86" s="60">
        <f t="shared" ref="G86:G87" si="8">E86*F86</f>
        <v>0</v>
      </c>
      <c r="H86" s="23"/>
      <c r="I86" s="23"/>
      <c r="J86" s="123" t="str">
        <f t="shared" si="6"/>
        <v xml:space="preserve"> </v>
      </c>
      <c r="K86" s="23"/>
      <c r="L86" s="23"/>
    </row>
    <row r="87" spans="1:12" x14ac:dyDescent="0.25">
      <c r="A87" s="48"/>
      <c r="B87" s="164" t="s">
        <v>5562</v>
      </c>
      <c r="C87" s="168" t="s">
        <v>371</v>
      </c>
      <c r="D87" s="159" t="s">
        <v>15</v>
      </c>
      <c r="E87" s="160">
        <v>9</v>
      </c>
      <c r="F87" s="65"/>
      <c r="G87" s="60">
        <f t="shared" si="8"/>
        <v>0</v>
      </c>
      <c r="H87" s="23"/>
      <c r="I87" s="23"/>
      <c r="J87" s="123" t="str">
        <f t="shared" si="6"/>
        <v xml:space="preserve"> </v>
      </c>
      <c r="K87" s="23"/>
      <c r="L87" s="23"/>
    </row>
    <row r="88" spans="1:12" x14ac:dyDescent="0.25">
      <c r="A88" s="48"/>
      <c r="B88" s="164" t="s">
        <v>5555</v>
      </c>
      <c r="C88" s="168" t="s">
        <v>372</v>
      </c>
      <c r="D88" s="159"/>
      <c r="E88" s="160">
        <v>0</v>
      </c>
      <c r="F88" s="163"/>
      <c r="G88" s="60"/>
      <c r="H88" s="23"/>
      <c r="I88" s="23"/>
      <c r="J88" s="123">
        <v>1</v>
      </c>
      <c r="K88" s="23"/>
      <c r="L88" s="23"/>
    </row>
    <row r="89" spans="1:12" x14ac:dyDescent="0.25">
      <c r="A89" s="48"/>
      <c r="B89" s="164" t="s">
        <v>5563</v>
      </c>
      <c r="C89" s="168" t="s">
        <v>373</v>
      </c>
      <c r="D89" s="159" t="s">
        <v>374</v>
      </c>
      <c r="E89" s="160">
        <v>1</v>
      </c>
      <c r="F89" s="65"/>
      <c r="G89" s="60">
        <f t="shared" ref="G89:G90" si="9">E89*F89</f>
        <v>0</v>
      </c>
      <c r="H89" s="23"/>
      <c r="I89" s="23"/>
      <c r="J89" s="123" t="str">
        <f t="shared" si="6"/>
        <v xml:space="preserve"> </v>
      </c>
      <c r="K89" s="23"/>
      <c r="L89" s="23"/>
    </row>
    <row r="90" spans="1:12" x14ac:dyDescent="0.25">
      <c r="A90" s="48"/>
      <c r="B90" s="164" t="s">
        <v>5564</v>
      </c>
      <c r="C90" s="168" t="s">
        <v>375</v>
      </c>
      <c r="D90" s="159" t="s">
        <v>374</v>
      </c>
      <c r="E90" s="160">
        <v>1</v>
      </c>
      <c r="F90" s="65"/>
      <c r="G90" s="60">
        <f t="shared" si="9"/>
        <v>0</v>
      </c>
      <c r="H90" s="23"/>
      <c r="I90" s="23"/>
      <c r="J90" s="123" t="str">
        <f t="shared" si="6"/>
        <v xml:space="preserve"> </v>
      </c>
      <c r="K90" s="23"/>
      <c r="L90" s="23"/>
    </row>
    <row r="91" spans="1:12" x14ac:dyDescent="0.25">
      <c r="A91" s="48"/>
      <c r="B91" s="164" t="s">
        <v>5565</v>
      </c>
      <c r="C91" s="168" t="s">
        <v>376</v>
      </c>
      <c r="D91" s="159" t="s">
        <v>15</v>
      </c>
      <c r="E91" s="160">
        <v>2</v>
      </c>
      <c r="F91" s="65"/>
      <c r="G91" s="60">
        <f>E91*F91</f>
        <v>0</v>
      </c>
      <c r="H91" s="23"/>
      <c r="I91" s="23"/>
      <c r="J91" s="123" t="str">
        <f t="shared" si="6"/>
        <v xml:space="preserve"> </v>
      </c>
      <c r="K91" s="23"/>
      <c r="L91" s="23"/>
    </row>
    <row r="92" spans="1:12" x14ac:dyDescent="0.25">
      <c r="A92" s="48"/>
      <c r="B92" s="164" t="s">
        <v>5566</v>
      </c>
      <c r="C92" s="168" t="s">
        <v>377</v>
      </c>
      <c r="D92" s="159" t="s">
        <v>357</v>
      </c>
      <c r="E92" s="160">
        <v>1</v>
      </c>
      <c r="F92" s="163">
        <v>495000</v>
      </c>
      <c r="G92" s="60">
        <f>E92*F92</f>
        <v>495000</v>
      </c>
      <c r="H92" s="23"/>
      <c r="I92" s="23"/>
      <c r="J92" s="123">
        <f t="shared" si="6"/>
        <v>1</v>
      </c>
      <c r="K92" s="23"/>
      <c r="L92" s="23"/>
    </row>
    <row r="93" spans="1:12" x14ac:dyDescent="0.25">
      <c r="A93" s="48"/>
      <c r="B93" s="164" t="s">
        <v>5587</v>
      </c>
      <c r="C93" s="170" t="s">
        <v>378</v>
      </c>
      <c r="D93" s="167" t="s">
        <v>67</v>
      </c>
      <c r="E93" s="160">
        <f>F92</f>
        <v>495000</v>
      </c>
      <c r="F93" s="145"/>
      <c r="G93" s="60">
        <f>E93*F93</f>
        <v>0</v>
      </c>
      <c r="H93" s="23"/>
      <c r="I93" s="23"/>
      <c r="J93" s="123" t="str">
        <f t="shared" si="6"/>
        <v xml:space="preserve"> </v>
      </c>
      <c r="K93" s="23"/>
      <c r="L93" s="23"/>
    </row>
    <row r="94" spans="1:12" ht="13.2" x14ac:dyDescent="0.25">
      <c r="A94" s="48"/>
      <c r="B94" s="164" t="s">
        <v>365</v>
      </c>
      <c r="C94" s="169" t="s">
        <v>379</v>
      </c>
      <c r="D94" s="167" t="s">
        <v>682</v>
      </c>
      <c r="E94" s="160">
        <v>35</v>
      </c>
      <c r="F94" s="65"/>
      <c r="G94" s="60">
        <f>E94*F94</f>
        <v>0</v>
      </c>
      <c r="H94" s="23"/>
      <c r="I94" s="23"/>
      <c r="J94" s="123" t="str">
        <f t="shared" si="6"/>
        <v xml:space="preserve"> </v>
      </c>
      <c r="K94" s="23"/>
      <c r="L94" s="23"/>
    </row>
    <row r="95" spans="1:12" x14ac:dyDescent="0.25">
      <c r="A95" s="48"/>
      <c r="B95" s="157"/>
      <c r="C95" s="165"/>
      <c r="D95" s="159"/>
      <c r="E95" s="160">
        <v>0</v>
      </c>
      <c r="F95" s="163"/>
      <c r="G95" s="50"/>
      <c r="H95" s="73" t="s">
        <v>782</v>
      </c>
      <c r="I95" s="23"/>
      <c r="J95" s="123" t="str">
        <f t="shared" si="6"/>
        <v xml:space="preserve"> </v>
      </c>
      <c r="K95" s="23"/>
      <c r="L95" s="23"/>
    </row>
    <row r="96" spans="1:12" x14ac:dyDescent="0.25">
      <c r="A96" s="48"/>
      <c r="B96" s="157"/>
      <c r="C96" s="165"/>
      <c r="D96" s="159"/>
      <c r="E96" s="160">
        <v>0</v>
      </c>
      <c r="F96" s="163"/>
      <c r="G96" s="50"/>
      <c r="H96" s="23"/>
      <c r="I96" s="23"/>
      <c r="J96" s="123" t="str">
        <f t="shared" si="6"/>
        <v xml:space="preserve"> </v>
      </c>
      <c r="K96" s="23"/>
      <c r="L96" s="23"/>
    </row>
    <row r="97" spans="1:12" x14ac:dyDescent="0.25">
      <c r="A97" s="53"/>
      <c r="B97" s="176"/>
      <c r="C97" s="177"/>
      <c r="D97" s="178"/>
      <c r="E97" s="160">
        <v>0</v>
      </c>
      <c r="F97" s="163"/>
      <c r="G97" s="179"/>
      <c r="H97" s="23"/>
      <c r="I97" s="23"/>
      <c r="J97" s="123" t="str">
        <f t="shared" si="6"/>
        <v xml:space="preserve"> </v>
      </c>
      <c r="K97" s="23"/>
      <c r="L97" s="23"/>
    </row>
    <row r="98" spans="1:12" ht="12" x14ac:dyDescent="0.25">
      <c r="B98" s="180" t="s">
        <v>9</v>
      </c>
      <c r="C98" s="181" t="s">
        <v>147</v>
      </c>
      <c r="D98" s="31"/>
      <c r="E98" s="31"/>
      <c r="F98" s="31"/>
      <c r="G98" s="182">
        <f>SUM(G83:G97)</f>
        <v>495000</v>
      </c>
      <c r="H98" s="23"/>
      <c r="I98" s="23"/>
      <c r="J98" s="123">
        <f t="shared" si="6"/>
        <v>1</v>
      </c>
      <c r="K98" s="23"/>
      <c r="L98" s="23"/>
    </row>
    <row r="99" spans="1:12" x14ac:dyDescent="0.25">
      <c r="A99" s="54"/>
      <c r="B99" s="183"/>
      <c r="C99" s="186"/>
      <c r="D99" s="54"/>
      <c r="E99" s="54"/>
      <c r="F99" s="54"/>
      <c r="G99" s="55"/>
      <c r="H99" s="23"/>
      <c r="I99" s="23"/>
      <c r="J99" s="123">
        <v>1</v>
      </c>
      <c r="K99" s="23"/>
      <c r="L99" s="23"/>
    </row>
    <row r="100" spans="1:12" ht="12" x14ac:dyDescent="0.25">
      <c r="B100" s="180" t="s">
        <v>143</v>
      </c>
      <c r="C100" s="187" t="s">
        <v>152</v>
      </c>
      <c r="D100" s="31"/>
      <c r="E100" s="31"/>
      <c r="F100" s="31"/>
      <c r="G100" s="31"/>
      <c r="H100" s="73" t="s">
        <v>361</v>
      </c>
      <c r="I100" s="23"/>
      <c r="J100" s="123">
        <v>1</v>
      </c>
      <c r="K100" s="23"/>
      <c r="L100" s="23"/>
    </row>
    <row r="101" spans="1:12" ht="12" x14ac:dyDescent="0.25">
      <c r="A101" s="63"/>
      <c r="B101" s="188" t="s">
        <v>382</v>
      </c>
      <c r="C101" s="189" t="s">
        <v>381</v>
      </c>
      <c r="D101" s="154"/>
      <c r="E101" s="154"/>
      <c r="F101" s="154"/>
      <c r="G101" s="154"/>
      <c r="H101" s="23"/>
      <c r="I101" s="23"/>
      <c r="J101" s="123">
        <v>1</v>
      </c>
      <c r="K101" s="23"/>
      <c r="L101" s="23"/>
    </row>
    <row r="102" spans="1:12" ht="13.2" x14ac:dyDescent="0.25">
      <c r="A102" s="48"/>
      <c r="B102" s="164" t="s">
        <v>383</v>
      </c>
      <c r="C102" s="170" t="s">
        <v>489</v>
      </c>
      <c r="D102" s="167" t="s">
        <v>682</v>
      </c>
      <c r="E102" s="160">
        <v>75</v>
      </c>
      <c r="F102" s="65"/>
      <c r="G102" s="60">
        <f t="shared" ref="G102:G110" si="10">E102*F102</f>
        <v>0</v>
      </c>
      <c r="I102" s="23"/>
      <c r="J102" s="123" t="str">
        <f t="shared" si="6"/>
        <v xml:space="preserve"> </v>
      </c>
      <c r="K102" s="23"/>
      <c r="L102" s="23"/>
    </row>
    <row r="103" spans="1:12" ht="13.2" x14ac:dyDescent="0.25">
      <c r="A103" s="48"/>
      <c r="B103" s="164" t="s">
        <v>384</v>
      </c>
      <c r="C103" s="170" t="s">
        <v>490</v>
      </c>
      <c r="D103" s="167" t="s">
        <v>682</v>
      </c>
      <c r="E103" s="160">
        <v>220</v>
      </c>
      <c r="F103" s="65"/>
      <c r="G103" s="60">
        <f t="shared" si="10"/>
        <v>0</v>
      </c>
      <c r="I103" s="23"/>
      <c r="J103" s="123" t="str">
        <f t="shared" si="6"/>
        <v xml:space="preserve"> </v>
      </c>
      <c r="K103" s="23"/>
      <c r="L103" s="23"/>
    </row>
    <row r="104" spans="1:12" ht="13.2" x14ac:dyDescent="0.25">
      <c r="A104" s="48"/>
      <c r="B104" s="164" t="s">
        <v>385</v>
      </c>
      <c r="C104" s="170" t="s">
        <v>491</v>
      </c>
      <c r="D104" s="167" t="s">
        <v>682</v>
      </c>
      <c r="E104" s="160">
        <v>75</v>
      </c>
      <c r="F104" s="65"/>
      <c r="G104" s="60">
        <f t="shared" si="10"/>
        <v>0</v>
      </c>
      <c r="I104" s="23"/>
      <c r="J104" s="123" t="str">
        <f t="shared" si="6"/>
        <v xml:space="preserve"> </v>
      </c>
      <c r="K104" s="23"/>
      <c r="L104" s="23"/>
    </row>
    <row r="105" spans="1:12" ht="13.2" x14ac:dyDescent="0.25">
      <c r="A105" s="48"/>
      <c r="B105" s="164" t="s">
        <v>386</v>
      </c>
      <c r="C105" s="170" t="s">
        <v>492</v>
      </c>
      <c r="D105" s="167" t="s">
        <v>682</v>
      </c>
      <c r="E105" s="160">
        <v>35</v>
      </c>
      <c r="F105" s="65"/>
      <c r="G105" s="60">
        <f t="shared" si="10"/>
        <v>0</v>
      </c>
      <c r="I105" s="23"/>
      <c r="J105" s="123" t="str">
        <f t="shared" si="6"/>
        <v xml:space="preserve"> </v>
      </c>
      <c r="K105" s="23"/>
      <c r="L105" s="23"/>
    </row>
    <row r="106" spans="1:12" ht="13.2" x14ac:dyDescent="0.25">
      <c r="A106" s="48"/>
      <c r="B106" s="164" t="s">
        <v>387</v>
      </c>
      <c r="C106" s="170" t="s">
        <v>493</v>
      </c>
      <c r="D106" s="167" t="s">
        <v>682</v>
      </c>
      <c r="E106" s="160">
        <v>20</v>
      </c>
      <c r="F106" s="65"/>
      <c r="G106" s="60">
        <f t="shared" si="10"/>
        <v>0</v>
      </c>
      <c r="I106" s="23"/>
      <c r="J106" s="123" t="str">
        <f t="shared" si="6"/>
        <v xml:space="preserve"> </v>
      </c>
      <c r="K106" s="23"/>
      <c r="L106" s="23"/>
    </row>
    <row r="107" spans="1:12" x14ac:dyDescent="0.25">
      <c r="A107" s="48"/>
      <c r="B107" s="164" t="s">
        <v>388</v>
      </c>
      <c r="C107" s="170" t="s">
        <v>494</v>
      </c>
      <c r="D107" s="159" t="s">
        <v>83</v>
      </c>
      <c r="E107" s="160">
        <v>5</v>
      </c>
      <c r="F107" s="65"/>
      <c r="G107" s="60">
        <f t="shared" si="10"/>
        <v>0</v>
      </c>
      <c r="I107" s="23"/>
      <c r="J107" s="123" t="str">
        <f t="shared" si="6"/>
        <v xml:space="preserve"> </v>
      </c>
      <c r="K107" s="23"/>
      <c r="L107" s="23"/>
    </row>
    <row r="108" spans="1:12" x14ac:dyDescent="0.25">
      <c r="A108" s="48"/>
      <c r="B108" s="164" t="s">
        <v>389</v>
      </c>
      <c r="C108" s="190" t="s">
        <v>751</v>
      </c>
      <c r="D108" s="159" t="s">
        <v>83</v>
      </c>
      <c r="E108" s="160">
        <v>2</v>
      </c>
      <c r="F108" s="65"/>
      <c r="G108" s="60">
        <f t="shared" si="10"/>
        <v>0</v>
      </c>
      <c r="H108" s="6" t="s">
        <v>363</v>
      </c>
      <c r="I108" s="23" t="s">
        <v>5610</v>
      </c>
      <c r="J108" s="123" t="str">
        <f t="shared" si="6"/>
        <v xml:space="preserve"> </v>
      </c>
      <c r="K108" s="23"/>
      <c r="L108" s="23"/>
    </row>
    <row r="109" spans="1:12" x14ac:dyDescent="0.25">
      <c r="A109" s="48"/>
      <c r="B109" s="267" t="s">
        <v>390</v>
      </c>
      <c r="C109" s="268" t="s">
        <v>495</v>
      </c>
      <c r="D109" s="266" t="s">
        <v>83</v>
      </c>
      <c r="E109" s="160"/>
      <c r="F109" s="163"/>
      <c r="G109" s="60"/>
      <c r="I109" s="23"/>
      <c r="J109" s="123" t="str">
        <f t="shared" si="6"/>
        <v xml:space="preserve"> </v>
      </c>
      <c r="K109" s="23"/>
      <c r="L109" s="23"/>
    </row>
    <row r="110" spans="1:12" x14ac:dyDescent="0.25">
      <c r="A110" s="48"/>
      <c r="B110" s="164" t="s">
        <v>391</v>
      </c>
      <c r="C110" s="190" t="s">
        <v>752</v>
      </c>
      <c r="D110" s="159" t="s">
        <v>83</v>
      </c>
      <c r="E110" s="160">
        <v>1</v>
      </c>
      <c r="F110" s="65"/>
      <c r="G110" s="60">
        <f t="shared" si="10"/>
        <v>0</v>
      </c>
      <c r="H110" s="6" t="s">
        <v>363</v>
      </c>
      <c r="I110" s="23" t="s">
        <v>5610</v>
      </c>
      <c r="J110" s="123" t="str">
        <f t="shared" si="6"/>
        <v xml:space="preserve"> </v>
      </c>
      <c r="K110" s="23"/>
      <c r="L110" s="23"/>
    </row>
    <row r="111" spans="1:12" x14ac:dyDescent="0.25">
      <c r="A111" s="48"/>
      <c r="B111" s="267" t="s">
        <v>392</v>
      </c>
      <c r="C111" s="268" t="s">
        <v>5651</v>
      </c>
      <c r="D111" s="266" t="s">
        <v>83</v>
      </c>
      <c r="E111" s="160"/>
      <c r="F111" s="163"/>
      <c r="G111" s="60"/>
      <c r="H111" s="6" t="s">
        <v>363</v>
      </c>
      <c r="I111" s="23"/>
      <c r="J111" s="123" t="str">
        <f t="shared" si="6"/>
        <v xml:space="preserve"> </v>
      </c>
      <c r="K111" s="23"/>
      <c r="L111" s="23"/>
    </row>
    <row r="112" spans="1:12" x14ac:dyDescent="0.25">
      <c r="A112" s="48"/>
      <c r="B112" s="267" t="s">
        <v>393</v>
      </c>
      <c r="C112" s="268" t="s">
        <v>5652</v>
      </c>
      <c r="D112" s="266" t="s">
        <v>83</v>
      </c>
      <c r="E112" s="160"/>
      <c r="F112" s="163"/>
      <c r="G112" s="60"/>
      <c r="H112" s="6" t="s">
        <v>363</v>
      </c>
      <c r="I112" s="23"/>
      <c r="J112" s="123" t="str">
        <f t="shared" si="6"/>
        <v xml:space="preserve"> </v>
      </c>
      <c r="K112" s="23"/>
      <c r="L112" s="23"/>
    </row>
    <row r="113" spans="1:12" x14ac:dyDescent="0.25">
      <c r="A113" s="48"/>
      <c r="B113" s="267" t="s">
        <v>394</v>
      </c>
      <c r="C113" s="268" t="s">
        <v>5653</v>
      </c>
      <c r="D113" s="266" t="s">
        <v>83</v>
      </c>
      <c r="E113" s="160"/>
      <c r="F113" s="163"/>
      <c r="G113" s="60"/>
      <c r="H113" s="6" t="s">
        <v>363</v>
      </c>
      <c r="I113" s="23"/>
      <c r="J113" s="123" t="str">
        <f t="shared" si="6"/>
        <v xml:space="preserve"> </v>
      </c>
      <c r="K113" s="23"/>
      <c r="L113" s="23"/>
    </row>
    <row r="114" spans="1:12" x14ac:dyDescent="0.25">
      <c r="A114" s="48"/>
      <c r="B114" s="267" t="s">
        <v>395</v>
      </c>
      <c r="C114" s="268" t="s">
        <v>496</v>
      </c>
      <c r="D114" s="266" t="s">
        <v>65</v>
      </c>
      <c r="E114" s="160"/>
      <c r="F114" s="163"/>
      <c r="G114" s="60"/>
      <c r="I114" s="23"/>
      <c r="J114" s="123" t="str">
        <f t="shared" si="6"/>
        <v xml:space="preserve"> </v>
      </c>
      <c r="K114" s="23"/>
      <c r="L114" s="23"/>
    </row>
    <row r="115" spans="1:12" x14ac:dyDescent="0.25">
      <c r="A115" s="48"/>
      <c r="B115" s="267" t="s">
        <v>396</v>
      </c>
      <c r="C115" s="268" t="s">
        <v>497</v>
      </c>
      <c r="D115" s="266" t="s">
        <v>67</v>
      </c>
      <c r="E115" s="160"/>
      <c r="F115" s="163"/>
      <c r="G115" s="60"/>
      <c r="I115" s="23"/>
      <c r="J115" s="123" t="str">
        <f t="shared" si="6"/>
        <v xml:space="preserve"> </v>
      </c>
      <c r="K115" s="23"/>
      <c r="L115" s="23"/>
    </row>
    <row r="116" spans="1:12" ht="12" x14ac:dyDescent="0.25">
      <c r="A116" s="48"/>
      <c r="B116" s="157" t="s">
        <v>398</v>
      </c>
      <c r="C116" s="171" t="s">
        <v>397</v>
      </c>
      <c r="D116" s="159"/>
      <c r="E116" s="160">
        <v>0</v>
      </c>
      <c r="F116" s="163"/>
      <c r="G116" s="60"/>
      <c r="I116" s="23"/>
      <c r="J116" s="123">
        <v>1</v>
      </c>
      <c r="K116" s="23"/>
      <c r="L116" s="23"/>
    </row>
    <row r="117" spans="1:12" ht="13.2" x14ac:dyDescent="0.25">
      <c r="A117" s="48"/>
      <c r="B117" s="157" t="s">
        <v>399</v>
      </c>
      <c r="C117" s="165" t="s">
        <v>498</v>
      </c>
      <c r="D117" s="167" t="s">
        <v>682</v>
      </c>
      <c r="E117" s="160">
        <v>20</v>
      </c>
      <c r="F117" s="65"/>
      <c r="G117" s="60">
        <f t="shared" ref="G117:G127" si="11">E117*F117</f>
        <v>0</v>
      </c>
      <c r="I117" s="23"/>
      <c r="J117" s="123" t="str">
        <f t="shared" si="6"/>
        <v xml:space="preserve"> </v>
      </c>
      <c r="K117" s="23"/>
      <c r="L117" s="23"/>
    </row>
    <row r="118" spans="1:12" ht="13.2" x14ac:dyDescent="0.25">
      <c r="A118" s="48"/>
      <c r="B118" s="157" t="s">
        <v>400</v>
      </c>
      <c r="C118" s="165" t="s">
        <v>499</v>
      </c>
      <c r="D118" s="167" t="s">
        <v>682</v>
      </c>
      <c r="E118" s="160">
        <v>20</v>
      </c>
      <c r="F118" s="65"/>
      <c r="G118" s="60">
        <f t="shared" si="11"/>
        <v>0</v>
      </c>
      <c r="I118" s="23"/>
      <c r="J118" s="123" t="str">
        <f t="shared" si="6"/>
        <v xml:space="preserve"> </v>
      </c>
      <c r="K118" s="23"/>
      <c r="L118" s="23"/>
    </row>
    <row r="119" spans="1:12" ht="13.2" x14ac:dyDescent="0.25">
      <c r="A119" s="48"/>
      <c r="B119" s="157" t="s">
        <v>401</v>
      </c>
      <c r="C119" s="165" t="s">
        <v>500</v>
      </c>
      <c r="D119" s="167" t="s">
        <v>682</v>
      </c>
      <c r="E119" s="160">
        <v>10</v>
      </c>
      <c r="F119" s="65"/>
      <c r="G119" s="60">
        <f t="shared" si="11"/>
        <v>0</v>
      </c>
      <c r="I119" s="23"/>
      <c r="J119" s="123" t="str">
        <f t="shared" si="6"/>
        <v xml:space="preserve"> </v>
      </c>
      <c r="K119" s="23"/>
      <c r="L119" s="23"/>
    </row>
    <row r="120" spans="1:12" ht="13.2" x14ac:dyDescent="0.25">
      <c r="A120" s="48"/>
      <c r="B120" s="157" t="s">
        <v>402</v>
      </c>
      <c r="C120" s="165" t="s">
        <v>501</v>
      </c>
      <c r="D120" s="167" t="s">
        <v>682</v>
      </c>
      <c r="E120" s="160">
        <v>5</v>
      </c>
      <c r="F120" s="65"/>
      <c r="G120" s="60">
        <f t="shared" si="11"/>
        <v>0</v>
      </c>
      <c r="I120" s="23"/>
      <c r="J120" s="123" t="str">
        <f t="shared" si="6"/>
        <v xml:space="preserve"> </v>
      </c>
      <c r="K120" s="23"/>
      <c r="L120" s="23"/>
    </row>
    <row r="121" spans="1:12" ht="13.2" x14ac:dyDescent="0.25">
      <c r="A121" s="48"/>
      <c r="B121" s="157" t="s">
        <v>403</v>
      </c>
      <c r="C121" s="165" t="s">
        <v>502</v>
      </c>
      <c r="D121" s="167" t="s">
        <v>682</v>
      </c>
      <c r="E121" s="160">
        <v>4</v>
      </c>
      <c r="F121" s="65"/>
      <c r="G121" s="60">
        <f t="shared" si="11"/>
        <v>0</v>
      </c>
      <c r="I121" s="23"/>
      <c r="J121" s="123" t="str">
        <f t="shared" si="6"/>
        <v xml:space="preserve"> </v>
      </c>
      <c r="K121" s="23"/>
      <c r="L121" s="23"/>
    </row>
    <row r="122" spans="1:12" ht="13.2" x14ac:dyDescent="0.25">
      <c r="A122" s="48"/>
      <c r="B122" s="157" t="s">
        <v>404</v>
      </c>
      <c r="C122" s="165" t="s">
        <v>503</v>
      </c>
      <c r="D122" s="167" t="s">
        <v>682</v>
      </c>
      <c r="E122" s="160">
        <v>15</v>
      </c>
      <c r="F122" s="65"/>
      <c r="G122" s="60">
        <f t="shared" si="11"/>
        <v>0</v>
      </c>
      <c r="I122" s="23"/>
      <c r="J122" s="123" t="str">
        <f t="shared" si="6"/>
        <v xml:space="preserve"> </v>
      </c>
      <c r="K122" s="23"/>
      <c r="L122" s="23"/>
    </row>
    <row r="123" spans="1:12" ht="13.2" x14ac:dyDescent="0.25">
      <c r="A123" s="48"/>
      <c r="B123" s="157" t="s">
        <v>405</v>
      </c>
      <c r="C123" s="165" t="s">
        <v>504</v>
      </c>
      <c r="D123" s="167" t="s">
        <v>682</v>
      </c>
      <c r="E123" s="160">
        <v>5</v>
      </c>
      <c r="F123" s="65"/>
      <c r="G123" s="60">
        <f t="shared" si="11"/>
        <v>0</v>
      </c>
      <c r="I123" s="23"/>
      <c r="J123" s="123" t="str">
        <f t="shared" si="6"/>
        <v xml:space="preserve"> </v>
      </c>
      <c r="K123" s="23"/>
      <c r="L123" s="23"/>
    </row>
    <row r="124" spans="1:12" ht="13.2" x14ac:dyDescent="0.25">
      <c r="A124" s="48"/>
      <c r="B124" s="157" t="s">
        <v>406</v>
      </c>
      <c r="C124" s="165" t="s">
        <v>505</v>
      </c>
      <c r="D124" s="167" t="s">
        <v>682</v>
      </c>
      <c r="E124" s="160">
        <v>5</v>
      </c>
      <c r="F124" s="65"/>
      <c r="G124" s="60">
        <f t="shared" si="11"/>
        <v>0</v>
      </c>
      <c r="I124" s="23"/>
      <c r="J124" s="123" t="str">
        <f t="shared" si="6"/>
        <v xml:space="preserve"> </v>
      </c>
      <c r="K124" s="23"/>
      <c r="L124" s="23"/>
    </row>
    <row r="125" spans="1:12" ht="13.2" x14ac:dyDescent="0.25">
      <c r="A125" s="48"/>
      <c r="B125" s="157" t="s">
        <v>407</v>
      </c>
      <c r="C125" s="165" t="s">
        <v>506</v>
      </c>
      <c r="D125" s="167" t="s">
        <v>682</v>
      </c>
      <c r="E125" s="160">
        <v>5</v>
      </c>
      <c r="F125" s="65"/>
      <c r="G125" s="60">
        <f t="shared" si="11"/>
        <v>0</v>
      </c>
      <c r="I125" s="23"/>
      <c r="J125" s="123" t="str">
        <f t="shared" si="6"/>
        <v xml:space="preserve"> </v>
      </c>
      <c r="K125" s="23"/>
      <c r="L125" s="23"/>
    </row>
    <row r="126" spans="1:12" ht="13.2" x14ac:dyDescent="0.25">
      <c r="A126" s="48"/>
      <c r="B126" s="157" t="s">
        <v>408</v>
      </c>
      <c r="C126" s="165" t="s">
        <v>507</v>
      </c>
      <c r="D126" s="167" t="s">
        <v>682</v>
      </c>
      <c r="E126" s="160">
        <v>45</v>
      </c>
      <c r="F126" s="65"/>
      <c r="G126" s="60">
        <f t="shared" si="11"/>
        <v>0</v>
      </c>
      <c r="I126" s="23"/>
      <c r="J126" s="123" t="str">
        <f t="shared" si="6"/>
        <v xml:space="preserve"> </v>
      </c>
      <c r="K126" s="23"/>
      <c r="L126" s="23"/>
    </row>
    <row r="127" spans="1:12" ht="13.2" x14ac:dyDescent="0.25">
      <c r="A127" s="48"/>
      <c r="B127" s="157" t="s">
        <v>409</v>
      </c>
      <c r="C127" s="165" t="s">
        <v>508</v>
      </c>
      <c r="D127" s="167" t="s">
        <v>682</v>
      </c>
      <c r="E127" s="160">
        <v>8</v>
      </c>
      <c r="F127" s="65"/>
      <c r="G127" s="60">
        <f t="shared" si="11"/>
        <v>0</v>
      </c>
      <c r="I127" s="24"/>
      <c r="J127" s="123" t="str">
        <f t="shared" si="6"/>
        <v xml:space="preserve"> </v>
      </c>
      <c r="K127" s="23"/>
      <c r="L127" s="23"/>
    </row>
    <row r="128" spans="1:12" ht="12" x14ac:dyDescent="0.25">
      <c r="A128" s="48"/>
      <c r="B128" s="157" t="s">
        <v>411</v>
      </c>
      <c r="C128" s="171" t="s">
        <v>410</v>
      </c>
      <c r="D128" s="159"/>
      <c r="E128" s="160">
        <v>0</v>
      </c>
      <c r="F128" s="163"/>
      <c r="G128" s="60"/>
      <c r="I128" s="7"/>
      <c r="J128" s="123">
        <v>1</v>
      </c>
      <c r="K128" s="23"/>
      <c r="L128" s="23"/>
    </row>
    <row r="129" spans="1:12" ht="12" x14ac:dyDescent="0.25">
      <c r="A129" s="48"/>
      <c r="B129" s="157" t="s">
        <v>412</v>
      </c>
      <c r="C129" s="165" t="s">
        <v>509</v>
      </c>
      <c r="D129" s="159" t="s">
        <v>83</v>
      </c>
      <c r="E129" s="160">
        <v>5</v>
      </c>
      <c r="F129" s="65"/>
      <c r="G129" s="60">
        <f t="shared" ref="G129:G167" si="12">E129*F129</f>
        <v>0</v>
      </c>
      <c r="I129" s="9"/>
      <c r="J129" s="123" t="str">
        <f t="shared" si="6"/>
        <v xml:space="preserve"> </v>
      </c>
      <c r="K129" s="23"/>
      <c r="L129" s="23"/>
    </row>
    <row r="130" spans="1:12" x14ac:dyDescent="0.25">
      <c r="A130" s="48"/>
      <c r="B130" s="157" t="s">
        <v>413</v>
      </c>
      <c r="C130" s="165" t="s">
        <v>510</v>
      </c>
      <c r="D130" s="159" t="s">
        <v>83</v>
      </c>
      <c r="E130" s="160">
        <v>15</v>
      </c>
      <c r="F130" s="65"/>
      <c r="G130" s="60">
        <f t="shared" si="12"/>
        <v>0</v>
      </c>
      <c r="I130" s="20"/>
      <c r="J130" s="123" t="str">
        <f t="shared" si="6"/>
        <v xml:space="preserve"> </v>
      </c>
      <c r="K130" s="23"/>
      <c r="L130" s="23"/>
    </row>
    <row r="131" spans="1:12" x14ac:dyDescent="0.25">
      <c r="A131" s="48"/>
      <c r="B131" s="157" t="s">
        <v>414</v>
      </c>
      <c r="C131" s="165" t="s">
        <v>511</v>
      </c>
      <c r="D131" s="159" t="s">
        <v>83</v>
      </c>
      <c r="E131" s="160">
        <v>3</v>
      </c>
      <c r="F131" s="65"/>
      <c r="G131" s="60">
        <f t="shared" si="12"/>
        <v>0</v>
      </c>
      <c r="I131" s="20"/>
      <c r="J131" s="123" t="str">
        <f t="shared" si="6"/>
        <v xml:space="preserve"> </v>
      </c>
      <c r="K131" s="23"/>
      <c r="L131" s="23"/>
    </row>
    <row r="132" spans="1:12" ht="12" x14ac:dyDescent="0.25">
      <c r="A132" s="48"/>
      <c r="B132" s="157" t="s">
        <v>415</v>
      </c>
      <c r="C132" s="165" t="s">
        <v>512</v>
      </c>
      <c r="D132" s="159" t="s">
        <v>83</v>
      </c>
      <c r="E132" s="160">
        <v>8</v>
      </c>
      <c r="F132" s="65"/>
      <c r="G132" s="60">
        <f t="shared" si="12"/>
        <v>0</v>
      </c>
      <c r="I132" s="21"/>
      <c r="J132" s="123" t="str">
        <f t="shared" ref="J132:J195" si="13">IF(G132&gt;0,1," ")</f>
        <v xml:space="preserve"> </v>
      </c>
      <c r="K132" s="23"/>
      <c r="L132" s="23"/>
    </row>
    <row r="133" spans="1:12" x14ac:dyDescent="0.25">
      <c r="A133" s="48"/>
      <c r="B133" s="157" t="s">
        <v>416</v>
      </c>
      <c r="C133" s="175" t="s">
        <v>753</v>
      </c>
      <c r="D133" s="159" t="s">
        <v>83</v>
      </c>
      <c r="E133" s="160">
        <v>3</v>
      </c>
      <c r="F133" s="65"/>
      <c r="G133" s="60">
        <f t="shared" si="12"/>
        <v>0</v>
      </c>
      <c r="I133" s="20"/>
      <c r="J133" s="123" t="str">
        <f t="shared" si="13"/>
        <v xml:space="preserve"> </v>
      </c>
      <c r="K133" s="23"/>
      <c r="L133" s="23"/>
    </row>
    <row r="134" spans="1:12" x14ac:dyDescent="0.25">
      <c r="A134" s="48"/>
      <c r="B134" s="157" t="s">
        <v>417</v>
      </c>
      <c r="C134" s="175" t="s">
        <v>754</v>
      </c>
      <c r="D134" s="159" t="s">
        <v>83</v>
      </c>
      <c r="E134" s="160">
        <v>5</v>
      </c>
      <c r="F134" s="65"/>
      <c r="G134" s="60">
        <f t="shared" si="12"/>
        <v>0</v>
      </c>
      <c r="I134" s="23"/>
      <c r="J134" s="123" t="str">
        <f t="shared" si="13"/>
        <v xml:space="preserve"> </v>
      </c>
      <c r="K134" s="23"/>
      <c r="L134" s="23"/>
    </row>
    <row r="135" spans="1:12" x14ac:dyDescent="0.25">
      <c r="A135" s="48"/>
      <c r="B135" s="157" t="s">
        <v>418</v>
      </c>
      <c r="C135" s="165" t="s">
        <v>513</v>
      </c>
      <c r="D135" s="159" t="s">
        <v>83</v>
      </c>
      <c r="E135" s="160">
        <v>3</v>
      </c>
      <c r="F135" s="65"/>
      <c r="G135" s="60">
        <f t="shared" si="12"/>
        <v>0</v>
      </c>
      <c r="I135" s="23"/>
      <c r="J135" s="123" t="str">
        <f t="shared" si="13"/>
        <v xml:space="preserve"> </v>
      </c>
      <c r="K135" s="23"/>
      <c r="L135" s="23"/>
    </row>
    <row r="136" spans="1:12" x14ac:dyDescent="0.25">
      <c r="A136" s="48"/>
      <c r="B136" s="157" t="s">
        <v>419</v>
      </c>
      <c r="C136" s="165" t="s">
        <v>514</v>
      </c>
      <c r="D136" s="159" t="s">
        <v>83</v>
      </c>
      <c r="E136" s="160">
        <v>1</v>
      </c>
      <c r="F136" s="65"/>
      <c r="G136" s="60">
        <f t="shared" si="12"/>
        <v>0</v>
      </c>
      <c r="I136" s="23"/>
      <c r="J136" s="123" t="str">
        <f t="shared" si="13"/>
        <v xml:space="preserve"> </v>
      </c>
      <c r="K136" s="23"/>
      <c r="L136" s="23"/>
    </row>
    <row r="137" spans="1:12" x14ac:dyDescent="0.25">
      <c r="A137" s="48"/>
      <c r="B137" s="157" t="s">
        <v>420</v>
      </c>
      <c r="C137" s="165" t="s">
        <v>515</v>
      </c>
      <c r="D137" s="159" t="s">
        <v>83</v>
      </c>
      <c r="E137" s="160">
        <v>2</v>
      </c>
      <c r="F137" s="65"/>
      <c r="G137" s="60">
        <f t="shared" si="12"/>
        <v>0</v>
      </c>
      <c r="I137" s="23"/>
      <c r="J137" s="123" t="str">
        <f t="shared" si="13"/>
        <v xml:space="preserve"> </v>
      </c>
      <c r="K137" s="23"/>
      <c r="L137" s="23"/>
    </row>
    <row r="138" spans="1:12" x14ac:dyDescent="0.25">
      <c r="A138" s="48"/>
      <c r="B138" s="157" t="s">
        <v>421</v>
      </c>
      <c r="C138" s="165" t="s">
        <v>516</v>
      </c>
      <c r="D138" s="159" t="s">
        <v>83</v>
      </c>
      <c r="E138" s="160">
        <v>2</v>
      </c>
      <c r="F138" s="65"/>
      <c r="G138" s="60">
        <f t="shared" si="12"/>
        <v>0</v>
      </c>
      <c r="I138" s="23"/>
      <c r="J138" s="123" t="str">
        <f t="shared" si="13"/>
        <v xml:space="preserve"> </v>
      </c>
      <c r="K138" s="23"/>
      <c r="L138" s="23"/>
    </row>
    <row r="139" spans="1:12" x14ac:dyDescent="0.25">
      <c r="A139" s="48"/>
      <c r="B139" s="157" t="s">
        <v>422</v>
      </c>
      <c r="C139" s="165" t="s">
        <v>517</v>
      </c>
      <c r="D139" s="159" t="s">
        <v>83</v>
      </c>
      <c r="E139" s="160">
        <v>3</v>
      </c>
      <c r="F139" s="65"/>
      <c r="G139" s="60">
        <f t="shared" si="12"/>
        <v>0</v>
      </c>
      <c r="I139" s="23"/>
      <c r="J139" s="123" t="str">
        <f t="shared" si="13"/>
        <v xml:space="preserve"> </v>
      </c>
      <c r="K139" s="23"/>
      <c r="L139" s="23"/>
    </row>
    <row r="140" spans="1:12" x14ac:dyDescent="0.25">
      <c r="A140" s="48"/>
      <c r="B140" s="157" t="s">
        <v>423</v>
      </c>
      <c r="C140" s="165" t="s">
        <v>518</v>
      </c>
      <c r="D140" s="159" t="s">
        <v>83</v>
      </c>
      <c r="E140" s="160">
        <v>2</v>
      </c>
      <c r="F140" s="65"/>
      <c r="G140" s="60">
        <f t="shared" si="12"/>
        <v>0</v>
      </c>
      <c r="I140" s="23"/>
      <c r="J140" s="123" t="str">
        <f t="shared" si="13"/>
        <v xml:space="preserve"> </v>
      </c>
      <c r="K140" s="23"/>
      <c r="L140" s="23"/>
    </row>
    <row r="141" spans="1:12" x14ac:dyDescent="0.25">
      <c r="A141" s="48"/>
      <c r="B141" s="157" t="s">
        <v>424</v>
      </c>
      <c r="C141" s="165" t="s">
        <v>519</v>
      </c>
      <c r="D141" s="159" t="s">
        <v>83</v>
      </c>
      <c r="E141" s="160">
        <v>10</v>
      </c>
      <c r="F141" s="65"/>
      <c r="G141" s="60">
        <f t="shared" si="12"/>
        <v>0</v>
      </c>
      <c r="I141" s="23"/>
      <c r="J141" s="123" t="str">
        <f t="shared" si="13"/>
        <v xml:space="preserve"> </v>
      </c>
      <c r="K141" s="23"/>
      <c r="L141" s="23"/>
    </row>
    <row r="142" spans="1:12" x14ac:dyDescent="0.25">
      <c r="A142" s="48"/>
      <c r="B142" s="157" t="s">
        <v>425</v>
      </c>
      <c r="C142" s="165" t="s">
        <v>520</v>
      </c>
      <c r="D142" s="159" t="s">
        <v>83</v>
      </c>
      <c r="E142" s="160">
        <v>1</v>
      </c>
      <c r="F142" s="65"/>
      <c r="G142" s="60">
        <f t="shared" si="12"/>
        <v>0</v>
      </c>
      <c r="I142" s="23"/>
      <c r="J142" s="123" t="str">
        <f t="shared" si="13"/>
        <v xml:space="preserve"> </v>
      </c>
      <c r="K142" s="23"/>
      <c r="L142" s="23"/>
    </row>
    <row r="143" spans="1:12" x14ac:dyDescent="0.25">
      <c r="A143" s="48"/>
      <c r="B143" s="264" t="s">
        <v>426</v>
      </c>
      <c r="C143" s="265" t="s">
        <v>521</v>
      </c>
      <c r="D143" s="266" t="s">
        <v>83</v>
      </c>
      <c r="E143" s="160"/>
      <c r="F143" s="163"/>
      <c r="G143" s="60">
        <f t="shared" si="12"/>
        <v>0</v>
      </c>
      <c r="I143" s="23"/>
      <c r="J143" s="123" t="str">
        <f t="shared" si="13"/>
        <v xml:space="preserve"> </v>
      </c>
      <c r="K143" s="23"/>
      <c r="L143" s="23"/>
    </row>
    <row r="144" spans="1:12" x14ac:dyDescent="0.25">
      <c r="A144" s="48"/>
      <c r="B144" s="157" t="s">
        <v>427</v>
      </c>
      <c r="C144" s="165" t="s">
        <v>522</v>
      </c>
      <c r="D144" s="159" t="s">
        <v>83</v>
      </c>
      <c r="E144" s="160">
        <v>12</v>
      </c>
      <c r="F144" s="65"/>
      <c r="G144" s="60">
        <f t="shared" si="12"/>
        <v>0</v>
      </c>
      <c r="I144" s="23"/>
      <c r="J144" s="123" t="str">
        <f t="shared" si="13"/>
        <v xml:space="preserve"> </v>
      </c>
      <c r="K144" s="23"/>
      <c r="L144" s="23"/>
    </row>
    <row r="145" spans="1:12" x14ac:dyDescent="0.25">
      <c r="A145" s="48"/>
      <c r="B145" s="264" t="s">
        <v>428</v>
      </c>
      <c r="C145" s="265" t="s">
        <v>523</v>
      </c>
      <c r="D145" s="266" t="s">
        <v>83</v>
      </c>
      <c r="E145" s="160"/>
      <c r="F145" s="163"/>
      <c r="G145" s="60">
        <f t="shared" si="12"/>
        <v>0</v>
      </c>
      <c r="I145" s="23"/>
      <c r="J145" s="123" t="str">
        <f t="shared" si="13"/>
        <v xml:space="preserve"> </v>
      </c>
      <c r="K145" s="23"/>
      <c r="L145" s="23"/>
    </row>
    <row r="146" spans="1:12" x14ac:dyDescent="0.25">
      <c r="A146" s="48"/>
      <c r="B146" s="157" t="s">
        <v>429</v>
      </c>
      <c r="C146" s="165" t="s">
        <v>524</v>
      </c>
      <c r="D146" s="159" t="s">
        <v>83</v>
      </c>
      <c r="E146" s="160">
        <v>8</v>
      </c>
      <c r="F146" s="65"/>
      <c r="G146" s="60">
        <f t="shared" si="12"/>
        <v>0</v>
      </c>
      <c r="I146" s="23"/>
      <c r="J146" s="123" t="str">
        <f t="shared" si="13"/>
        <v xml:space="preserve"> </v>
      </c>
      <c r="K146" s="23"/>
      <c r="L146" s="23"/>
    </row>
    <row r="147" spans="1:12" x14ac:dyDescent="0.25">
      <c r="A147" s="48"/>
      <c r="B147" s="157" t="s">
        <v>430</v>
      </c>
      <c r="C147" s="165" t="s">
        <v>525</v>
      </c>
      <c r="D147" s="159" t="s">
        <v>83</v>
      </c>
      <c r="E147" s="160">
        <v>2</v>
      </c>
      <c r="F147" s="65"/>
      <c r="G147" s="60">
        <f t="shared" si="12"/>
        <v>0</v>
      </c>
      <c r="I147" s="23"/>
      <c r="J147" s="123" t="str">
        <f t="shared" si="13"/>
        <v xml:space="preserve"> </v>
      </c>
      <c r="K147" s="23"/>
      <c r="L147" s="23"/>
    </row>
    <row r="148" spans="1:12" x14ac:dyDescent="0.25">
      <c r="A148" s="48"/>
      <c r="B148" s="157" t="s">
        <v>431</v>
      </c>
      <c r="C148" s="165" t="s">
        <v>526</v>
      </c>
      <c r="D148" s="159" t="s">
        <v>83</v>
      </c>
      <c r="E148" s="160">
        <v>3</v>
      </c>
      <c r="F148" s="65"/>
      <c r="G148" s="60">
        <f t="shared" si="12"/>
        <v>0</v>
      </c>
      <c r="I148" s="23"/>
      <c r="J148" s="123" t="str">
        <f t="shared" si="13"/>
        <v xml:space="preserve"> </v>
      </c>
      <c r="K148" s="23"/>
      <c r="L148" s="23"/>
    </row>
    <row r="149" spans="1:12" x14ac:dyDescent="0.25">
      <c r="A149" s="48"/>
      <c r="B149" s="157" t="s">
        <v>432</v>
      </c>
      <c r="C149" s="165" t="s">
        <v>527</v>
      </c>
      <c r="D149" s="159" t="s">
        <v>83</v>
      </c>
      <c r="E149" s="160">
        <v>2</v>
      </c>
      <c r="F149" s="65"/>
      <c r="G149" s="60">
        <f t="shared" si="12"/>
        <v>0</v>
      </c>
      <c r="I149" s="23"/>
      <c r="J149" s="123" t="str">
        <f t="shared" si="13"/>
        <v xml:space="preserve"> </v>
      </c>
      <c r="K149" s="23"/>
      <c r="L149" s="23"/>
    </row>
    <row r="150" spans="1:12" x14ac:dyDescent="0.25">
      <c r="A150" s="48"/>
      <c r="B150" s="157" t="s">
        <v>433</v>
      </c>
      <c r="C150" s="165" t="s">
        <v>528</v>
      </c>
      <c r="D150" s="159" t="s">
        <v>83</v>
      </c>
      <c r="E150" s="160">
        <v>1</v>
      </c>
      <c r="F150" s="65"/>
      <c r="G150" s="60">
        <f t="shared" si="12"/>
        <v>0</v>
      </c>
      <c r="I150" s="23"/>
      <c r="J150" s="123" t="str">
        <f t="shared" si="13"/>
        <v xml:space="preserve"> </v>
      </c>
      <c r="K150" s="23"/>
      <c r="L150" s="23"/>
    </row>
    <row r="151" spans="1:12" x14ac:dyDescent="0.25">
      <c r="A151" s="48"/>
      <c r="B151" s="157" t="s">
        <v>434</v>
      </c>
      <c r="C151" s="165" t="s">
        <v>529</v>
      </c>
      <c r="D151" s="159" t="s">
        <v>83</v>
      </c>
      <c r="E151" s="160">
        <v>5</v>
      </c>
      <c r="F151" s="65"/>
      <c r="G151" s="60">
        <f t="shared" si="12"/>
        <v>0</v>
      </c>
      <c r="I151" s="23"/>
      <c r="J151" s="123" t="str">
        <f t="shared" si="13"/>
        <v xml:space="preserve"> </v>
      </c>
      <c r="K151" s="23"/>
      <c r="L151" s="23"/>
    </row>
    <row r="152" spans="1:12" x14ac:dyDescent="0.25">
      <c r="A152" s="48"/>
      <c r="B152" s="157" t="s">
        <v>435</v>
      </c>
      <c r="C152" s="165" t="s">
        <v>530</v>
      </c>
      <c r="D152" s="159" t="s">
        <v>83</v>
      </c>
      <c r="E152" s="160">
        <v>3</v>
      </c>
      <c r="F152" s="65"/>
      <c r="G152" s="60">
        <f t="shared" si="12"/>
        <v>0</v>
      </c>
      <c r="I152" s="23"/>
      <c r="J152" s="123" t="str">
        <f t="shared" si="13"/>
        <v xml:space="preserve"> </v>
      </c>
      <c r="K152" s="23"/>
      <c r="L152" s="23"/>
    </row>
    <row r="153" spans="1:12" x14ac:dyDescent="0.25">
      <c r="A153" s="48"/>
      <c r="B153" s="264" t="s">
        <v>436</v>
      </c>
      <c r="C153" s="265" t="s">
        <v>531</v>
      </c>
      <c r="D153" s="266" t="s">
        <v>83</v>
      </c>
      <c r="E153" s="160"/>
      <c r="F153" s="163"/>
      <c r="G153" s="60">
        <f t="shared" si="12"/>
        <v>0</v>
      </c>
      <c r="I153" s="23"/>
      <c r="J153" s="123" t="str">
        <f t="shared" si="13"/>
        <v xml:space="preserve"> </v>
      </c>
      <c r="K153" s="23"/>
      <c r="L153" s="23"/>
    </row>
    <row r="154" spans="1:12" x14ac:dyDescent="0.25">
      <c r="A154" s="48"/>
      <c r="B154" s="157" t="s">
        <v>437</v>
      </c>
      <c r="C154" s="165" t="s">
        <v>532</v>
      </c>
      <c r="D154" s="159" t="s">
        <v>83</v>
      </c>
      <c r="E154" s="160">
        <v>1</v>
      </c>
      <c r="F154" s="65"/>
      <c r="G154" s="60">
        <f t="shared" si="12"/>
        <v>0</v>
      </c>
      <c r="I154" s="23"/>
      <c r="J154" s="123" t="str">
        <f t="shared" si="13"/>
        <v xml:space="preserve"> </v>
      </c>
      <c r="K154" s="23"/>
      <c r="L154" s="23"/>
    </row>
    <row r="155" spans="1:12" x14ac:dyDescent="0.25">
      <c r="A155" s="48"/>
      <c r="B155" s="157" t="s">
        <v>438</v>
      </c>
      <c r="C155" s="165" t="s">
        <v>533</v>
      </c>
      <c r="D155" s="159" t="s">
        <v>83</v>
      </c>
      <c r="E155" s="160">
        <v>3</v>
      </c>
      <c r="F155" s="65"/>
      <c r="G155" s="60">
        <f t="shared" si="12"/>
        <v>0</v>
      </c>
      <c r="I155" s="23"/>
      <c r="J155" s="123" t="str">
        <f t="shared" si="13"/>
        <v xml:space="preserve"> </v>
      </c>
      <c r="K155" s="23"/>
      <c r="L155" s="23"/>
    </row>
    <row r="156" spans="1:12" x14ac:dyDescent="0.25">
      <c r="A156" s="48"/>
      <c r="B156" s="157" t="s">
        <v>439</v>
      </c>
      <c r="C156" s="165" t="s">
        <v>534</v>
      </c>
      <c r="D156" s="159" t="s">
        <v>83</v>
      </c>
      <c r="E156" s="160">
        <v>5</v>
      </c>
      <c r="F156" s="65"/>
      <c r="G156" s="60">
        <f t="shared" si="12"/>
        <v>0</v>
      </c>
      <c r="I156" s="23"/>
      <c r="J156" s="123" t="str">
        <f t="shared" si="13"/>
        <v xml:space="preserve"> </v>
      </c>
      <c r="K156" s="23"/>
      <c r="L156" s="23"/>
    </row>
    <row r="157" spans="1:12" x14ac:dyDescent="0.25">
      <c r="A157" s="48"/>
      <c r="B157" s="157" t="s">
        <v>440</v>
      </c>
      <c r="C157" s="165" t="s">
        <v>535</v>
      </c>
      <c r="D157" s="159" t="s">
        <v>83</v>
      </c>
      <c r="E157" s="160">
        <v>1</v>
      </c>
      <c r="F157" s="65"/>
      <c r="G157" s="60">
        <f t="shared" si="12"/>
        <v>0</v>
      </c>
      <c r="I157" s="23"/>
      <c r="J157" s="123" t="str">
        <f t="shared" si="13"/>
        <v xml:space="preserve"> </v>
      </c>
      <c r="K157" s="23"/>
      <c r="L157" s="23"/>
    </row>
    <row r="158" spans="1:12" x14ac:dyDescent="0.25">
      <c r="A158" s="48"/>
      <c r="B158" s="157" t="s">
        <v>441</v>
      </c>
      <c r="C158" s="165" t="s">
        <v>536</v>
      </c>
      <c r="D158" s="159" t="s">
        <v>83</v>
      </c>
      <c r="E158" s="160">
        <v>1</v>
      </c>
      <c r="F158" s="65"/>
      <c r="G158" s="60">
        <f t="shared" si="12"/>
        <v>0</v>
      </c>
      <c r="I158" s="23"/>
      <c r="J158" s="123" t="str">
        <f t="shared" si="13"/>
        <v xml:space="preserve"> </v>
      </c>
      <c r="K158" s="23"/>
      <c r="L158" s="23"/>
    </row>
    <row r="159" spans="1:12" x14ac:dyDescent="0.25">
      <c r="A159" s="48"/>
      <c r="B159" s="157" t="s">
        <v>442</v>
      </c>
      <c r="C159" s="165" t="s">
        <v>537</v>
      </c>
      <c r="D159" s="159" t="s">
        <v>83</v>
      </c>
      <c r="E159" s="160">
        <v>2</v>
      </c>
      <c r="F159" s="65"/>
      <c r="G159" s="60">
        <f t="shared" si="12"/>
        <v>0</v>
      </c>
      <c r="I159" s="23"/>
      <c r="J159" s="123" t="str">
        <f t="shared" si="13"/>
        <v xml:space="preserve"> </v>
      </c>
      <c r="K159" s="23"/>
      <c r="L159" s="23"/>
    </row>
    <row r="160" spans="1:12" x14ac:dyDescent="0.25">
      <c r="A160" s="48"/>
      <c r="B160" s="157" t="s">
        <v>443</v>
      </c>
      <c r="C160" s="165" t="s">
        <v>538</v>
      </c>
      <c r="D160" s="159" t="s">
        <v>83</v>
      </c>
      <c r="E160" s="160">
        <v>4</v>
      </c>
      <c r="F160" s="65"/>
      <c r="G160" s="60">
        <f t="shared" si="12"/>
        <v>0</v>
      </c>
      <c r="I160" s="23"/>
      <c r="J160" s="123" t="str">
        <f t="shared" si="13"/>
        <v xml:space="preserve"> </v>
      </c>
      <c r="K160" s="23"/>
      <c r="L160" s="23"/>
    </row>
    <row r="161" spans="1:12" x14ac:dyDescent="0.25">
      <c r="A161" s="48"/>
      <c r="B161" s="157" t="s">
        <v>444</v>
      </c>
      <c r="C161" s="165" t="s">
        <v>539</v>
      </c>
      <c r="D161" s="159" t="s">
        <v>83</v>
      </c>
      <c r="E161" s="160">
        <v>2</v>
      </c>
      <c r="F161" s="65"/>
      <c r="G161" s="60">
        <f t="shared" si="12"/>
        <v>0</v>
      </c>
      <c r="I161" s="23"/>
      <c r="J161" s="123" t="str">
        <f t="shared" si="13"/>
        <v xml:space="preserve"> </v>
      </c>
      <c r="K161" s="23"/>
      <c r="L161" s="23"/>
    </row>
    <row r="162" spans="1:12" x14ac:dyDescent="0.25">
      <c r="A162" s="48"/>
      <c r="B162" s="157" t="s">
        <v>445</v>
      </c>
      <c r="C162" s="165" t="s">
        <v>540</v>
      </c>
      <c r="D162" s="159" t="s">
        <v>83</v>
      </c>
      <c r="E162" s="160">
        <v>1</v>
      </c>
      <c r="F162" s="65"/>
      <c r="G162" s="60">
        <f t="shared" si="12"/>
        <v>0</v>
      </c>
      <c r="I162" s="23"/>
      <c r="J162" s="123" t="str">
        <f t="shared" si="13"/>
        <v xml:space="preserve"> </v>
      </c>
      <c r="K162" s="23"/>
      <c r="L162" s="23"/>
    </row>
    <row r="163" spans="1:12" x14ac:dyDescent="0.25">
      <c r="A163" s="48"/>
      <c r="B163" s="157" t="s">
        <v>446</v>
      </c>
      <c r="C163" s="165" t="s">
        <v>541</v>
      </c>
      <c r="D163" s="159" t="s">
        <v>83</v>
      </c>
      <c r="E163" s="160">
        <v>2</v>
      </c>
      <c r="F163" s="65"/>
      <c r="G163" s="60">
        <f t="shared" si="12"/>
        <v>0</v>
      </c>
      <c r="I163" s="23"/>
      <c r="J163" s="123" t="str">
        <f t="shared" si="13"/>
        <v xml:space="preserve"> </v>
      </c>
      <c r="K163" s="23"/>
      <c r="L163" s="23"/>
    </row>
    <row r="164" spans="1:12" x14ac:dyDescent="0.25">
      <c r="A164" s="48"/>
      <c r="B164" s="157" t="s">
        <v>447</v>
      </c>
      <c r="C164" s="165" t="s">
        <v>542</v>
      </c>
      <c r="D164" s="159" t="s">
        <v>83</v>
      </c>
      <c r="E164" s="160">
        <v>4</v>
      </c>
      <c r="F164" s="65"/>
      <c r="G164" s="60">
        <f t="shared" si="12"/>
        <v>0</v>
      </c>
      <c r="I164" s="23"/>
      <c r="J164" s="123" t="str">
        <f t="shared" si="13"/>
        <v xml:space="preserve"> </v>
      </c>
      <c r="K164" s="23"/>
      <c r="L164" s="23"/>
    </row>
    <row r="165" spans="1:12" x14ac:dyDescent="0.25">
      <c r="A165" s="48"/>
      <c r="B165" s="157" t="s">
        <v>448</v>
      </c>
      <c r="C165" s="165" t="s">
        <v>543</v>
      </c>
      <c r="D165" s="159" t="s">
        <v>83</v>
      </c>
      <c r="E165" s="160">
        <v>1</v>
      </c>
      <c r="F165" s="65"/>
      <c r="G165" s="60">
        <f t="shared" si="12"/>
        <v>0</v>
      </c>
      <c r="I165" s="23"/>
      <c r="J165" s="123" t="str">
        <f t="shared" si="13"/>
        <v xml:space="preserve"> </v>
      </c>
      <c r="K165" s="23"/>
      <c r="L165" s="23"/>
    </row>
    <row r="166" spans="1:12" x14ac:dyDescent="0.25">
      <c r="A166" s="48"/>
      <c r="B166" s="157" t="s">
        <v>449</v>
      </c>
      <c r="C166" s="170" t="s">
        <v>544</v>
      </c>
      <c r="D166" s="159" t="s">
        <v>83</v>
      </c>
      <c r="E166" s="160">
        <v>1</v>
      </c>
      <c r="F166" s="65"/>
      <c r="G166" s="60">
        <f t="shared" si="12"/>
        <v>0</v>
      </c>
      <c r="I166" s="23"/>
      <c r="J166" s="123" t="str">
        <f t="shared" si="13"/>
        <v xml:space="preserve"> </v>
      </c>
      <c r="K166" s="23"/>
      <c r="L166" s="23"/>
    </row>
    <row r="167" spans="1:12" x14ac:dyDescent="0.25">
      <c r="A167" s="48"/>
      <c r="B167" s="157" t="s">
        <v>450</v>
      </c>
      <c r="C167" s="170" t="s">
        <v>755</v>
      </c>
      <c r="D167" s="159" t="s">
        <v>83</v>
      </c>
      <c r="E167" s="160"/>
      <c r="F167" s="163"/>
      <c r="G167" s="60">
        <f t="shared" si="12"/>
        <v>0</v>
      </c>
      <c r="H167" s="6" t="s">
        <v>363</v>
      </c>
      <c r="I167" s="23"/>
      <c r="J167" s="123" t="str">
        <f t="shared" si="13"/>
        <v xml:space="preserve"> </v>
      </c>
      <c r="K167" s="23"/>
      <c r="L167" s="23"/>
    </row>
    <row r="168" spans="1:12" ht="12" x14ac:dyDescent="0.25">
      <c r="A168" s="48"/>
      <c r="B168" s="157" t="s">
        <v>452</v>
      </c>
      <c r="C168" s="169" t="s">
        <v>451</v>
      </c>
      <c r="D168" s="159"/>
      <c r="E168" s="160"/>
      <c r="F168" s="163"/>
      <c r="G168" s="60"/>
      <c r="I168" s="23"/>
      <c r="J168" s="123">
        <v>1</v>
      </c>
      <c r="K168" s="23"/>
      <c r="L168" s="23"/>
    </row>
    <row r="169" spans="1:12" ht="22.8" x14ac:dyDescent="0.25">
      <c r="A169" s="48"/>
      <c r="B169" s="157" t="s">
        <v>453</v>
      </c>
      <c r="C169" s="165" t="s">
        <v>545</v>
      </c>
      <c r="D169" s="167" t="s">
        <v>357</v>
      </c>
      <c r="E169" s="160">
        <v>1</v>
      </c>
      <c r="F169" s="163">
        <f>3*750*12</f>
        <v>27000</v>
      </c>
      <c r="G169" s="60">
        <f>F169*E169</f>
        <v>27000</v>
      </c>
      <c r="I169" s="23"/>
      <c r="J169" s="123">
        <f t="shared" si="13"/>
        <v>1</v>
      </c>
      <c r="K169" s="23"/>
      <c r="L169" s="23"/>
    </row>
    <row r="170" spans="1:12" x14ac:dyDescent="0.25">
      <c r="A170" s="48"/>
      <c r="B170" s="157" t="s">
        <v>454</v>
      </c>
      <c r="C170" s="165" t="s">
        <v>546</v>
      </c>
      <c r="D170" s="167" t="s">
        <v>67</v>
      </c>
      <c r="E170" s="160">
        <f>F169</f>
        <v>27000</v>
      </c>
      <c r="F170" s="118"/>
      <c r="G170" s="60">
        <f>E170*F170</f>
        <v>0</v>
      </c>
      <c r="I170" s="23"/>
      <c r="J170" s="123" t="str">
        <f t="shared" si="13"/>
        <v xml:space="preserve"> </v>
      </c>
      <c r="K170" s="23"/>
      <c r="L170" s="23"/>
    </row>
    <row r="171" spans="1:12" ht="22.8" x14ac:dyDescent="0.25">
      <c r="A171" s="48"/>
      <c r="B171" s="264" t="s">
        <v>455</v>
      </c>
      <c r="C171" s="265" t="s">
        <v>547</v>
      </c>
      <c r="D171" s="266" t="s">
        <v>357</v>
      </c>
      <c r="E171" s="160"/>
      <c r="F171" s="163"/>
      <c r="G171" s="60"/>
      <c r="I171" s="23"/>
      <c r="J171" s="123" t="str">
        <f t="shared" si="13"/>
        <v xml:space="preserve"> </v>
      </c>
      <c r="K171" s="23"/>
      <c r="L171" s="23"/>
    </row>
    <row r="172" spans="1:12" x14ac:dyDescent="0.25">
      <c r="A172" s="48"/>
      <c r="B172" s="264" t="s">
        <v>456</v>
      </c>
      <c r="C172" s="265" t="s">
        <v>548</v>
      </c>
      <c r="D172" s="266" t="s">
        <v>67</v>
      </c>
      <c r="E172" s="160"/>
      <c r="F172" s="163"/>
      <c r="G172" s="60">
        <f>E172*F172</f>
        <v>0</v>
      </c>
      <c r="I172" s="23"/>
      <c r="J172" s="123" t="str">
        <f t="shared" si="13"/>
        <v xml:space="preserve"> </v>
      </c>
      <c r="K172" s="23"/>
      <c r="L172" s="23"/>
    </row>
    <row r="173" spans="1:12" x14ac:dyDescent="0.25">
      <c r="A173" s="48"/>
      <c r="B173" s="157" t="s">
        <v>457</v>
      </c>
      <c r="C173" s="165" t="s">
        <v>549</v>
      </c>
      <c r="D173" s="167" t="s">
        <v>357</v>
      </c>
      <c r="E173" s="160">
        <v>1</v>
      </c>
      <c r="F173" s="163">
        <v>25000</v>
      </c>
      <c r="G173" s="60">
        <f t="shared" ref="G173:G184" si="14">E173*F173</f>
        <v>25000</v>
      </c>
      <c r="I173" s="23"/>
      <c r="J173" s="123">
        <f t="shared" si="13"/>
        <v>1</v>
      </c>
      <c r="K173" s="23"/>
      <c r="L173" s="23"/>
    </row>
    <row r="174" spans="1:12" x14ac:dyDescent="0.25">
      <c r="A174" s="48"/>
      <c r="B174" s="157" t="s">
        <v>458</v>
      </c>
      <c r="C174" s="165" t="s">
        <v>550</v>
      </c>
      <c r="D174" s="167" t="s">
        <v>67</v>
      </c>
      <c r="E174" s="160">
        <v>25000</v>
      </c>
      <c r="F174" s="118"/>
      <c r="G174" s="60">
        <f t="shared" si="14"/>
        <v>0</v>
      </c>
      <c r="I174" s="23"/>
      <c r="J174" s="123" t="str">
        <f t="shared" si="13"/>
        <v xml:space="preserve"> </v>
      </c>
      <c r="K174" s="23"/>
      <c r="L174" s="23"/>
    </row>
    <row r="175" spans="1:12" x14ac:dyDescent="0.25">
      <c r="A175" s="48"/>
      <c r="B175" s="157" t="s">
        <v>459</v>
      </c>
      <c r="C175" s="165" t="s">
        <v>551</v>
      </c>
      <c r="D175" s="167" t="s">
        <v>357</v>
      </c>
      <c r="E175" s="160">
        <v>1</v>
      </c>
      <c r="F175" s="163">
        <v>48500</v>
      </c>
      <c r="G175" s="60">
        <f t="shared" si="14"/>
        <v>48500</v>
      </c>
      <c r="I175" s="23"/>
      <c r="J175" s="123">
        <f t="shared" si="13"/>
        <v>1</v>
      </c>
      <c r="K175" s="23"/>
      <c r="L175" s="23"/>
    </row>
    <row r="176" spans="1:12" x14ac:dyDescent="0.25">
      <c r="A176" s="48"/>
      <c r="B176" s="157" t="s">
        <v>460</v>
      </c>
      <c r="C176" s="165" t="s">
        <v>552</v>
      </c>
      <c r="D176" s="167" t="s">
        <v>67</v>
      </c>
      <c r="E176" s="160">
        <v>48500</v>
      </c>
      <c r="F176" s="118"/>
      <c r="G176" s="60">
        <f t="shared" si="14"/>
        <v>0</v>
      </c>
      <c r="I176" s="23"/>
      <c r="J176" s="123" t="str">
        <f t="shared" si="13"/>
        <v xml:space="preserve"> </v>
      </c>
      <c r="K176" s="23"/>
      <c r="L176" s="23"/>
    </row>
    <row r="177" spans="1:12" ht="22.8" x14ac:dyDescent="0.25">
      <c r="A177" s="48"/>
      <c r="B177" s="157" t="s">
        <v>461</v>
      </c>
      <c r="C177" s="165" t="s">
        <v>553</v>
      </c>
      <c r="D177" s="167" t="s">
        <v>357</v>
      </c>
      <c r="E177" s="160">
        <v>1</v>
      </c>
      <c r="F177" s="163">
        <v>37500</v>
      </c>
      <c r="G177" s="60">
        <f t="shared" si="14"/>
        <v>37500</v>
      </c>
      <c r="I177" s="23"/>
      <c r="J177" s="123">
        <f t="shared" si="13"/>
        <v>1</v>
      </c>
      <c r="K177" s="23"/>
      <c r="L177" s="23"/>
    </row>
    <row r="178" spans="1:12" x14ac:dyDescent="0.25">
      <c r="A178" s="48"/>
      <c r="B178" s="157" t="s">
        <v>462</v>
      </c>
      <c r="C178" s="165" t="s">
        <v>554</v>
      </c>
      <c r="D178" s="167" t="s">
        <v>67</v>
      </c>
      <c r="E178" s="160">
        <v>37500</v>
      </c>
      <c r="F178" s="118"/>
      <c r="G178" s="60">
        <f t="shared" si="14"/>
        <v>0</v>
      </c>
      <c r="I178" s="23"/>
      <c r="J178" s="123" t="str">
        <f t="shared" si="13"/>
        <v xml:space="preserve"> </v>
      </c>
      <c r="K178" s="23"/>
      <c r="L178" s="23"/>
    </row>
    <row r="179" spans="1:12" ht="22.8" x14ac:dyDescent="0.25">
      <c r="A179" s="48"/>
      <c r="B179" s="157" t="s">
        <v>463</v>
      </c>
      <c r="C179" s="165" t="s">
        <v>555</v>
      </c>
      <c r="D179" s="167" t="s">
        <v>357</v>
      </c>
      <c r="E179" s="160">
        <v>1</v>
      </c>
      <c r="F179" s="163">
        <v>42500</v>
      </c>
      <c r="G179" s="60">
        <f t="shared" si="14"/>
        <v>42500</v>
      </c>
      <c r="I179" s="23"/>
      <c r="J179" s="123">
        <f t="shared" si="13"/>
        <v>1</v>
      </c>
      <c r="K179" s="23"/>
      <c r="L179" s="23"/>
    </row>
    <row r="180" spans="1:12" x14ac:dyDescent="0.25">
      <c r="A180" s="48"/>
      <c r="B180" s="157" t="s">
        <v>464</v>
      </c>
      <c r="C180" s="165" t="s">
        <v>556</v>
      </c>
      <c r="D180" s="167" t="s">
        <v>67</v>
      </c>
      <c r="E180" s="160">
        <v>42500</v>
      </c>
      <c r="F180" s="118"/>
      <c r="G180" s="60">
        <f t="shared" si="14"/>
        <v>0</v>
      </c>
      <c r="I180" s="23"/>
      <c r="J180" s="123" t="str">
        <f t="shared" si="13"/>
        <v xml:space="preserve"> </v>
      </c>
      <c r="K180" s="23"/>
      <c r="L180" s="23"/>
    </row>
    <row r="181" spans="1:12" ht="22.8" x14ac:dyDescent="0.25">
      <c r="A181" s="48"/>
      <c r="B181" s="157" t="s">
        <v>465</v>
      </c>
      <c r="C181" s="165" t="s">
        <v>557</v>
      </c>
      <c r="D181" s="167" t="s">
        <v>357</v>
      </c>
      <c r="E181" s="160">
        <v>1</v>
      </c>
      <c r="F181" s="163">
        <v>157500</v>
      </c>
      <c r="G181" s="60">
        <f t="shared" si="14"/>
        <v>157500</v>
      </c>
      <c r="I181" s="23"/>
      <c r="J181" s="123">
        <f t="shared" si="13"/>
        <v>1</v>
      </c>
      <c r="K181" s="23"/>
      <c r="L181" s="23"/>
    </row>
    <row r="182" spans="1:12" x14ac:dyDescent="0.25">
      <c r="A182" s="48"/>
      <c r="B182" s="157" t="s">
        <v>466</v>
      </c>
      <c r="C182" s="165" t="s">
        <v>558</v>
      </c>
      <c r="D182" s="167" t="s">
        <v>67</v>
      </c>
      <c r="E182" s="160">
        <v>157500</v>
      </c>
      <c r="F182" s="118"/>
      <c r="G182" s="60">
        <f t="shared" si="14"/>
        <v>0</v>
      </c>
      <c r="I182" s="23"/>
      <c r="J182" s="123" t="str">
        <f t="shared" si="13"/>
        <v xml:space="preserve"> </v>
      </c>
      <c r="K182" s="23"/>
      <c r="L182" s="23"/>
    </row>
    <row r="183" spans="1:12" ht="34.200000000000003" x14ac:dyDescent="0.25">
      <c r="A183" s="48"/>
      <c r="B183" s="157" t="s">
        <v>467</v>
      </c>
      <c r="C183" s="165" t="s">
        <v>559</v>
      </c>
      <c r="D183" s="167" t="s">
        <v>357</v>
      </c>
      <c r="E183" s="160">
        <v>1</v>
      </c>
      <c r="F183" s="163">
        <v>24750</v>
      </c>
      <c r="G183" s="60">
        <f t="shared" si="14"/>
        <v>24750</v>
      </c>
      <c r="I183" s="23"/>
      <c r="J183" s="123">
        <f t="shared" si="13"/>
        <v>1</v>
      </c>
      <c r="K183" s="23"/>
      <c r="L183" s="23"/>
    </row>
    <row r="184" spans="1:12" x14ac:dyDescent="0.25">
      <c r="A184" s="48"/>
      <c r="B184" s="157" t="s">
        <v>468</v>
      </c>
      <c r="C184" s="170" t="s">
        <v>560</v>
      </c>
      <c r="D184" s="167" t="s">
        <v>67</v>
      </c>
      <c r="E184" s="160">
        <v>24750</v>
      </c>
      <c r="F184" s="118"/>
      <c r="G184" s="60">
        <f t="shared" si="14"/>
        <v>0</v>
      </c>
      <c r="I184" s="23"/>
      <c r="J184" s="123" t="str">
        <f t="shared" si="13"/>
        <v xml:space="preserve"> </v>
      </c>
      <c r="K184" s="23"/>
      <c r="L184" s="23"/>
    </row>
    <row r="185" spans="1:12" ht="12" x14ac:dyDescent="0.25">
      <c r="A185" s="48"/>
      <c r="B185" s="157" t="s">
        <v>470</v>
      </c>
      <c r="C185" s="171" t="s">
        <v>469</v>
      </c>
      <c r="D185" s="159"/>
      <c r="E185" s="160">
        <v>0</v>
      </c>
      <c r="F185" s="163"/>
      <c r="G185" s="60"/>
      <c r="I185" s="23"/>
      <c r="J185" s="123">
        <v>1</v>
      </c>
      <c r="K185" s="23"/>
      <c r="L185" s="23"/>
    </row>
    <row r="186" spans="1:12" x14ac:dyDescent="0.25">
      <c r="A186" s="48"/>
      <c r="B186" s="174" t="s">
        <v>471</v>
      </c>
      <c r="C186" s="165" t="s">
        <v>561</v>
      </c>
      <c r="D186" s="159" t="s">
        <v>22</v>
      </c>
      <c r="E186" s="160">
        <v>1</v>
      </c>
      <c r="F186" s="65"/>
      <c r="G186" s="60">
        <f>E186*F186</f>
        <v>0</v>
      </c>
      <c r="I186" s="23"/>
      <c r="J186" s="123" t="str">
        <f t="shared" si="13"/>
        <v xml:space="preserve"> </v>
      </c>
      <c r="K186" s="23"/>
      <c r="L186" s="23"/>
    </row>
    <row r="187" spans="1:12" x14ac:dyDescent="0.25">
      <c r="A187" s="48"/>
      <c r="B187" s="174" t="s">
        <v>472</v>
      </c>
      <c r="C187" s="170" t="s">
        <v>562</v>
      </c>
      <c r="D187" s="191" t="s">
        <v>15</v>
      </c>
      <c r="E187" s="160">
        <v>12</v>
      </c>
      <c r="F187" s="65"/>
      <c r="G187" s="60">
        <f>E187*F187</f>
        <v>0</v>
      </c>
      <c r="I187" s="23"/>
      <c r="J187" s="123" t="str">
        <f t="shared" si="13"/>
        <v xml:space="preserve"> </v>
      </c>
      <c r="K187" s="23"/>
      <c r="L187" s="23"/>
    </row>
    <row r="188" spans="1:12" x14ac:dyDescent="0.25">
      <c r="A188" s="48"/>
      <c r="B188" s="264" t="s">
        <v>474</v>
      </c>
      <c r="C188" s="264" t="s">
        <v>473</v>
      </c>
      <c r="D188" s="266"/>
      <c r="E188" s="160"/>
      <c r="F188" s="163"/>
      <c r="G188" s="60"/>
      <c r="I188" s="23"/>
      <c r="J188" s="123" t="str">
        <f t="shared" si="13"/>
        <v xml:space="preserve"> </v>
      </c>
      <c r="K188" s="23"/>
      <c r="L188" s="23"/>
    </row>
    <row r="189" spans="1:12" x14ac:dyDescent="0.25">
      <c r="A189" s="48"/>
      <c r="B189" s="268" t="s">
        <v>475</v>
      </c>
      <c r="C189" s="267" t="s">
        <v>563</v>
      </c>
      <c r="D189" s="269" t="s">
        <v>15</v>
      </c>
      <c r="E189" s="160"/>
      <c r="F189" s="163"/>
      <c r="G189" s="60">
        <f>E189*F189</f>
        <v>0</v>
      </c>
      <c r="I189" s="23"/>
      <c r="J189" s="123" t="str">
        <f t="shared" si="13"/>
        <v xml:space="preserve"> </v>
      </c>
      <c r="K189" s="23"/>
      <c r="L189" s="23"/>
    </row>
    <row r="190" spans="1:12" x14ac:dyDescent="0.25">
      <c r="A190" s="48"/>
      <c r="B190" s="264" t="s">
        <v>476</v>
      </c>
      <c r="C190" s="264" t="s">
        <v>564</v>
      </c>
      <c r="D190" s="269" t="s">
        <v>15</v>
      </c>
      <c r="E190" s="160"/>
      <c r="F190" s="163"/>
      <c r="G190" s="60">
        <f>E190*F190</f>
        <v>0</v>
      </c>
      <c r="I190" s="23"/>
      <c r="J190" s="123" t="str">
        <f t="shared" si="13"/>
        <v xml:space="preserve"> </v>
      </c>
      <c r="K190" s="23"/>
      <c r="L190" s="23"/>
    </row>
    <row r="191" spans="1:12" ht="12" x14ac:dyDescent="0.25">
      <c r="A191" s="48"/>
      <c r="B191" s="157" t="s">
        <v>478</v>
      </c>
      <c r="C191" s="171" t="s">
        <v>477</v>
      </c>
      <c r="D191" s="159"/>
      <c r="E191" s="160">
        <v>0</v>
      </c>
      <c r="F191" s="163"/>
      <c r="G191" s="60"/>
      <c r="I191" s="23"/>
      <c r="J191" s="123">
        <v>1</v>
      </c>
      <c r="K191" s="23"/>
      <c r="L191" s="23"/>
    </row>
    <row r="192" spans="1:12" x14ac:dyDescent="0.25">
      <c r="A192" s="48"/>
      <c r="B192" s="157" t="s">
        <v>479</v>
      </c>
      <c r="C192" s="175" t="s">
        <v>5554</v>
      </c>
      <c r="D192" s="191" t="s">
        <v>565</v>
      </c>
      <c r="E192" s="160">
        <v>18</v>
      </c>
      <c r="F192" s="65"/>
      <c r="G192" s="60">
        <f>E192*F192</f>
        <v>0</v>
      </c>
      <c r="H192" s="6" t="s">
        <v>363</v>
      </c>
      <c r="I192" s="23"/>
      <c r="J192" s="123" t="str">
        <f t="shared" si="13"/>
        <v xml:space="preserve"> </v>
      </c>
      <c r="K192" s="23"/>
      <c r="L192" s="23"/>
    </row>
    <row r="193" spans="1:12" x14ac:dyDescent="0.25">
      <c r="A193" s="48"/>
      <c r="B193" s="157" t="s">
        <v>480</v>
      </c>
      <c r="C193" s="170" t="s">
        <v>566</v>
      </c>
      <c r="D193" s="192" t="s">
        <v>51</v>
      </c>
      <c r="E193" s="160">
        <v>900</v>
      </c>
      <c r="F193" s="65"/>
      <c r="G193" s="60">
        <f>E193*F193</f>
        <v>0</v>
      </c>
      <c r="I193" s="23"/>
      <c r="J193" s="123" t="str">
        <f t="shared" si="13"/>
        <v xml:space="preserve"> </v>
      </c>
      <c r="K193" s="23"/>
      <c r="L193" s="23"/>
    </row>
    <row r="194" spans="1:12" ht="12" x14ac:dyDescent="0.25">
      <c r="A194" s="48"/>
      <c r="B194" s="157" t="s">
        <v>482</v>
      </c>
      <c r="C194" s="158" t="s">
        <v>481</v>
      </c>
      <c r="D194" s="159"/>
      <c r="E194" s="160">
        <v>0</v>
      </c>
      <c r="F194" s="163"/>
      <c r="G194" s="60"/>
      <c r="I194" s="23"/>
      <c r="J194" s="123">
        <v>1</v>
      </c>
      <c r="K194" s="23"/>
      <c r="L194" s="23"/>
    </row>
    <row r="195" spans="1:12" ht="22.8" x14ac:dyDescent="0.25">
      <c r="A195" s="48"/>
      <c r="B195" s="157" t="s">
        <v>483</v>
      </c>
      <c r="C195" s="162" t="s">
        <v>567</v>
      </c>
      <c r="D195" s="159" t="s">
        <v>22</v>
      </c>
      <c r="E195" s="160">
        <v>1</v>
      </c>
      <c r="F195" s="65"/>
      <c r="G195" s="60">
        <f>E195*F195</f>
        <v>0</v>
      </c>
      <c r="I195" s="23"/>
      <c r="J195" s="123" t="str">
        <f t="shared" si="13"/>
        <v xml:space="preserve"> </v>
      </c>
      <c r="K195" s="23"/>
      <c r="L195" s="23"/>
    </row>
    <row r="196" spans="1:12" ht="22.8" x14ac:dyDescent="0.25">
      <c r="A196" s="48"/>
      <c r="B196" s="157" t="s">
        <v>484</v>
      </c>
      <c r="C196" s="162" t="s">
        <v>568</v>
      </c>
      <c r="D196" s="191" t="s">
        <v>15</v>
      </c>
      <c r="E196" s="160">
        <v>12</v>
      </c>
      <c r="F196" s="65"/>
      <c r="G196" s="60">
        <f>E196*F196</f>
        <v>0</v>
      </c>
      <c r="I196" s="23"/>
      <c r="J196" s="123" t="str">
        <f t="shared" ref="J196:J259" si="15">IF(G196&gt;0,1," ")</f>
        <v xml:space="preserve"> </v>
      </c>
      <c r="K196" s="23"/>
      <c r="L196" s="23"/>
    </row>
    <row r="197" spans="1:12" ht="12" x14ac:dyDescent="0.25">
      <c r="A197" s="48"/>
      <c r="B197" s="264" t="s">
        <v>485</v>
      </c>
      <c r="C197" s="265" t="s">
        <v>569</v>
      </c>
      <c r="D197" s="266" t="s">
        <v>22</v>
      </c>
      <c r="E197" s="160"/>
      <c r="F197" s="163"/>
      <c r="G197" s="60"/>
      <c r="I197" s="9"/>
      <c r="J197" s="123" t="str">
        <f t="shared" si="15"/>
        <v xml:space="preserve"> </v>
      </c>
      <c r="K197" s="23"/>
      <c r="L197" s="23"/>
    </row>
    <row r="198" spans="1:12" ht="22.8" x14ac:dyDescent="0.25">
      <c r="A198" s="48"/>
      <c r="B198" s="264" t="s">
        <v>486</v>
      </c>
      <c r="C198" s="265" t="s">
        <v>570</v>
      </c>
      <c r="D198" s="269" t="s">
        <v>15</v>
      </c>
      <c r="E198" s="160"/>
      <c r="F198" s="163"/>
      <c r="G198" s="60">
        <f>E198*F198</f>
        <v>0</v>
      </c>
      <c r="I198" s="7"/>
      <c r="J198" s="123" t="str">
        <f t="shared" si="15"/>
        <v xml:space="preserve"> </v>
      </c>
      <c r="K198" s="23"/>
      <c r="L198" s="23"/>
    </row>
    <row r="199" spans="1:12" ht="22.8" x14ac:dyDescent="0.25">
      <c r="A199" s="48"/>
      <c r="B199" s="264" t="s">
        <v>487</v>
      </c>
      <c r="C199" s="265" t="s">
        <v>5654</v>
      </c>
      <c r="D199" s="266" t="s">
        <v>22</v>
      </c>
      <c r="E199" s="160"/>
      <c r="F199" s="163"/>
      <c r="G199" s="60"/>
      <c r="H199" s="6" t="s">
        <v>363</v>
      </c>
      <c r="I199" s="9"/>
      <c r="J199" s="123" t="str">
        <f t="shared" si="15"/>
        <v xml:space="preserve"> </v>
      </c>
      <c r="K199" s="23"/>
      <c r="L199" s="23"/>
    </row>
    <row r="200" spans="1:12" ht="22.8" x14ac:dyDescent="0.25">
      <c r="A200" s="48"/>
      <c r="B200" s="264" t="s">
        <v>488</v>
      </c>
      <c r="C200" s="268" t="s">
        <v>5655</v>
      </c>
      <c r="D200" s="269" t="s">
        <v>15</v>
      </c>
      <c r="E200" s="160"/>
      <c r="F200" s="163"/>
      <c r="G200" s="60">
        <f>E200*F200</f>
        <v>0</v>
      </c>
      <c r="H200" s="6" t="s">
        <v>363</v>
      </c>
      <c r="I200" s="20"/>
      <c r="J200" s="123" t="str">
        <f t="shared" si="15"/>
        <v xml:space="preserve"> </v>
      </c>
      <c r="K200" s="23"/>
      <c r="L200" s="23"/>
    </row>
    <row r="201" spans="1:12" x14ac:dyDescent="0.25">
      <c r="A201" s="48"/>
      <c r="B201" s="157"/>
      <c r="C201" s="162"/>
      <c r="D201" s="159"/>
      <c r="E201" s="160"/>
      <c r="F201" s="163"/>
      <c r="G201" s="50"/>
      <c r="H201" s="73" t="s">
        <v>782</v>
      </c>
      <c r="I201" s="20"/>
      <c r="J201" s="123" t="str">
        <f t="shared" si="15"/>
        <v xml:space="preserve"> </v>
      </c>
      <c r="K201" s="23"/>
      <c r="L201" s="23"/>
    </row>
    <row r="202" spans="1:12" ht="12" x14ac:dyDescent="0.25">
      <c r="A202" s="48"/>
      <c r="B202" s="157"/>
      <c r="C202" s="162"/>
      <c r="D202" s="159"/>
      <c r="E202" s="160"/>
      <c r="F202" s="163"/>
      <c r="G202" s="50"/>
      <c r="H202" s="21"/>
      <c r="I202" s="21"/>
      <c r="J202" s="123" t="str">
        <f t="shared" si="15"/>
        <v xml:space="preserve"> </v>
      </c>
      <c r="K202" s="23"/>
      <c r="L202" s="23"/>
    </row>
    <row r="203" spans="1:12" x14ac:dyDescent="0.25">
      <c r="A203" s="52"/>
      <c r="B203" s="193"/>
      <c r="C203" s="194"/>
      <c r="D203" s="195"/>
      <c r="E203" s="160"/>
      <c r="F203" s="163"/>
      <c r="G203" s="196"/>
      <c r="H203" s="20"/>
      <c r="I203" s="20"/>
      <c r="J203" s="123" t="str">
        <f t="shared" si="15"/>
        <v xml:space="preserve"> </v>
      </c>
      <c r="K203" s="23"/>
      <c r="L203" s="23"/>
    </row>
    <row r="204" spans="1:12" ht="12" x14ac:dyDescent="0.25">
      <c r="B204" s="180" t="s">
        <v>143</v>
      </c>
      <c r="C204" s="181" t="s">
        <v>147</v>
      </c>
      <c r="D204" s="31"/>
      <c r="E204" s="31"/>
      <c r="F204" s="31"/>
      <c r="G204" s="182">
        <f>SUM(G102:G203)</f>
        <v>362750</v>
      </c>
      <c r="H204" s="23"/>
      <c r="I204" s="23"/>
      <c r="J204" s="123">
        <f t="shared" si="15"/>
        <v>1</v>
      </c>
      <c r="K204" s="23"/>
      <c r="L204" s="23"/>
    </row>
    <row r="205" spans="1:12" x14ac:dyDescent="0.25">
      <c r="A205" s="54"/>
      <c r="B205" s="183"/>
      <c r="C205" s="184"/>
      <c r="D205" s="54"/>
      <c r="E205" s="54"/>
      <c r="F205" s="54"/>
      <c r="G205" s="55"/>
      <c r="H205" s="23"/>
      <c r="I205" s="23"/>
      <c r="J205" s="123">
        <v>1</v>
      </c>
      <c r="K205" s="23"/>
      <c r="L205" s="23"/>
    </row>
    <row r="206" spans="1:12" ht="12" x14ac:dyDescent="0.25">
      <c r="B206" s="180" t="s">
        <v>144</v>
      </c>
      <c r="C206" s="181" t="s">
        <v>153</v>
      </c>
      <c r="D206" s="31"/>
      <c r="E206" s="31"/>
      <c r="F206" s="31"/>
      <c r="G206" s="3"/>
      <c r="H206" s="73" t="s">
        <v>361</v>
      </c>
      <c r="J206" s="123">
        <v>1</v>
      </c>
      <c r="K206" s="23"/>
      <c r="L206" s="23"/>
    </row>
    <row r="207" spans="1:12" ht="12" x14ac:dyDescent="0.25">
      <c r="A207" s="63"/>
      <c r="B207" s="188" t="s">
        <v>572</v>
      </c>
      <c r="C207" s="197" t="s">
        <v>571</v>
      </c>
      <c r="D207" s="154"/>
      <c r="E207" s="160"/>
      <c r="F207" s="163"/>
      <c r="G207" s="64"/>
      <c r="J207" s="123"/>
      <c r="K207" s="23"/>
      <c r="L207" s="23"/>
    </row>
    <row r="208" spans="1:12" x14ac:dyDescent="0.25">
      <c r="A208" s="48"/>
      <c r="B208" s="164" t="s">
        <v>573</v>
      </c>
      <c r="C208" s="165" t="s">
        <v>571</v>
      </c>
      <c r="D208" s="191" t="s">
        <v>15</v>
      </c>
      <c r="E208" s="160"/>
      <c r="F208" s="163"/>
      <c r="G208" s="60"/>
      <c r="J208" s="123" t="str">
        <f t="shared" si="15"/>
        <v xml:space="preserve"> </v>
      </c>
      <c r="K208" s="23"/>
      <c r="L208" s="23"/>
    </row>
    <row r="209" spans="1:12" x14ac:dyDescent="0.25">
      <c r="A209" s="48"/>
      <c r="B209" s="267" t="s">
        <v>574</v>
      </c>
      <c r="C209" s="268" t="s">
        <v>619</v>
      </c>
      <c r="D209" s="167"/>
      <c r="E209" s="160"/>
      <c r="F209" s="163"/>
      <c r="G209" s="60"/>
      <c r="J209" s="123" t="str">
        <f t="shared" si="15"/>
        <v xml:space="preserve"> </v>
      </c>
      <c r="K209" s="23"/>
      <c r="L209" s="23"/>
    </row>
    <row r="210" spans="1:12" x14ac:dyDescent="0.25">
      <c r="A210" s="48"/>
      <c r="B210" s="267" t="s">
        <v>575</v>
      </c>
      <c r="C210" s="265" t="s">
        <v>620</v>
      </c>
      <c r="D210" s="266" t="s">
        <v>3837</v>
      </c>
      <c r="E210" s="160"/>
      <c r="F210" s="163"/>
      <c r="G210" s="60"/>
      <c r="J210" s="123" t="str">
        <f t="shared" si="15"/>
        <v xml:space="preserve"> </v>
      </c>
      <c r="K210" s="23"/>
      <c r="L210" s="23"/>
    </row>
    <row r="211" spans="1:12" x14ac:dyDescent="0.25">
      <c r="A211" s="48"/>
      <c r="B211" s="267" t="s">
        <v>576</v>
      </c>
      <c r="C211" s="265" t="s">
        <v>621</v>
      </c>
      <c r="D211" s="266" t="s">
        <v>3837</v>
      </c>
      <c r="E211" s="160"/>
      <c r="F211" s="163"/>
      <c r="G211" s="60"/>
      <c r="J211" s="123" t="str">
        <f t="shared" si="15"/>
        <v xml:space="preserve"> </v>
      </c>
      <c r="K211" s="23"/>
      <c r="L211" s="23"/>
    </row>
    <row r="212" spans="1:12" x14ac:dyDescent="0.25">
      <c r="A212" s="48"/>
      <c r="B212" s="267" t="s">
        <v>577</v>
      </c>
      <c r="C212" s="268" t="s">
        <v>622</v>
      </c>
      <c r="D212" s="266" t="s">
        <v>3837</v>
      </c>
      <c r="E212" s="160"/>
      <c r="F212" s="163"/>
      <c r="G212" s="60"/>
      <c r="J212" s="123" t="str">
        <f t="shared" si="15"/>
        <v xml:space="preserve"> </v>
      </c>
      <c r="K212" s="23"/>
      <c r="L212" s="23"/>
    </row>
    <row r="213" spans="1:12" ht="12" x14ac:dyDescent="0.25">
      <c r="A213" s="48"/>
      <c r="B213" s="164" t="s">
        <v>578</v>
      </c>
      <c r="C213" s="169" t="s">
        <v>581</v>
      </c>
      <c r="D213" s="191" t="s">
        <v>15</v>
      </c>
      <c r="E213" s="160">
        <v>12</v>
      </c>
      <c r="F213" s="65"/>
      <c r="G213" s="60">
        <f>E213*F213</f>
        <v>0</v>
      </c>
      <c r="J213" s="123" t="str">
        <f t="shared" si="15"/>
        <v xml:space="preserve"> </v>
      </c>
      <c r="K213" s="23"/>
      <c r="L213" s="23"/>
    </row>
    <row r="214" spans="1:12" ht="12" x14ac:dyDescent="0.25">
      <c r="A214" s="48"/>
      <c r="B214" s="164" t="s">
        <v>579</v>
      </c>
      <c r="C214" s="169" t="s">
        <v>582</v>
      </c>
      <c r="D214" s="191" t="s">
        <v>15</v>
      </c>
      <c r="E214" s="160">
        <v>12</v>
      </c>
      <c r="F214" s="65"/>
      <c r="G214" s="60">
        <f>E214*F214</f>
        <v>0</v>
      </c>
      <c r="J214" s="123" t="str">
        <f t="shared" si="15"/>
        <v xml:space="preserve"> </v>
      </c>
      <c r="K214" s="23"/>
      <c r="L214" s="23"/>
    </row>
    <row r="215" spans="1:12" x14ac:dyDescent="0.25">
      <c r="A215" s="48"/>
      <c r="B215" s="267" t="s">
        <v>580</v>
      </c>
      <c r="C215" s="264" t="s">
        <v>583</v>
      </c>
      <c r="D215" s="159"/>
      <c r="E215" s="160"/>
      <c r="F215" s="163"/>
      <c r="G215" s="60"/>
      <c r="H215" s="6" t="s">
        <v>363</v>
      </c>
      <c r="J215" s="123" t="str">
        <f t="shared" si="15"/>
        <v xml:space="preserve"> </v>
      </c>
      <c r="K215" s="23"/>
      <c r="L215" s="23"/>
    </row>
    <row r="216" spans="1:12" ht="80.099999999999994" customHeight="1" x14ac:dyDescent="0.25">
      <c r="A216" s="48"/>
      <c r="B216" s="264"/>
      <c r="C216" s="268" t="s">
        <v>584</v>
      </c>
      <c r="D216" s="159"/>
      <c r="E216" s="160">
        <v>0</v>
      </c>
      <c r="F216" s="163"/>
      <c r="G216" s="66"/>
      <c r="H216" s="6" t="s">
        <v>363</v>
      </c>
      <c r="J216" s="123" t="str">
        <f t="shared" si="15"/>
        <v xml:space="preserve"> </v>
      </c>
      <c r="K216" s="23"/>
      <c r="L216" s="23"/>
    </row>
    <row r="217" spans="1:12" x14ac:dyDescent="0.25">
      <c r="A217" s="48"/>
      <c r="B217" s="267" t="s">
        <v>585</v>
      </c>
      <c r="C217" s="267" t="s">
        <v>586</v>
      </c>
      <c r="D217" s="266"/>
      <c r="E217" s="160"/>
      <c r="F217" s="163"/>
      <c r="G217" s="60"/>
      <c r="J217" s="123" t="str">
        <f t="shared" si="15"/>
        <v xml:space="preserve"> </v>
      </c>
      <c r="K217" s="23"/>
      <c r="L217" s="23"/>
    </row>
    <row r="218" spans="1:12" x14ac:dyDescent="0.25">
      <c r="A218" s="48"/>
      <c r="B218" s="267" t="s">
        <v>587</v>
      </c>
      <c r="C218" s="265" t="s">
        <v>48</v>
      </c>
      <c r="D218" s="266" t="s">
        <v>49</v>
      </c>
      <c r="E218" s="160"/>
      <c r="F218" s="163"/>
      <c r="G218" s="60">
        <f t="shared" ref="G218:G227" si="16">E218*F218</f>
        <v>0</v>
      </c>
      <c r="J218" s="123" t="str">
        <f t="shared" si="15"/>
        <v xml:space="preserve"> </v>
      </c>
      <c r="K218" s="23"/>
      <c r="L218" s="23"/>
    </row>
    <row r="219" spans="1:12" x14ac:dyDescent="0.25">
      <c r="A219" s="48"/>
      <c r="B219" s="267" t="s">
        <v>588</v>
      </c>
      <c r="C219" s="265" t="s">
        <v>50</v>
      </c>
      <c r="D219" s="266" t="s">
        <v>51</v>
      </c>
      <c r="E219" s="160"/>
      <c r="F219" s="163"/>
      <c r="G219" s="60">
        <f t="shared" si="16"/>
        <v>0</v>
      </c>
      <c r="J219" s="123" t="str">
        <f t="shared" si="15"/>
        <v xml:space="preserve"> </v>
      </c>
      <c r="K219" s="23"/>
      <c r="L219" s="23"/>
    </row>
    <row r="220" spans="1:12" x14ac:dyDescent="0.25">
      <c r="A220" s="48"/>
      <c r="B220" s="267" t="s">
        <v>589</v>
      </c>
      <c r="C220" s="265" t="s">
        <v>52</v>
      </c>
      <c r="D220" s="266" t="s">
        <v>2192</v>
      </c>
      <c r="E220" s="160"/>
      <c r="F220" s="163"/>
      <c r="G220" s="60">
        <f t="shared" si="16"/>
        <v>0</v>
      </c>
      <c r="J220" s="123" t="str">
        <f t="shared" si="15"/>
        <v xml:space="preserve"> </v>
      </c>
      <c r="K220" s="23"/>
      <c r="L220" s="23"/>
    </row>
    <row r="221" spans="1:12" x14ac:dyDescent="0.25">
      <c r="A221" s="48"/>
      <c r="B221" s="267" t="s">
        <v>590</v>
      </c>
      <c r="C221" s="265" t="s">
        <v>53</v>
      </c>
      <c r="D221" s="266" t="s">
        <v>51</v>
      </c>
      <c r="E221" s="160"/>
      <c r="F221" s="163"/>
      <c r="G221" s="60">
        <f t="shared" si="16"/>
        <v>0</v>
      </c>
      <c r="J221" s="123" t="str">
        <f t="shared" si="15"/>
        <v xml:space="preserve"> </v>
      </c>
      <c r="K221" s="23"/>
      <c r="L221" s="23"/>
    </row>
    <row r="222" spans="1:12" x14ac:dyDescent="0.25">
      <c r="A222" s="48"/>
      <c r="B222" s="267" t="s">
        <v>591</v>
      </c>
      <c r="C222" s="265" t="s">
        <v>54</v>
      </c>
      <c r="D222" s="266" t="s">
        <v>2192</v>
      </c>
      <c r="E222" s="160"/>
      <c r="F222" s="163"/>
      <c r="G222" s="60">
        <f t="shared" si="16"/>
        <v>0</v>
      </c>
      <c r="J222" s="123" t="str">
        <f t="shared" si="15"/>
        <v xml:space="preserve"> </v>
      </c>
      <c r="K222" s="23"/>
      <c r="L222" s="23"/>
    </row>
    <row r="223" spans="1:12" x14ac:dyDescent="0.25">
      <c r="A223" s="48"/>
      <c r="B223" s="267" t="s">
        <v>592</v>
      </c>
      <c r="C223" s="265" t="s">
        <v>55</v>
      </c>
      <c r="D223" s="266" t="s">
        <v>56</v>
      </c>
      <c r="E223" s="160"/>
      <c r="F223" s="163"/>
      <c r="G223" s="60">
        <f t="shared" si="16"/>
        <v>0</v>
      </c>
      <c r="J223" s="123" t="str">
        <f t="shared" si="15"/>
        <v xml:space="preserve"> </v>
      </c>
      <c r="K223" s="23"/>
      <c r="L223" s="23"/>
    </row>
    <row r="224" spans="1:12" x14ac:dyDescent="0.25">
      <c r="A224" s="48"/>
      <c r="B224" s="267" t="s">
        <v>593</v>
      </c>
      <c r="C224" s="265" t="s">
        <v>57</v>
      </c>
      <c r="D224" s="266" t="s">
        <v>668</v>
      </c>
      <c r="E224" s="160"/>
      <c r="F224" s="163"/>
      <c r="G224" s="60">
        <f t="shared" si="16"/>
        <v>0</v>
      </c>
      <c r="J224" s="123" t="str">
        <f t="shared" si="15"/>
        <v xml:space="preserve"> </v>
      </c>
      <c r="K224" s="23"/>
      <c r="L224" s="23"/>
    </row>
    <row r="225" spans="1:12" x14ac:dyDescent="0.25">
      <c r="A225" s="48"/>
      <c r="B225" s="267" t="s">
        <v>594</v>
      </c>
      <c r="C225" s="265" t="s">
        <v>615</v>
      </c>
      <c r="D225" s="266" t="s">
        <v>60</v>
      </c>
      <c r="E225" s="160"/>
      <c r="F225" s="163"/>
      <c r="G225" s="60">
        <f t="shared" si="16"/>
        <v>0</v>
      </c>
      <c r="J225" s="123" t="str">
        <f t="shared" si="15"/>
        <v xml:space="preserve"> </v>
      </c>
      <c r="K225" s="23"/>
      <c r="L225" s="23"/>
    </row>
    <row r="226" spans="1:12" x14ac:dyDescent="0.25">
      <c r="A226" s="48"/>
      <c r="B226" s="267" t="s">
        <v>595</v>
      </c>
      <c r="C226" s="265" t="s">
        <v>616</v>
      </c>
      <c r="D226" s="266" t="s">
        <v>51</v>
      </c>
      <c r="E226" s="160"/>
      <c r="F226" s="163"/>
      <c r="G226" s="60">
        <f t="shared" si="16"/>
        <v>0</v>
      </c>
      <c r="J226" s="123" t="str">
        <f t="shared" si="15"/>
        <v xml:space="preserve"> </v>
      </c>
      <c r="K226" s="23"/>
      <c r="L226" s="23"/>
    </row>
    <row r="227" spans="1:12" x14ac:dyDescent="0.25">
      <c r="A227" s="48"/>
      <c r="B227" s="267" t="s">
        <v>596</v>
      </c>
      <c r="C227" s="265" t="s">
        <v>617</v>
      </c>
      <c r="D227" s="266" t="s">
        <v>63</v>
      </c>
      <c r="E227" s="160"/>
      <c r="F227" s="163"/>
      <c r="G227" s="60">
        <f t="shared" si="16"/>
        <v>0</v>
      </c>
      <c r="J227" s="123" t="str">
        <f t="shared" si="15"/>
        <v xml:space="preserve"> </v>
      </c>
      <c r="K227" s="23"/>
      <c r="L227" s="23"/>
    </row>
    <row r="228" spans="1:12" x14ac:dyDescent="0.25">
      <c r="A228" s="48"/>
      <c r="B228" s="267" t="s">
        <v>597</v>
      </c>
      <c r="C228" s="265" t="s">
        <v>64</v>
      </c>
      <c r="D228" s="266" t="s">
        <v>65</v>
      </c>
      <c r="E228" s="160"/>
      <c r="F228" s="163"/>
      <c r="G228" s="60"/>
      <c r="J228" s="123" t="str">
        <f t="shared" si="15"/>
        <v xml:space="preserve"> </v>
      </c>
      <c r="K228" s="23"/>
      <c r="L228" s="23"/>
    </row>
    <row r="229" spans="1:12" x14ac:dyDescent="0.25">
      <c r="A229" s="48"/>
      <c r="B229" s="267" t="s">
        <v>598</v>
      </c>
      <c r="C229" s="268" t="s">
        <v>618</v>
      </c>
      <c r="D229" s="266" t="s">
        <v>67</v>
      </c>
      <c r="E229" s="160"/>
      <c r="F229" s="163"/>
      <c r="G229" s="60">
        <f>E229*F229</f>
        <v>0</v>
      </c>
      <c r="J229" s="123" t="str">
        <f t="shared" si="15"/>
        <v xml:space="preserve"> </v>
      </c>
      <c r="K229" s="23"/>
      <c r="L229" s="23"/>
    </row>
    <row r="230" spans="1:12" x14ac:dyDescent="0.25">
      <c r="A230" s="48"/>
      <c r="B230" s="264" t="s">
        <v>599</v>
      </c>
      <c r="C230" s="264" t="s">
        <v>601</v>
      </c>
      <c r="D230" s="266" t="s">
        <v>51</v>
      </c>
      <c r="E230" s="160"/>
      <c r="F230" s="163"/>
      <c r="G230" s="60">
        <f>E230*F230</f>
        <v>0</v>
      </c>
      <c r="J230" s="123" t="str">
        <f t="shared" si="15"/>
        <v xml:space="preserve"> </v>
      </c>
      <c r="K230" s="23"/>
      <c r="L230" s="23"/>
    </row>
    <row r="231" spans="1:12" ht="12" x14ac:dyDescent="0.25">
      <c r="A231" s="48"/>
      <c r="B231" s="157" t="s">
        <v>600</v>
      </c>
      <c r="C231" s="169" t="s">
        <v>602</v>
      </c>
      <c r="D231" s="191"/>
      <c r="E231" s="160">
        <v>0</v>
      </c>
      <c r="F231" s="163"/>
      <c r="G231" s="60"/>
      <c r="I231" s="73" t="s">
        <v>685</v>
      </c>
      <c r="J231" s="123">
        <v>1</v>
      </c>
      <c r="K231" s="23"/>
      <c r="L231" s="23"/>
    </row>
    <row r="232" spans="1:12" x14ac:dyDescent="0.25">
      <c r="A232" s="48"/>
      <c r="B232" s="164" t="s">
        <v>603</v>
      </c>
      <c r="C232" s="165" t="s">
        <v>604</v>
      </c>
      <c r="D232" s="192"/>
      <c r="E232" s="160">
        <v>0</v>
      </c>
      <c r="F232" s="163"/>
      <c r="G232" s="60"/>
      <c r="J232" s="123">
        <v>1</v>
      </c>
      <c r="K232" s="23"/>
      <c r="L232" s="23"/>
    </row>
    <row r="233" spans="1:12" x14ac:dyDescent="0.25">
      <c r="A233" s="48"/>
      <c r="B233" s="164" t="s">
        <v>605</v>
      </c>
      <c r="C233" s="175" t="s">
        <v>5628</v>
      </c>
      <c r="D233" s="192" t="s">
        <v>83</v>
      </c>
      <c r="E233" s="160">
        <v>140</v>
      </c>
      <c r="F233" s="65"/>
      <c r="G233" s="60">
        <f>E233*F233</f>
        <v>0</v>
      </c>
      <c r="H233" s="6" t="s">
        <v>363</v>
      </c>
      <c r="I233" s="73" t="s">
        <v>5632</v>
      </c>
      <c r="J233" s="123" t="str">
        <f t="shared" si="15"/>
        <v xml:space="preserve"> </v>
      </c>
      <c r="K233" s="23"/>
      <c r="L233" s="23"/>
    </row>
    <row r="234" spans="1:12" x14ac:dyDescent="0.25">
      <c r="A234" s="48"/>
      <c r="B234" s="164" t="s">
        <v>606</v>
      </c>
      <c r="C234" s="175" t="s">
        <v>5629</v>
      </c>
      <c r="D234" s="192" t="s">
        <v>83</v>
      </c>
      <c r="E234" s="160">
        <v>1620</v>
      </c>
      <c r="F234" s="65"/>
      <c r="G234" s="60">
        <f>E234*F234</f>
        <v>0</v>
      </c>
      <c r="H234" s="6" t="s">
        <v>363</v>
      </c>
      <c r="I234" s="73" t="s">
        <v>5632</v>
      </c>
      <c r="J234" s="123" t="str">
        <f t="shared" si="15"/>
        <v xml:space="preserve"> </v>
      </c>
      <c r="K234" s="23"/>
      <c r="L234" s="23"/>
    </row>
    <row r="235" spans="1:12" x14ac:dyDescent="0.25">
      <c r="A235" s="48"/>
      <c r="B235" s="157" t="s">
        <v>607</v>
      </c>
      <c r="C235" s="165" t="s">
        <v>611</v>
      </c>
      <c r="D235" s="192" t="s">
        <v>83</v>
      </c>
      <c r="E235" s="160"/>
      <c r="F235" s="163"/>
      <c r="G235" s="60">
        <f>E235*F235</f>
        <v>0</v>
      </c>
      <c r="J235" s="123" t="str">
        <f t="shared" si="15"/>
        <v xml:space="preserve"> </v>
      </c>
      <c r="K235" s="23"/>
      <c r="L235" s="23"/>
    </row>
    <row r="236" spans="1:12" x14ac:dyDescent="0.25">
      <c r="A236" s="48"/>
      <c r="B236" s="157" t="s">
        <v>608</v>
      </c>
      <c r="C236" s="165" t="s">
        <v>612</v>
      </c>
      <c r="D236" s="191" t="s">
        <v>669</v>
      </c>
      <c r="E236" s="160">
        <v>13200</v>
      </c>
      <c r="F236" s="65"/>
      <c r="G236" s="60">
        <f>E236*F236</f>
        <v>0</v>
      </c>
      <c r="J236" s="123" t="str">
        <f t="shared" si="15"/>
        <v xml:space="preserve"> </v>
      </c>
      <c r="K236" s="23"/>
      <c r="L236" s="23"/>
    </row>
    <row r="237" spans="1:12" x14ac:dyDescent="0.25">
      <c r="A237" s="48"/>
      <c r="B237" s="157" t="s">
        <v>609</v>
      </c>
      <c r="C237" s="165" t="s">
        <v>613</v>
      </c>
      <c r="D237" s="191" t="s">
        <v>669</v>
      </c>
      <c r="E237" s="160">
        <v>4700</v>
      </c>
      <c r="F237" s="65"/>
      <c r="G237" s="60">
        <f>E237*F237</f>
        <v>0</v>
      </c>
      <c r="J237" s="123" t="str">
        <f t="shared" si="15"/>
        <v xml:space="preserve"> </v>
      </c>
      <c r="K237" s="23"/>
      <c r="L237" s="23"/>
    </row>
    <row r="238" spans="1:12" x14ac:dyDescent="0.25">
      <c r="A238" s="48"/>
      <c r="B238" s="157" t="s">
        <v>610</v>
      </c>
      <c r="C238" s="165" t="s">
        <v>614</v>
      </c>
      <c r="D238" s="191"/>
      <c r="E238" s="160">
        <v>0</v>
      </c>
      <c r="F238" s="163"/>
      <c r="G238" s="60"/>
      <c r="J238" s="123">
        <v>1</v>
      </c>
      <c r="K238" s="23"/>
      <c r="L238" s="23"/>
    </row>
    <row r="239" spans="1:12" ht="22.8" x14ac:dyDescent="0.25">
      <c r="A239" s="48"/>
      <c r="B239" s="157" t="s">
        <v>674</v>
      </c>
      <c r="C239" s="175" t="s">
        <v>683</v>
      </c>
      <c r="D239" s="192"/>
      <c r="E239" s="160"/>
      <c r="F239" s="163"/>
      <c r="G239" s="60"/>
      <c r="H239" s="6"/>
      <c r="J239" s="123">
        <v>1</v>
      </c>
      <c r="K239" s="23"/>
      <c r="L239" s="23"/>
    </row>
    <row r="240" spans="1:12" x14ac:dyDescent="0.25">
      <c r="A240" s="48"/>
      <c r="B240" s="157" t="s">
        <v>680</v>
      </c>
      <c r="C240" s="165" t="s">
        <v>672</v>
      </c>
      <c r="D240" s="192" t="s">
        <v>83</v>
      </c>
      <c r="E240" s="160">
        <v>10</v>
      </c>
      <c r="F240" s="65"/>
      <c r="G240" s="60">
        <f t="shared" ref="G240:G246" si="17">E240*F240</f>
        <v>0</v>
      </c>
      <c r="J240" s="123" t="str">
        <f t="shared" si="15"/>
        <v xml:space="preserve"> </v>
      </c>
      <c r="K240" s="23"/>
      <c r="L240" s="23"/>
    </row>
    <row r="241" spans="1:12" x14ac:dyDescent="0.25">
      <c r="A241" s="48"/>
      <c r="B241" s="157" t="s">
        <v>681</v>
      </c>
      <c r="C241" s="165" t="s">
        <v>673</v>
      </c>
      <c r="D241" s="192" t="s">
        <v>83</v>
      </c>
      <c r="E241" s="160">
        <v>15</v>
      </c>
      <c r="F241" s="65"/>
      <c r="G241" s="60">
        <f t="shared" si="17"/>
        <v>0</v>
      </c>
      <c r="J241" s="123" t="str">
        <f t="shared" si="15"/>
        <v xml:space="preserve"> </v>
      </c>
      <c r="K241" s="23"/>
      <c r="L241" s="23"/>
    </row>
    <row r="242" spans="1:12" x14ac:dyDescent="0.25">
      <c r="A242" s="48"/>
      <c r="B242" s="157" t="s">
        <v>675</v>
      </c>
      <c r="C242" s="165" t="s">
        <v>625</v>
      </c>
      <c r="D242" s="192" t="s">
        <v>83</v>
      </c>
      <c r="E242" s="160">
        <v>2</v>
      </c>
      <c r="F242" s="65"/>
      <c r="G242" s="60">
        <f t="shared" si="17"/>
        <v>0</v>
      </c>
      <c r="J242" s="123" t="str">
        <f t="shared" si="15"/>
        <v xml:space="preserve"> </v>
      </c>
      <c r="K242" s="23"/>
      <c r="L242" s="23"/>
    </row>
    <row r="243" spans="1:12" x14ac:dyDescent="0.25">
      <c r="A243" s="48"/>
      <c r="B243" s="157" t="s">
        <v>676</v>
      </c>
      <c r="C243" s="175" t="s">
        <v>5630</v>
      </c>
      <c r="D243" s="192" t="s">
        <v>83</v>
      </c>
      <c r="E243" s="160">
        <v>20</v>
      </c>
      <c r="F243" s="65"/>
      <c r="G243" s="60">
        <f t="shared" si="17"/>
        <v>0</v>
      </c>
      <c r="H243" s="6" t="s">
        <v>363</v>
      </c>
      <c r="I243" s="73" t="s">
        <v>5632</v>
      </c>
      <c r="J243" s="123" t="str">
        <f t="shared" si="15"/>
        <v xml:space="preserve"> </v>
      </c>
      <c r="K243" s="23"/>
      <c r="L243" s="23"/>
    </row>
    <row r="244" spans="1:12" x14ac:dyDescent="0.25">
      <c r="A244" s="48"/>
      <c r="B244" s="157" t="s">
        <v>677</v>
      </c>
      <c r="C244" s="175" t="s">
        <v>5631</v>
      </c>
      <c r="D244" s="192" t="s">
        <v>83</v>
      </c>
      <c r="E244" s="160">
        <v>20</v>
      </c>
      <c r="F244" s="65"/>
      <c r="G244" s="60">
        <f t="shared" si="17"/>
        <v>0</v>
      </c>
      <c r="H244" s="6" t="s">
        <v>363</v>
      </c>
      <c r="I244" s="73" t="s">
        <v>5632</v>
      </c>
      <c r="J244" s="123" t="str">
        <f t="shared" si="15"/>
        <v xml:space="preserve"> </v>
      </c>
      <c r="K244" s="23"/>
      <c r="L244" s="23"/>
    </row>
    <row r="245" spans="1:12" x14ac:dyDescent="0.25">
      <c r="A245" s="48"/>
      <c r="B245" s="264" t="s">
        <v>678</v>
      </c>
      <c r="C245" s="265" t="s">
        <v>626</v>
      </c>
      <c r="D245" s="269" t="s">
        <v>83</v>
      </c>
      <c r="E245" s="160"/>
      <c r="F245" s="163"/>
      <c r="G245" s="60">
        <f t="shared" si="17"/>
        <v>0</v>
      </c>
      <c r="J245" s="123" t="str">
        <f t="shared" si="15"/>
        <v xml:space="preserve"> </v>
      </c>
      <c r="K245" s="23"/>
      <c r="L245" s="23"/>
    </row>
    <row r="246" spans="1:12" x14ac:dyDescent="0.25">
      <c r="A246" s="48"/>
      <c r="B246" s="157" t="s">
        <v>679</v>
      </c>
      <c r="C246" s="165" t="s">
        <v>627</v>
      </c>
      <c r="D246" s="191" t="s">
        <v>15</v>
      </c>
      <c r="E246" s="160">
        <v>2</v>
      </c>
      <c r="F246" s="65"/>
      <c r="G246" s="60">
        <f t="shared" si="17"/>
        <v>0</v>
      </c>
      <c r="J246" s="123" t="str">
        <f t="shared" si="15"/>
        <v xml:space="preserve"> </v>
      </c>
      <c r="K246" s="23"/>
      <c r="L246" s="23"/>
    </row>
    <row r="247" spans="1:12" x14ac:dyDescent="0.25">
      <c r="A247" s="48"/>
      <c r="B247" s="157" t="s">
        <v>624</v>
      </c>
      <c r="C247" s="165" t="s">
        <v>623</v>
      </c>
      <c r="D247" s="157"/>
      <c r="E247" s="160">
        <v>0</v>
      </c>
      <c r="F247" s="163"/>
      <c r="G247" s="60"/>
      <c r="J247" s="123">
        <v>1</v>
      </c>
      <c r="K247" s="23"/>
      <c r="L247" s="23"/>
    </row>
    <row r="248" spans="1:12" x14ac:dyDescent="0.25">
      <c r="A248" s="48"/>
      <c r="B248" s="157" t="s">
        <v>628</v>
      </c>
      <c r="C248" s="175" t="s">
        <v>684</v>
      </c>
      <c r="D248" s="191" t="s">
        <v>15</v>
      </c>
      <c r="E248" s="160">
        <v>12</v>
      </c>
      <c r="F248" s="65"/>
      <c r="G248" s="60">
        <f t="shared" ref="G248:G253" si="18">E248*F248</f>
        <v>0</v>
      </c>
      <c r="J248" s="123" t="str">
        <f t="shared" si="15"/>
        <v xml:space="preserve"> </v>
      </c>
      <c r="K248" s="23"/>
      <c r="L248" s="23"/>
    </row>
    <row r="249" spans="1:12" x14ac:dyDescent="0.25">
      <c r="A249" s="48"/>
      <c r="B249" s="157" t="s">
        <v>629</v>
      </c>
      <c r="C249" s="175" t="s">
        <v>625</v>
      </c>
      <c r="D249" s="191" t="s">
        <v>15</v>
      </c>
      <c r="E249" s="160">
        <v>12</v>
      </c>
      <c r="F249" s="65"/>
      <c r="G249" s="60">
        <f t="shared" si="18"/>
        <v>0</v>
      </c>
      <c r="J249" s="123" t="str">
        <f t="shared" si="15"/>
        <v xml:space="preserve"> </v>
      </c>
      <c r="K249" s="23"/>
      <c r="L249" s="23"/>
    </row>
    <row r="250" spans="1:12" x14ac:dyDescent="0.25">
      <c r="A250" s="48"/>
      <c r="B250" s="157" t="s">
        <v>630</v>
      </c>
      <c r="C250" s="175" t="s">
        <v>5630</v>
      </c>
      <c r="D250" s="191" t="s">
        <v>15</v>
      </c>
      <c r="E250" s="160">
        <v>12</v>
      </c>
      <c r="F250" s="65"/>
      <c r="G250" s="60">
        <f t="shared" si="18"/>
        <v>0</v>
      </c>
      <c r="H250" s="6" t="s">
        <v>363</v>
      </c>
      <c r="I250" s="73" t="s">
        <v>5632</v>
      </c>
      <c r="J250" s="123" t="str">
        <f t="shared" si="15"/>
        <v xml:space="preserve"> </v>
      </c>
      <c r="K250" s="23"/>
      <c r="L250" s="23"/>
    </row>
    <row r="251" spans="1:12" x14ac:dyDescent="0.25">
      <c r="A251" s="48"/>
      <c r="B251" s="157" t="s">
        <v>631</v>
      </c>
      <c r="C251" s="175" t="s">
        <v>5631</v>
      </c>
      <c r="D251" s="191" t="s">
        <v>15</v>
      </c>
      <c r="E251" s="160">
        <v>12</v>
      </c>
      <c r="F251" s="65"/>
      <c r="G251" s="60">
        <f t="shared" si="18"/>
        <v>0</v>
      </c>
      <c r="H251" s="6" t="s">
        <v>363</v>
      </c>
      <c r="I251" s="73" t="s">
        <v>5632</v>
      </c>
      <c r="J251" s="123" t="str">
        <f t="shared" si="15"/>
        <v xml:space="preserve"> </v>
      </c>
      <c r="K251" s="23"/>
      <c r="L251" s="23"/>
    </row>
    <row r="252" spans="1:12" x14ac:dyDescent="0.25">
      <c r="A252" s="48"/>
      <c r="B252" s="264" t="s">
        <v>632</v>
      </c>
      <c r="C252" s="265" t="s">
        <v>626</v>
      </c>
      <c r="D252" s="269" t="s">
        <v>15</v>
      </c>
      <c r="E252" s="160"/>
      <c r="F252" s="163"/>
      <c r="G252" s="60">
        <f t="shared" si="18"/>
        <v>0</v>
      </c>
      <c r="J252" s="123" t="str">
        <f t="shared" si="15"/>
        <v xml:space="preserve"> </v>
      </c>
      <c r="K252" s="23"/>
      <c r="L252" s="23"/>
    </row>
    <row r="253" spans="1:12" x14ac:dyDescent="0.25">
      <c r="A253" s="48"/>
      <c r="B253" s="157" t="s">
        <v>633</v>
      </c>
      <c r="C253" s="170" t="s">
        <v>627</v>
      </c>
      <c r="D253" s="191" t="s">
        <v>15</v>
      </c>
      <c r="E253" s="160">
        <v>12</v>
      </c>
      <c r="F253" s="65"/>
      <c r="G253" s="60">
        <f t="shared" si="18"/>
        <v>0</v>
      </c>
      <c r="J253" s="123" t="str">
        <f t="shared" si="15"/>
        <v xml:space="preserve"> </v>
      </c>
      <c r="K253" s="23"/>
      <c r="L253" s="23"/>
    </row>
    <row r="254" spans="1:12" x14ac:dyDescent="0.25">
      <c r="A254" s="48"/>
      <c r="B254" s="264" t="s">
        <v>635</v>
      </c>
      <c r="C254" s="265" t="s">
        <v>634</v>
      </c>
      <c r="D254" s="266"/>
      <c r="E254" s="160"/>
      <c r="F254" s="163"/>
      <c r="G254" s="60"/>
      <c r="J254" s="123" t="str">
        <f t="shared" si="15"/>
        <v xml:space="preserve"> </v>
      </c>
      <c r="K254" s="23"/>
      <c r="L254" s="23"/>
    </row>
    <row r="255" spans="1:12" x14ac:dyDescent="0.25">
      <c r="A255" s="48"/>
      <c r="B255" s="264" t="s">
        <v>639</v>
      </c>
      <c r="C255" s="265" t="s">
        <v>636</v>
      </c>
      <c r="D255" s="266" t="s">
        <v>60</v>
      </c>
      <c r="E255" s="160"/>
      <c r="F255" s="163"/>
      <c r="G255" s="60">
        <f t="shared" ref="G255:G261" si="19">E255*F255</f>
        <v>0</v>
      </c>
      <c r="J255" s="123" t="str">
        <f t="shared" si="15"/>
        <v xml:space="preserve"> </v>
      </c>
      <c r="K255" s="23"/>
      <c r="L255" s="23"/>
    </row>
    <row r="256" spans="1:12" x14ac:dyDescent="0.25">
      <c r="A256" s="48"/>
      <c r="B256" s="264" t="s">
        <v>640</v>
      </c>
      <c r="C256" s="265" t="s">
        <v>637</v>
      </c>
      <c r="D256" s="266" t="s">
        <v>60</v>
      </c>
      <c r="E256" s="160"/>
      <c r="F256" s="163"/>
      <c r="G256" s="60">
        <f t="shared" si="19"/>
        <v>0</v>
      </c>
      <c r="J256" s="123" t="str">
        <f t="shared" si="15"/>
        <v xml:space="preserve"> </v>
      </c>
      <c r="K256" s="23"/>
      <c r="L256" s="23"/>
    </row>
    <row r="257" spans="1:12" x14ac:dyDescent="0.25">
      <c r="A257" s="48"/>
      <c r="B257" s="264" t="s">
        <v>641</v>
      </c>
      <c r="C257" s="268" t="s">
        <v>638</v>
      </c>
      <c r="D257" s="266" t="s">
        <v>60</v>
      </c>
      <c r="E257" s="160"/>
      <c r="F257" s="163"/>
      <c r="G257" s="60">
        <f t="shared" si="19"/>
        <v>0</v>
      </c>
      <c r="J257" s="123" t="str">
        <f t="shared" si="15"/>
        <v xml:space="preserve"> </v>
      </c>
      <c r="K257" s="23"/>
      <c r="L257" s="23"/>
    </row>
    <row r="258" spans="1:12" x14ac:dyDescent="0.25">
      <c r="A258" s="48"/>
      <c r="B258" s="157" t="s">
        <v>644</v>
      </c>
      <c r="C258" s="172" t="s">
        <v>642</v>
      </c>
      <c r="D258" s="159" t="s">
        <v>15</v>
      </c>
      <c r="E258" s="160">
        <v>12</v>
      </c>
      <c r="F258" s="65"/>
      <c r="G258" s="60">
        <f t="shared" si="19"/>
        <v>0</v>
      </c>
      <c r="J258" s="123" t="str">
        <f t="shared" si="15"/>
        <v xml:space="preserve"> </v>
      </c>
      <c r="K258" s="23"/>
      <c r="L258" s="23"/>
    </row>
    <row r="259" spans="1:12" x14ac:dyDescent="0.25">
      <c r="A259" s="48"/>
      <c r="B259" s="157" t="s">
        <v>645</v>
      </c>
      <c r="C259" s="168" t="s">
        <v>643</v>
      </c>
      <c r="D259" s="159" t="s">
        <v>15</v>
      </c>
      <c r="E259" s="160">
        <v>12</v>
      </c>
      <c r="F259" s="65"/>
      <c r="G259" s="60">
        <f t="shared" si="19"/>
        <v>0</v>
      </c>
      <c r="J259" s="123" t="str">
        <f t="shared" si="15"/>
        <v xml:space="preserve"> </v>
      </c>
      <c r="K259" s="23"/>
      <c r="L259" s="23"/>
    </row>
    <row r="260" spans="1:12" ht="12" x14ac:dyDescent="0.25">
      <c r="A260" s="48"/>
      <c r="B260" s="157" t="s">
        <v>646</v>
      </c>
      <c r="C260" s="169" t="s">
        <v>649</v>
      </c>
      <c r="D260" s="159" t="s">
        <v>670</v>
      </c>
      <c r="E260" s="160">
        <v>12</v>
      </c>
      <c r="F260" s="65"/>
      <c r="G260" s="60">
        <f t="shared" si="19"/>
        <v>0</v>
      </c>
      <c r="J260" s="123" t="str">
        <f t="shared" ref="J260:J323" si="20">IF(G260&gt;0,1," ")</f>
        <v xml:space="preserve"> </v>
      </c>
      <c r="K260" s="23"/>
      <c r="L260" s="23"/>
    </row>
    <row r="261" spans="1:12" ht="12" x14ac:dyDescent="0.25">
      <c r="A261" s="48"/>
      <c r="B261" s="157" t="s">
        <v>647</v>
      </c>
      <c r="C261" s="169" t="s">
        <v>650</v>
      </c>
      <c r="D261" s="159" t="s">
        <v>15</v>
      </c>
      <c r="E261" s="160">
        <v>12</v>
      </c>
      <c r="F261" s="65"/>
      <c r="G261" s="60">
        <f t="shared" si="19"/>
        <v>0</v>
      </c>
      <c r="J261" s="123" t="str">
        <f t="shared" si="20"/>
        <v xml:space="preserve"> </v>
      </c>
      <c r="K261" s="23"/>
      <c r="L261" s="23"/>
    </row>
    <row r="262" spans="1:12" x14ac:dyDescent="0.25">
      <c r="A262" s="48"/>
      <c r="B262" s="264" t="s">
        <v>648</v>
      </c>
      <c r="C262" s="264" t="s">
        <v>651</v>
      </c>
      <c r="D262" s="266"/>
      <c r="E262" s="160"/>
      <c r="F262" s="163"/>
      <c r="G262" s="60"/>
      <c r="J262" s="123" t="str">
        <f t="shared" si="20"/>
        <v xml:space="preserve"> </v>
      </c>
      <c r="K262" s="23"/>
      <c r="L262" s="23"/>
    </row>
    <row r="263" spans="1:12" x14ac:dyDescent="0.25">
      <c r="A263" s="48"/>
      <c r="B263" s="264" t="s">
        <v>652</v>
      </c>
      <c r="C263" s="270" t="s">
        <v>654</v>
      </c>
      <c r="D263" s="266" t="s">
        <v>15</v>
      </c>
      <c r="E263" s="160"/>
      <c r="F263" s="163"/>
      <c r="G263" s="60">
        <f>E263*F263</f>
        <v>0</v>
      </c>
      <c r="J263" s="123" t="str">
        <f t="shared" si="20"/>
        <v xml:space="preserve"> </v>
      </c>
      <c r="K263" s="23"/>
      <c r="L263" s="23"/>
    </row>
    <row r="264" spans="1:12" x14ac:dyDescent="0.25">
      <c r="A264" s="48"/>
      <c r="B264" s="264" t="s">
        <v>653</v>
      </c>
      <c r="C264" s="268" t="s">
        <v>655</v>
      </c>
      <c r="D264" s="266" t="s">
        <v>15</v>
      </c>
      <c r="E264" s="160"/>
      <c r="F264" s="163"/>
      <c r="G264" s="60">
        <f>E264*F264</f>
        <v>0</v>
      </c>
      <c r="J264" s="123" t="str">
        <f t="shared" si="20"/>
        <v xml:space="preserve"> </v>
      </c>
      <c r="K264" s="23"/>
      <c r="L264" s="23"/>
    </row>
    <row r="265" spans="1:12" ht="12" x14ac:dyDescent="0.25">
      <c r="A265" s="48"/>
      <c r="B265" s="157" t="s">
        <v>657</v>
      </c>
      <c r="C265" s="199" t="s">
        <v>656</v>
      </c>
      <c r="D265" s="159"/>
      <c r="E265" s="160">
        <v>0</v>
      </c>
      <c r="F265" s="163"/>
      <c r="G265" s="60"/>
      <c r="J265" s="123">
        <v>1</v>
      </c>
      <c r="K265" s="23"/>
      <c r="L265" s="23"/>
    </row>
    <row r="266" spans="1:12" x14ac:dyDescent="0.25">
      <c r="A266" s="48"/>
      <c r="B266" s="157" t="s">
        <v>658</v>
      </c>
      <c r="C266" s="164" t="s">
        <v>660</v>
      </c>
      <c r="D266" s="159" t="s">
        <v>83</v>
      </c>
      <c r="E266" s="160">
        <v>15</v>
      </c>
      <c r="F266" s="65"/>
      <c r="G266" s="60">
        <f>E266*F266</f>
        <v>0</v>
      </c>
      <c r="J266" s="123" t="str">
        <f t="shared" si="20"/>
        <v xml:space="preserve"> </v>
      </c>
      <c r="K266" s="23"/>
      <c r="L266" s="23"/>
    </row>
    <row r="267" spans="1:12" x14ac:dyDescent="0.25">
      <c r="A267" s="48"/>
      <c r="B267" s="157" t="s">
        <v>659</v>
      </c>
      <c r="C267" s="157" t="s">
        <v>661</v>
      </c>
      <c r="D267" s="159" t="s">
        <v>83</v>
      </c>
      <c r="E267" s="160">
        <v>5</v>
      </c>
      <c r="F267" s="65"/>
      <c r="G267" s="60">
        <f>E267*F267</f>
        <v>0</v>
      </c>
      <c r="J267" s="123" t="str">
        <f t="shared" si="20"/>
        <v xml:space="preserve"> </v>
      </c>
      <c r="K267" s="23"/>
      <c r="L267" s="23"/>
    </row>
    <row r="268" spans="1:12" ht="12" x14ac:dyDescent="0.25">
      <c r="A268" s="48"/>
      <c r="B268" s="157" t="s">
        <v>663</v>
      </c>
      <c r="C268" s="200" t="s">
        <v>662</v>
      </c>
      <c r="D268" s="159"/>
      <c r="E268" s="160">
        <v>0</v>
      </c>
      <c r="F268" s="163"/>
      <c r="G268" s="60"/>
      <c r="J268" s="123">
        <v>1</v>
      </c>
      <c r="K268" s="23"/>
      <c r="L268" s="23"/>
    </row>
    <row r="269" spans="1:12" x14ac:dyDescent="0.25">
      <c r="A269" s="48"/>
      <c r="B269" s="157" t="s">
        <v>664</v>
      </c>
      <c r="C269" s="162" t="s">
        <v>666</v>
      </c>
      <c r="D269" s="159" t="s">
        <v>65</v>
      </c>
      <c r="E269" s="160">
        <v>1</v>
      </c>
      <c r="F269" s="163">
        <v>120000</v>
      </c>
      <c r="G269" s="60">
        <f>E269*F269</f>
        <v>120000</v>
      </c>
      <c r="J269" s="123">
        <f t="shared" si="20"/>
        <v>1</v>
      </c>
      <c r="K269" s="23"/>
      <c r="L269" s="23"/>
    </row>
    <row r="270" spans="1:12" x14ac:dyDescent="0.25">
      <c r="A270" s="48"/>
      <c r="B270" s="157" t="s">
        <v>665</v>
      </c>
      <c r="C270" s="174" t="s">
        <v>667</v>
      </c>
      <c r="D270" s="159" t="s">
        <v>67</v>
      </c>
      <c r="E270" s="160">
        <v>120000</v>
      </c>
      <c r="F270" s="118"/>
      <c r="G270" s="60">
        <f>E270*F270</f>
        <v>0</v>
      </c>
      <c r="J270" s="123" t="str">
        <f t="shared" si="20"/>
        <v xml:space="preserve"> </v>
      </c>
      <c r="K270" s="23"/>
      <c r="L270" s="23"/>
    </row>
    <row r="271" spans="1:12" x14ac:dyDescent="0.25">
      <c r="A271" s="48"/>
      <c r="B271" s="201" t="s">
        <v>5588</v>
      </c>
      <c r="C271" s="202" t="s">
        <v>5553</v>
      </c>
      <c r="D271" s="192" t="s">
        <v>83</v>
      </c>
      <c r="E271" s="160">
        <v>8</v>
      </c>
      <c r="F271" s="65"/>
      <c r="G271" s="60">
        <f>E271*F271</f>
        <v>0</v>
      </c>
      <c r="H271" s="73" t="s">
        <v>5515</v>
      </c>
      <c r="J271" s="123" t="str">
        <f t="shared" si="20"/>
        <v xml:space="preserve"> </v>
      </c>
      <c r="K271" s="23"/>
      <c r="L271" s="23"/>
    </row>
    <row r="272" spans="1:12" x14ac:dyDescent="0.25">
      <c r="A272" s="48"/>
      <c r="B272" s="157"/>
      <c r="C272" s="162"/>
      <c r="D272" s="159"/>
      <c r="E272" s="160">
        <v>0</v>
      </c>
      <c r="F272" s="163"/>
      <c r="G272" s="50"/>
      <c r="J272" s="123" t="str">
        <f t="shared" si="20"/>
        <v xml:space="preserve"> </v>
      </c>
      <c r="K272" s="23"/>
      <c r="L272" s="23"/>
    </row>
    <row r="273" spans="1:12" x14ac:dyDescent="0.25">
      <c r="A273" s="52"/>
      <c r="B273" s="193"/>
      <c r="C273" s="194"/>
      <c r="D273" s="195"/>
      <c r="E273" s="160">
        <v>0</v>
      </c>
      <c r="F273" s="163"/>
      <c r="G273" s="196"/>
      <c r="H273" s="23"/>
      <c r="I273" s="23"/>
      <c r="J273" s="123" t="str">
        <f t="shared" si="20"/>
        <v xml:space="preserve"> </v>
      </c>
      <c r="K273" s="23"/>
      <c r="L273" s="23"/>
    </row>
    <row r="274" spans="1:12" ht="12" x14ac:dyDescent="0.25">
      <c r="B274" s="180" t="s">
        <v>144</v>
      </c>
      <c r="C274" s="181" t="s">
        <v>147</v>
      </c>
      <c r="D274" s="31"/>
      <c r="E274" s="31"/>
      <c r="F274" s="31"/>
      <c r="G274" s="182">
        <f>SUM(G206:G273)</f>
        <v>120000</v>
      </c>
      <c r="H274" s="23"/>
      <c r="I274" s="23"/>
      <c r="J274" s="123">
        <f t="shared" si="20"/>
        <v>1</v>
      </c>
      <c r="K274" s="23"/>
      <c r="L274" s="23"/>
    </row>
    <row r="275" spans="1:12" x14ac:dyDescent="0.25">
      <c r="A275" s="54"/>
      <c r="B275" s="183"/>
      <c r="C275" s="184"/>
      <c r="D275" s="54"/>
      <c r="E275" s="54"/>
      <c r="F275" s="54"/>
      <c r="G275" s="55"/>
      <c r="H275" s="23"/>
      <c r="I275" s="23"/>
      <c r="J275" s="123">
        <v>1</v>
      </c>
      <c r="K275" s="23"/>
      <c r="L275" s="23"/>
    </row>
    <row r="276" spans="1:12" ht="12" x14ac:dyDescent="0.25">
      <c r="B276" s="180" t="s">
        <v>145</v>
      </c>
      <c r="C276" s="181" t="s">
        <v>154</v>
      </c>
      <c r="D276" s="31"/>
      <c r="E276" s="31"/>
      <c r="F276" s="31"/>
      <c r="G276" s="3"/>
      <c r="H276" s="73" t="s">
        <v>361</v>
      </c>
      <c r="I276" s="23"/>
      <c r="J276" s="123">
        <v>1</v>
      </c>
      <c r="K276" s="23"/>
      <c r="L276" s="23"/>
    </row>
    <row r="277" spans="1:12" ht="12" x14ac:dyDescent="0.25">
      <c r="A277" s="63"/>
      <c r="B277" s="203" t="s">
        <v>686</v>
      </c>
      <c r="C277" s="197" t="s">
        <v>719</v>
      </c>
      <c r="D277" s="154"/>
      <c r="E277" s="160">
        <v>0</v>
      </c>
      <c r="F277" s="163"/>
      <c r="G277" s="204"/>
      <c r="I277" s="23"/>
      <c r="J277" s="123">
        <v>1</v>
      </c>
      <c r="K277" s="23"/>
      <c r="L277" s="23"/>
    </row>
    <row r="278" spans="1:12" x14ac:dyDescent="0.25">
      <c r="A278" s="48"/>
      <c r="B278" s="164" t="s">
        <v>687</v>
      </c>
      <c r="C278" s="165" t="s">
        <v>720</v>
      </c>
      <c r="D278" s="167" t="s">
        <v>49</v>
      </c>
      <c r="E278" s="160">
        <v>6.5</v>
      </c>
      <c r="F278" s="65"/>
      <c r="G278" s="60">
        <f>E278*F278</f>
        <v>0</v>
      </c>
      <c r="I278" s="23"/>
      <c r="J278" s="123" t="str">
        <f t="shared" si="20"/>
        <v xml:space="preserve"> </v>
      </c>
      <c r="K278" s="23"/>
      <c r="L278" s="23"/>
    </row>
    <row r="279" spans="1:12" x14ac:dyDescent="0.25">
      <c r="A279" s="48"/>
      <c r="B279" s="164" t="s">
        <v>688</v>
      </c>
      <c r="C279" s="165" t="s">
        <v>721</v>
      </c>
      <c r="D279" s="167" t="s">
        <v>49</v>
      </c>
      <c r="E279" s="160">
        <v>6.5</v>
      </c>
      <c r="F279" s="65"/>
      <c r="G279" s="60">
        <f>E279*F279</f>
        <v>0</v>
      </c>
      <c r="I279" s="23"/>
      <c r="J279" s="123" t="str">
        <f t="shared" si="20"/>
        <v xml:space="preserve"> </v>
      </c>
      <c r="K279" s="23"/>
      <c r="L279" s="23"/>
    </row>
    <row r="280" spans="1:12" x14ac:dyDescent="0.25">
      <c r="A280" s="48"/>
      <c r="B280" s="164" t="s">
        <v>689</v>
      </c>
      <c r="C280" s="175" t="s">
        <v>749</v>
      </c>
      <c r="D280" s="167" t="s">
        <v>51</v>
      </c>
      <c r="E280" s="160">
        <v>40.5</v>
      </c>
      <c r="F280" s="65"/>
      <c r="G280" s="60">
        <f>E280*F280</f>
        <v>0</v>
      </c>
      <c r="I280" s="23"/>
      <c r="J280" s="123" t="str">
        <f t="shared" si="20"/>
        <v xml:space="preserve"> </v>
      </c>
      <c r="K280" s="23"/>
      <c r="L280" s="23"/>
    </row>
    <row r="281" spans="1:12" x14ac:dyDescent="0.25">
      <c r="A281" s="48"/>
      <c r="B281" s="267" t="s">
        <v>690</v>
      </c>
      <c r="C281" s="268" t="s">
        <v>5656</v>
      </c>
      <c r="D281" s="266" t="s">
        <v>3837</v>
      </c>
      <c r="E281" s="160"/>
      <c r="F281" s="163"/>
      <c r="G281" s="60">
        <f>E281*F281</f>
        <v>0</v>
      </c>
      <c r="I281" s="23"/>
      <c r="J281" s="123" t="str">
        <f t="shared" si="20"/>
        <v xml:space="preserve"> </v>
      </c>
      <c r="K281" s="23"/>
      <c r="L281" s="23"/>
    </row>
    <row r="282" spans="1:12" x14ac:dyDescent="0.25">
      <c r="A282" s="48"/>
      <c r="B282" s="267" t="s">
        <v>691</v>
      </c>
      <c r="C282" s="268" t="s">
        <v>722</v>
      </c>
      <c r="D282" s="266"/>
      <c r="E282" s="160"/>
      <c r="F282" s="163"/>
      <c r="G282" s="60"/>
      <c r="I282" s="23"/>
      <c r="J282" s="123" t="str">
        <f t="shared" si="20"/>
        <v xml:space="preserve"> </v>
      </c>
      <c r="K282" s="23"/>
      <c r="L282" s="23"/>
    </row>
    <row r="283" spans="1:12" x14ac:dyDescent="0.25">
      <c r="A283" s="48"/>
      <c r="B283" s="267" t="s">
        <v>692</v>
      </c>
      <c r="C283" s="265" t="s">
        <v>723</v>
      </c>
      <c r="D283" s="266" t="s">
        <v>49</v>
      </c>
      <c r="E283" s="160"/>
      <c r="F283" s="163"/>
      <c r="G283" s="60">
        <f>E283*F283</f>
        <v>0</v>
      </c>
      <c r="I283" s="23"/>
      <c r="J283" s="123" t="str">
        <f t="shared" si="20"/>
        <v xml:space="preserve"> </v>
      </c>
      <c r="K283" s="23"/>
      <c r="L283" s="23"/>
    </row>
    <row r="284" spans="1:12" ht="22.8" x14ac:dyDescent="0.25">
      <c r="A284" s="48"/>
      <c r="B284" s="267" t="s">
        <v>693</v>
      </c>
      <c r="C284" s="265" t="s">
        <v>724</v>
      </c>
      <c r="D284" s="266" t="s">
        <v>49</v>
      </c>
      <c r="E284" s="160"/>
      <c r="F284" s="163"/>
      <c r="G284" s="60">
        <f>E284*F284</f>
        <v>0</v>
      </c>
      <c r="I284" s="23"/>
      <c r="J284" s="123" t="str">
        <f t="shared" si="20"/>
        <v xml:space="preserve"> </v>
      </c>
      <c r="K284" s="23"/>
      <c r="L284" s="23"/>
    </row>
    <row r="285" spans="1:12" x14ac:dyDescent="0.25">
      <c r="A285" s="48"/>
      <c r="B285" s="267" t="s">
        <v>694</v>
      </c>
      <c r="C285" s="265" t="s">
        <v>5657</v>
      </c>
      <c r="D285" s="266" t="s">
        <v>51</v>
      </c>
      <c r="E285" s="160"/>
      <c r="F285" s="163"/>
      <c r="G285" s="60">
        <f>E285*F285</f>
        <v>0</v>
      </c>
      <c r="I285" s="23"/>
      <c r="J285" s="123" t="str">
        <f t="shared" si="20"/>
        <v xml:space="preserve"> </v>
      </c>
      <c r="K285" s="23"/>
      <c r="L285" s="23"/>
    </row>
    <row r="286" spans="1:12" x14ac:dyDescent="0.25">
      <c r="A286" s="48"/>
      <c r="B286" s="267" t="s">
        <v>695</v>
      </c>
      <c r="C286" s="268" t="s">
        <v>725</v>
      </c>
      <c r="D286" s="266" t="s">
        <v>3837</v>
      </c>
      <c r="E286" s="160"/>
      <c r="F286" s="163"/>
      <c r="G286" s="60">
        <f>E286*F286</f>
        <v>0</v>
      </c>
      <c r="I286" s="23"/>
      <c r="J286" s="123" t="str">
        <f t="shared" si="20"/>
        <v xml:space="preserve"> </v>
      </c>
      <c r="K286" s="23"/>
      <c r="L286" s="23"/>
    </row>
    <row r="287" spans="1:12" ht="12" x14ac:dyDescent="0.25">
      <c r="A287" s="48"/>
      <c r="B287" s="164" t="s">
        <v>696</v>
      </c>
      <c r="C287" s="166" t="s">
        <v>726</v>
      </c>
      <c r="D287" s="159"/>
      <c r="E287" s="160">
        <v>0</v>
      </c>
      <c r="F287" s="163"/>
      <c r="G287" s="60"/>
      <c r="I287" s="23"/>
      <c r="J287" s="123">
        <v>1</v>
      </c>
      <c r="K287" s="23"/>
      <c r="L287" s="23"/>
    </row>
    <row r="288" spans="1:12" x14ac:dyDescent="0.25">
      <c r="A288" s="48"/>
      <c r="B288" s="164" t="s">
        <v>697</v>
      </c>
      <c r="C288" s="165" t="s">
        <v>727</v>
      </c>
      <c r="D288" s="192" t="s">
        <v>83</v>
      </c>
      <c r="E288" s="160">
        <v>5</v>
      </c>
      <c r="F288" s="65"/>
      <c r="G288" s="60">
        <f>E288*F288</f>
        <v>0</v>
      </c>
      <c r="I288" s="23"/>
      <c r="J288" s="123" t="str">
        <f t="shared" si="20"/>
        <v xml:space="preserve"> </v>
      </c>
      <c r="K288" s="23"/>
      <c r="L288" s="23"/>
    </row>
    <row r="289" spans="1:12" x14ac:dyDescent="0.25">
      <c r="A289" s="48"/>
      <c r="B289" s="164" t="s">
        <v>698</v>
      </c>
      <c r="C289" s="165" t="s">
        <v>728</v>
      </c>
      <c r="D289" s="192" t="s">
        <v>83</v>
      </c>
      <c r="E289" s="160">
        <v>5</v>
      </c>
      <c r="F289" s="65"/>
      <c r="G289" s="60">
        <f>E289*F289</f>
        <v>0</v>
      </c>
      <c r="I289" s="23"/>
      <c r="J289" s="123" t="str">
        <f t="shared" si="20"/>
        <v xml:space="preserve"> </v>
      </c>
      <c r="K289" s="23"/>
      <c r="L289" s="23"/>
    </row>
    <row r="290" spans="1:12" x14ac:dyDescent="0.25">
      <c r="A290" s="48"/>
      <c r="B290" s="267" t="s">
        <v>699</v>
      </c>
      <c r="C290" s="265" t="s">
        <v>729</v>
      </c>
      <c r="D290" s="269" t="s">
        <v>83</v>
      </c>
      <c r="E290" s="160"/>
      <c r="F290" s="163"/>
      <c r="G290" s="60">
        <f>E290*F290</f>
        <v>0</v>
      </c>
      <c r="I290" s="23"/>
      <c r="J290" s="123" t="str">
        <f t="shared" si="20"/>
        <v xml:space="preserve"> </v>
      </c>
      <c r="K290" s="23"/>
      <c r="L290" s="23"/>
    </row>
    <row r="291" spans="1:12" x14ac:dyDescent="0.25">
      <c r="A291" s="48"/>
      <c r="B291" s="267" t="s">
        <v>700</v>
      </c>
      <c r="C291" s="268" t="s">
        <v>730</v>
      </c>
      <c r="D291" s="266" t="s">
        <v>49</v>
      </c>
      <c r="E291" s="160"/>
      <c r="F291" s="163"/>
      <c r="G291" s="60">
        <f>E291*F291</f>
        <v>0</v>
      </c>
      <c r="I291" s="23"/>
      <c r="J291" s="123" t="str">
        <f t="shared" si="20"/>
        <v xml:space="preserve"> </v>
      </c>
      <c r="K291" s="23"/>
      <c r="L291" s="23"/>
    </row>
    <row r="292" spans="1:12" x14ac:dyDescent="0.25">
      <c r="A292" s="48"/>
      <c r="B292" s="264" t="s">
        <v>701</v>
      </c>
      <c r="C292" s="265" t="s">
        <v>731</v>
      </c>
      <c r="D292" s="266"/>
      <c r="E292" s="160"/>
      <c r="F292" s="163"/>
      <c r="G292" s="60"/>
      <c r="H292" s="6" t="s">
        <v>363</v>
      </c>
      <c r="I292" s="23"/>
      <c r="J292" s="123" t="str">
        <f t="shared" si="20"/>
        <v xml:space="preserve"> </v>
      </c>
      <c r="K292" s="23"/>
      <c r="L292" s="23"/>
    </row>
    <row r="293" spans="1:12" x14ac:dyDescent="0.25">
      <c r="A293" s="48"/>
      <c r="B293" s="267" t="s">
        <v>702</v>
      </c>
      <c r="C293" s="268" t="s">
        <v>732</v>
      </c>
      <c r="D293" s="266" t="s">
        <v>22</v>
      </c>
      <c r="E293" s="160"/>
      <c r="F293" s="163"/>
      <c r="G293" s="60"/>
      <c r="H293" s="6" t="s">
        <v>363</v>
      </c>
      <c r="I293" s="23"/>
      <c r="J293" s="123" t="str">
        <f t="shared" si="20"/>
        <v xml:space="preserve"> </v>
      </c>
      <c r="K293" s="23"/>
      <c r="L293" s="23"/>
    </row>
    <row r="294" spans="1:12" x14ac:dyDescent="0.25">
      <c r="A294" s="48"/>
      <c r="B294" s="264" t="s">
        <v>703</v>
      </c>
      <c r="C294" s="268" t="s">
        <v>733</v>
      </c>
      <c r="D294" s="266" t="s">
        <v>2192</v>
      </c>
      <c r="E294" s="160"/>
      <c r="F294" s="163"/>
      <c r="G294" s="60">
        <f>E294*F294</f>
        <v>0</v>
      </c>
      <c r="I294" s="23"/>
      <c r="J294" s="123" t="str">
        <f t="shared" si="20"/>
        <v xml:space="preserve"> </v>
      </c>
      <c r="K294" s="23"/>
      <c r="L294" s="23"/>
    </row>
    <row r="295" spans="1:12" x14ac:dyDescent="0.25">
      <c r="A295" s="48"/>
      <c r="B295" s="264" t="s">
        <v>704</v>
      </c>
      <c r="C295" s="264" t="s">
        <v>734</v>
      </c>
      <c r="D295" s="266" t="s">
        <v>2192</v>
      </c>
      <c r="E295" s="160"/>
      <c r="F295" s="163"/>
      <c r="G295" s="60">
        <f>E295*F295</f>
        <v>0</v>
      </c>
      <c r="I295" s="23"/>
      <c r="J295" s="123" t="str">
        <f t="shared" si="20"/>
        <v xml:space="preserve"> </v>
      </c>
      <c r="K295" s="23"/>
      <c r="L295" s="23"/>
    </row>
    <row r="296" spans="1:12" x14ac:dyDescent="0.25">
      <c r="A296" s="48"/>
      <c r="B296" s="264" t="s">
        <v>705</v>
      </c>
      <c r="C296" s="264" t="s">
        <v>735</v>
      </c>
      <c r="D296" s="266" t="s">
        <v>49</v>
      </c>
      <c r="E296" s="160"/>
      <c r="F296" s="163"/>
      <c r="G296" s="60">
        <f>E296*F296</f>
        <v>0</v>
      </c>
      <c r="I296" s="23"/>
      <c r="J296" s="123" t="str">
        <f t="shared" si="20"/>
        <v xml:space="preserve"> </v>
      </c>
      <c r="K296" s="23"/>
      <c r="L296" s="23"/>
    </row>
    <row r="297" spans="1:12" x14ac:dyDescent="0.25">
      <c r="A297" s="48"/>
      <c r="B297" s="264" t="s">
        <v>706</v>
      </c>
      <c r="C297" s="267" t="s">
        <v>736</v>
      </c>
      <c r="D297" s="266"/>
      <c r="E297" s="160"/>
      <c r="F297" s="163"/>
      <c r="G297" s="60"/>
      <c r="I297" s="23"/>
      <c r="J297" s="123" t="str">
        <f t="shared" si="20"/>
        <v xml:space="preserve"> </v>
      </c>
      <c r="K297" s="23"/>
      <c r="L297" s="23"/>
    </row>
    <row r="298" spans="1:12" x14ac:dyDescent="0.25">
      <c r="A298" s="48"/>
      <c r="B298" s="267" t="s">
        <v>707</v>
      </c>
      <c r="C298" s="265" t="s">
        <v>737</v>
      </c>
      <c r="D298" s="269" t="s">
        <v>83</v>
      </c>
      <c r="E298" s="160"/>
      <c r="F298" s="163"/>
      <c r="G298" s="60">
        <f t="shared" ref="G298:G303" si="21">E298*F298</f>
        <v>0</v>
      </c>
      <c r="I298" s="23"/>
      <c r="J298" s="123" t="str">
        <f t="shared" si="20"/>
        <v xml:space="preserve"> </v>
      </c>
      <c r="K298" s="23"/>
      <c r="L298" s="23"/>
    </row>
    <row r="299" spans="1:12" x14ac:dyDescent="0.25">
      <c r="A299" s="48"/>
      <c r="B299" s="267" t="s">
        <v>708</v>
      </c>
      <c r="C299" s="265" t="s">
        <v>738</v>
      </c>
      <c r="D299" s="269" t="s">
        <v>83</v>
      </c>
      <c r="E299" s="160"/>
      <c r="F299" s="163"/>
      <c r="G299" s="60">
        <f t="shared" si="21"/>
        <v>0</v>
      </c>
      <c r="I299" s="23"/>
      <c r="J299" s="123" t="str">
        <f t="shared" si="20"/>
        <v xml:space="preserve"> </v>
      </c>
      <c r="K299" s="23"/>
      <c r="L299" s="23"/>
    </row>
    <row r="300" spans="1:12" x14ac:dyDescent="0.25">
      <c r="A300" s="48"/>
      <c r="B300" s="267" t="s">
        <v>709</v>
      </c>
      <c r="C300" s="265" t="s">
        <v>739</v>
      </c>
      <c r="D300" s="269" t="s">
        <v>83</v>
      </c>
      <c r="E300" s="160"/>
      <c r="F300" s="163"/>
      <c r="G300" s="60">
        <f t="shared" si="21"/>
        <v>0</v>
      </c>
      <c r="I300" s="23"/>
      <c r="J300" s="123" t="str">
        <f t="shared" si="20"/>
        <v xml:space="preserve"> </v>
      </c>
      <c r="K300" s="23"/>
      <c r="L300" s="23"/>
    </row>
    <row r="301" spans="1:12" x14ac:dyDescent="0.25">
      <c r="A301" s="48"/>
      <c r="B301" s="267" t="s">
        <v>710</v>
      </c>
      <c r="C301" s="265" t="s">
        <v>740</v>
      </c>
      <c r="D301" s="269" t="s">
        <v>83</v>
      </c>
      <c r="E301" s="160"/>
      <c r="F301" s="163"/>
      <c r="G301" s="60">
        <f t="shared" si="21"/>
        <v>0</v>
      </c>
      <c r="I301" s="23"/>
      <c r="J301" s="123" t="str">
        <f t="shared" si="20"/>
        <v xml:space="preserve"> </v>
      </c>
      <c r="K301" s="23"/>
      <c r="L301" s="23"/>
    </row>
    <row r="302" spans="1:12" x14ac:dyDescent="0.25">
      <c r="A302" s="48"/>
      <c r="B302" s="267" t="s">
        <v>711</v>
      </c>
      <c r="C302" s="265" t="s">
        <v>741</v>
      </c>
      <c r="D302" s="269" t="s">
        <v>83</v>
      </c>
      <c r="E302" s="160"/>
      <c r="F302" s="163"/>
      <c r="G302" s="60">
        <f t="shared" si="21"/>
        <v>0</v>
      </c>
      <c r="I302" s="23"/>
      <c r="J302" s="123" t="str">
        <f t="shared" si="20"/>
        <v xml:space="preserve"> </v>
      </c>
      <c r="K302" s="23"/>
      <c r="L302" s="23"/>
    </row>
    <row r="303" spans="1:12" x14ac:dyDescent="0.25">
      <c r="A303" s="48"/>
      <c r="B303" s="267" t="s">
        <v>712</v>
      </c>
      <c r="C303" s="268" t="s">
        <v>742</v>
      </c>
      <c r="D303" s="269" t="s">
        <v>83</v>
      </c>
      <c r="E303" s="160"/>
      <c r="F303" s="163"/>
      <c r="G303" s="60">
        <f t="shared" si="21"/>
        <v>0</v>
      </c>
      <c r="I303" s="23"/>
      <c r="J303" s="123" t="str">
        <f t="shared" si="20"/>
        <v xml:space="preserve"> </v>
      </c>
      <c r="K303" s="23"/>
      <c r="L303" s="23"/>
    </row>
    <row r="304" spans="1:12" x14ac:dyDescent="0.25">
      <c r="A304" s="48"/>
      <c r="B304" s="264" t="s">
        <v>713</v>
      </c>
      <c r="C304" s="265" t="s">
        <v>743</v>
      </c>
      <c r="D304" s="269"/>
      <c r="E304" s="160"/>
      <c r="F304" s="163"/>
      <c r="G304" s="60"/>
      <c r="I304" s="23"/>
      <c r="J304" s="123" t="str">
        <f t="shared" si="20"/>
        <v xml:space="preserve"> </v>
      </c>
      <c r="K304" s="23"/>
      <c r="L304" s="23"/>
    </row>
    <row r="305" spans="1:12" x14ac:dyDescent="0.25">
      <c r="A305" s="48"/>
      <c r="B305" s="267" t="s">
        <v>714</v>
      </c>
      <c r="C305" s="265" t="s">
        <v>744</v>
      </c>
      <c r="D305" s="266" t="s">
        <v>2192</v>
      </c>
      <c r="E305" s="160"/>
      <c r="F305" s="163"/>
      <c r="G305" s="60">
        <f>E305*F305</f>
        <v>0</v>
      </c>
      <c r="I305" s="23"/>
      <c r="J305" s="123" t="str">
        <f t="shared" si="20"/>
        <v xml:space="preserve"> </v>
      </c>
      <c r="K305" s="23"/>
      <c r="L305" s="23"/>
    </row>
    <row r="306" spans="1:12" x14ac:dyDescent="0.25">
      <c r="A306" s="48"/>
      <c r="B306" s="267" t="s">
        <v>715</v>
      </c>
      <c r="C306" s="268" t="s">
        <v>745</v>
      </c>
      <c r="D306" s="266" t="s">
        <v>2192</v>
      </c>
      <c r="E306" s="160"/>
      <c r="F306" s="163"/>
      <c r="G306" s="60">
        <f>E306*F306</f>
        <v>0</v>
      </c>
      <c r="I306" s="23"/>
      <c r="J306" s="123" t="str">
        <f t="shared" si="20"/>
        <v xml:space="preserve"> </v>
      </c>
      <c r="K306" s="23"/>
      <c r="L306" s="23"/>
    </row>
    <row r="307" spans="1:12" x14ac:dyDescent="0.25">
      <c r="A307" s="48"/>
      <c r="B307" s="264" t="s">
        <v>716</v>
      </c>
      <c r="C307" s="270" t="s">
        <v>746</v>
      </c>
      <c r="D307" s="269"/>
      <c r="E307" s="160"/>
      <c r="F307" s="163"/>
      <c r="G307" s="60"/>
      <c r="I307" s="23"/>
      <c r="J307" s="123" t="str">
        <f t="shared" si="20"/>
        <v xml:space="preserve"> </v>
      </c>
      <c r="K307" s="23"/>
      <c r="L307" s="23"/>
    </row>
    <row r="308" spans="1:12" x14ac:dyDescent="0.25">
      <c r="A308" s="48"/>
      <c r="B308" s="267" t="s">
        <v>717</v>
      </c>
      <c r="C308" s="270" t="s">
        <v>747</v>
      </c>
      <c r="D308" s="266" t="s">
        <v>65</v>
      </c>
      <c r="E308" s="160"/>
      <c r="F308" s="163"/>
      <c r="G308" s="60"/>
      <c r="I308" s="23"/>
      <c r="J308" s="123" t="str">
        <f t="shared" si="20"/>
        <v xml:space="preserve"> </v>
      </c>
      <c r="K308" s="23"/>
      <c r="L308" s="23"/>
    </row>
    <row r="309" spans="1:12" x14ac:dyDescent="0.25">
      <c r="A309" s="48"/>
      <c r="B309" s="267" t="s">
        <v>718</v>
      </c>
      <c r="C309" s="268" t="s">
        <v>748</v>
      </c>
      <c r="D309" s="266" t="s">
        <v>67</v>
      </c>
      <c r="E309" s="160"/>
      <c r="F309" s="163"/>
      <c r="G309" s="60">
        <f>F309*E309</f>
        <v>0</v>
      </c>
      <c r="I309" s="23"/>
      <c r="J309" s="123" t="str">
        <f t="shared" si="20"/>
        <v xml:space="preserve"> </v>
      </c>
      <c r="K309" s="23"/>
      <c r="L309" s="23"/>
    </row>
    <row r="310" spans="1:12" x14ac:dyDescent="0.25">
      <c r="A310" s="48"/>
      <c r="B310" s="157"/>
      <c r="C310" s="174"/>
      <c r="D310" s="159"/>
      <c r="E310" s="160"/>
      <c r="F310" s="163"/>
      <c r="G310" s="60"/>
      <c r="H310" s="73" t="s">
        <v>782</v>
      </c>
      <c r="I310" s="23"/>
      <c r="J310" s="123" t="str">
        <f t="shared" si="20"/>
        <v xml:space="preserve"> </v>
      </c>
      <c r="K310" s="23"/>
      <c r="L310" s="23"/>
    </row>
    <row r="311" spans="1:12" x14ac:dyDescent="0.25">
      <c r="A311" s="48"/>
      <c r="B311" s="164"/>
      <c r="C311" s="170"/>
      <c r="D311" s="159"/>
      <c r="E311" s="160"/>
      <c r="F311" s="163"/>
      <c r="G311" s="60"/>
      <c r="I311" s="23"/>
      <c r="J311" s="123" t="str">
        <f t="shared" si="20"/>
        <v xml:space="preserve"> </v>
      </c>
      <c r="K311" s="23"/>
      <c r="L311" s="23"/>
    </row>
    <row r="312" spans="1:12" ht="12" x14ac:dyDescent="0.25">
      <c r="A312" s="52"/>
      <c r="B312" s="205"/>
      <c r="C312" s="206"/>
      <c r="D312" s="195"/>
      <c r="E312" s="160"/>
      <c r="F312" s="163"/>
      <c r="G312" s="207"/>
      <c r="I312" s="23"/>
      <c r="J312" s="123" t="str">
        <f t="shared" si="20"/>
        <v xml:space="preserve"> </v>
      </c>
      <c r="K312" s="23"/>
      <c r="L312" s="23"/>
    </row>
    <row r="313" spans="1:12" ht="12" x14ac:dyDescent="0.25">
      <c r="B313" s="180" t="s">
        <v>145</v>
      </c>
      <c r="C313" s="181" t="s">
        <v>147</v>
      </c>
      <c r="D313" s="31"/>
      <c r="E313" s="31"/>
      <c r="F313" s="31"/>
      <c r="G313" s="182">
        <f>SUM(G278:G312)</f>
        <v>0</v>
      </c>
      <c r="I313" s="23"/>
      <c r="J313" s="123" t="str">
        <f t="shared" si="20"/>
        <v xml:space="preserve"> </v>
      </c>
      <c r="K313" s="23"/>
      <c r="L313" s="23"/>
    </row>
    <row r="314" spans="1:12" x14ac:dyDescent="0.25">
      <c r="A314" s="31"/>
      <c r="B314" s="208"/>
      <c r="C314" s="209"/>
      <c r="D314" s="31"/>
      <c r="E314" s="31"/>
      <c r="F314" s="31"/>
      <c r="G314" s="3"/>
      <c r="H314" s="23"/>
      <c r="I314" s="23"/>
      <c r="J314" s="123">
        <v>1</v>
      </c>
      <c r="K314" s="23"/>
      <c r="L314" s="23"/>
    </row>
    <row r="315" spans="1:12" ht="12" x14ac:dyDescent="0.25">
      <c r="B315" s="180" t="s">
        <v>146</v>
      </c>
      <c r="C315" s="181" t="s">
        <v>155</v>
      </c>
      <c r="D315" s="31"/>
      <c r="E315" s="31"/>
      <c r="F315" s="31"/>
      <c r="G315" s="3"/>
      <c r="H315" s="73"/>
      <c r="I315" s="23"/>
      <c r="J315" s="123">
        <v>1</v>
      </c>
      <c r="K315" s="23"/>
      <c r="L315" s="23"/>
    </row>
    <row r="316" spans="1:12" x14ac:dyDescent="0.25">
      <c r="A316" s="63"/>
      <c r="B316" s="271" t="s">
        <v>756</v>
      </c>
      <c r="C316" s="272" t="s">
        <v>768</v>
      </c>
      <c r="D316" s="273"/>
      <c r="E316" s="160"/>
      <c r="F316" s="163"/>
      <c r="G316" s="204"/>
      <c r="H316" s="73" t="s">
        <v>769</v>
      </c>
      <c r="I316" s="23"/>
      <c r="J316" s="123" t="str">
        <f t="shared" si="20"/>
        <v xml:space="preserve"> </v>
      </c>
      <c r="K316" s="23"/>
      <c r="L316" s="23"/>
    </row>
    <row r="317" spans="1:12" x14ac:dyDescent="0.25">
      <c r="A317" s="48"/>
      <c r="B317" s="267" t="s">
        <v>757</v>
      </c>
      <c r="C317" s="265" t="s">
        <v>770</v>
      </c>
      <c r="D317" s="266" t="s">
        <v>2192</v>
      </c>
      <c r="E317" s="160"/>
      <c r="F317" s="163"/>
      <c r="G317" s="66">
        <f>E317*F317</f>
        <v>0</v>
      </c>
      <c r="H317" s="73"/>
      <c r="I317" s="23"/>
      <c r="J317" s="123" t="str">
        <f t="shared" si="20"/>
        <v xml:space="preserve"> </v>
      </c>
      <c r="K317" s="23"/>
      <c r="L317" s="23"/>
    </row>
    <row r="318" spans="1:12" x14ac:dyDescent="0.25">
      <c r="A318" s="48"/>
      <c r="B318" s="267" t="s">
        <v>758</v>
      </c>
      <c r="C318" s="265" t="s">
        <v>771</v>
      </c>
      <c r="D318" s="266" t="s">
        <v>2192</v>
      </c>
      <c r="E318" s="160"/>
      <c r="F318" s="163"/>
      <c r="G318" s="66">
        <f>E318*F318</f>
        <v>0</v>
      </c>
      <c r="I318" s="23"/>
      <c r="J318" s="123" t="str">
        <f t="shared" si="20"/>
        <v xml:space="preserve"> </v>
      </c>
      <c r="K318" s="23"/>
      <c r="L318" s="23"/>
    </row>
    <row r="319" spans="1:12" ht="22.8" x14ac:dyDescent="0.25">
      <c r="A319" s="48"/>
      <c r="B319" s="267" t="s">
        <v>759</v>
      </c>
      <c r="C319" s="268" t="s">
        <v>772</v>
      </c>
      <c r="D319" s="266" t="s">
        <v>2192</v>
      </c>
      <c r="E319" s="160"/>
      <c r="F319" s="163"/>
      <c r="G319" s="66">
        <f>E319*F319</f>
        <v>0</v>
      </c>
      <c r="I319" s="23"/>
      <c r="J319" s="123" t="str">
        <f t="shared" si="20"/>
        <v xml:space="preserve"> </v>
      </c>
      <c r="K319" s="23"/>
      <c r="L319" s="23"/>
    </row>
    <row r="320" spans="1:12" ht="12" x14ac:dyDescent="0.25">
      <c r="A320" s="48"/>
      <c r="B320" s="164" t="s">
        <v>760</v>
      </c>
      <c r="C320" s="198" t="s">
        <v>773</v>
      </c>
      <c r="D320" s="167"/>
      <c r="E320" s="160"/>
      <c r="F320" s="163"/>
      <c r="G320" s="210"/>
      <c r="H320" s="73" t="s">
        <v>769</v>
      </c>
      <c r="I320" s="23"/>
      <c r="J320" s="123">
        <v>1</v>
      </c>
      <c r="K320" s="23"/>
      <c r="L320" s="23"/>
    </row>
    <row r="321" spans="1:12" x14ac:dyDescent="0.25">
      <c r="A321" s="48"/>
      <c r="B321" s="267" t="s">
        <v>761</v>
      </c>
      <c r="C321" s="274" t="s">
        <v>774</v>
      </c>
      <c r="D321" s="275"/>
      <c r="E321" s="160"/>
      <c r="F321" s="163"/>
      <c r="G321" s="210"/>
      <c r="I321" s="23"/>
      <c r="J321" s="123" t="str">
        <f t="shared" si="20"/>
        <v xml:space="preserve"> </v>
      </c>
      <c r="K321" s="23"/>
      <c r="L321" s="23"/>
    </row>
    <row r="322" spans="1:12" ht="13.2" x14ac:dyDescent="0.25">
      <c r="A322" s="48"/>
      <c r="B322" s="267" t="s">
        <v>763</v>
      </c>
      <c r="C322" s="274" t="s">
        <v>775</v>
      </c>
      <c r="D322" s="275" t="s">
        <v>5658</v>
      </c>
      <c r="E322" s="160"/>
      <c r="F322" s="163"/>
      <c r="G322" s="66">
        <f>E322*F322</f>
        <v>0</v>
      </c>
      <c r="I322" s="23"/>
      <c r="J322" s="123" t="str">
        <f t="shared" si="20"/>
        <v xml:space="preserve"> </v>
      </c>
      <c r="K322" s="23"/>
      <c r="L322" s="23"/>
    </row>
    <row r="323" spans="1:12" ht="13.2" x14ac:dyDescent="0.25">
      <c r="A323" s="48"/>
      <c r="B323" s="267" t="s">
        <v>764</v>
      </c>
      <c r="C323" s="274" t="s">
        <v>776</v>
      </c>
      <c r="D323" s="275" t="s">
        <v>5658</v>
      </c>
      <c r="E323" s="160"/>
      <c r="F323" s="163"/>
      <c r="G323" s="66">
        <f>E323*F323</f>
        <v>0</v>
      </c>
      <c r="I323" s="23"/>
      <c r="J323" s="123" t="str">
        <f t="shared" si="20"/>
        <v xml:space="preserve"> </v>
      </c>
      <c r="K323" s="23"/>
      <c r="L323" s="23"/>
    </row>
    <row r="324" spans="1:12" x14ac:dyDescent="0.25">
      <c r="A324" s="48"/>
      <c r="B324" s="164" t="s">
        <v>762</v>
      </c>
      <c r="C324" s="165" t="s">
        <v>777</v>
      </c>
      <c r="D324" s="191"/>
      <c r="E324" s="160">
        <v>0</v>
      </c>
      <c r="F324" s="163"/>
      <c r="G324" s="210"/>
      <c r="I324" s="23"/>
      <c r="J324" s="123">
        <v>1</v>
      </c>
      <c r="K324" s="23"/>
      <c r="L324" s="23"/>
    </row>
    <row r="325" spans="1:12" ht="13.2" x14ac:dyDescent="0.25">
      <c r="A325" s="48"/>
      <c r="B325" s="164" t="s">
        <v>765</v>
      </c>
      <c r="C325" s="175" t="s">
        <v>781</v>
      </c>
      <c r="D325" s="191" t="s">
        <v>780</v>
      </c>
      <c r="E325" s="160">
        <v>4500</v>
      </c>
      <c r="F325" s="65"/>
      <c r="G325" s="66">
        <f>E325*F325</f>
        <v>0</v>
      </c>
      <c r="I325" s="23"/>
      <c r="J325" s="123" t="str">
        <f t="shared" ref="J325:J387" si="22">IF(G325&gt;0,1," ")</f>
        <v xml:space="preserve"> </v>
      </c>
      <c r="K325" s="23"/>
      <c r="L325" s="23"/>
    </row>
    <row r="326" spans="1:12" ht="13.2" x14ac:dyDescent="0.25">
      <c r="A326" s="48"/>
      <c r="B326" s="267" t="s">
        <v>766</v>
      </c>
      <c r="C326" s="274" t="s">
        <v>778</v>
      </c>
      <c r="D326" s="275" t="s">
        <v>5658</v>
      </c>
      <c r="E326" s="160"/>
      <c r="F326" s="163"/>
      <c r="G326" s="66">
        <f>E326*F326</f>
        <v>0</v>
      </c>
      <c r="I326" s="23"/>
      <c r="J326" s="123" t="str">
        <f t="shared" si="22"/>
        <v xml:space="preserve"> </v>
      </c>
      <c r="K326" s="23"/>
      <c r="L326" s="23"/>
    </row>
    <row r="327" spans="1:12" ht="13.2" x14ac:dyDescent="0.25">
      <c r="A327" s="48"/>
      <c r="B327" s="164" t="s">
        <v>767</v>
      </c>
      <c r="C327" s="170" t="s">
        <v>779</v>
      </c>
      <c r="D327" s="191" t="s">
        <v>780</v>
      </c>
      <c r="E327" s="160">
        <v>71000</v>
      </c>
      <c r="F327" s="65"/>
      <c r="G327" s="66">
        <f>E327*F327</f>
        <v>0</v>
      </c>
      <c r="I327" s="23"/>
      <c r="J327" s="123" t="str">
        <f t="shared" si="22"/>
        <v xml:space="preserve"> </v>
      </c>
      <c r="K327" s="23"/>
      <c r="L327" s="23"/>
    </row>
    <row r="328" spans="1:12" x14ac:dyDescent="0.25">
      <c r="A328" s="48"/>
      <c r="B328" s="164"/>
      <c r="C328" s="174"/>
      <c r="D328" s="159"/>
      <c r="E328" s="160"/>
      <c r="F328" s="163"/>
      <c r="G328" s="210"/>
      <c r="H328" s="73" t="s">
        <v>782</v>
      </c>
      <c r="I328" s="23"/>
      <c r="J328" s="123" t="str">
        <f t="shared" si="22"/>
        <v xml:space="preserve"> </v>
      </c>
      <c r="K328" s="23"/>
      <c r="L328" s="23"/>
    </row>
    <row r="329" spans="1:12" x14ac:dyDescent="0.25">
      <c r="A329" s="48"/>
      <c r="B329" s="164"/>
      <c r="C329" s="162"/>
      <c r="D329" s="159"/>
      <c r="E329" s="160"/>
      <c r="F329" s="163"/>
      <c r="G329" s="50"/>
      <c r="H329" s="23"/>
      <c r="I329" s="23"/>
      <c r="J329" s="123" t="str">
        <f t="shared" si="22"/>
        <v xml:space="preserve"> </v>
      </c>
      <c r="K329" s="23"/>
      <c r="L329" s="23"/>
    </row>
    <row r="330" spans="1:12" x14ac:dyDescent="0.25">
      <c r="A330" s="52"/>
      <c r="B330" s="205"/>
      <c r="C330" s="194"/>
      <c r="D330" s="195"/>
      <c r="E330" s="160"/>
      <c r="F330" s="163"/>
      <c r="G330" s="196"/>
      <c r="H330" s="23"/>
      <c r="I330" s="23"/>
      <c r="J330" s="123" t="str">
        <f t="shared" si="22"/>
        <v xml:space="preserve"> </v>
      </c>
      <c r="K330" s="23"/>
      <c r="L330" s="23"/>
    </row>
    <row r="331" spans="1:12" ht="12" x14ac:dyDescent="0.25">
      <c r="B331" s="180" t="s">
        <v>146</v>
      </c>
      <c r="C331" s="181" t="s">
        <v>147</v>
      </c>
      <c r="D331" s="31"/>
      <c r="E331" s="31"/>
      <c r="F331" s="31"/>
      <c r="G331" s="182">
        <f>SUM(G317:G330)</f>
        <v>0</v>
      </c>
      <c r="H331" s="23"/>
      <c r="I331" s="23"/>
      <c r="J331" s="123" t="str">
        <f t="shared" si="22"/>
        <v xml:space="preserve"> </v>
      </c>
      <c r="K331" s="23"/>
      <c r="L331" s="23"/>
    </row>
    <row r="332" spans="1:12" x14ac:dyDescent="0.25">
      <c r="A332" s="54"/>
      <c r="B332" s="183"/>
      <c r="C332" s="184"/>
      <c r="D332" s="54"/>
      <c r="E332" s="54"/>
      <c r="F332" s="54"/>
      <c r="G332" s="55"/>
      <c r="H332" s="23"/>
      <c r="I332" s="23"/>
      <c r="J332" s="123">
        <v>1</v>
      </c>
      <c r="K332" s="23"/>
      <c r="L332" s="23"/>
    </row>
    <row r="333" spans="1:12" ht="12" x14ac:dyDescent="0.25">
      <c r="B333" s="180" t="s">
        <v>157</v>
      </c>
      <c r="C333" s="181" t="s">
        <v>158</v>
      </c>
      <c r="D333" s="31"/>
      <c r="E333" s="31"/>
      <c r="F333" s="31"/>
      <c r="G333" s="3"/>
      <c r="H333" s="73" t="s">
        <v>361</v>
      </c>
      <c r="I333" s="23"/>
      <c r="J333" s="123">
        <v>1</v>
      </c>
      <c r="K333" s="23"/>
      <c r="L333" s="23"/>
    </row>
    <row r="334" spans="1:12" ht="12" x14ac:dyDescent="0.25">
      <c r="A334" s="63"/>
      <c r="B334" s="203" t="s">
        <v>783</v>
      </c>
      <c r="C334" s="211" t="s">
        <v>921</v>
      </c>
      <c r="D334" s="154"/>
      <c r="E334" s="160"/>
      <c r="F334" s="163"/>
      <c r="G334" s="204"/>
      <c r="I334" s="23"/>
      <c r="J334" s="123">
        <v>1</v>
      </c>
      <c r="K334" s="23"/>
      <c r="L334" s="23"/>
    </row>
    <row r="335" spans="1:12" x14ac:dyDescent="0.25">
      <c r="A335" s="48"/>
      <c r="B335" s="164" t="s">
        <v>784</v>
      </c>
      <c r="C335" s="162" t="s">
        <v>922</v>
      </c>
      <c r="D335" s="159" t="s">
        <v>22</v>
      </c>
      <c r="E335" s="160">
        <v>1</v>
      </c>
      <c r="F335" s="65"/>
      <c r="G335" s="60">
        <f t="shared" ref="G335:G336" si="23">F335*E335</f>
        <v>0</v>
      </c>
      <c r="I335" s="23"/>
      <c r="J335" s="123" t="str">
        <f t="shared" si="22"/>
        <v xml:space="preserve"> </v>
      </c>
      <c r="K335" s="23"/>
      <c r="L335" s="23"/>
    </row>
    <row r="336" spans="1:12" ht="12" x14ac:dyDescent="0.25">
      <c r="A336" s="48"/>
      <c r="B336" s="164" t="s">
        <v>785</v>
      </c>
      <c r="C336" s="162" t="s">
        <v>923</v>
      </c>
      <c r="D336" s="167" t="s">
        <v>357</v>
      </c>
      <c r="E336" s="160">
        <v>1</v>
      </c>
      <c r="F336" s="163">
        <v>50000</v>
      </c>
      <c r="G336" s="60">
        <f t="shared" si="23"/>
        <v>50000</v>
      </c>
      <c r="I336" s="9"/>
      <c r="J336" s="123">
        <f t="shared" si="22"/>
        <v>1</v>
      </c>
      <c r="K336" s="23"/>
      <c r="L336" s="23"/>
    </row>
    <row r="337" spans="1:12" ht="12" x14ac:dyDescent="0.25">
      <c r="A337" s="48"/>
      <c r="B337" s="164" t="s">
        <v>786</v>
      </c>
      <c r="C337" s="162" t="s">
        <v>924</v>
      </c>
      <c r="D337" s="167" t="s">
        <v>67</v>
      </c>
      <c r="E337" s="160">
        <v>50000</v>
      </c>
      <c r="F337" s="118"/>
      <c r="G337" s="60">
        <f>F337*E337</f>
        <v>0</v>
      </c>
      <c r="I337" s="7"/>
      <c r="J337" s="123" t="str">
        <f t="shared" si="22"/>
        <v xml:space="preserve"> </v>
      </c>
      <c r="K337" s="23"/>
      <c r="L337" s="23"/>
    </row>
    <row r="338" spans="1:12" ht="12" x14ac:dyDescent="0.25">
      <c r="A338" s="48"/>
      <c r="B338" s="164" t="s">
        <v>787</v>
      </c>
      <c r="C338" s="162" t="s">
        <v>925</v>
      </c>
      <c r="D338" s="167" t="s">
        <v>65</v>
      </c>
      <c r="E338" s="160">
        <v>1</v>
      </c>
      <c r="F338" s="163">
        <v>27500</v>
      </c>
      <c r="G338" s="60">
        <f>F338*E338</f>
        <v>27500</v>
      </c>
      <c r="I338" s="9"/>
      <c r="J338" s="123">
        <f t="shared" si="22"/>
        <v>1</v>
      </c>
      <c r="K338" s="23"/>
      <c r="L338" s="23"/>
    </row>
    <row r="339" spans="1:12" x14ac:dyDescent="0.25">
      <c r="A339" s="48"/>
      <c r="B339" s="267" t="s">
        <v>788</v>
      </c>
      <c r="C339" s="265" t="s">
        <v>5659</v>
      </c>
      <c r="D339" s="276"/>
      <c r="E339" s="160"/>
      <c r="F339" s="163"/>
      <c r="G339" s="60"/>
      <c r="I339" s="20"/>
      <c r="J339" s="123" t="str">
        <f t="shared" si="22"/>
        <v xml:space="preserve"> </v>
      </c>
      <c r="K339" s="23"/>
      <c r="L339" s="23"/>
    </row>
    <row r="340" spans="1:12" x14ac:dyDescent="0.25">
      <c r="A340" s="48"/>
      <c r="B340" s="267" t="s">
        <v>789</v>
      </c>
      <c r="C340" s="277" t="s">
        <v>5660</v>
      </c>
      <c r="D340" s="276" t="s">
        <v>357</v>
      </c>
      <c r="E340" s="160"/>
      <c r="F340" s="163"/>
      <c r="G340" s="60"/>
      <c r="I340" s="20"/>
      <c r="J340" s="123" t="str">
        <f t="shared" si="22"/>
        <v xml:space="preserve"> </v>
      </c>
      <c r="K340" s="23"/>
      <c r="L340" s="23"/>
    </row>
    <row r="341" spans="1:12" ht="12" x14ac:dyDescent="0.25">
      <c r="A341" s="48"/>
      <c r="B341" s="267" t="s">
        <v>790</v>
      </c>
      <c r="C341" s="265" t="s">
        <v>926</v>
      </c>
      <c r="D341" s="276" t="s">
        <v>67</v>
      </c>
      <c r="E341" s="160"/>
      <c r="F341" s="163"/>
      <c r="G341" s="60">
        <f>F341*E341</f>
        <v>0</v>
      </c>
      <c r="I341" s="21"/>
      <c r="J341" s="123" t="str">
        <f t="shared" si="22"/>
        <v xml:space="preserve"> </v>
      </c>
      <c r="K341" s="23"/>
      <c r="L341" s="23"/>
    </row>
    <row r="342" spans="1:12" x14ac:dyDescent="0.25">
      <c r="A342" s="48"/>
      <c r="B342" s="267" t="s">
        <v>791</v>
      </c>
      <c r="C342" s="265" t="s">
        <v>927</v>
      </c>
      <c r="D342" s="276" t="s">
        <v>357</v>
      </c>
      <c r="E342" s="160"/>
      <c r="F342" s="163"/>
      <c r="G342" s="60"/>
      <c r="I342" s="20"/>
      <c r="J342" s="123" t="str">
        <f t="shared" si="22"/>
        <v xml:space="preserve"> </v>
      </c>
      <c r="K342" s="23"/>
      <c r="L342" s="23"/>
    </row>
    <row r="343" spans="1:12" x14ac:dyDescent="0.25">
      <c r="A343" s="48"/>
      <c r="B343" s="267" t="s">
        <v>792</v>
      </c>
      <c r="C343" s="265" t="s">
        <v>928</v>
      </c>
      <c r="D343" s="276" t="s">
        <v>67</v>
      </c>
      <c r="E343" s="160"/>
      <c r="F343" s="163"/>
      <c r="G343" s="60">
        <f>F343*E343</f>
        <v>0</v>
      </c>
      <c r="I343" s="23"/>
      <c r="J343" s="123" t="str">
        <f t="shared" si="22"/>
        <v xml:space="preserve"> </v>
      </c>
      <c r="K343" s="23"/>
      <c r="L343" s="23"/>
    </row>
    <row r="344" spans="1:12" ht="13.2" x14ac:dyDescent="0.25">
      <c r="A344" s="48"/>
      <c r="B344" s="267" t="s">
        <v>793</v>
      </c>
      <c r="C344" s="268" t="s">
        <v>5661</v>
      </c>
      <c r="D344" s="276" t="s">
        <v>5662</v>
      </c>
      <c r="E344" s="160"/>
      <c r="F344" s="163"/>
      <c r="G344" s="60">
        <f>E344*F344</f>
        <v>0</v>
      </c>
      <c r="I344" s="23"/>
      <c r="J344" s="123" t="str">
        <f t="shared" si="22"/>
        <v xml:space="preserve"> </v>
      </c>
      <c r="K344" s="23"/>
      <c r="L344" s="23"/>
    </row>
    <row r="345" spans="1:12" ht="12" x14ac:dyDescent="0.25">
      <c r="A345" s="48"/>
      <c r="B345" s="164" t="s">
        <v>794</v>
      </c>
      <c r="C345" s="158" t="s">
        <v>929</v>
      </c>
      <c r="D345" s="167" t="s">
        <v>22</v>
      </c>
      <c r="E345" s="160">
        <v>1</v>
      </c>
      <c r="F345" s="65"/>
      <c r="G345" s="60">
        <f>F345*E345</f>
        <v>0</v>
      </c>
      <c r="I345" s="23"/>
      <c r="J345" s="123" t="str">
        <f t="shared" si="22"/>
        <v xml:space="preserve"> </v>
      </c>
      <c r="K345" s="23"/>
      <c r="L345" s="23"/>
    </row>
    <row r="346" spans="1:12" x14ac:dyDescent="0.25">
      <c r="A346" s="48"/>
      <c r="B346" s="267" t="s">
        <v>795</v>
      </c>
      <c r="C346" s="265" t="s">
        <v>930</v>
      </c>
      <c r="D346" s="276"/>
      <c r="E346" s="160"/>
      <c r="F346" s="163"/>
      <c r="G346" s="60"/>
      <c r="I346" s="23"/>
      <c r="J346" s="123" t="str">
        <f t="shared" si="22"/>
        <v xml:space="preserve"> </v>
      </c>
      <c r="K346" s="23"/>
      <c r="L346" s="23"/>
    </row>
    <row r="347" spans="1:12" x14ac:dyDescent="0.25">
      <c r="A347" s="48"/>
      <c r="B347" s="267" t="s">
        <v>796</v>
      </c>
      <c r="C347" s="265" t="s">
        <v>931</v>
      </c>
      <c r="D347" s="276" t="s">
        <v>357</v>
      </c>
      <c r="E347" s="160"/>
      <c r="F347" s="163"/>
      <c r="G347" s="60"/>
      <c r="I347" s="23"/>
      <c r="J347" s="123" t="str">
        <f t="shared" si="22"/>
        <v xml:space="preserve"> </v>
      </c>
      <c r="K347" s="23"/>
      <c r="L347" s="23"/>
    </row>
    <row r="348" spans="1:12" x14ac:dyDescent="0.25">
      <c r="A348" s="48"/>
      <c r="B348" s="267" t="s">
        <v>797</v>
      </c>
      <c r="C348" s="278" t="s">
        <v>932</v>
      </c>
      <c r="D348" s="276" t="s">
        <v>67</v>
      </c>
      <c r="E348" s="160"/>
      <c r="F348" s="163"/>
      <c r="G348" s="60">
        <f>F348*E348</f>
        <v>0</v>
      </c>
      <c r="I348" s="23"/>
      <c r="J348" s="123" t="str">
        <f t="shared" si="22"/>
        <v xml:space="preserve"> </v>
      </c>
      <c r="K348" s="23"/>
      <c r="L348" s="23"/>
    </row>
    <row r="349" spans="1:12" x14ac:dyDescent="0.25">
      <c r="A349" s="48"/>
      <c r="B349" s="267" t="s">
        <v>798</v>
      </c>
      <c r="C349" s="268" t="s">
        <v>933</v>
      </c>
      <c r="D349" s="276" t="s">
        <v>22</v>
      </c>
      <c r="E349" s="160"/>
      <c r="F349" s="163"/>
      <c r="G349" s="60"/>
      <c r="I349" s="23"/>
      <c r="J349" s="123" t="str">
        <f t="shared" si="22"/>
        <v xml:space="preserve"> </v>
      </c>
      <c r="K349" s="23"/>
      <c r="L349" s="23"/>
    </row>
    <row r="350" spans="1:12" x14ac:dyDescent="0.25">
      <c r="A350" s="48"/>
      <c r="B350" s="267" t="s">
        <v>799</v>
      </c>
      <c r="C350" s="265" t="s">
        <v>934</v>
      </c>
      <c r="D350" s="276"/>
      <c r="E350" s="160"/>
      <c r="F350" s="163"/>
      <c r="G350" s="60"/>
      <c r="I350" s="23"/>
      <c r="J350" s="123" t="str">
        <f t="shared" si="22"/>
        <v xml:space="preserve"> </v>
      </c>
      <c r="K350" s="23"/>
      <c r="L350" s="23"/>
    </row>
    <row r="351" spans="1:12" x14ac:dyDescent="0.25">
      <c r="A351" s="48"/>
      <c r="B351" s="267" t="s">
        <v>800</v>
      </c>
      <c r="C351" s="268" t="s">
        <v>935</v>
      </c>
      <c r="D351" s="276"/>
      <c r="E351" s="160"/>
      <c r="F351" s="163"/>
      <c r="G351" s="60"/>
      <c r="I351" s="23"/>
      <c r="J351" s="123" t="str">
        <f t="shared" si="22"/>
        <v xml:space="preserve"> </v>
      </c>
      <c r="K351" s="23"/>
      <c r="L351" s="23"/>
    </row>
    <row r="352" spans="1:12" ht="13.2" x14ac:dyDescent="0.25">
      <c r="A352" s="48"/>
      <c r="B352" s="267" t="s">
        <v>802</v>
      </c>
      <c r="C352" s="265" t="s">
        <v>936</v>
      </c>
      <c r="D352" s="276" t="s">
        <v>5662</v>
      </c>
      <c r="E352" s="160"/>
      <c r="F352" s="163"/>
      <c r="G352" s="60">
        <f>E352*F352</f>
        <v>0</v>
      </c>
      <c r="I352" s="23"/>
      <c r="J352" s="123" t="str">
        <f t="shared" si="22"/>
        <v xml:space="preserve"> </v>
      </c>
      <c r="K352" s="23"/>
      <c r="L352" s="23"/>
    </row>
    <row r="353" spans="1:12" ht="13.2" x14ac:dyDescent="0.25">
      <c r="A353" s="48"/>
      <c r="B353" s="267" t="s">
        <v>803</v>
      </c>
      <c r="C353" s="265" t="s">
        <v>937</v>
      </c>
      <c r="D353" s="276" t="s">
        <v>5662</v>
      </c>
      <c r="E353" s="160"/>
      <c r="F353" s="163"/>
      <c r="G353" s="60">
        <f>E353*F353</f>
        <v>0</v>
      </c>
      <c r="I353" s="23"/>
      <c r="J353" s="123" t="str">
        <f t="shared" si="22"/>
        <v xml:space="preserve"> </v>
      </c>
      <c r="K353" s="23"/>
      <c r="L353" s="23"/>
    </row>
    <row r="354" spans="1:12" ht="13.2" x14ac:dyDescent="0.25">
      <c r="A354" s="48"/>
      <c r="B354" s="267" t="s">
        <v>804</v>
      </c>
      <c r="C354" s="265" t="s">
        <v>938</v>
      </c>
      <c r="D354" s="276" t="s">
        <v>5662</v>
      </c>
      <c r="E354" s="160"/>
      <c r="F354" s="163"/>
      <c r="G354" s="60">
        <f>E354*F354</f>
        <v>0</v>
      </c>
      <c r="H354" s="6" t="s">
        <v>363</v>
      </c>
      <c r="I354" s="23"/>
      <c r="J354" s="123" t="str">
        <f t="shared" si="22"/>
        <v xml:space="preserve"> </v>
      </c>
      <c r="K354" s="23"/>
      <c r="L354" s="23"/>
    </row>
    <row r="355" spans="1:12" x14ac:dyDescent="0.25">
      <c r="A355" s="48"/>
      <c r="B355" s="267" t="s">
        <v>801</v>
      </c>
      <c r="C355" s="265" t="s">
        <v>939</v>
      </c>
      <c r="D355" s="276"/>
      <c r="E355" s="160"/>
      <c r="F355" s="163"/>
      <c r="G355" s="60"/>
      <c r="I355" s="23"/>
      <c r="J355" s="123" t="str">
        <f t="shared" si="22"/>
        <v xml:space="preserve"> </v>
      </c>
      <c r="K355" s="23"/>
      <c r="L355" s="23"/>
    </row>
    <row r="356" spans="1:12" ht="13.2" x14ac:dyDescent="0.25">
      <c r="A356" s="48"/>
      <c r="B356" s="267" t="s">
        <v>805</v>
      </c>
      <c r="C356" s="265" t="s">
        <v>936</v>
      </c>
      <c r="D356" s="276" t="s">
        <v>5662</v>
      </c>
      <c r="E356" s="160"/>
      <c r="F356" s="163"/>
      <c r="G356" s="60">
        <f>E356*F356</f>
        <v>0</v>
      </c>
      <c r="I356" s="23"/>
      <c r="J356" s="123" t="str">
        <f t="shared" si="22"/>
        <v xml:space="preserve"> </v>
      </c>
      <c r="K356" s="23"/>
      <c r="L356" s="23"/>
    </row>
    <row r="357" spans="1:12" ht="13.2" x14ac:dyDescent="0.25">
      <c r="A357" s="48"/>
      <c r="B357" s="267" t="s">
        <v>806</v>
      </c>
      <c r="C357" s="265" t="s">
        <v>937</v>
      </c>
      <c r="D357" s="276" t="s">
        <v>5662</v>
      </c>
      <c r="E357" s="160"/>
      <c r="F357" s="163"/>
      <c r="G357" s="60">
        <f>E357*F357</f>
        <v>0</v>
      </c>
      <c r="I357" s="23"/>
      <c r="J357" s="123" t="str">
        <f t="shared" si="22"/>
        <v xml:space="preserve"> </v>
      </c>
      <c r="K357" s="23"/>
      <c r="L357" s="23"/>
    </row>
    <row r="358" spans="1:12" ht="13.2" x14ac:dyDescent="0.25">
      <c r="A358" s="48"/>
      <c r="B358" s="267" t="s">
        <v>807</v>
      </c>
      <c r="C358" s="265" t="s">
        <v>940</v>
      </c>
      <c r="D358" s="276" t="s">
        <v>5662</v>
      </c>
      <c r="E358" s="160"/>
      <c r="F358" s="163"/>
      <c r="G358" s="60">
        <f>E358*F358</f>
        <v>0</v>
      </c>
      <c r="H358" s="6" t="s">
        <v>363</v>
      </c>
      <c r="I358" s="23"/>
      <c r="J358" s="123" t="str">
        <f t="shared" si="22"/>
        <v xml:space="preserve"> </v>
      </c>
      <c r="K358" s="23"/>
      <c r="L358" s="23"/>
    </row>
    <row r="359" spans="1:12" x14ac:dyDescent="0.25">
      <c r="A359" s="48"/>
      <c r="B359" s="267" t="s">
        <v>808</v>
      </c>
      <c r="C359" s="265" t="s">
        <v>941</v>
      </c>
      <c r="D359" s="276"/>
      <c r="E359" s="160"/>
      <c r="F359" s="163"/>
      <c r="G359" s="60"/>
      <c r="I359" s="23"/>
      <c r="J359" s="123" t="str">
        <f t="shared" si="22"/>
        <v xml:space="preserve"> </v>
      </c>
      <c r="K359" s="23"/>
      <c r="L359" s="23"/>
    </row>
    <row r="360" spans="1:12" ht="13.2" x14ac:dyDescent="0.25">
      <c r="A360" s="48"/>
      <c r="B360" s="267" t="s">
        <v>809</v>
      </c>
      <c r="C360" s="265" t="s">
        <v>936</v>
      </c>
      <c r="D360" s="276" t="s">
        <v>5662</v>
      </c>
      <c r="E360" s="160"/>
      <c r="F360" s="163"/>
      <c r="G360" s="60">
        <f>E360*F360</f>
        <v>0</v>
      </c>
      <c r="I360" s="23"/>
      <c r="J360" s="123" t="str">
        <f t="shared" si="22"/>
        <v xml:space="preserve"> </v>
      </c>
      <c r="K360" s="23"/>
      <c r="L360" s="23"/>
    </row>
    <row r="361" spans="1:12" ht="13.2" x14ac:dyDescent="0.25">
      <c r="A361" s="48"/>
      <c r="B361" s="267" t="s">
        <v>810</v>
      </c>
      <c r="C361" s="265" t="s">
        <v>937</v>
      </c>
      <c r="D361" s="276" t="s">
        <v>5662</v>
      </c>
      <c r="E361" s="160"/>
      <c r="F361" s="163"/>
      <c r="G361" s="60">
        <f>E361*F361</f>
        <v>0</v>
      </c>
      <c r="I361" s="23"/>
      <c r="J361" s="123" t="str">
        <f t="shared" si="22"/>
        <v xml:space="preserve"> </v>
      </c>
      <c r="K361" s="23"/>
      <c r="L361" s="23"/>
    </row>
    <row r="362" spans="1:12" ht="13.2" x14ac:dyDescent="0.25">
      <c r="A362" s="48"/>
      <c r="B362" s="267" t="s">
        <v>811</v>
      </c>
      <c r="C362" s="265" t="s">
        <v>940</v>
      </c>
      <c r="D362" s="276" t="s">
        <v>5662</v>
      </c>
      <c r="E362" s="160"/>
      <c r="F362" s="163"/>
      <c r="G362" s="60">
        <f>E362*F362</f>
        <v>0</v>
      </c>
      <c r="H362" s="6" t="s">
        <v>363</v>
      </c>
      <c r="I362" s="23"/>
      <c r="J362" s="123" t="str">
        <f t="shared" si="22"/>
        <v xml:space="preserve"> </v>
      </c>
      <c r="K362" s="23"/>
      <c r="L362" s="23"/>
    </row>
    <row r="363" spans="1:12" x14ac:dyDescent="0.25">
      <c r="A363" s="48"/>
      <c r="B363" s="267" t="s">
        <v>812</v>
      </c>
      <c r="C363" s="265" t="s">
        <v>942</v>
      </c>
      <c r="D363" s="276"/>
      <c r="E363" s="160"/>
      <c r="F363" s="163"/>
      <c r="G363" s="60"/>
      <c r="I363" s="23"/>
      <c r="J363" s="123" t="str">
        <f t="shared" si="22"/>
        <v xml:space="preserve"> </v>
      </c>
      <c r="K363" s="23"/>
      <c r="L363" s="23"/>
    </row>
    <row r="364" spans="1:12" ht="13.2" x14ac:dyDescent="0.25">
      <c r="A364" s="48"/>
      <c r="B364" s="267" t="s">
        <v>813</v>
      </c>
      <c r="C364" s="265" t="s">
        <v>943</v>
      </c>
      <c r="D364" s="276" t="s">
        <v>5662</v>
      </c>
      <c r="E364" s="160"/>
      <c r="F364" s="163"/>
      <c r="G364" s="60">
        <f>E364*F364</f>
        <v>0</v>
      </c>
      <c r="I364" s="23"/>
      <c r="J364" s="123" t="str">
        <f t="shared" si="22"/>
        <v xml:space="preserve"> </v>
      </c>
      <c r="K364" s="23"/>
      <c r="L364" s="23"/>
    </row>
    <row r="365" spans="1:12" ht="13.2" x14ac:dyDescent="0.25">
      <c r="A365" s="48"/>
      <c r="B365" s="267" t="s">
        <v>814</v>
      </c>
      <c r="C365" s="265" t="s">
        <v>944</v>
      </c>
      <c r="D365" s="276" t="s">
        <v>5662</v>
      </c>
      <c r="E365" s="160"/>
      <c r="F365" s="163"/>
      <c r="G365" s="60">
        <f>E365*F365</f>
        <v>0</v>
      </c>
      <c r="I365" s="23"/>
      <c r="J365" s="123" t="str">
        <f t="shared" si="22"/>
        <v xml:space="preserve"> </v>
      </c>
      <c r="K365" s="23"/>
      <c r="L365" s="23"/>
    </row>
    <row r="366" spans="1:12" ht="13.2" x14ac:dyDescent="0.25">
      <c r="A366" s="48"/>
      <c r="B366" s="267" t="s">
        <v>815</v>
      </c>
      <c r="C366" s="265" t="s">
        <v>945</v>
      </c>
      <c r="D366" s="276" t="s">
        <v>5662</v>
      </c>
      <c r="E366" s="160"/>
      <c r="F366" s="163"/>
      <c r="G366" s="60">
        <f>E366*F366</f>
        <v>0</v>
      </c>
      <c r="I366" s="23"/>
      <c r="J366" s="123" t="str">
        <f t="shared" si="22"/>
        <v xml:space="preserve"> </v>
      </c>
      <c r="K366" s="23"/>
      <c r="L366" s="23"/>
    </row>
    <row r="367" spans="1:12" x14ac:dyDescent="0.25">
      <c r="A367" s="48"/>
      <c r="B367" s="267" t="s">
        <v>816</v>
      </c>
      <c r="C367" s="265" t="s">
        <v>946</v>
      </c>
      <c r="D367" s="276"/>
      <c r="E367" s="160"/>
      <c r="F367" s="163"/>
      <c r="G367" s="60"/>
      <c r="I367" s="23"/>
      <c r="J367" s="123" t="str">
        <f t="shared" si="22"/>
        <v xml:space="preserve"> </v>
      </c>
      <c r="K367" s="23"/>
      <c r="L367" s="23"/>
    </row>
    <row r="368" spans="1:12" x14ac:dyDescent="0.25">
      <c r="A368" s="48"/>
      <c r="B368" s="267" t="s">
        <v>817</v>
      </c>
      <c r="C368" s="277" t="s">
        <v>5663</v>
      </c>
      <c r="D368" s="276"/>
      <c r="E368" s="160"/>
      <c r="F368" s="163"/>
      <c r="G368" s="60"/>
      <c r="I368" s="23"/>
      <c r="J368" s="123" t="str">
        <f t="shared" si="22"/>
        <v xml:space="preserve"> </v>
      </c>
      <c r="K368" s="23"/>
      <c r="L368" s="23"/>
    </row>
    <row r="369" spans="1:12" ht="13.2" x14ac:dyDescent="0.25">
      <c r="A369" s="48"/>
      <c r="B369" s="267" t="s">
        <v>821</v>
      </c>
      <c r="C369" s="265" t="s">
        <v>936</v>
      </c>
      <c r="D369" s="276" t="s">
        <v>5662</v>
      </c>
      <c r="E369" s="160"/>
      <c r="F369" s="163"/>
      <c r="G369" s="60">
        <f>E369*F369</f>
        <v>0</v>
      </c>
      <c r="I369" s="23"/>
      <c r="J369" s="123" t="str">
        <f t="shared" si="22"/>
        <v xml:space="preserve"> </v>
      </c>
      <c r="K369" s="23"/>
      <c r="L369" s="23"/>
    </row>
    <row r="370" spans="1:12" ht="13.2" x14ac:dyDescent="0.25">
      <c r="A370" s="48"/>
      <c r="B370" s="267" t="s">
        <v>822</v>
      </c>
      <c r="C370" s="265" t="s">
        <v>947</v>
      </c>
      <c r="D370" s="276" t="s">
        <v>5662</v>
      </c>
      <c r="E370" s="160"/>
      <c r="F370" s="163"/>
      <c r="G370" s="60">
        <f>E370*F370</f>
        <v>0</v>
      </c>
      <c r="I370" s="23"/>
      <c r="J370" s="123" t="str">
        <f t="shared" si="22"/>
        <v xml:space="preserve"> </v>
      </c>
      <c r="K370" s="23"/>
      <c r="L370" s="23"/>
    </row>
    <row r="371" spans="1:12" x14ac:dyDescent="0.25">
      <c r="A371" s="48"/>
      <c r="B371" s="267" t="s">
        <v>818</v>
      </c>
      <c r="C371" s="279" t="s">
        <v>5664</v>
      </c>
      <c r="D371" s="276"/>
      <c r="E371" s="160"/>
      <c r="F371" s="163"/>
      <c r="G371" s="60"/>
      <c r="I371" s="23"/>
      <c r="J371" s="123" t="str">
        <f t="shared" si="22"/>
        <v xml:space="preserve"> </v>
      </c>
      <c r="K371" s="23"/>
      <c r="L371" s="23"/>
    </row>
    <row r="372" spans="1:12" ht="13.2" x14ac:dyDescent="0.25">
      <c r="A372" s="48"/>
      <c r="B372" s="267" t="s">
        <v>823</v>
      </c>
      <c r="C372" s="279" t="s">
        <v>936</v>
      </c>
      <c r="D372" s="276" t="s">
        <v>5662</v>
      </c>
      <c r="E372" s="160"/>
      <c r="F372" s="163"/>
      <c r="G372" s="60">
        <f>E372*F372</f>
        <v>0</v>
      </c>
      <c r="I372" s="23"/>
      <c r="J372" s="123" t="str">
        <f t="shared" si="22"/>
        <v xml:space="preserve"> </v>
      </c>
      <c r="K372" s="23"/>
      <c r="L372" s="23"/>
    </row>
    <row r="373" spans="1:12" ht="13.2" x14ac:dyDescent="0.25">
      <c r="A373" s="48"/>
      <c r="B373" s="267" t="s">
        <v>824</v>
      </c>
      <c r="C373" s="279" t="s">
        <v>947</v>
      </c>
      <c r="D373" s="276" t="s">
        <v>5662</v>
      </c>
      <c r="E373" s="160"/>
      <c r="F373" s="163"/>
      <c r="G373" s="60">
        <f>E373*F373</f>
        <v>0</v>
      </c>
      <c r="I373" s="23"/>
      <c r="J373" s="123" t="str">
        <f t="shared" si="22"/>
        <v xml:space="preserve"> </v>
      </c>
      <c r="K373" s="23"/>
      <c r="L373" s="23"/>
    </row>
    <row r="374" spans="1:12" x14ac:dyDescent="0.25">
      <c r="A374" s="48"/>
      <c r="B374" s="267" t="s">
        <v>819</v>
      </c>
      <c r="C374" s="279" t="s">
        <v>5665</v>
      </c>
      <c r="D374" s="276"/>
      <c r="E374" s="160"/>
      <c r="F374" s="163"/>
      <c r="G374" s="60"/>
      <c r="I374" s="23"/>
      <c r="J374" s="123" t="str">
        <f t="shared" si="22"/>
        <v xml:space="preserve"> </v>
      </c>
      <c r="K374" s="23"/>
      <c r="L374" s="23"/>
    </row>
    <row r="375" spans="1:12" ht="13.2" x14ac:dyDescent="0.25">
      <c r="A375" s="48"/>
      <c r="B375" s="267" t="s">
        <v>825</v>
      </c>
      <c r="C375" s="265" t="s">
        <v>936</v>
      </c>
      <c r="D375" s="276" t="s">
        <v>5662</v>
      </c>
      <c r="E375" s="160"/>
      <c r="F375" s="163"/>
      <c r="G375" s="60">
        <f>E375*F375</f>
        <v>0</v>
      </c>
      <c r="I375" s="23"/>
      <c r="J375" s="123" t="str">
        <f t="shared" si="22"/>
        <v xml:space="preserve"> </v>
      </c>
      <c r="K375" s="23"/>
      <c r="L375" s="23"/>
    </row>
    <row r="376" spans="1:12" ht="13.2" x14ac:dyDescent="0.25">
      <c r="A376" s="48"/>
      <c r="B376" s="267" t="s">
        <v>826</v>
      </c>
      <c r="C376" s="265" t="s">
        <v>947</v>
      </c>
      <c r="D376" s="276" t="s">
        <v>5662</v>
      </c>
      <c r="E376" s="160"/>
      <c r="F376" s="163"/>
      <c r="G376" s="60">
        <f>E376*F376</f>
        <v>0</v>
      </c>
      <c r="I376" s="23"/>
      <c r="J376" s="123" t="str">
        <f t="shared" si="22"/>
        <v xml:space="preserve"> </v>
      </c>
      <c r="K376" s="23"/>
      <c r="L376" s="23"/>
    </row>
    <row r="377" spans="1:12" x14ac:dyDescent="0.25">
      <c r="A377" s="48"/>
      <c r="B377" s="267" t="s">
        <v>820</v>
      </c>
      <c r="C377" s="279" t="s">
        <v>5666</v>
      </c>
      <c r="D377" s="276"/>
      <c r="E377" s="160"/>
      <c r="F377" s="163"/>
      <c r="G377" s="60"/>
      <c r="I377" s="23"/>
      <c r="J377" s="123" t="str">
        <f t="shared" si="22"/>
        <v xml:space="preserve"> </v>
      </c>
      <c r="K377" s="23"/>
      <c r="L377" s="23"/>
    </row>
    <row r="378" spans="1:12" ht="13.2" x14ac:dyDescent="0.25">
      <c r="A378" s="48"/>
      <c r="B378" s="267" t="s">
        <v>827</v>
      </c>
      <c r="C378" s="265" t="s">
        <v>936</v>
      </c>
      <c r="D378" s="276" t="s">
        <v>5662</v>
      </c>
      <c r="E378" s="160"/>
      <c r="F378" s="163"/>
      <c r="G378" s="60">
        <f>E378*F378</f>
        <v>0</v>
      </c>
      <c r="I378" s="23"/>
      <c r="J378" s="123" t="str">
        <f t="shared" si="22"/>
        <v xml:space="preserve"> </v>
      </c>
      <c r="K378" s="23"/>
      <c r="L378" s="23"/>
    </row>
    <row r="379" spans="1:12" ht="13.2" x14ac:dyDescent="0.25">
      <c r="A379" s="48"/>
      <c r="B379" s="267" t="s">
        <v>828</v>
      </c>
      <c r="C379" s="265" t="s">
        <v>947</v>
      </c>
      <c r="D379" s="276" t="s">
        <v>5662</v>
      </c>
      <c r="E379" s="160"/>
      <c r="F379" s="163"/>
      <c r="G379" s="60">
        <f>E379*F379</f>
        <v>0</v>
      </c>
      <c r="I379" s="23"/>
      <c r="J379" s="123" t="str">
        <f t="shared" si="22"/>
        <v xml:space="preserve"> </v>
      </c>
      <c r="K379" s="23"/>
      <c r="L379" s="23"/>
    </row>
    <row r="380" spans="1:12" x14ac:dyDescent="0.25">
      <c r="A380" s="48"/>
      <c r="B380" s="267" t="s">
        <v>829</v>
      </c>
      <c r="C380" s="278" t="s">
        <v>948</v>
      </c>
      <c r="D380" s="276"/>
      <c r="E380" s="160"/>
      <c r="F380" s="163"/>
      <c r="G380" s="60"/>
      <c r="I380" s="23"/>
      <c r="J380" s="123" t="str">
        <f t="shared" si="22"/>
        <v xml:space="preserve"> </v>
      </c>
      <c r="K380" s="23"/>
      <c r="L380" s="23"/>
    </row>
    <row r="381" spans="1:12" ht="13.2" x14ac:dyDescent="0.25">
      <c r="A381" s="48"/>
      <c r="B381" s="267" t="s">
        <v>830</v>
      </c>
      <c r="C381" s="274" t="s">
        <v>949</v>
      </c>
      <c r="D381" s="276" t="s">
        <v>5662</v>
      </c>
      <c r="E381" s="160"/>
      <c r="F381" s="163"/>
      <c r="G381" s="60">
        <f>E381*F381</f>
        <v>0</v>
      </c>
      <c r="I381" s="23"/>
      <c r="J381" s="123" t="str">
        <f t="shared" si="22"/>
        <v xml:space="preserve"> </v>
      </c>
      <c r="K381" s="23"/>
      <c r="L381" s="23"/>
    </row>
    <row r="382" spans="1:12" ht="13.2" x14ac:dyDescent="0.25">
      <c r="A382" s="48"/>
      <c r="B382" s="267" t="s">
        <v>831</v>
      </c>
      <c r="C382" s="265" t="s">
        <v>950</v>
      </c>
      <c r="D382" s="276" t="s">
        <v>5662</v>
      </c>
      <c r="E382" s="160"/>
      <c r="F382" s="163"/>
      <c r="G382" s="60">
        <f>E382*F382</f>
        <v>0</v>
      </c>
      <c r="I382" s="23"/>
      <c r="J382" s="123" t="str">
        <f t="shared" si="22"/>
        <v xml:space="preserve"> </v>
      </c>
      <c r="K382" s="23"/>
      <c r="L382" s="23"/>
    </row>
    <row r="383" spans="1:12" x14ac:dyDescent="0.25">
      <c r="A383" s="48"/>
      <c r="B383" s="267" t="s">
        <v>832</v>
      </c>
      <c r="C383" s="277" t="s">
        <v>951</v>
      </c>
      <c r="D383" s="276"/>
      <c r="E383" s="160"/>
      <c r="F383" s="163"/>
      <c r="G383" s="60"/>
      <c r="I383" s="23"/>
      <c r="J383" s="123" t="str">
        <f t="shared" si="22"/>
        <v xml:space="preserve"> </v>
      </c>
      <c r="K383" s="23"/>
      <c r="L383" s="23"/>
    </row>
    <row r="384" spans="1:12" x14ac:dyDescent="0.25">
      <c r="A384" s="48"/>
      <c r="B384" s="267" t="s">
        <v>833</v>
      </c>
      <c r="C384" s="277" t="s">
        <v>5667</v>
      </c>
      <c r="D384" s="276"/>
      <c r="E384" s="160"/>
      <c r="F384" s="163"/>
      <c r="G384" s="60"/>
      <c r="I384" s="23"/>
      <c r="J384" s="123" t="str">
        <f t="shared" si="22"/>
        <v xml:space="preserve"> </v>
      </c>
      <c r="K384" s="23"/>
      <c r="L384" s="23"/>
    </row>
    <row r="385" spans="1:12" ht="13.2" x14ac:dyDescent="0.25">
      <c r="A385" s="48"/>
      <c r="B385" s="267" t="s">
        <v>835</v>
      </c>
      <c r="C385" s="277" t="s">
        <v>952</v>
      </c>
      <c r="D385" s="276" t="s">
        <v>5662</v>
      </c>
      <c r="E385" s="160"/>
      <c r="F385" s="163"/>
      <c r="G385" s="60">
        <f>E385*F385</f>
        <v>0</v>
      </c>
      <c r="I385" s="23"/>
      <c r="J385" s="123" t="str">
        <f t="shared" si="22"/>
        <v xml:space="preserve"> </v>
      </c>
      <c r="K385" s="23"/>
      <c r="L385" s="23"/>
    </row>
    <row r="386" spans="1:12" ht="13.2" x14ac:dyDescent="0.25">
      <c r="A386" s="48"/>
      <c r="B386" s="267" t="s">
        <v>836</v>
      </c>
      <c r="C386" s="277" t="s">
        <v>953</v>
      </c>
      <c r="D386" s="276" t="s">
        <v>5662</v>
      </c>
      <c r="E386" s="160"/>
      <c r="F386" s="163"/>
      <c r="G386" s="60">
        <f>E386*F386</f>
        <v>0</v>
      </c>
      <c r="I386" s="23"/>
      <c r="J386" s="123" t="str">
        <f t="shared" si="22"/>
        <v xml:space="preserve"> </v>
      </c>
      <c r="K386" s="23"/>
      <c r="L386" s="23"/>
    </row>
    <row r="387" spans="1:12" ht="13.2" x14ac:dyDescent="0.25">
      <c r="A387" s="48"/>
      <c r="B387" s="267" t="s">
        <v>837</v>
      </c>
      <c r="C387" s="277" t="s">
        <v>954</v>
      </c>
      <c r="D387" s="276" t="s">
        <v>5662</v>
      </c>
      <c r="E387" s="160"/>
      <c r="F387" s="163"/>
      <c r="G387" s="60">
        <f>E387*F387</f>
        <v>0</v>
      </c>
      <c r="I387" s="23"/>
      <c r="J387" s="123" t="str">
        <f t="shared" si="22"/>
        <v xml:space="preserve"> </v>
      </c>
      <c r="K387" s="23"/>
      <c r="L387" s="23"/>
    </row>
    <row r="388" spans="1:12" ht="13.2" x14ac:dyDescent="0.25">
      <c r="A388" s="48"/>
      <c r="B388" s="267" t="s">
        <v>838</v>
      </c>
      <c r="C388" s="277" t="s">
        <v>955</v>
      </c>
      <c r="D388" s="276" t="s">
        <v>5662</v>
      </c>
      <c r="E388" s="160"/>
      <c r="F388" s="163"/>
      <c r="G388" s="60">
        <f>E388*F388</f>
        <v>0</v>
      </c>
      <c r="I388" s="23"/>
      <c r="J388" s="123" t="str">
        <f t="shared" ref="J388:J451" si="24">IF(G388&gt;0,1," ")</f>
        <v xml:space="preserve"> </v>
      </c>
      <c r="K388" s="23"/>
      <c r="L388" s="23"/>
    </row>
    <row r="389" spans="1:12" ht="13.2" x14ac:dyDescent="0.25">
      <c r="A389" s="48"/>
      <c r="B389" s="267" t="s">
        <v>839</v>
      </c>
      <c r="C389" s="277" t="s">
        <v>5668</v>
      </c>
      <c r="D389" s="276" t="s">
        <v>5662</v>
      </c>
      <c r="E389" s="160"/>
      <c r="F389" s="163"/>
      <c r="G389" s="60">
        <f>E389*F389</f>
        <v>0</v>
      </c>
      <c r="H389" s="6" t="s">
        <v>363</v>
      </c>
      <c r="I389" s="23"/>
      <c r="J389" s="123" t="str">
        <f t="shared" si="24"/>
        <v xml:space="preserve"> </v>
      </c>
      <c r="K389" s="23"/>
      <c r="L389" s="23"/>
    </row>
    <row r="390" spans="1:12" ht="22.8" x14ac:dyDescent="0.25">
      <c r="A390" s="48"/>
      <c r="B390" s="267" t="s">
        <v>834</v>
      </c>
      <c r="C390" s="277" t="s">
        <v>5669</v>
      </c>
      <c r="D390" s="276"/>
      <c r="E390" s="160"/>
      <c r="F390" s="163"/>
      <c r="G390" s="60"/>
      <c r="I390" s="23"/>
      <c r="J390" s="123" t="str">
        <f t="shared" si="24"/>
        <v xml:space="preserve"> </v>
      </c>
      <c r="K390" s="23"/>
      <c r="L390" s="23"/>
    </row>
    <row r="391" spans="1:12" ht="13.2" x14ac:dyDescent="0.25">
      <c r="A391" s="48"/>
      <c r="B391" s="267" t="s">
        <v>840</v>
      </c>
      <c r="C391" s="277" t="s">
        <v>952</v>
      </c>
      <c r="D391" s="276" t="s">
        <v>5662</v>
      </c>
      <c r="E391" s="160"/>
      <c r="F391" s="163"/>
      <c r="G391" s="60">
        <f>E391*F391</f>
        <v>0</v>
      </c>
      <c r="I391" s="23"/>
      <c r="J391" s="123" t="str">
        <f t="shared" si="24"/>
        <v xml:space="preserve"> </v>
      </c>
      <c r="K391" s="23"/>
      <c r="L391" s="23"/>
    </row>
    <row r="392" spans="1:12" ht="13.2" x14ac:dyDescent="0.25">
      <c r="A392" s="48"/>
      <c r="B392" s="267" t="s">
        <v>841</v>
      </c>
      <c r="C392" s="277" t="s">
        <v>953</v>
      </c>
      <c r="D392" s="276" t="s">
        <v>5662</v>
      </c>
      <c r="E392" s="160"/>
      <c r="F392" s="163"/>
      <c r="G392" s="60">
        <f>E392*F392</f>
        <v>0</v>
      </c>
      <c r="I392" s="23"/>
      <c r="J392" s="123" t="str">
        <f t="shared" si="24"/>
        <v xml:space="preserve"> </v>
      </c>
      <c r="K392" s="23"/>
      <c r="L392" s="23"/>
    </row>
    <row r="393" spans="1:12" ht="13.2" x14ac:dyDescent="0.25">
      <c r="A393" s="48"/>
      <c r="B393" s="267" t="s">
        <v>842</v>
      </c>
      <c r="C393" s="277" t="s">
        <v>954</v>
      </c>
      <c r="D393" s="276" t="s">
        <v>5662</v>
      </c>
      <c r="E393" s="160"/>
      <c r="F393" s="163"/>
      <c r="G393" s="60">
        <f>E393*F393</f>
        <v>0</v>
      </c>
      <c r="I393" s="23"/>
      <c r="J393" s="123" t="str">
        <f t="shared" si="24"/>
        <v xml:space="preserve"> </v>
      </c>
      <c r="K393" s="23"/>
      <c r="L393" s="23"/>
    </row>
    <row r="394" spans="1:12" ht="13.2" x14ac:dyDescent="0.25">
      <c r="A394" s="48"/>
      <c r="B394" s="267" t="s">
        <v>843</v>
      </c>
      <c r="C394" s="277" t="s">
        <v>955</v>
      </c>
      <c r="D394" s="276" t="s">
        <v>5662</v>
      </c>
      <c r="E394" s="160"/>
      <c r="F394" s="163"/>
      <c r="G394" s="60">
        <f>E394*F394</f>
        <v>0</v>
      </c>
      <c r="I394" s="23"/>
      <c r="J394" s="123" t="str">
        <f t="shared" si="24"/>
        <v xml:space="preserve"> </v>
      </c>
      <c r="K394" s="23"/>
      <c r="L394" s="23"/>
    </row>
    <row r="395" spans="1:12" ht="13.2" x14ac:dyDescent="0.25">
      <c r="A395" s="48"/>
      <c r="B395" s="267" t="s">
        <v>844</v>
      </c>
      <c r="C395" s="277" t="s">
        <v>5668</v>
      </c>
      <c r="D395" s="276" t="s">
        <v>5662</v>
      </c>
      <c r="E395" s="160"/>
      <c r="F395" s="163"/>
      <c r="G395" s="60">
        <f>E395*F395</f>
        <v>0</v>
      </c>
      <c r="H395" s="6" t="s">
        <v>363</v>
      </c>
      <c r="I395" s="23"/>
      <c r="J395" s="123" t="str">
        <f t="shared" si="24"/>
        <v xml:space="preserve"> </v>
      </c>
      <c r="K395" s="23"/>
      <c r="L395" s="23"/>
    </row>
    <row r="396" spans="1:12" x14ac:dyDescent="0.25">
      <c r="A396" s="48"/>
      <c r="B396" s="267" t="s">
        <v>845</v>
      </c>
      <c r="C396" s="265" t="s">
        <v>956</v>
      </c>
      <c r="D396" s="276"/>
      <c r="E396" s="160"/>
      <c r="F396" s="163"/>
      <c r="G396" s="60"/>
      <c r="I396" s="23"/>
      <c r="J396" s="123" t="str">
        <f t="shared" si="24"/>
        <v xml:space="preserve"> </v>
      </c>
      <c r="K396" s="23"/>
      <c r="L396" s="23"/>
    </row>
    <row r="397" spans="1:12" ht="13.2" x14ac:dyDescent="0.25">
      <c r="A397" s="48"/>
      <c r="B397" s="267" t="s">
        <v>846</v>
      </c>
      <c r="C397" s="277" t="s">
        <v>5670</v>
      </c>
      <c r="D397" s="276" t="s">
        <v>5671</v>
      </c>
      <c r="E397" s="160"/>
      <c r="F397" s="163"/>
      <c r="G397" s="60">
        <f>E397*F397</f>
        <v>0</v>
      </c>
      <c r="H397" s="6" t="s">
        <v>363</v>
      </c>
      <c r="I397" s="23"/>
      <c r="J397" s="123" t="str">
        <f t="shared" si="24"/>
        <v xml:space="preserve"> </v>
      </c>
      <c r="K397" s="23"/>
      <c r="L397" s="23"/>
    </row>
    <row r="398" spans="1:12" ht="13.2" x14ac:dyDescent="0.25">
      <c r="A398" s="48"/>
      <c r="B398" s="267" t="s">
        <v>847</v>
      </c>
      <c r="C398" s="277" t="s">
        <v>5672</v>
      </c>
      <c r="D398" s="276" t="s">
        <v>5662</v>
      </c>
      <c r="E398" s="160"/>
      <c r="F398" s="163"/>
      <c r="G398" s="60">
        <f>E398*F398</f>
        <v>0</v>
      </c>
      <c r="I398" s="23"/>
      <c r="J398" s="123" t="str">
        <f t="shared" si="24"/>
        <v xml:space="preserve"> </v>
      </c>
      <c r="K398" s="23"/>
      <c r="L398" s="23"/>
    </row>
    <row r="399" spans="1:12" ht="13.2" x14ac:dyDescent="0.25">
      <c r="A399" s="48"/>
      <c r="B399" s="267" t="s">
        <v>848</v>
      </c>
      <c r="C399" s="277" t="s">
        <v>5673</v>
      </c>
      <c r="D399" s="276" t="s">
        <v>5662</v>
      </c>
      <c r="E399" s="160"/>
      <c r="F399" s="163"/>
      <c r="G399" s="60">
        <f>E399*F399</f>
        <v>0</v>
      </c>
      <c r="H399" s="6" t="s">
        <v>363</v>
      </c>
      <c r="I399" s="23"/>
      <c r="J399" s="123" t="str">
        <f t="shared" si="24"/>
        <v xml:space="preserve"> </v>
      </c>
      <c r="K399" s="23"/>
      <c r="L399" s="23"/>
    </row>
    <row r="400" spans="1:12" x14ac:dyDescent="0.25">
      <c r="A400" s="48"/>
      <c r="B400" s="267" t="s">
        <v>849</v>
      </c>
      <c r="C400" s="265" t="s">
        <v>957</v>
      </c>
      <c r="D400" s="276"/>
      <c r="E400" s="160"/>
      <c r="F400" s="163"/>
      <c r="G400" s="60"/>
      <c r="I400" s="23"/>
      <c r="J400" s="123" t="str">
        <f t="shared" si="24"/>
        <v xml:space="preserve"> </v>
      </c>
      <c r="K400" s="23"/>
      <c r="L400" s="23"/>
    </row>
    <row r="401" spans="1:12" ht="13.2" x14ac:dyDescent="0.25">
      <c r="A401" s="48"/>
      <c r="B401" s="267" t="s">
        <v>850</v>
      </c>
      <c r="C401" s="279" t="s">
        <v>5674</v>
      </c>
      <c r="D401" s="276" t="s">
        <v>5662</v>
      </c>
      <c r="E401" s="160"/>
      <c r="F401" s="163"/>
      <c r="G401" s="60">
        <f>E401*F401</f>
        <v>0</v>
      </c>
      <c r="H401" s="6" t="s">
        <v>363</v>
      </c>
      <c r="I401" s="23"/>
      <c r="J401" s="123" t="str">
        <f t="shared" si="24"/>
        <v xml:space="preserve"> </v>
      </c>
      <c r="K401" s="23"/>
      <c r="L401" s="23"/>
    </row>
    <row r="402" spans="1:12" ht="22.8" x14ac:dyDescent="0.25">
      <c r="A402" s="48"/>
      <c r="B402" s="267" t="s">
        <v>851</v>
      </c>
      <c r="C402" s="277" t="s">
        <v>5675</v>
      </c>
      <c r="D402" s="276" t="s">
        <v>5662</v>
      </c>
      <c r="E402" s="160"/>
      <c r="F402" s="163"/>
      <c r="G402" s="60">
        <f>E402*F402</f>
        <v>0</v>
      </c>
      <c r="H402" s="6" t="s">
        <v>363</v>
      </c>
      <c r="I402" s="23"/>
      <c r="J402" s="123" t="str">
        <f t="shared" si="24"/>
        <v xml:space="preserve"> </v>
      </c>
      <c r="K402" s="23"/>
      <c r="L402" s="23"/>
    </row>
    <row r="403" spans="1:12" ht="22.8" x14ac:dyDescent="0.25">
      <c r="A403" s="48"/>
      <c r="B403" s="267" t="s">
        <v>852</v>
      </c>
      <c r="C403" s="277" t="s">
        <v>5676</v>
      </c>
      <c r="D403" s="276" t="s">
        <v>5662</v>
      </c>
      <c r="E403" s="160"/>
      <c r="F403" s="163"/>
      <c r="G403" s="60">
        <f>E403*F403</f>
        <v>0</v>
      </c>
      <c r="H403" s="6" t="s">
        <v>363</v>
      </c>
      <c r="I403" s="23"/>
      <c r="J403" s="123" t="str">
        <f t="shared" si="24"/>
        <v xml:space="preserve"> </v>
      </c>
      <c r="K403" s="23"/>
      <c r="L403" s="23"/>
    </row>
    <row r="404" spans="1:12" x14ac:dyDescent="0.25">
      <c r="A404" s="48"/>
      <c r="B404" s="267" t="s">
        <v>853</v>
      </c>
      <c r="C404" s="277" t="s">
        <v>5677</v>
      </c>
      <c r="D404" s="266" t="s">
        <v>56</v>
      </c>
      <c r="E404" s="160"/>
      <c r="F404" s="163"/>
      <c r="G404" s="60">
        <f>E404*F404</f>
        <v>0</v>
      </c>
      <c r="H404" s="6" t="s">
        <v>363</v>
      </c>
      <c r="I404" s="23"/>
      <c r="J404" s="123" t="str">
        <f t="shared" si="24"/>
        <v xml:space="preserve"> </v>
      </c>
      <c r="K404" s="23"/>
      <c r="L404" s="23"/>
    </row>
    <row r="405" spans="1:12" x14ac:dyDescent="0.25">
      <c r="A405" s="48"/>
      <c r="B405" s="267" t="s">
        <v>854</v>
      </c>
      <c r="C405" s="265" t="s">
        <v>958</v>
      </c>
      <c r="D405" s="276"/>
      <c r="E405" s="160"/>
      <c r="F405" s="163"/>
      <c r="G405" s="60"/>
      <c r="I405" s="23"/>
      <c r="J405" s="123" t="str">
        <f t="shared" si="24"/>
        <v xml:space="preserve"> </v>
      </c>
      <c r="K405" s="23"/>
      <c r="L405" s="23"/>
    </row>
    <row r="406" spans="1:12" ht="13.2" x14ac:dyDescent="0.25">
      <c r="A406" s="48"/>
      <c r="B406" s="267" t="s">
        <v>855</v>
      </c>
      <c r="C406" s="268" t="s">
        <v>959</v>
      </c>
      <c r="D406" s="276" t="s">
        <v>5662</v>
      </c>
      <c r="E406" s="160"/>
      <c r="F406" s="163"/>
      <c r="G406" s="60">
        <f>E406*F406</f>
        <v>0</v>
      </c>
      <c r="I406" s="23"/>
      <c r="J406" s="123" t="str">
        <f t="shared" si="24"/>
        <v xml:space="preserve"> </v>
      </c>
      <c r="K406" s="23"/>
      <c r="L406" s="23"/>
    </row>
    <row r="407" spans="1:12" ht="13.2" x14ac:dyDescent="0.25">
      <c r="A407" s="48"/>
      <c r="B407" s="267" t="s">
        <v>856</v>
      </c>
      <c r="C407" s="268" t="s">
        <v>960</v>
      </c>
      <c r="D407" s="276" t="s">
        <v>5662</v>
      </c>
      <c r="E407" s="160"/>
      <c r="F407" s="163"/>
      <c r="G407" s="60">
        <f>E407*F407</f>
        <v>0</v>
      </c>
      <c r="I407" s="23"/>
      <c r="J407" s="123" t="str">
        <f t="shared" si="24"/>
        <v xml:space="preserve"> </v>
      </c>
      <c r="K407" s="23"/>
      <c r="L407" s="23"/>
    </row>
    <row r="408" spans="1:12" ht="13.2" x14ac:dyDescent="0.25">
      <c r="A408" s="48"/>
      <c r="B408" s="267" t="s">
        <v>857</v>
      </c>
      <c r="C408" s="268" t="s">
        <v>961</v>
      </c>
      <c r="D408" s="276" t="s">
        <v>5662</v>
      </c>
      <c r="E408" s="160"/>
      <c r="F408" s="163"/>
      <c r="G408" s="60">
        <f>E408*F408</f>
        <v>0</v>
      </c>
      <c r="I408" s="9"/>
      <c r="J408" s="123" t="str">
        <f t="shared" si="24"/>
        <v xml:space="preserve"> </v>
      </c>
      <c r="K408" s="23"/>
      <c r="L408" s="23"/>
    </row>
    <row r="409" spans="1:12" ht="12" x14ac:dyDescent="0.25">
      <c r="A409" s="48"/>
      <c r="B409" s="267" t="s">
        <v>858</v>
      </c>
      <c r="C409" s="265" t="s">
        <v>962</v>
      </c>
      <c r="D409" s="276"/>
      <c r="E409" s="160"/>
      <c r="F409" s="163"/>
      <c r="G409" s="60"/>
      <c r="I409" s="7"/>
      <c r="J409" s="123" t="str">
        <f t="shared" si="24"/>
        <v xml:space="preserve"> </v>
      </c>
      <c r="K409" s="23"/>
      <c r="L409" s="23"/>
    </row>
    <row r="410" spans="1:12" ht="13.2" x14ac:dyDescent="0.25">
      <c r="A410" s="48"/>
      <c r="B410" s="267" t="s">
        <v>859</v>
      </c>
      <c r="C410" s="268" t="s">
        <v>963</v>
      </c>
      <c r="D410" s="276" t="s">
        <v>5662</v>
      </c>
      <c r="E410" s="160"/>
      <c r="F410" s="163"/>
      <c r="G410" s="60">
        <f>E410*F410</f>
        <v>0</v>
      </c>
      <c r="I410" s="9"/>
      <c r="J410" s="123" t="str">
        <f t="shared" si="24"/>
        <v xml:space="preserve"> </v>
      </c>
      <c r="K410" s="23"/>
      <c r="L410" s="23"/>
    </row>
    <row r="411" spans="1:12" ht="13.2" x14ac:dyDescent="0.25">
      <c r="A411" s="48"/>
      <c r="B411" s="267" t="s">
        <v>860</v>
      </c>
      <c r="C411" s="268" t="s">
        <v>964</v>
      </c>
      <c r="D411" s="276" t="s">
        <v>5662</v>
      </c>
      <c r="E411" s="160"/>
      <c r="F411" s="163"/>
      <c r="G411" s="60">
        <f>E411*F411</f>
        <v>0</v>
      </c>
      <c r="I411" s="20"/>
      <c r="J411" s="123" t="str">
        <f t="shared" si="24"/>
        <v xml:space="preserve"> </v>
      </c>
      <c r="K411" s="23"/>
      <c r="L411" s="23"/>
    </row>
    <row r="412" spans="1:12" ht="22.8" x14ac:dyDescent="0.25">
      <c r="A412" s="48"/>
      <c r="B412" s="267" t="s">
        <v>861</v>
      </c>
      <c r="C412" s="279" t="s">
        <v>5678</v>
      </c>
      <c r="D412" s="266" t="s">
        <v>60</v>
      </c>
      <c r="E412" s="160"/>
      <c r="F412" s="163"/>
      <c r="G412" s="60">
        <f>E412*F412</f>
        <v>0</v>
      </c>
      <c r="H412" s="6" t="s">
        <v>363</v>
      </c>
      <c r="I412" s="20"/>
      <c r="J412" s="123" t="str">
        <f t="shared" si="24"/>
        <v xml:space="preserve"> </v>
      </c>
      <c r="K412" s="23"/>
      <c r="L412" s="23"/>
    </row>
    <row r="413" spans="1:12" ht="12" x14ac:dyDescent="0.25">
      <c r="A413" s="48"/>
      <c r="B413" s="267" t="s">
        <v>862</v>
      </c>
      <c r="C413" s="268" t="s">
        <v>965</v>
      </c>
      <c r="D413" s="276"/>
      <c r="E413" s="160"/>
      <c r="F413" s="163"/>
      <c r="G413" s="60"/>
      <c r="I413" s="21"/>
      <c r="J413" s="123" t="str">
        <f t="shared" si="24"/>
        <v xml:space="preserve"> </v>
      </c>
      <c r="K413" s="23"/>
      <c r="L413" s="23"/>
    </row>
    <row r="414" spans="1:12" ht="22.8" x14ac:dyDescent="0.25">
      <c r="A414" s="48"/>
      <c r="B414" s="267" t="s">
        <v>863</v>
      </c>
      <c r="C414" s="268" t="s">
        <v>966</v>
      </c>
      <c r="D414" s="276" t="s">
        <v>5662</v>
      </c>
      <c r="E414" s="160"/>
      <c r="F414" s="163"/>
      <c r="G414" s="60">
        <f>E414*F414</f>
        <v>0</v>
      </c>
      <c r="I414" s="20"/>
      <c r="J414" s="123" t="str">
        <f t="shared" si="24"/>
        <v xml:space="preserve"> </v>
      </c>
      <c r="K414" s="23"/>
      <c r="L414" s="23"/>
    </row>
    <row r="415" spans="1:12" ht="13.2" x14ac:dyDescent="0.25">
      <c r="A415" s="48"/>
      <c r="B415" s="267" t="s">
        <v>864</v>
      </c>
      <c r="C415" s="268" t="s">
        <v>967</v>
      </c>
      <c r="D415" s="276" t="s">
        <v>5662</v>
      </c>
      <c r="E415" s="160"/>
      <c r="F415" s="163"/>
      <c r="G415" s="60">
        <f>E415*F415</f>
        <v>0</v>
      </c>
      <c r="I415" s="23"/>
      <c r="J415" s="123" t="str">
        <f t="shared" si="24"/>
        <v xml:space="preserve"> </v>
      </c>
      <c r="K415" s="23"/>
      <c r="L415" s="23"/>
    </row>
    <row r="416" spans="1:12" x14ac:dyDescent="0.25">
      <c r="A416" s="48"/>
      <c r="B416" s="267" t="s">
        <v>865</v>
      </c>
      <c r="C416" s="268" t="s">
        <v>968</v>
      </c>
      <c r="D416" s="276"/>
      <c r="E416" s="160"/>
      <c r="F416" s="163"/>
      <c r="G416" s="60"/>
      <c r="I416" s="23"/>
      <c r="J416" s="123" t="str">
        <f t="shared" si="24"/>
        <v xml:space="preserve"> </v>
      </c>
      <c r="K416" s="23"/>
      <c r="L416" s="23"/>
    </row>
    <row r="417" spans="1:12" ht="13.2" x14ac:dyDescent="0.25">
      <c r="A417" s="48"/>
      <c r="B417" s="267" t="s">
        <v>866</v>
      </c>
      <c r="C417" s="268" t="s">
        <v>969</v>
      </c>
      <c r="D417" s="276" t="s">
        <v>5671</v>
      </c>
      <c r="E417" s="160"/>
      <c r="F417" s="163"/>
      <c r="G417" s="60">
        <f>E417*F417</f>
        <v>0</v>
      </c>
      <c r="I417" s="23"/>
      <c r="J417" s="123" t="str">
        <f t="shared" si="24"/>
        <v xml:space="preserve"> </v>
      </c>
      <c r="K417" s="23"/>
      <c r="L417" s="23"/>
    </row>
    <row r="418" spans="1:12" ht="22.8" x14ac:dyDescent="0.25">
      <c r="A418" s="48"/>
      <c r="B418" s="267" t="s">
        <v>867</v>
      </c>
      <c r="C418" s="277" t="s">
        <v>5679</v>
      </c>
      <c r="D418" s="266" t="s">
        <v>60</v>
      </c>
      <c r="E418" s="160"/>
      <c r="F418" s="163"/>
      <c r="G418" s="60">
        <f>E418*F418</f>
        <v>0</v>
      </c>
      <c r="H418" s="6" t="s">
        <v>363</v>
      </c>
      <c r="I418" s="23"/>
      <c r="J418" s="123" t="str">
        <f t="shared" si="24"/>
        <v xml:space="preserve"> </v>
      </c>
      <c r="K418" s="23"/>
      <c r="L418" s="23"/>
    </row>
    <row r="419" spans="1:12" x14ac:dyDescent="0.25">
      <c r="A419" s="48"/>
      <c r="B419" s="267" t="s">
        <v>868</v>
      </c>
      <c r="C419" s="265" t="s">
        <v>970</v>
      </c>
      <c r="D419" s="276"/>
      <c r="E419" s="160"/>
      <c r="F419" s="163"/>
      <c r="G419" s="60"/>
      <c r="I419" s="76"/>
      <c r="J419" s="123" t="str">
        <f t="shared" si="24"/>
        <v xml:space="preserve"> </v>
      </c>
      <c r="K419" s="23"/>
      <c r="L419" s="23"/>
    </row>
    <row r="420" spans="1:12" x14ac:dyDescent="0.25">
      <c r="A420" s="48"/>
      <c r="B420" s="267" t="s">
        <v>869</v>
      </c>
      <c r="C420" s="278" t="s">
        <v>971</v>
      </c>
      <c r="D420" s="266" t="s">
        <v>22</v>
      </c>
      <c r="E420" s="160"/>
      <c r="F420" s="163"/>
      <c r="G420" s="60"/>
      <c r="I420" s="23"/>
      <c r="J420" s="123" t="str">
        <f t="shared" si="24"/>
        <v xml:space="preserve"> </v>
      </c>
      <c r="K420" s="23"/>
      <c r="L420" s="23"/>
    </row>
    <row r="421" spans="1:12" x14ac:dyDescent="0.25">
      <c r="A421" s="48"/>
      <c r="B421" s="267" t="s">
        <v>870</v>
      </c>
      <c r="C421" s="278" t="s">
        <v>972</v>
      </c>
      <c r="D421" s="266" t="s">
        <v>22</v>
      </c>
      <c r="E421" s="160"/>
      <c r="F421" s="163"/>
      <c r="G421" s="60"/>
      <c r="I421" s="23"/>
      <c r="J421" s="123" t="str">
        <f t="shared" si="24"/>
        <v xml:space="preserve"> </v>
      </c>
      <c r="K421" s="23"/>
      <c r="L421" s="23"/>
    </row>
    <row r="422" spans="1:12" ht="22.8" x14ac:dyDescent="0.25">
      <c r="A422" s="48"/>
      <c r="B422" s="267" t="s">
        <v>871</v>
      </c>
      <c r="C422" s="279" t="s">
        <v>5680</v>
      </c>
      <c r="D422" s="276"/>
      <c r="E422" s="160"/>
      <c r="F422" s="163"/>
      <c r="G422" s="60"/>
      <c r="H422" s="6" t="s">
        <v>363</v>
      </c>
      <c r="I422" s="23"/>
      <c r="J422" s="123" t="str">
        <f t="shared" si="24"/>
        <v xml:space="preserve"> </v>
      </c>
      <c r="K422" s="23"/>
      <c r="L422" s="23"/>
    </row>
    <row r="423" spans="1:12" x14ac:dyDescent="0.25">
      <c r="A423" s="48"/>
      <c r="B423" s="267" t="s">
        <v>872</v>
      </c>
      <c r="C423" s="268" t="s">
        <v>973</v>
      </c>
      <c r="D423" s="266" t="s">
        <v>22</v>
      </c>
      <c r="E423" s="160"/>
      <c r="F423" s="163"/>
      <c r="G423" s="60"/>
      <c r="I423" s="23"/>
      <c r="J423" s="123" t="str">
        <f t="shared" si="24"/>
        <v xml:space="preserve"> </v>
      </c>
      <c r="K423" s="23"/>
      <c r="L423" s="23"/>
    </row>
    <row r="424" spans="1:12" x14ac:dyDescent="0.25">
      <c r="A424" s="48"/>
      <c r="B424" s="267" t="s">
        <v>873</v>
      </c>
      <c r="C424" s="268" t="s">
        <v>974</v>
      </c>
      <c r="D424" s="276" t="s">
        <v>975</v>
      </c>
      <c r="E424" s="160"/>
      <c r="F424" s="163"/>
      <c r="G424" s="60">
        <f>E424*F424</f>
        <v>0</v>
      </c>
      <c r="I424" s="23"/>
      <c r="J424" s="123" t="str">
        <f t="shared" si="24"/>
        <v xml:space="preserve"> </v>
      </c>
      <c r="K424" s="23"/>
      <c r="L424" s="23"/>
    </row>
    <row r="425" spans="1:12" x14ac:dyDescent="0.25">
      <c r="A425" s="48"/>
      <c r="B425" s="267" t="s">
        <v>874</v>
      </c>
      <c r="C425" s="268" t="s">
        <v>976</v>
      </c>
      <c r="D425" s="266" t="s">
        <v>22</v>
      </c>
      <c r="E425" s="160"/>
      <c r="F425" s="163"/>
      <c r="G425" s="60"/>
      <c r="I425" s="23"/>
      <c r="J425" s="123" t="str">
        <f t="shared" si="24"/>
        <v xml:space="preserve"> </v>
      </c>
      <c r="K425" s="23"/>
      <c r="L425" s="23"/>
    </row>
    <row r="426" spans="1:12" x14ac:dyDescent="0.25">
      <c r="A426" s="48"/>
      <c r="B426" s="267" t="s">
        <v>875</v>
      </c>
      <c r="C426" s="265" t="s">
        <v>977</v>
      </c>
      <c r="D426" s="266"/>
      <c r="E426" s="160"/>
      <c r="F426" s="163"/>
      <c r="G426" s="60"/>
      <c r="I426" s="23"/>
      <c r="J426" s="123" t="str">
        <f t="shared" si="24"/>
        <v xml:space="preserve"> </v>
      </c>
      <c r="K426" s="23"/>
      <c r="L426" s="23"/>
    </row>
    <row r="427" spans="1:12" x14ac:dyDescent="0.25">
      <c r="A427" s="48"/>
      <c r="B427" s="267" t="s">
        <v>876</v>
      </c>
      <c r="C427" s="277" t="s">
        <v>5681</v>
      </c>
      <c r="D427" s="266" t="s">
        <v>978</v>
      </c>
      <c r="E427" s="160"/>
      <c r="F427" s="163"/>
      <c r="G427" s="60">
        <f>E427*F427</f>
        <v>0</v>
      </c>
      <c r="H427" s="6" t="s">
        <v>363</v>
      </c>
      <c r="I427" s="23"/>
      <c r="J427" s="123" t="str">
        <f t="shared" si="24"/>
        <v xml:space="preserve"> </v>
      </c>
      <c r="K427" s="23"/>
      <c r="L427" s="23"/>
    </row>
    <row r="428" spans="1:12" x14ac:dyDescent="0.25">
      <c r="A428" s="48"/>
      <c r="B428" s="267" t="s">
        <v>877</v>
      </c>
      <c r="C428" s="277" t="s">
        <v>5682</v>
      </c>
      <c r="D428" s="266" t="s">
        <v>978</v>
      </c>
      <c r="E428" s="160"/>
      <c r="F428" s="163"/>
      <c r="G428" s="60">
        <f>E428*F428</f>
        <v>0</v>
      </c>
      <c r="H428" s="6" t="s">
        <v>363</v>
      </c>
      <c r="I428" s="23"/>
      <c r="J428" s="123" t="str">
        <f t="shared" si="24"/>
        <v xml:space="preserve"> </v>
      </c>
      <c r="K428" s="23"/>
      <c r="L428" s="23"/>
    </row>
    <row r="429" spans="1:12" x14ac:dyDescent="0.25">
      <c r="A429" s="48"/>
      <c r="B429" s="267" t="s">
        <v>878</v>
      </c>
      <c r="C429" s="268" t="s">
        <v>979</v>
      </c>
      <c r="D429" s="266"/>
      <c r="E429" s="160"/>
      <c r="F429" s="163"/>
      <c r="G429" s="60"/>
      <c r="I429" s="23"/>
      <c r="J429" s="123" t="str">
        <f t="shared" si="24"/>
        <v xml:space="preserve"> </v>
      </c>
      <c r="K429" s="23"/>
      <c r="L429" s="23"/>
    </row>
    <row r="430" spans="1:12" ht="13.2" x14ac:dyDescent="0.25">
      <c r="A430" s="48"/>
      <c r="B430" s="267" t="s">
        <v>879</v>
      </c>
      <c r="C430" s="277" t="s">
        <v>5683</v>
      </c>
      <c r="D430" s="266"/>
      <c r="E430" s="160"/>
      <c r="F430" s="163"/>
      <c r="G430" s="60"/>
      <c r="I430" s="23"/>
      <c r="J430" s="123" t="str">
        <f t="shared" si="24"/>
        <v xml:space="preserve"> </v>
      </c>
      <c r="K430" s="23"/>
      <c r="L430" s="23"/>
    </row>
    <row r="431" spans="1:12" x14ac:dyDescent="0.25">
      <c r="A431" s="48"/>
      <c r="B431" s="267" t="s">
        <v>881</v>
      </c>
      <c r="C431" s="277" t="s">
        <v>5684</v>
      </c>
      <c r="D431" s="269" t="s">
        <v>83</v>
      </c>
      <c r="E431" s="160"/>
      <c r="F431" s="163"/>
      <c r="G431" s="60">
        <f>E431*F431</f>
        <v>0</v>
      </c>
      <c r="H431" s="6" t="s">
        <v>363</v>
      </c>
      <c r="I431" s="23"/>
      <c r="J431" s="123" t="str">
        <f t="shared" si="24"/>
        <v xml:space="preserve"> </v>
      </c>
      <c r="K431" s="23"/>
      <c r="L431" s="23"/>
    </row>
    <row r="432" spans="1:12" x14ac:dyDescent="0.25">
      <c r="A432" s="48"/>
      <c r="B432" s="267" t="s">
        <v>882</v>
      </c>
      <c r="C432" s="277" t="s">
        <v>5684</v>
      </c>
      <c r="D432" s="269" t="s">
        <v>83</v>
      </c>
      <c r="E432" s="160"/>
      <c r="F432" s="163"/>
      <c r="G432" s="60">
        <f>E432*F432</f>
        <v>0</v>
      </c>
      <c r="H432" s="6" t="s">
        <v>363</v>
      </c>
      <c r="I432" s="23"/>
      <c r="J432" s="123" t="str">
        <f t="shared" si="24"/>
        <v xml:space="preserve"> </v>
      </c>
      <c r="K432" s="23"/>
      <c r="L432" s="23"/>
    </row>
    <row r="433" spans="1:12" x14ac:dyDescent="0.25">
      <c r="A433" s="48"/>
      <c r="B433" s="267" t="s">
        <v>883</v>
      </c>
      <c r="C433" s="277" t="s">
        <v>5685</v>
      </c>
      <c r="D433" s="269" t="s">
        <v>83</v>
      </c>
      <c r="E433" s="160"/>
      <c r="F433" s="163"/>
      <c r="G433" s="60">
        <f>E433*F433</f>
        <v>0</v>
      </c>
      <c r="H433" s="6" t="s">
        <v>363</v>
      </c>
      <c r="I433" s="23"/>
      <c r="J433" s="123" t="str">
        <f t="shared" si="24"/>
        <v xml:space="preserve"> </v>
      </c>
      <c r="K433" s="23"/>
      <c r="L433" s="23"/>
    </row>
    <row r="434" spans="1:12" ht="24.6" x14ac:dyDescent="0.25">
      <c r="A434" s="48"/>
      <c r="B434" s="267" t="s">
        <v>880</v>
      </c>
      <c r="C434" s="277" t="s">
        <v>5686</v>
      </c>
      <c r="D434" s="266"/>
      <c r="E434" s="160"/>
      <c r="F434" s="163"/>
      <c r="G434" s="60"/>
      <c r="I434" s="23"/>
      <c r="J434" s="123" t="str">
        <f t="shared" si="24"/>
        <v xml:space="preserve"> </v>
      </c>
      <c r="K434" s="23"/>
      <c r="L434" s="23"/>
    </row>
    <row r="435" spans="1:12" x14ac:dyDescent="0.25">
      <c r="A435" s="48"/>
      <c r="B435" s="267" t="s">
        <v>884</v>
      </c>
      <c r="C435" s="277" t="s">
        <v>5687</v>
      </c>
      <c r="D435" s="266" t="s">
        <v>60</v>
      </c>
      <c r="E435" s="160"/>
      <c r="F435" s="163"/>
      <c r="G435" s="60">
        <f>E435*F435</f>
        <v>0</v>
      </c>
      <c r="H435" s="6" t="s">
        <v>363</v>
      </c>
      <c r="I435" s="23"/>
      <c r="J435" s="123" t="str">
        <f t="shared" si="24"/>
        <v xml:space="preserve"> </v>
      </c>
      <c r="K435" s="23"/>
      <c r="L435" s="23"/>
    </row>
    <row r="436" spans="1:12" x14ac:dyDescent="0.25">
      <c r="A436" s="48"/>
      <c r="B436" s="267" t="s">
        <v>885</v>
      </c>
      <c r="C436" s="277" t="s">
        <v>5687</v>
      </c>
      <c r="D436" s="266" t="s">
        <v>60</v>
      </c>
      <c r="E436" s="160"/>
      <c r="F436" s="163"/>
      <c r="G436" s="60">
        <f>E436*F436</f>
        <v>0</v>
      </c>
      <c r="H436" s="6" t="s">
        <v>363</v>
      </c>
      <c r="I436" s="23"/>
      <c r="J436" s="123" t="str">
        <f t="shared" si="24"/>
        <v xml:space="preserve"> </v>
      </c>
      <c r="K436" s="23"/>
      <c r="L436" s="23"/>
    </row>
    <row r="437" spans="1:12" x14ac:dyDescent="0.25">
      <c r="A437" s="48"/>
      <c r="B437" s="267" t="s">
        <v>886</v>
      </c>
      <c r="C437" s="277" t="s">
        <v>5688</v>
      </c>
      <c r="D437" s="266" t="s">
        <v>60</v>
      </c>
      <c r="E437" s="160"/>
      <c r="F437" s="163"/>
      <c r="G437" s="60">
        <f>E437*F437</f>
        <v>0</v>
      </c>
      <c r="H437" s="6" t="s">
        <v>363</v>
      </c>
      <c r="I437" s="23"/>
      <c r="J437" s="123" t="str">
        <f t="shared" si="24"/>
        <v xml:space="preserve"> </v>
      </c>
      <c r="K437" s="23"/>
      <c r="L437" s="23"/>
    </row>
    <row r="438" spans="1:12" x14ac:dyDescent="0.25">
      <c r="A438" s="48"/>
      <c r="B438" s="267" t="s">
        <v>887</v>
      </c>
      <c r="C438" s="265" t="s">
        <v>980</v>
      </c>
      <c r="D438" s="276"/>
      <c r="E438" s="160"/>
      <c r="F438" s="163"/>
      <c r="G438" s="60"/>
      <c r="I438" s="23"/>
      <c r="J438" s="123" t="str">
        <f t="shared" si="24"/>
        <v xml:space="preserve"> </v>
      </c>
      <c r="K438" s="23"/>
      <c r="L438" s="23"/>
    </row>
    <row r="439" spans="1:12" ht="22.8" x14ac:dyDescent="0.25">
      <c r="A439" s="48"/>
      <c r="B439" s="267" t="s">
        <v>888</v>
      </c>
      <c r="C439" s="277" t="s">
        <v>5689</v>
      </c>
      <c r="D439" s="276" t="s">
        <v>5662</v>
      </c>
      <c r="E439" s="160"/>
      <c r="F439" s="163"/>
      <c r="G439" s="60">
        <f t="shared" ref="G439:G446" si="25">E439*F439</f>
        <v>0</v>
      </c>
      <c r="H439" s="6" t="s">
        <v>363</v>
      </c>
      <c r="I439" s="23"/>
      <c r="J439" s="123" t="str">
        <f t="shared" si="24"/>
        <v xml:space="preserve"> </v>
      </c>
      <c r="K439" s="23"/>
      <c r="L439" s="23"/>
    </row>
    <row r="440" spans="1:12" ht="22.8" x14ac:dyDescent="0.25">
      <c r="A440" s="48"/>
      <c r="B440" s="267" t="s">
        <v>889</v>
      </c>
      <c r="C440" s="277" t="s">
        <v>5690</v>
      </c>
      <c r="D440" s="276" t="s">
        <v>5662</v>
      </c>
      <c r="E440" s="160"/>
      <c r="F440" s="163"/>
      <c r="G440" s="60">
        <f t="shared" si="25"/>
        <v>0</v>
      </c>
      <c r="H440" s="6" t="s">
        <v>363</v>
      </c>
      <c r="I440" s="23"/>
      <c r="J440" s="123" t="str">
        <f t="shared" si="24"/>
        <v xml:space="preserve"> </v>
      </c>
      <c r="K440" s="23"/>
      <c r="L440" s="23"/>
    </row>
    <row r="441" spans="1:12" ht="34.200000000000003" x14ac:dyDescent="0.25">
      <c r="A441" s="48"/>
      <c r="B441" s="267" t="s">
        <v>890</v>
      </c>
      <c r="C441" s="277" t="s">
        <v>5691</v>
      </c>
      <c r="D441" s="276" t="s">
        <v>5662</v>
      </c>
      <c r="E441" s="160"/>
      <c r="F441" s="163"/>
      <c r="G441" s="60">
        <f t="shared" si="25"/>
        <v>0</v>
      </c>
      <c r="H441" s="6" t="s">
        <v>363</v>
      </c>
      <c r="I441" s="23"/>
      <c r="J441" s="123" t="str">
        <f t="shared" si="24"/>
        <v xml:space="preserve"> </v>
      </c>
      <c r="K441" s="23"/>
      <c r="L441" s="23"/>
    </row>
    <row r="442" spans="1:12" ht="34.200000000000003" x14ac:dyDescent="0.25">
      <c r="A442" s="48"/>
      <c r="B442" s="267" t="s">
        <v>891</v>
      </c>
      <c r="C442" s="277" t="s">
        <v>5692</v>
      </c>
      <c r="D442" s="276" t="s">
        <v>5662</v>
      </c>
      <c r="E442" s="160"/>
      <c r="F442" s="163"/>
      <c r="G442" s="60">
        <f t="shared" si="25"/>
        <v>0</v>
      </c>
      <c r="H442" s="6" t="s">
        <v>363</v>
      </c>
      <c r="I442" s="23"/>
      <c r="J442" s="123" t="str">
        <f t="shared" si="24"/>
        <v xml:space="preserve"> </v>
      </c>
      <c r="K442" s="23"/>
      <c r="L442" s="23"/>
    </row>
    <row r="443" spans="1:12" ht="13.2" x14ac:dyDescent="0.25">
      <c r="A443" s="48"/>
      <c r="B443" s="267" t="s">
        <v>892</v>
      </c>
      <c r="C443" s="277" t="s">
        <v>5693</v>
      </c>
      <c r="D443" s="276" t="s">
        <v>5671</v>
      </c>
      <c r="E443" s="160"/>
      <c r="F443" s="163"/>
      <c r="G443" s="60">
        <f t="shared" si="25"/>
        <v>0</v>
      </c>
      <c r="H443" s="6" t="s">
        <v>363</v>
      </c>
      <c r="I443" s="23"/>
      <c r="J443" s="123" t="str">
        <f t="shared" si="24"/>
        <v xml:space="preserve"> </v>
      </c>
      <c r="K443" s="23"/>
      <c r="L443" s="23"/>
    </row>
    <row r="444" spans="1:12" ht="13.2" x14ac:dyDescent="0.25">
      <c r="A444" s="48"/>
      <c r="B444" s="267" t="s">
        <v>893</v>
      </c>
      <c r="C444" s="277" t="s">
        <v>5694</v>
      </c>
      <c r="D444" s="276" t="s">
        <v>5671</v>
      </c>
      <c r="E444" s="160"/>
      <c r="F444" s="163"/>
      <c r="G444" s="60">
        <f t="shared" si="25"/>
        <v>0</v>
      </c>
      <c r="H444" s="6" t="s">
        <v>363</v>
      </c>
      <c r="I444" s="23"/>
      <c r="J444" s="123" t="str">
        <f t="shared" si="24"/>
        <v xml:space="preserve"> </v>
      </c>
      <c r="K444" s="23"/>
      <c r="L444" s="23"/>
    </row>
    <row r="445" spans="1:12" ht="22.8" x14ac:dyDescent="0.25">
      <c r="A445" s="48"/>
      <c r="B445" s="267" t="s">
        <v>894</v>
      </c>
      <c r="C445" s="277" t="s">
        <v>5695</v>
      </c>
      <c r="D445" s="276" t="s">
        <v>58</v>
      </c>
      <c r="E445" s="160"/>
      <c r="F445" s="163"/>
      <c r="G445" s="60">
        <f t="shared" si="25"/>
        <v>0</v>
      </c>
      <c r="H445" s="6" t="s">
        <v>363</v>
      </c>
      <c r="I445" s="23"/>
      <c r="J445" s="123" t="str">
        <f t="shared" si="24"/>
        <v xml:space="preserve"> </v>
      </c>
      <c r="K445" s="23"/>
      <c r="L445" s="23"/>
    </row>
    <row r="446" spans="1:12" ht="22.8" x14ac:dyDescent="0.25">
      <c r="A446" s="48"/>
      <c r="B446" s="267" t="s">
        <v>895</v>
      </c>
      <c r="C446" s="277" t="s">
        <v>5696</v>
      </c>
      <c r="D446" s="276" t="s">
        <v>5671</v>
      </c>
      <c r="E446" s="160"/>
      <c r="F446" s="163"/>
      <c r="G446" s="60">
        <f t="shared" si="25"/>
        <v>0</v>
      </c>
      <c r="H446" s="6" t="s">
        <v>363</v>
      </c>
      <c r="I446" s="23"/>
      <c r="J446" s="123" t="str">
        <f t="shared" si="24"/>
        <v xml:space="preserve"> </v>
      </c>
      <c r="K446" s="23"/>
      <c r="L446" s="23"/>
    </row>
    <row r="447" spans="1:12" x14ac:dyDescent="0.25">
      <c r="A447" s="48"/>
      <c r="B447" s="267" t="s">
        <v>896</v>
      </c>
      <c r="C447" s="265" t="s">
        <v>981</v>
      </c>
      <c r="D447" s="275"/>
      <c r="E447" s="160"/>
      <c r="F447" s="163"/>
      <c r="G447" s="60"/>
      <c r="I447" s="23"/>
      <c r="J447" s="123" t="str">
        <f t="shared" si="24"/>
        <v xml:space="preserve"> </v>
      </c>
      <c r="K447" s="23"/>
      <c r="L447" s="23"/>
    </row>
    <row r="448" spans="1:12" x14ac:dyDescent="0.25">
      <c r="A448" s="48"/>
      <c r="B448" s="267" t="s">
        <v>897</v>
      </c>
      <c r="C448" s="268" t="s">
        <v>982</v>
      </c>
      <c r="D448" s="275"/>
      <c r="E448" s="160"/>
      <c r="F448" s="163"/>
      <c r="G448" s="60"/>
      <c r="I448" s="23"/>
      <c r="J448" s="123" t="str">
        <f t="shared" si="24"/>
        <v xml:space="preserve"> </v>
      </c>
      <c r="K448" s="23"/>
      <c r="L448" s="23"/>
    </row>
    <row r="449" spans="1:12" ht="13.2" x14ac:dyDescent="0.25">
      <c r="A449" s="48"/>
      <c r="B449" s="267" t="s">
        <v>900</v>
      </c>
      <c r="C449" s="268" t="s">
        <v>983</v>
      </c>
      <c r="D449" s="276" t="s">
        <v>5671</v>
      </c>
      <c r="E449" s="160"/>
      <c r="F449" s="163"/>
      <c r="G449" s="60">
        <f>E449*F449</f>
        <v>0</v>
      </c>
      <c r="I449" s="23"/>
      <c r="J449" s="123" t="str">
        <f t="shared" si="24"/>
        <v xml:space="preserve"> </v>
      </c>
      <c r="K449" s="23"/>
      <c r="L449" s="23"/>
    </row>
    <row r="450" spans="1:12" ht="13.2" x14ac:dyDescent="0.25">
      <c r="A450" s="48"/>
      <c r="B450" s="267" t="s">
        <v>901</v>
      </c>
      <c r="C450" s="268" t="s">
        <v>984</v>
      </c>
      <c r="D450" s="276" t="s">
        <v>5671</v>
      </c>
      <c r="E450" s="160"/>
      <c r="F450" s="163"/>
      <c r="G450" s="60">
        <f>E450*F450</f>
        <v>0</v>
      </c>
      <c r="I450" s="23"/>
      <c r="J450" s="123" t="str">
        <f t="shared" si="24"/>
        <v xml:space="preserve"> </v>
      </c>
      <c r="K450" s="23"/>
      <c r="L450" s="23"/>
    </row>
    <row r="451" spans="1:12" ht="13.2" x14ac:dyDescent="0.25">
      <c r="A451" s="48"/>
      <c r="B451" s="267" t="s">
        <v>902</v>
      </c>
      <c r="C451" s="268" t="s">
        <v>985</v>
      </c>
      <c r="D451" s="276" t="s">
        <v>5671</v>
      </c>
      <c r="E451" s="160"/>
      <c r="F451" s="163"/>
      <c r="G451" s="60">
        <f>E451*F451</f>
        <v>0</v>
      </c>
      <c r="I451" s="23"/>
      <c r="J451" s="123" t="str">
        <f t="shared" si="24"/>
        <v xml:space="preserve"> </v>
      </c>
      <c r="K451" s="23"/>
      <c r="L451" s="23"/>
    </row>
    <row r="452" spans="1:12" x14ac:dyDescent="0.25">
      <c r="A452" s="48"/>
      <c r="B452" s="264" t="s">
        <v>898</v>
      </c>
      <c r="C452" s="268" t="s">
        <v>986</v>
      </c>
      <c r="D452" s="264"/>
      <c r="E452" s="160"/>
      <c r="F452" s="163"/>
      <c r="G452" s="60"/>
      <c r="I452" s="23"/>
      <c r="J452" s="123" t="str">
        <f t="shared" ref="J452:J515" si="26">IF(G452&gt;0,1," ")</f>
        <v xml:space="preserve"> </v>
      </c>
      <c r="K452" s="23"/>
      <c r="L452" s="23"/>
    </row>
    <row r="453" spans="1:12" ht="13.2" x14ac:dyDescent="0.25">
      <c r="A453" s="48"/>
      <c r="B453" s="264" t="s">
        <v>903</v>
      </c>
      <c r="C453" s="268" t="s">
        <v>983</v>
      </c>
      <c r="D453" s="276" t="s">
        <v>5671</v>
      </c>
      <c r="E453" s="160"/>
      <c r="F453" s="163"/>
      <c r="G453" s="60">
        <f>E453*F453</f>
        <v>0</v>
      </c>
      <c r="I453" s="23"/>
      <c r="J453" s="123" t="str">
        <f t="shared" si="26"/>
        <v xml:space="preserve"> </v>
      </c>
      <c r="K453" s="23"/>
      <c r="L453" s="23"/>
    </row>
    <row r="454" spans="1:12" ht="13.2" x14ac:dyDescent="0.25">
      <c r="A454" s="48"/>
      <c r="B454" s="264" t="s">
        <v>904</v>
      </c>
      <c r="C454" s="268" t="s">
        <v>984</v>
      </c>
      <c r="D454" s="276" t="s">
        <v>5671</v>
      </c>
      <c r="E454" s="160"/>
      <c r="F454" s="163"/>
      <c r="G454" s="60">
        <f>E454*F454</f>
        <v>0</v>
      </c>
      <c r="I454" s="23"/>
      <c r="J454" s="123" t="str">
        <f t="shared" si="26"/>
        <v xml:space="preserve"> </v>
      </c>
      <c r="K454" s="23"/>
      <c r="L454" s="23"/>
    </row>
    <row r="455" spans="1:12" ht="13.2" x14ac:dyDescent="0.25">
      <c r="A455" s="48"/>
      <c r="B455" s="264" t="s">
        <v>905</v>
      </c>
      <c r="C455" s="268" t="s">
        <v>985</v>
      </c>
      <c r="D455" s="276" t="s">
        <v>5671</v>
      </c>
      <c r="E455" s="160"/>
      <c r="F455" s="163"/>
      <c r="G455" s="60">
        <f>E455*F455</f>
        <v>0</v>
      </c>
      <c r="I455" s="23"/>
      <c r="J455" s="123" t="str">
        <f t="shared" si="26"/>
        <v xml:space="preserve"> </v>
      </c>
      <c r="K455" s="23"/>
      <c r="L455" s="23"/>
    </row>
    <row r="456" spans="1:12" x14ac:dyDescent="0.25">
      <c r="A456" s="48"/>
      <c r="B456" s="264" t="s">
        <v>899</v>
      </c>
      <c r="C456" s="277" t="s">
        <v>5697</v>
      </c>
      <c r="D456" s="264"/>
      <c r="E456" s="160"/>
      <c r="F456" s="163"/>
      <c r="G456" s="60"/>
      <c r="H456" s="6" t="s">
        <v>363</v>
      </c>
      <c r="I456" s="23"/>
      <c r="J456" s="123" t="str">
        <f t="shared" si="26"/>
        <v xml:space="preserve"> </v>
      </c>
      <c r="K456" s="23"/>
      <c r="L456" s="23"/>
    </row>
    <row r="457" spans="1:12" ht="13.2" x14ac:dyDescent="0.25">
      <c r="A457" s="48"/>
      <c r="B457" s="264" t="s">
        <v>906</v>
      </c>
      <c r="C457" s="268" t="s">
        <v>983</v>
      </c>
      <c r="D457" s="276" t="s">
        <v>5671</v>
      </c>
      <c r="E457" s="160"/>
      <c r="F457" s="163"/>
      <c r="G457" s="60">
        <f>E457*F457</f>
        <v>0</v>
      </c>
      <c r="I457" s="23"/>
      <c r="J457" s="123" t="str">
        <f t="shared" si="26"/>
        <v xml:space="preserve"> </v>
      </c>
      <c r="K457" s="23"/>
      <c r="L457" s="23"/>
    </row>
    <row r="458" spans="1:12" ht="13.2" x14ac:dyDescent="0.25">
      <c r="A458" s="48"/>
      <c r="B458" s="264" t="s">
        <v>907</v>
      </c>
      <c r="C458" s="268" t="s">
        <v>984</v>
      </c>
      <c r="D458" s="276" t="s">
        <v>5671</v>
      </c>
      <c r="E458" s="160"/>
      <c r="F458" s="163"/>
      <c r="G458" s="60">
        <f>E458*F458</f>
        <v>0</v>
      </c>
      <c r="I458" s="23"/>
      <c r="J458" s="123" t="str">
        <f t="shared" si="26"/>
        <v xml:space="preserve"> </v>
      </c>
      <c r="K458" s="23"/>
      <c r="L458" s="23"/>
    </row>
    <row r="459" spans="1:12" ht="13.2" x14ac:dyDescent="0.25">
      <c r="A459" s="48"/>
      <c r="B459" s="264" t="s">
        <v>908</v>
      </c>
      <c r="C459" s="268" t="s">
        <v>985</v>
      </c>
      <c r="D459" s="276" t="s">
        <v>5671</v>
      </c>
      <c r="E459" s="160"/>
      <c r="F459" s="163"/>
      <c r="G459" s="60">
        <f>E459*F459</f>
        <v>0</v>
      </c>
      <c r="I459" s="23"/>
      <c r="J459" s="123" t="str">
        <f t="shared" si="26"/>
        <v xml:space="preserve"> </v>
      </c>
      <c r="K459" s="23"/>
      <c r="L459" s="23"/>
    </row>
    <row r="460" spans="1:12" x14ac:dyDescent="0.25">
      <c r="A460" s="48"/>
      <c r="B460" s="264" t="s">
        <v>909</v>
      </c>
      <c r="C460" s="268" t="s">
        <v>987</v>
      </c>
      <c r="D460" s="264"/>
      <c r="E460" s="160"/>
      <c r="F460" s="163"/>
      <c r="G460" s="60"/>
      <c r="I460" s="23"/>
      <c r="J460" s="123" t="str">
        <f t="shared" si="26"/>
        <v xml:space="preserve"> </v>
      </c>
      <c r="K460" s="23"/>
      <c r="L460" s="23"/>
    </row>
    <row r="461" spans="1:12" x14ac:dyDescent="0.25">
      <c r="A461" s="48"/>
      <c r="B461" s="264" t="s">
        <v>910</v>
      </c>
      <c r="C461" s="277" t="s">
        <v>5698</v>
      </c>
      <c r="D461" s="266" t="s">
        <v>60</v>
      </c>
      <c r="E461" s="160"/>
      <c r="F461" s="163"/>
      <c r="G461" s="60">
        <f>E461*F461</f>
        <v>0</v>
      </c>
      <c r="H461" s="6" t="s">
        <v>363</v>
      </c>
      <c r="I461" s="23"/>
      <c r="J461" s="123" t="str">
        <f t="shared" si="26"/>
        <v xml:space="preserve"> </v>
      </c>
      <c r="K461" s="23"/>
      <c r="L461" s="23"/>
    </row>
    <row r="462" spans="1:12" x14ac:dyDescent="0.25">
      <c r="A462" s="48"/>
      <c r="B462" s="264" t="s">
        <v>911</v>
      </c>
      <c r="C462" s="277" t="s">
        <v>5698</v>
      </c>
      <c r="D462" s="266" t="s">
        <v>60</v>
      </c>
      <c r="E462" s="160"/>
      <c r="F462" s="163"/>
      <c r="G462" s="60">
        <f>E462*F462</f>
        <v>0</v>
      </c>
      <c r="H462" s="6" t="s">
        <v>363</v>
      </c>
      <c r="I462" s="23"/>
      <c r="J462" s="123" t="str">
        <f t="shared" si="26"/>
        <v xml:space="preserve"> </v>
      </c>
      <c r="K462" s="23"/>
      <c r="L462" s="23"/>
    </row>
    <row r="463" spans="1:12" x14ac:dyDescent="0.25">
      <c r="A463" s="48"/>
      <c r="B463" s="264" t="s">
        <v>912</v>
      </c>
      <c r="C463" s="277" t="s">
        <v>5699</v>
      </c>
      <c r="D463" s="266" t="s">
        <v>60</v>
      </c>
      <c r="E463" s="160"/>
      <c r="F463" s="163"/>
      <c r="G463" s="60">
        <f>E463*F463</f>
        <v>0</v>
      </c>
      <c r="H463" s="6" t="s">
        <v>363</v>
      </c>
      <c r="I463" s="23"/>
      <c r="J463" s="123" t="str">
        <f t="shared" si="26"/>
        <v xml:space="preserve"> </v>
      </c>
      <c r="K463" s="23"/>
      <c r="L463" s="23"/>
    </row>
    <row r="464" spans="1:12" x14ac:dyDescent="0.25">
      <c r="A464" s="48"/>
      <c r="B464" s="264" t="s">
        <v>913</v>
      </c>
      <c r="C464" s="268" t="s">
        <v>988</v>
      </c>
      <c r="D464" s="264"/>
      <c r="E464" s="160"/>
      <c r="F464" s="163"/>
      <c r="G464" s="60"/>
      <c r="I464" s="23"/>
      <c r="J464" s="123" t="str">
        <f t="shared" si="26"/>
        <v xml:space="preserve"> </v>
      </c>
      <c r="K464" s="23"/>
      <c r="L464" s="23"/>
    </row>
    <row r="465" spans="1:12" x14ac:dyDescent="0.25">
      <c r="A465" s="48"/>
      <c r="B465" s="264" t="s">
        <v>914</v>
      </c>
      <c r="C465" s="277" t="s">
        <v>5700</v>
      </c>
      <c r="D465" s="266" t="s">
        <v>60</v>
      </c>
      <c r="E465" s="160"/>
      <c r="F465" s="163"/>
      <c r="G465" s="60">
        <f>E465*F465</f>
        <v>0</v>
      </c>
      <c r="H465" s="6" t="s">
        <v>363</v>
      </c>
      <c r="I465" s="23"/>
      <c r="J465" s="123" t="str">
        <f t="shared" si="26"/>
        <v xml:space="preserve"> </v>
      </c>
      <c r="K465" s="23"/>
      <c r="L465" s="23"/>
    </row>
    <row r="466" spans="1:12" x14ac:dyDescent="0.25">
      <c r="A466" s="48"/>
      <c r="B466" s="264" t="s">
        <v>915</v>
      </c>
      <c r="C466" s="277" t="s">
        <v>5700</v>
      </c>
      <c r="D466" s="266" t="s">
        <v>60</v>
      </c>
      <c r="E466" s="160"/>
      <c r="F466" s="163"/>
      <c r="G466" s="60">
        <f>E466*F466</f>
        <v>0</v>
      </c>
      <c r="H466" s="6" t="s">
        <v>363</v>
      </c>
      <c r="I466" s="23"/>
      <c r="J466" s="123" t="str">
        <f t="shared" si="26"/>
        <v xml:space="preserve"> </v>
      </c>
      <c r="K466" s="23"/>
      <c r="L466" s="23"/>
    </row>
    <row r="467" spans="1:12" x14ac:dyDescent="0.25">
      <c r="A467" s="48"/>
      <c r="B467" s="264" t="s">
        <v>916</v>
      </c>
      <c r="C467" s="277" t="s">
        <v>5701</v>
      </c>
      <c r="D467" s="266" t="s">
        <v>60</v>
      </c>
      <c r="E467" s="160"/>
      <c r="F467" s="163"/>
      <c r="G467" s="60">
        <f>E467*F467</f>
        <v>0</v>
      </c>
      <c r="H467" s="6" t="s">
        <v>363</v>
      </c>
      <c r="I467" s="23"/>
      <c r="J467" s="123" t="str">
        <f t="shared" si="26"/>
        <v xml:space="preserve"> </v>
      </c>
      <c r="K467" s="23"/>
      <c r="L467" s="23"/>
    </row>
    <row r="468" spans="1:12" x14ac:dyDescent="0.25">
      <c r="A468" s="48"/>
      <c r="B468" s="264" t="s">
        <v>917</v>
      </c>
      <c r="C468" s="268" t="s">
        <v>989</v>
      </c>
      <c r="D468" s="264"/>
      <c r="E468" s="160"/>
      <c r="F468" s="163"/>
      <c r="G468" s="60"/>
      <c r="I468" s="23"/>
      <c r="J468" s="123" t="str">
        <f t="shared" si="26"/>
        <v xml:space="preserve"> </v>
      </c>
      <c r="K468" s="23"/>
      <c r="L468" s="23"/>
    </row>
    <row r="469" spans="1:12" ht="13.2" x14ac:dyDescent="0.25">
      <c r="A469" s="48"/>
      <c r="B469" s="264" t="s">
        <v>918</v>
      </c>
      <c r="C469" s="268" t="s">
        <v>990</v>
      </c>
      <c r="D469" s="276" t="s">
        <v>5662</v>
      </c>
      <c r="E469" s="160"/>
      <c r="F469" s="163"/>
      <c r="G469" s="60">
        <f>E469*F469</f>
        <v>0</v>
      </c>
      <c r="I469" s="23"/>
      <c r="J469" s="123" t="str">
        <f t="shared" si="26"/>
        <v xml:space="preserve"> </v>
      </c>
      <c r="K469" s="23"/>
      <c r="L469" s="23"/>
    </row>
    <row r="470" spans="1:12" ht="13.2" x14ac:dyDescent="0.25">
      <c r="A470" s="48"/>
      <c r="B470" s="264" t="s">
        <v>919</v>
      </c>
      <c r="C470" s="268" t="s">
        <v>991</v>
      </c>
      <c r="D470" s="276" t="s">
        <v>5662</v>
      </c>
      <c r="E470" s="160"/>
      <c r="F470" s="163"/>
      <c r="G470" s="60">
        <f>E470*F470</f>
        <v>0</v>
      </c>
      <c r="I470" s="23"/>
      <c r="J470" s="123" t="str">
        <f t="shared" si="26"/>
        <v xml:space="preserve"> </v>
      </c>
      <c r="K470" s="23"/>
      <c r="L470" s="23"/>
    </row>
    <row r="471" spans="1:12" ht="13.2" x14ac:dyDescent="0.25">
      <c r="A471" s="48"/>
      <c r="B471" s="264" t="s">
        <v>920</v>
      </c>
      <c r="C471" s="268" t="s">
        <v>992</v>
      </c>
      <c r="D471" s="276" t="s">
        <v>5662</v>
      </c>
      <c r="E471" s="160"/>
      <c r="F471" s="163"/>
      <c r="G471" s="60">
        <f>E471*F471</f>
        <v>0</v>
      </c>
      <c r="I471" s="23"/>
      <c r="J471" s="123" t="str">
        <f t="shared" si="26"/>
        <v xml:space="preserve"> </v>
      </c>
      <c r="K471" s="23"/>
      <c r="L471" s="23"/>
    </row>
    <row r="472" spans="1:12" ht="13.2" x14ac:dyDescent="0.25">
      <c r="A472" s="48"/>
      <c r="B472" s="164"/>
      <c r="C472" s="162"/>
      <c r="D472" s="159"/>
      <c r="E472" s="160"/>
      <c r="F472" s="163"/>
      <c r="G472" s="50"/>
      <c r="H472" s="85" t="s">
        <v>360</v>
      </c>
      <c r="I472" s="23"/>
      <c r="J472" s="123" t="str">
        <f t="shared" si="26"/>
        <v xml:space="preserve"> </v>
      </c>
      <c r="K472" s="23"/>
      <c r="L472" s="23"/>
    </row>
    <row r="473" spans="1:12" x14ac:dyDescent="0.25">
      <c r="A473" s="48"/>
      <c r="B473" s="157"/>
      <c r="C473" s="162"/>
      <c r="D473" s="159"/>
      <c r="E473" s="160"/>
      <c r="F473" s="163"/>
      <c r="G473" s="50"/>
      <c r="H473" s="23"/>
      <c r="I473" s="23"/>
      <c r="J473" s="123" t="str">
        <f t="shared" si="26"/>
        <v xml:space="preserve"> </v>
      </c>
      <c r="K473" s="23"/>
      <c r="L473" s="23"/>
    </row>
    <row r="474" spans="1:12" x14ac:dyDescent="0.25">
      <c r="A474" s="52"/>
      <c r="B474" s="193"/>
      <c r="C474" s="194"/>
      <c r="D474" s="195"/>
      <c r="E474" s="160"/>
      <c r="F474" s="163"/>
      <c r="G474" s="196"/>
      <c r="H474" s="23"/>
      <c r="I474" s="23"/>
      <c r="J474" s="123" t="str">
        <f t="shared" si="26"/>
        <v xml:space="preserve"> </v>
      </c>
      <c r="K474" s="23"/>
      <c r="L474" s="23"/>
    </row>
    <row r="475" spans="1:12" ht="12" x14ac:dyDescent="0.25">
      <c r="B475" s="180" t="s">
        <v>157</v>
      </c>
      <c r="C475" s="181" t="s">
        <v>147</v>
      </c>
      <c r="D475" s="31"/>
      <c r="E475" s="31"/>
      <c r="F475" s="31"/>
      <c r="G475" s="182">
        <f>SUM(G335:G474)</f>
        <v>77500</v>
      </c>
      <c r="H475" s="23"/>
      <c r="I475" s="23"/>
      <c r="J475" s="123">
        <f t="shared" si="26"/>
        <v>1</v>
      </c>
      <c r="K475" s="23"/>
      <c r="L475" s="23"/>
    </row>
    <row r="476" spans="1:12" x14ac:dyDescent="0.25">
      <c r="A476" s="11"/>
      <c r="B476" s="208"/>
      <c r="C476" s="209"/>
      <c r="D476" s="31"/>
      <c r="E476" s="31"/>
      <c r="F476" s="31"/>
      <c r="G476" s="3"/>
      <c r="H476" s="23"/>
      <c r="I476" s="23"/>
      <c r="J476" s="123" t="str">
        <f t="shared" si="26"/>
        <v xml:space="preserve"> </v>
      </c>
      <c r="K476" s="23"/>
      <c r="L476" s="23"/>
    </row>
    <row r="477" spans="1:12" x14ac:dyDescent="0.25">
      <c r="A477" s="54"/>
      <c r="B477" s="183"/>
      <c r="C477" s="184"/>
      <c r="D477" s="54"/>
      <c r="E477" s="54"/>
      <c r="F477" s="54"/>
      <c r="G477" s="55"/>
      <c r="H477" s="23"/>
      <c r="I477" s="23"/>
      <c r="J477" s="123" t="str">
        <f t="shared" si="26"/>
        <v xml:space="preserve"> </v>
      </c>
      <c r="K477" s="23"/>
      <c r="L477" s="23"/>
    </row>
    <row r="478" spans="1:12" ht="12" x14ac:dyDescent="0.25">
      <c r="B478" s="180" t="s">
        <v>159</v>
      </c>
      <c r="C478" s="181" t="s">
        <v>993</v>
      </c>
      <c r="D478" s="31"/>
      <c r="E478" s="160"/>
      <c r="F478" s="163"/>
      <c r="G478" s="3"/>
      <c r="H478" s="73" t="s">
        <v>361</v>
      </c>
      <c r="I478" s="9"/>
      <c r="J478" s="123" t="str">
        <f t="shared" si="26"/>
        <v xml:space="preserve"> </v>
      </c>
      <c r="K478" s="23"/>
      <c r="L478" s="23"/>
    </row>
    <row r="479" spans="1:12" ht="12" x14ac:dyDescent="0.25">
      <c r="A479" s="63"/>
      <c r="B479" s="271" t="s">
        <v>994</v>
      </c>
      <c r="C479" s="280" t="s">
        <v>1059</v>
      </c>
      <c r="D479" s="273"/>
      <c r="E479" s="160"/>
      <c r="F479" s="163"/>
      <c r="G479" s="90"/>
      <c r="H479" s="2"/>
      <c r="I479" s="7"/>
      <c r="J479" s="123" t="str">
        <f t="shared" si="26"/>
        <v xml:space="preserve"> </v>
      </c>
      <c r="K479" s="23"/>
      <c r="L479" s="23"/>
    </row>
    <row r="480" spans="1:12" ht="22.8" x14ac:dyDescent="0.25">
      <c r="A480" s="48"/>
      <c r="B480" s="267" t="s">
        <v>995</v>
      </c>
      <c r="C480" s="279" t="s">
        <v>5702</v>
      </c>
      <c r="D480" s="266"/>
      <c r="E480" s="160"/>
      <c r="F480" s="163"/>
      <c r="G480" s="60"/>
      <c r="H480" s="1" t="s">
        <v>363</v>
      </c>
      <c r="I480" s="9"/>
      <c r="J480" s="123" t="str">
        <f t="shared" si="26"/>
        <v xml:space="preserve"> </v>
      </c>
      <c r="K480" s="23"/>
      <c r="L480" s="23"/>
    </row>
    <row r="481" spans="1:12" x14ac:dyDescent="0.25">
      <c r="A481" s="48"/>
      <c r="B481" s="267" t="s">
        <v>997</v>
      </c>
      <c r="C481" s="281" t="s">
        <v>5703</v>
      </c>
      <c r="D481" s="266" t="s">
        <v>60</v>
      </c>
      <c r="E481" s="160"/>
      <c r="F481" s="163"/>
      <c r="G481" s="60">
        <f>E481*F481</f>
        <v>0</v>
      </c>
      <c r="H481" s="1" t="s">
        <v>363</v>
      </c>
      <c r="I481" s="20"/>
      <c r="J481" s="123" t="str">
        <f t="shared" si="26"/>
        <v xml:space="preserve"> </v>
      </c>
      <c r="K481" s="23"/>
      <c r="L481" s="23"/>
    </row>
    <row r="482" spans="1:12" x14ac:dyDescent="0.25">
      <c r="A482" s="48"/>
      <c r="B482" s="267" t="s">
        <v>998</v>
      </c>
      <c r="C482" s="281" t="s">
        <v>5704</v>
      </c>
      <c r="D482" s="266" t="s">
        <v>60</v>
      </c>
      <c r="E482" s="160"/>
      <c r="F482" s="163"/>
      <c r="G482" s="60">
        <f>E482*F482</f>
        <v>0</v>
      </c>
      <c r="H482" s="1" t="s">
        <v>363</v>
      </c>
      <c r="I482" s="20"/>
      <c r="J482" s="123" t="str">
        <f t="shared" si="26"/>
        <v xml:space="preserve"> </v>
      </c>
      <c r="K482" s="23"/>
      <c r="L482" s="23"/>
    </row>
    <row r="483" spans="1:12" ht="12" x14ac:dyDescent="0.25">
      <c r="A483" s="48"/>
      <c r="B483" s="267" t="s">
        <v>996</v>
      </c>
      <c r="C483" s="281" t="s">
        <v>5705</v>
      </c>
      <c r="D483" s="276"/>
      <c r="E483" s="160"/>
      <c r="F483" s="163"/>
      <c r="G483" s="60"/>
      <c r="H483" s="1" t="s">
        <v>363</v>
      </c>
      <c r="I483" s="21"/>
      <c r="J483" s="123" t="str">
        <f t="shared" si="26"/>
        <v xml:space="preserve"> </v>
      </c>
      <c r="K483" s="23"/>
      <c r="L483" s="23"/>
    </row>
    <row r="484" spans="1:12" x14ac:dyDescent="0.25">
      <c r="A484" s="48"/>
      <c r="B484" s="267" t="s">
        <v>999</v>
      </c>
      <c r="C484" s="281" t="s">
        <v>5706</v>
      </c>
      <c r="D484" s="266" t="s">
        <v>60</v>
      </c>
      <c r="E484" s="160"/>
      <c r="F484" s="163"/>
      <c r="G484" s="60">
        <f>E484*F484</f>
        <v>0</v>
      </c>
      <c r="H484" s="1" t="s">
        <v>363</v>
      </c>
      <c r="I484" s="20"/>
      <c r="J484" s="123" t="str">
        <f t="shared" si="26"/>
        <v xml:space="preserve"> </v>
      </c>
      <c r="K484" s="23"/>
      <c r="L484" s="23"/>
    </row>
    <row r="485" spans="1:12" x14ac:dyDescent="0.25">
      <c r="A485" s="48"/>
      <c r="B485" s="267" t="s">
        <v>1000</v>
      </c>
      <c r="C485" s="281" t="s">
        <v>5706</v>
      </c>
      <c r="D485" s="266" t="s">
        <v>60</v>
      </c>
      <c r="E485" s="160"/>
      <c r="F485" s="163"/>
      <c r="G485" s="60">
        <f>E485*F485</f>
        <v>0</v>
      </c>
      <c r="H485" s="1" t="s">
        <v>363</v>
      </c>
      <c r="I485" s="23"/>
      <c r="J485" s="123" t="str">
        <f t="shared" si="26"/>
        <v xml:space="preserve"> </v>
      </c>
      <c r="K485" s="23"/>
      <c r="L485" s="23"/>
    </row>
    <row r="486" spans="1:12" x14ac:dyDescent="0.25">
      <c r="A486" s="48"/>
      <c r="B486" s="267" t="s">
        <v>1001</v>
      </c>
      <c r="C486" s="282" t="s">
        <v>1060</v>
      </c>
      <c r="D486" s="276"/>
      <c r="E486" s="160"/>
      <c r="F486" s="163"/>
      <c r="G486" s="60"/>
      <c r="H486" s="2"/>
      <c r="I486" s="23"/>
      <c r="J486" s="123" t="str">
        <f t="shared" si="26"/>
        <v xml:space="preserve"> </v>
      </c>
      <c r="K486" s="23"/>
      <c r="L486" s="23"/>
    </row>
    <row r="487" spans="1:12" x14ac:dyDescent="0.25">
      <c r="A487" s="48"/>
      <c r="B487" s="267" t="s">
        <v>1002</v>
      </c>
      <c r="C487" s="281" t="s">
        <v>5707</v>
      </c>
      <c r="D487" s="276"/>
      <c r="E487" s="160"/>
      <c r="F487" s="163"/>
      <c r="G487" s="60"/>
      <c r="H487" s="1" t="s">
        <v>363</v>
      </c>
      <c r="I487" s="23"/>
      <c r="J487" s="123" t="str">
        <f t="shared" si="26"/>
        <v xml:space="preserve"> </v>
      </c>
      <c r="K487" s="23"/>
      <c r="L487" s="23"/>
    </row>
    <row r="488" spans="1:12" x14ac:dyDescent="0.25">
      <c r="A488" s="48"/>
      <c r="B488" s="267" t="s">
        <v>1004</v>
      </c>
      <c r="C488" s="281" t="s">
        <v>5703</v>
      </c>
      <c r="D488" s="266" t="s">
        <v>60</v>
      </c>
      <c r="E488" s="160"/>
      <c r="F488" s="163"/>
      <c r="G488" s="60">
        <f>E488*F488</f>
        <v>0</v>
      </c>
      <c r="H488" s="1" t="s">
        <v>363</v>
      </c>
      <c r="I488" s="23"/>
      <c r="J488" s="123" t="str">
        <f t="shared" si="26"/>
        <v xml:space="preserve"> </v>
      </c>
      <c r="K488" s="23"/>
      <c r="L488" s="23"/>
    </row>
    <row r="489" spans="1:12" x14ac:dyDescent="0.25">
      <c r="A489" s="48"/>
      <c r="B489" s="267" t="s">
        <v>1005</v>
      </c>
      <c r="C489" s="281" t="s">
        <v>5704</v>
      </c>
      <c r="D489" s="266" t="s">
        <v>60</v>
      </c>
      <c r="E489" s="160"/>
      <c r="F489" s="163"/>
      <c r="G489" s="60">
        <f>E489*F489</f>
        <v>0</v>
      </c>
      <c r="H489" s="1" t="s">
        <v>363</v>
      </c>
      <c r="I489" s="23"/>
      <c r="J489" s="123" t="str">
        <f t="shared" si="26"/>
        <v xml:space="preserve"> </v>
      </c>
      <c r="K489" s="23"/>
      <c r="L489" s="23"/>
    </row>
    <row r="490" spans="1:12" x14ac:dyDescent="0.25">
      <c r="A490" s="48"/>
      <c r="B490" s="267" t="s">
        <v>1003</v>
      </c>
      <c r="C490" s="281" t="s">
        <v>5708</v>
      </c>
      <c r="D490" s="276"/>
      <c r="E490" s="160"/>
      <c r="F490" s="163"/>
      <c r="G490" s="60"/>
      <c r="H490" s="1" t="s">
        <v>363</v>
      </c>
      <c r="I490" s="23"/>
      <c r="J490" s="123" t="str">
        <f t="shared" si="26"/>
        <v xml:space="preserve"> </v>
      </c>
      <c r="K490" s="23"/>
      <c r="L490" s="23"/>
    </row>
    <row r="491" spans="1:12" x14ac:dyDescent="0.25">
      <c r="A491" s="48"/>
      <c r="B491" s="267" t="s">
        <v>1006</v>
      </c>
      <c r="C491" s="281" t="s">
        <v>5706</v>
      </c>
      <c r="D491" s="266" t="s">
        <v>60</v>
      </c>
      <c r="E491" s="160"/>
      <c r="F491" s="163"/>
      <c r="G491" s="60">
        <f>E491*F491</f>
        <v>0</v>
      </c>
      <c r="H491" s="1" t="s">
        <v>363</v>
      </c>
      <c r="I491" s="23"/>
      <c r="J491" s="123" t="str">
        <f t="shared" si="26"/>
        <v xml:space="preserve"> </v>
      </c>
      <c r="K491" s="23"/>
      <c r="L491" s="23"/>
    </row>
    <row r="492" spans="1:12" x14ac:dyDescent="0.25">
      <c r="A492" s="48"/>
      <c r="B492" s="267" t="s">
        <v>1007</v>
      </c>
      <c r="C492" s="281" t="s">
        <v>5706</v>
      </c>
      <c r="D492" s="266" t="s">
        <v>60</v>
      </c>
      <c r="E492" s="160"/>
      <c r="F492" s="163"/>
      <c r="G492" s="60">
        <f>E492*F492</f>
        <v>0</v>
      </c>
      <c r="H492" s="1" t="s">
        <v>363</v>
      </c>
      <c r="I492" s="23"/>
      <c r="J492" s="123" t="str">
        <f t="shared" si="26"/>
        <v xml:space="preserve"> </v>
      </c>
      <c r="K492" s="23"/>
      <c r="L492" s="23"/>
    </row>
    <row r="493" spans="1:12" x14ac:dyDescent="0.25">
      <c r="A493" s="48"/>
      <c r="B493" s="267" t="s">
        <v>1008</v>
      </c>
      <c r="C493" s="282" t="s">
        <v>1061</v>
      </c>
      <c r="D493" s="276"/>
      <c r="E493" s="160"/>
      <c r="F493" s="163"/>
      <c r="G493" s="60"/>
      <c r="H493" s="2"/>
      <c r="I493" s="23"/>
      <c r="J493" s="123" t="str">
        <f t="shared" si="26"/>
        <v xml:space="preserve"> </v>
      </c>
      <c r="K493" s="23"/>
      <c r="L493" s="23"/>
    </row>
    <row r="494" spans="1:12" x14ac:dyDescent="0.25">
      <c r="A494" s="48"/>
      <c r="B494" s="267" t="s">
        <v>1009</v>
      </c>
      <c r="C494" s="281" t="s">
        <v>5709</v>
      </c>
      <c r="D494" s="276"/>
      <c r="E494" s="160"/>
      <c r="F494" s="163"/>
      <c r="G494" s="60"/>
      <c r="H494" s="1" t="s">
        <v>363</v>
      </c>
      <c r="I494" s="23"/>
      <c r="J494" s="123" t="str">
        <f t="shared" si="26"/>
        <v xml:space="preserve"> </v>
      </c>
      <c r="K494" s="23"/>
      <c r="L494" s="23"/>
    </row>
    <row r="495" spans="1:12" x14ac:dyDescent="0.25">
      <c r="A495" s="48"/>
      <c r="B495" s="267" t="s">
        <v>1011</v>
      </c>
      <c r="C495" s="281" t="s">
        <v>5703</v>
      </c>
      <c r="D495" s="266" t="s">
        <v>60</v>
      </c>
      <c r="E495" s="160"/>
      <c r="F495" s="163"/>
      <c r="G495" s="60">
        <f>E495*F495</f>
        <v>0</v>
      </c>
      <c r="H495" s="1" t="s">
        <v>363</v>
      </c>
      <c r="I495" s="23"/>
      <c r="J495" s="123" t="str">
        <f t="shared" si="26"/>
        <v xml:space="preserve"> </v>
      </c>
      <c r="K495" s="23"/>
      <c r="L495" s="23"/>
    </row>
    <row r="496" spans="1:12" x14ac:dyDescent="0.25">
      <c r="A496" s="48"/>
      <c r="B496" s="267" t="s">
        <v>1012</v>
      </c>
      <c r="C496" s="281" t="s">
        <v>5704</v>
      </c>
      <c r="D496" s="266" t="s">
        <v>60</v>
      </c>
      <c r="E496" s="160"/>
      <c r="F496" s="163"/>
      <c r="G496" s="60">
        <f>E496*F496</f>
        <v>0</v>
      </c>
      <c r="H496" s="1" t="s">
        <v>363</v>
      </c>
      <c r="I496" s="23"/>
      <c r="J496" s="123" t="str">
        <f t="shared" si="26"/>
        <v xml:space="preserve"> </v>
      </c>
      <c r="K496" s="23"/>
      <c r="L496" s="23"/>
    </row>
    <row r="497" spans="1:12" x14ac:dyDescent="0.25">
      <c r="A497" s="48"/>
      <c r="B497" s="267" t="s">
        <v>1010</v>
      </c>
      <c r="C497" s="281" t="s">
        <v>5709</v>
      </c>
      <c r="D497" s="276"/>
      <c r="E497" s="160"/>
      <c r="F497" s="163"/>
      <c r="G497" s="60"/>
      <c r="H497" s="1" t="s">
        <v>363</v>
      </c>
      <c r="I497" s="23"/>
      <c r="J497" s="123" t="str">
        <f t="shared" si="26"/>
        <v xml:space="preserve"> </v>
      </c>
      <c r="K497" s="23"/>
      <c r="L497" s="23"/>
    </row>
    <row r="498" spans="1:12" x14ac:dyDescent="0.25">
      <c r="A498" s="48"/>
      <c r="B498" s="267" t="s">
        <v>1013</v>
      </c>
      <c r="C498" s="281" t="s">
        <v>5706</v>
      </c>
      <c r="D498" s="266" t="s">
        <v>60</v>
      </c>
      <c r="E498" s="160"/>
      <c r="F498" s="163"/>
      <c r="G498" s="60">
        <f>E498*F498</f>
        <v>0</v>
      </c>
      <c r="H498" s="1" t="s">
        <v>363</v>
      </c>
      <c r="I498" s="23"/>
      <c r="J498" s="123" t="str">
        <f t="shared" si="26"/>
        <v xml:space="preserve"> </v>
      </c>
      <c r="K498" s="23"/>
      <c r="L498" s="23"/>
    </row>
    <row r="499" spans="1:12" x14ac:dyDescent="0.25">
      <c r="A499" s="48"/>
      <c r="B499" s="267" t="s">
        <v>1014</v>
      </c>
      <c r="C499" s="281" t="s">
        <v>5706</v>
      </c>
      <c r="D499" s="266" t="s">
        <v>60</v>
      </c>
      <c r="E499" s="160"/>
      <c r="F499" s="163"/>
      <c r="G499" s="60">
        <f>E499*F499</f>
        <v>0</v>
      </c>
      <c r="H499" s="1" t="s">
        <v>363</v>
      </c>
      <c r="I499" s="23"/>
      <c r="J499" s="123" t="str">
        <f t="shared" si="26"/>
        <v xml:space="preserve"> </v>
      </c>
      <c r="K499" s="23"/>
      <c r="L499" s="23"/>
    </row>
    <row r="500" spans="1:12" x14ac:dyDescent="0.25">
      <c r="A500" s="48"/>
      <c r="B500" s="267" t="s">
        <v>1015</v>
      </c>
      <c r="C500" s="283" t="s">
        <v>1062</v>
      </c>
      <c r="D500" s="276"/>
      <c r="E500" s="160"/>
      <c r="F500" s="163"/>
      <c r="G500" s="60"/>
      <c r="H500" s="2"/>
      <c r="I500" s="23"/>
      <c r="J500" s="123" t="str">
        <f t="shared" si="26"/>
        <v xml:space="preserve"> </v>
      </c>
      <c r="K500" s="23"/>
      <c r="L500" s="23"/>
    </row>
    <row r="501" spans="1:12" ht="13.2" x14ac:dyDescent="0.25">
      <c r="A501" s="48"/>
      <c r="B501" s="267" t="s">
        <v>1016</v>
      </c>
      <c r="C501" s="283" t="s">
        <v>1063</v>
      </c>
      <c r="D501" s="276" t="s">
        <v>5662</v>
      </c>
      <c r="E501" s="160"/>
      <c r="F501" s="163"/>
      <c r="G501" s="60">
        <f>E501*F501</f>
        <v>0</v>
      </c>
      <c r="H501" s="2"/>
      <c r="I501" s="23"/>
      <c r="J501" s="123" t="str">
        <f t="shared" si="26"/>
        <v xml:space="preserve"> </v>
      </c>
      <c r="K501" s="23"/>
      <c r="L501" s="23"/>
    </row>
    <row r="502" spans="1:12" ht="13.2" x14ac:dyDescent="0.25">
      <c r="A502" s="48"/>
      <c r="B502" s="267" t="s">
        <v>1017</v>
      </c>
      <c r="C502" s="283" t="s">
        <v>1064</v>
      </c>
      <c r="D502" s="276" t="s">
        <v>5662</v>
      </c>
      <c r="E502" s="160"/>
      <c r="F502" s="163"/>
      <c r="G502" s="60">
        <f>E502*F502</f>
        <v>0</v>
      </c>
      <c r="H502" s="2"/>
      <c r="I502" s="23"/>
      <c r="J502" s="123" t="str">
        <f t="shared" si="26"/>
        <v xml:space="preserve"> </v>
      </c>
      <c r="K502" s="23"/>
      <c r="L502" s="23"/>
    </row>
    <row r="503" spans="1:12" ht="13.2" x14ac:dyDescent="0.25">
      <c r="A503" s="48"/>
      <c r="B503" s="267" t="s">
        <v>1018</v>
      </c>
      <c r="C503" s="283" t="s">
        <v>1065</v>
      </c>
      <c r="D503" s="276" t="s">
        <v>5662</v>
      </c>
      <c r="E503" s="160"/>
      <c r="F503" s="163"/>
      <c r="G503" s="60">
        <f>E503*F503</f>
        <v>0</v>
      </c>
      <c r="H503" s="2"/>
      <c r="I503" s="23"/>
      <c r="J503" s="123" t="str">
        <f t="shared" si="26"/>
        <v xml:space="preserve"> </v>
      </c>
      <c r="K503" s="23"/>
      <c r="L503" s="23"/>
    </row>
    <row r="504" spans="1:12" ht="13.2" x14ac:dyDescent="0.25">
      <c r="A504" s="48"/>
      <c r="B504" s="267" t="s">
        <v>1019</v>
      </c>
      <c r="C504" s="283" t="s">
        <v>1066</v>
      </c>
      <c r="D504" s="276" t="s">
        <v>5662</v>
      </c>
      <c r="E504" s="160"/>
      <c r="F504" s="163"/>
      <c r="G504" s="60">
        <f>E504*F504</f>
        <v>0</v>
      </c>
      <c r="H504" s="2"/>
      <c r="I504" s="23"/>
      <c r="J504" s="123" t="str">
        <f t="shared" si="26"/>
        <v xml:space="preserve"> </v>
      </c>
      <c r="K504" s="23"/>
      <c r="L504" s="23"/>
    </row>
    <row r="505" spans="1:12" x14ac:dyDescent="0.25">
      <c r="A505" s="48"/>
      <c r="B505" s="267" t="s">
        <v>1020</v>
      </c>
      <c r="C505" s="281" t="s">
        <v>1067</v>
      </c>
      <c r="D505" s="276"/>
      <c r="E505" s="160"/>
      <c r="F505" s="163"/>
      <c r="G505" s="60"/>
      <c r="H505" s="2"/>
      <c r="I505" s="23"/>
      <c r="J505" s="123" t="str">
        <f t="shared" si="26"/>
        <v xml:space="preserve"> </v>
      </c>
      <c r="K505" s="23"/>
      <c r="L505" s="23"/>
    </row>
    <row r="506" spans="1:12" ht="13.2" x14ac:dyDescent="0.25">
      <c r="A506" s="48"/>
      <c r="B506" s="267" t="s">
        <v>1023</v>
      </c>
      <c r="C506" s="281" t="s">
        <v>5710</v>
      </c>
      <c r="D506" s="276" t="s">
        <v>5662</v>
      </c>
      <c r="E506" s="160"/>
      <c r="F506" s="163"/>
      <c r="G506" s="60">
        <f>E506*F506</f>
        <v>0</v>
      </c>
      <c r="H506" s="1" t="s">
        <v>363</v>
      </c>
      <c r="I506" s="23"/>
      <c r="J506" s="123" t="str">
        <f t="shared" si="26"/>
        <v xml:space="preserve"> </v>
      </c>
      <c r="K506" s="23"/>
      <c r="L506" s="23"/>
    </row>
    <row r="507" spans="1:12" ht="13.2" x14ac:dyDescent="0.25">
      <c r="A507" s="48"/>
      <c r="B507" s="267" t="s">
        <v>1024</v>
      </c>
      <c r="C507" s="281" t="s">
        <v>5711</v>
      </c>
      <c r="D507" s="276" t="s">
        <v>5662</v>
      </c>
      <c r="E507" s="160"/>
      <c r="F507" s="163"/>
      <c r="G507" s="60">
        <f>E507*F507</f>
        <v>0</v>
      </c>
      <c r="H507" s="1" t="s">
        <v>363</v>
      </c>
      <c r="I507" s="23"/>
      <c r="J507" s="123" t="str">
        <f t="shared" si="26"/>
        <v xml:space="preserve"> </v>
      </c>
      <c r="K507" s="23"/>
      <c r="L507" s="23"/>
    </row>
    <row r="508" spans="1:12" ht="13.2" x14ac:dyDescent="0.25">
      <c r="A508" s="48"/>
      <c r="B508" s="267" t="s">
        <v>1021</v>
      </c>
      <c r="C508" s="281" t="s">
        <v>1068</v>
      </c>
      <c r="D508" s="276" t="s">
        <v>5662</v>
      </c>
      <c r="E508" s="160"/>
      <c r="F508" s="163"/>
      <c r="G508" s="60">
        <f>E508*F508</f>
        <v>0</v>
      </c>
      <c r="H508" s="2"/>
      <c r="I508" s="23"/>
      <c r="J508" s="123" t="str">
        <f t="shared" si="26"/>
        <v xml:space="preserve"> </v>
      </c>
      <c r="K508" s="23"/>
      <c r="L508" s="23"/>
    </row>
    <row r="509" spans="1:12" x14ac:dyDescent="0.25">
      <c r="A509" s="48"/>
      <c r="B509" s="267" t="s">
        <v>1022</v>
      </c>
      <c r="C509" s="281" t="s">
        <v>5712</v>
      </c>
      <c r="D509" s="276" t="s">
        <v>56</v>
      </c>
      <c r="E509" s="160"/>
      <c r="F509" s="163"/>
      <c r="G509" s="60">
        <f>E509*F509</f>
        <v>0</v>
      </c>
      <c r="H509" s="1" t="s">
        <v>363</v>
      </c>
      <c r="I509" s="23"/>
      <c r="J509" s="123" t="str">
        <f t="shared" si="26"/>
        <v xml:space="preserve"> </v>
      </c>
      <c r="K509" s="23"/>
      <c r="L509" s="23"/>
    </row>
    <row r="510" spans="1:12" x14ac:dyDescent="0.25">
      <c r="A510" s="48"/>
      <c r="B510" s="267" t="s">
        <v>1025</v>
      </c>
      <c r="C510" s="282" t="s">
        <v>1069</v>
      </c>
      <c r="D510" s="276"/>
      <c r="E510" s="160"/>
      <c r="F510" s="163"/>
      <c r="G510" s="60"/>
      <c r="H510" s="2"/>
      <c r="I510" s="20"/>
      <c r="J510" s="123" t="str">
        <f t="shared" si="26"/>
        <v xml:space="preserve"> </v>
      </c>
      <c r="K510" s="23"/>
      <c r="L510" s="23"/>
    </row>
    <row r="511" spans="1:12" ht="13.2" x14ac:dyDescent="0.25">
      <c r="A511" s="48"/>
      <c r="B511" s="267" t="s">
        <v>1026</v>
      </c>
      <c r="C511" s="281" t="s">
        <v>5713</v>
      </c>
      <c r="D511" s="276" t="s">
        <v>5662</v>
      </c>
      <c r="E511" s="160"/>
      <c r="F511" s="163"/>
      <c r="G511" s="60">
        <f>E511*F511</f>
        <v>0</v>
      </c>
      <c r="H511" s="1" t="s">
        <v>363</v>
      </c>
      <c r="I511" s="20"/>
      <c r="J511" s="123" t="str">
        <f t="shared" si="26"/>
        <v xml:space="preserve"> </v>
      </c>
      <c r="K511" s="23"/>
      <c r="L511" s="23"/>
    </row>
    <row r="512" spans="1:12" ht="13.2" x14ac:dyDescent="0.25">
      <c r="A512" s="48"/>
      <c r="B512" s="267" t="s">
        <v>1027</v>
      </c>
      <c r="C512" s="281" t="s">
        <v>5714</v>
      </c>
      <c r="D512" s="276" t="s">
        <v>5662</v>
      </c>
      <c r="E512" s="160"/>
      <c r="F512" s="163"/>
      <c r="G512" s="60">
        <f>E512*F512</f>
        <v>0</v>
      </c>
      <c r="H512" s="1" t="s">
        <v>363</v>
      </c>
      <c r="I512" s="20"/>
      <c r="J512" s="123" t="str">
        <f t="shared" si="26"/>
        <v xml:space="preserve"> </v>
      </c>
      <c r="K512" s="23"/>
      <c r="L512" s="23"/>
    </row>
    <row r="513" spans="1:12" x14ac:dyDescent="0.25">
      <c r="A513" s="48"/>
      <c r="B513" s="267" t="s">
        <v>1028</v>
      </c>
      <c r="C513" s="282" t="s">
        <v>1070</v>
      </c>
      <c r="D513" s="276"/>
      <c r="E513" s="160"/>
      <c r="F513" s="163"/>
      <c r="G513" s="60"/>
      <c r="H513" s="2"/>
      <c r="I513" s="20"/>
      <c r="J513" s="123" t="str">
        <f t="shared" si="26"/>
        <v xml:space="preserve"> </v>
      </c>
      <c r="K513" s="23"/>
      <c r="L513" s="23"/>
    </row>
    <row r="514" spans="1:12" x14ac:dyDescent="0.25">
      <c r="A514" s="48"/>
      <c r="B514" s="267" t="s">
        <v>1029</v>
      </c>
      <c r="C514" s="281" t="s">
        <v>5715</v>
      </c>
      <c r="D514" s="269" t="s">
        <v>83</v>
      </c>
      <c r="E514" s="160"/>
      <c r="F514" s="163"/>
      <c r="G514" s="60">
        <f>E514*F514</f>
        <v>0</v>
      </c>
      <c r="H514" s="1" t="s">
        <v>363</v>
      </c>
      <c r="I514" s="23"/>
      <c r="J514" s="123" t="str">
        <f t="shared" si="26"/>
        <v xml:space="preserve"> </v>
      </c>
      <c r="K514" s="23"/>
      <c r="L514" s="23"/>
    </row>
    <row r="515" spans="1:12" x14ac:dyDescent="0.25">
      <c r="A515" s="48"/>
      <c r="B515" s="267" t="s">
        <v>1030</v>
      </c>
      <c r="C515" s="281" t="s">
        <v>5716</v>
      </c>
      <c r="D515" s="269" t="s">
        <v>83</v>
      </c>
      <c r="E515" s="160"/>
      <c r="F515" s="163"/>
      <c r="G515" s="60">
        <f>E515*F515</f>
        <v>0</v>
      </c>
      <c r="H515" s="1" t="s">
        <v>363</v>
      </c>
      <c r="I515" s="20"/>
      <c r="J515" s="123" t="str">
        <f t="shared" si="26"/>
        <v xml:space="preserve"> </v>
      </c>
      <c r="K515" s="23"/>
      <c r="L515" s="23"/>
    </row>
    <row r="516" spans="1:12" x14ac:dyDescent="0.25">
      <c r="A516" s="48"/>
      <c r="B516" s="267" t="s">
        <v>1031</v>
      </c>
      <c r="C516" s="281" t="s">
        <v>5717</v>
      </c>
      <c r="D516" s="266" t="s">
        <v>60</v>
      </c>
      <c r="E516" s="160"/>
      <c r="F516" s="163"/>
      <c r="G516" s="60">
        <f>E516*F516</f>
        <v>0</v>
      </c>
      <c r="H516" s="1" t="s">
        <v>363</v>
      </c>
      <c r="I516" s="23"/>
      <c r="J516" s="123" t="str">
        <f t="shared" ref="J516:J579" si="27">IF(G516&gt;0,1," ")</f>
        <v xml:space="preserve"> </v>
      </c>
      <c r="K516" s="23"/>
      <c r="L516" s="23"/>
    </row>
    <row r="517" spans="1:12" x14ac:dyDescent="0.25">
      <c r="A517" s="48"/>
      <c r="B517" s="267" t="s">
        <v>1032</v>
      </c>
      <c r="C517" s="281" t="s">
        <v>5718</v>
      </c>
      <c r="D517" s="269" t="s">
        <v>83</v>
      </c>
      <c r="E517" s="160"/>
      <c r="F517" s="163"/>
      <c r="G517" s="60">
        <f>E517*F517</f>
        <v>0</v>
      </c>
      <c r="H517" s="1" t="s">
        <v>363</v>
      </c>
      <c r="I517" s="20"/>
      <c r="J517" s="123" t="str">
        <f t="shared" si="27"/>
        <v xml:space="preserve"> </v>
      </c>
      <c r="K517" s="23"/>
      <c r="L517" s="23"/>
    </row>
    <row r="518" spans="1:12" x14ac:dyDescent="0.25">
      <c r="A518" s="48"/>
      <c r="B518" s="267" t="s">
        <v>1033</v>
      </c>
      <c r="C518" s="281" t="s">
        <v>1071</v>
      </c>
      <c r="D518" s="276"/>
      <c r="E518" s="160"/>
      <c r="F518" s="163"/>
      <c r="G518" s="60"/>
      <c r="H518" s="2"/>
      <c r="I518" s="23"/>
      <c r="J518" s="123" t="str">
        <f t="shared" si="27"/>
        <v xml:space="preserve"> </v>
      </c>
      <c r="K518" s="23"/>
      <c r="L518" s="23"/>
    </row>
    <row r="519" spans="1:12" x14ac:dyDescent="0.25">
      <c r="A519" s="48"/>
      <c r="B519" s="267" t="s">
        <v>1034</v>
      </c>
      <c r="C519" s="281" t="s">
        <v>5719</v>
      </c>
      <c r="D519" s="269" t="s">
        <v>83</v>
      </c>
      <c r="E519" s="160"/>
      <c r="F519" s="163"/>
      <c r="G519" s="60">
        <f>E519*F519</f>
        <v>0</v>
      </c>
      <c r="H519" s="1" t="s">
        <v>363</v>
      </c>
      <c r="I519" s="20"/>
      <c r="J519" s="123" t="str">
        <f t="shared" si="27"/>
        <v xml:space="preserve"> </v>
      </c>
      <c r="K519" s="23"/>
      <c r="L519" s="23"/>
    </row>
    <row r="520" spans="1:12" x14ac:dyDescent="0.25">
      <c r="A520" s="48"/>
      <c r="B520" s="267" t="s">
        <v>1035</v>
      </c>
      <c r="C520" s="281" t="s">
        <v>5719</v>
      </c>
      <c r="D520" s="266" t="s">
        <v>60</v>
      </c>
      <c r="E520" s="160"/>
      <c r="F520" s="163"/>
      <c r="G520" s="60">
        <f>E520*F520</f>
        <v>0</v>
      </c>
      <c r="H520" s="1" t="s">
        <v>363</v>
      </c>
      <c r="I520" s="23"/>
      <c r="J520" s="123" t="str">
        <f t="shared" si="27"/>
        <v xml:space="preserve"> </v>
      </c>
      <c r="K520" s="23"/>
      <c r="L520" s="23"/>
    </row>
    <row r="521" spans="1:12" x14ac:dyDescent="0.25">
      <c r="A521" s="48"/>
      <c r="B521" s="267" t="s">
        <v>1036</v>
      </c>
      <c r="C521" s="281" t="s">
        <v>1072</v>
      </c>
      <c r="D521" s="276"/>
      <c r="E521" s="160"/>
      <c r="F521" s="163"/>
      <c r="G521" s="60"/>
      <c r="H521" s="2"/>
      <c r="I521" s="20"/>
      <c r="J521" s="123" t="str">
        <f t="shared" si="27"/>
        <v xml:space="preserve"> </v>
      </c>
      <c r="K521" s="23"/>
      <c r="L521" s="23"/>
    </row>
    <row r="522" spans="1:12" x14ac:dyDescent="0.25">
      <c r="A522" s="48"/>
      <c r="B522" s="267" t="s">
        <v>1037</v>
      </c>
      <c r="C522" s="281" t="s">
        <v>5720</v>
      </c>
      <c r="D522" s="276"/>
      <c r="E522" s="160"/>
      <c r="F522" s="163"/>
      <c r="G522" s="60"/>
      <c r="H522" s="1" t="s">
        <v>363</v>
      </c>
      <c r="I522" s="20"/>
      <c r="J522" s="123" t="str">
        <f t="shared" si="27"/>
        <v xml:space="preserve"> </v>
      </c>
      <c r="K522" s="23"/>
      <c r="L522" s="23"/>
    </row>
    <row r="523" spans="1:12" x14ac:dyDescent="0.25">
      <c r="A523" s="48"/>
      <c r="B523" s="267" t="s">
        <v>1041</v>
      </c>
      <c r="C523" s="281" t="s">
        <v>5721</v>
      </c>
      <c r="D523" s="269" t="s">
        <v>83</v>
      </c>
      <c r="E523" s="160"/>
      <c r="F523" s="163"/>
      <c r="G523" s="60">
        <f>E523*F523</f>
        <v>0</v>
      </c>
      <c r="H523" s="1" t="s">
        <v>363</v>
      </c>
      <c r="I523" s="20"/>
      <c r="J523" s="123" t="str">
        <f t="shared" si="27"/>
        <v xml:space="preserve"> </v>
      </c>
      <c r="K523" s="23"/>
      <c r="L523" s="23"/>
    </row>
    <row r="524" spans="1:12" x14ac:dyDescent="0.25">
      <c r="A524" s="48"/>
      <c r="B524" s="267" t="s">
        <v>1042</v>
      </c>
      <c r="C524" s="281" t="s">
        <v>5722</v>
      </c>
      <c r="D524" s="269" t="s">
        <v>83</v>
      </c>
      <c r="E524" s="160"/>
      <c r="F524" s="163"/>
      <c r="G524" s="60">
        <f>E524*F524</f>
        <v>0</v>
      </c>
      <c r="H524" s="1" t="s">
        <v>363</v>
      </c>
      <c r="I524" s="23"/>
      <c r="J524" s="123" t="str">
        <f t="shared" si="27"/>
        <v xml:space="preserve"> </v>
      </c>
      <c r="K524" s="23"/>
      <c r="L524" s="23"/>
    </row>
    <row r="525" spans="1:12" x14ac:dyDescent="0.25">
      <c r="A525" s="48"/>
      <c r="B525" s="267" t="s">
        <v>1038</v>
      </c>
      <c r="C525" s="281" t="s">
        <v>5723</v>
      </c>
      <c r="D525" s="276"/>
      <c r="E525" s="160"/>
      <c r="F525" s="163"/>
      <c r="G525" s="60"/>
      <c r="H525" s="1" t="s">
        <v>363</v>
      </c>
      <c r="I525" s="20"/>
      <c r="J525" s="123" t="str">
        <f t="shared" si="27"/>
        <v xml:space="preserve"> </v>
      </c>
      <c r="K525" s="23"/>
      <c r="L525" s="23"/>
    </row>
    <row r="526" spans="1:12" x14ac:dyDescent="0.25">
      <c r="A526" s="48"/>
      <c r="B526" s="267" t="s">
        <v>1043</v>
      </c>
      <c r="C526" s="281" t="s">
        <v>5724</v>
      </c>
      <c r="D526" s="269" t="s">
        <v>83</v>
      </c>
      <c r="E526" s="160"/>
      <c r="F526" s="163"/>
      <c r="G526" s="60">
        <f>E526*F526</f>
        <v>0</v>
      </c>
      <c r="H526" s="1" t="s">
        <v>363</v>
      </c>
      <c r="I526" s="23"/>
      <c r="J526" s="123" t="str">
        <f t="shared" si="27"/>
        <v xml:space="preserve"> </v>
      </c>
      <c r="K526" s="23"/>
      <c r="L526" s="23"/>
    </row>
    <row r="527" spans="1:12" x14ac:dyDescent="0.25">
      <c r="A527" s="48"/>
      <c r="B527" s="267" t="s">
        <v>1044</v>
      </c>
      <c r="C527" s="281" t="s">
        <v>5724</v>
      </c>
      <c r="D527" s="269" t="s">
        <v>83</v>
      </c>
      <c r="E527" s="160"/>
      <c r="F527" s="163"/>
      <c r="G527" s="60">
        <f>E527*F527</f>
        <v>0</v>
      </c>
      <c r="H527" s="1" t="s">
        <v>363</v>
      </c>
      <c r="I527" s="20"/>
      <c r="J527" s="123" t="str">
        <f t="shared" si="27"/>
        <v xml:space="preserve"> </v>
      </c>
      <c r="K527" s="23"/>
      <c r="L527" s="23"/>
    </row>
    <row r="528" spans="1:12" x14ac:dyDescent="0.25">
      <c r="A528" s="48"/>
      <c r="B528" s="267" t="s">
        <v>1039</v>
      </c>
      <c r="C528" s="281" t="s">
        <v>5725</v>
      </c>
      <c r="D528" s="276"/>
      <c r="E528" s="160"/>
      <c r="F528" s="163"/>
      <c r="G528" s="60"/>
      <c r="H528" s="1" t="s">
        <v>363</v>
      </c>
      <c r="I528" s="23"/>
      <c r="J528" s="123" t="str">
        <f t="shared" si="27"/>
        <v xml:space="preserve"> </v>
      </c>
      <c r="K528" s="23"/>
      <c r="L528" s="23"/>
    </row>
    <row r="529" spans="1:12" x14ac:dyDescent="0.25">
      <c r="A529" s="48"/>
      <c r="B529" s="267" t="s">
        <v>1045</v>
      </c>
      <c r="C529" s="281" t="s">
        <v>5724</v>
      </c>
      <c r="D529" s="269" t="s">
        <v>83</v>
      </c>
      <c r="E529" s="160"/>
      <c r="F529" s="163"/>
      <c r="G529" s="60">
        <f>E529*F529</f>
        <v>0</v>
      </c>
      <c r="H529" s="1" t="s">
        <v>363</v>
      </c>
      <c r="I529" s="23"/>
      <c r="J529" s="123" t="str">
        <f t="shared" si="27"/>
        <v xml:space="preserve"> </v>
      </c>
      <c r="K529" s="23"/>
      <c r="L529" s="23"/>
    </row>
    <row r="530" spans="1:12" x14ac:dyDescent="0.25">
      <c r="A530" s="48"/>
      <c r="B530" s="267" t="s">
        <v>1046</v>
      </c>
      <c r="C530" s="281" t="s">
        <v>5724</v>
      </c>
      <c r="D530" s="269" t="s">
        <v>83</v>
      </c>
      <c r="E530" s="160"/>
      <c r="F530" s="163"/>
      <c r="G530" s="60">
        <f>E530*F530</f>
        <v>0</v>
      </c>
      <c r="H530" s="1" t="s">
        <v>363</v>
      </c>
      <c r="I530" s="20"/>
      <c r="J530" s="123" t="str">
        <f t="shared" si="27"/>
        <v xml:space="preserve"> </v>
      </c>
      <c r="K530" s="23"/>
      <c r="L530" s="23"/>
    </row>
    <row r="531" spans="1:12" x14ac:dyDescent="0.25">
      <c r="A531" s="48"/>
      <c r="B531" s="267" t="s">
        <v>1040</v>
      </c>
      <c r="C531" s="281" t="s">
        <v>1073</v>
      </c>
      <c r="D531" s="276"/>
      <c r="E531" s="160"/>
      <c r="F531" s="163"/>
      <c r="G531" s="60"/>
      <c r="H531" s="2"/>
      <c r="I531" s="23"/>
      <c r="J531" s="123" t="str">
        <f t="shared" si="27"/>
        <v xml:space="preserve"> </v>
      </c>
      <c r="K531" s="23"/>
      <c r="L531" s="23"/>
    </row>
    <row r="532" spans="1:12" x14ac:dyDescent="0.25">
      <c r="A532" s="48"/>
      <c r="B532" s="267" t="s">
        <v>1047</v>
      </c>
      <c r="C532" s="281" t="s">
        <v>5726</v>
      </c>
      <c r="D532" s="269" t="s">
        <v>83</v>
      </c>
      <c r="E532" s="160"/>
      <c r="F532" s="163"/>
      <c r="G532" s="60">
        <f>E532*F532</f>
        <v>0</v>
      </c>
      <c r="H532" s="1" t="s">
        <v>363</v>
      </c>
      <c r="I532" s="23"/>
      <c r="J532" s="123" t="str">
        <f t="shared" si="27"/>
        <v xml:space="preserve"> </v>
      </c>
      <c r="K532" s="23"/>
      <c r="L532" s="23"/>
    </row>
    <row r="533" spans="1:12" x14ac:dyDescent="0.25">
      <c r="A533" s="48"/>
      <c r="B533" s="267" t="s">
        <v>1048</v>
      </c>
      <c r="C533" s="281" t="s">
        <v>5726</v>
      </c>
      <c r="D533" s="269" t="s">
        <v>83</v>
      </c>
      <c r="E533" s="160"/>
      <c r="F533" s="163"/>
      <c r="G533" s="60">
        <f>E533*F533</f>
        <v>0</v>
      </c>
      <c r="H533" s="1" t="s">
        <v>363</v>
      </c>
      <c r="I533" s="23"/>
      <c r="J533" s="123" t="str">
        <f t="shared" si="27"/>
        <v xml:space="preserve"> </v>
      </c>
      <c r="K533" s="23"/>
      <c r="L533" s="23"/>
    </row>
    <row r="534" spans="1:12" x14ac:dyDescent="0.25">
      <c r="A534" s="48"/>
      <c r="B534" s="267" t="s">
        <v>1049</v>
      </c>
      <c r="C534" s="281" t="s">
        <v>1074</v>
      </c>
      <c r="D534" s="276"/>
      <c r="E534" s="160"/>
      <c r="F534" s="163"/>
      <c r="G534" s="60"/>
      <c r="H534" s="2"/>
      <c r="I534" s="23"/>
      <c r="J534" s="123" t="str">
        <f t="shared" si="27"/>
        <v xml:space="preserve"> </v>
      </c>
      <c r="K534" s="23"/>
      <c r="L534" s="23"/>
    </row>
    <row r="535" spans="1:12" x14ac:dyDescent="0.25">
      <c r="A535" s="48"/>
      <c r="B535" s="267" t="s">
        <v>1050</v>
      </c>
      <c r="C535" s="281" t="s">
        <v>5727</v>
      </c>
      <c r="D535" s="269" t="s">
        <v>83</v>
      </c>
      <c r="E535" s="160"/>
      <c r="F535" s="163"/>
      <c r="G535" s="60">
        <f>E535*F535</f>
        <v>0</v>
      </c>
      <c r="H535" s="1" t="s">
        <v>363</v>
      </c>
      <c r="I535" s="23"/>
      <c r="J535" s="123" t="str">
        <f t="shared" si="27"/>
        <v xml:space="preserve"> </v>
      </c>
      <c r="K535" s="23"/>
      <c r="L535" s="23"/>
    </row>
    <row r="536" spans="1:12" x14ac:dyDescent="0.25">
      <c r="A536" s="48"/>
      <c r="B536" s="267" t="s">
        <v>1051</v>
      </c>
      <c r="C536" s="281" t="s">
        <v>5727</v>
      </c>
      <c r="D536" s="269" t="s">
        <v>83</v>
      </c>
      <c r="E536" s="160"/>
      <c r="F536" s="163"/>
      <c r="G536" s="60">
        <f>E536*F536</f>
        <v>0</v>
      </c>
      <c r="H536" s="1" t="s">
        <v>363</v>
      </c>
      <c r="I536" s="23"/>
      <c r="J536" s="123" t="str">
        <f t="shared" si="27"/>
        <v xml:space="preserve"> </v>
      </c>
      <c r="K536" s="23"/>
      <c r="L536" s="23"/>
    </row>
    <row r="537" spans="1:12" x14ac:dyDescent="0.25">
      <c r="A537" s="48"/>
      <c r="B537" s="267" t="s">
        <v>1052</v>
      </c>
      <c r="C537" s="281" t="s">
        <v>5727</v>
      </c>
      <c r="D537" s="269" t="s">
        <v>83</v>
      </c>
      <c r="E537" s="160"/>
      <c r="F537" s="163"/>
      <c r="G537" s="60">
        <f>E537*F537</f>
        <v>0</v>
      </c>
      <c r="H537" s="1" t="s">
        <v>363</v>
      </c>
      <c r="I537" s="23"/>
      <c r="J537" s="123" t="str">
        <f t="shared" si="27"/>
        <v xml:space="preserve"> </v>
      </c>
      <c r="K537" s="23"/>
      <c r="L537" s="23"/>
    </row>
    <row r="538" spans="1:12" x14ac:dyDescent="0.25">
      <c r="A538" s="48"/>
      <c r="B538" s="267" t="s">
        <v>1053</v>
      </c>
      <c r="C538" s="281" t="s">
        <v>5701</v>
      </c>
      <c r="D538" s="269" t="s">
        <v>83</v>
      </c>
      <c r="E538" s="160"/>
      <c r="F538" s="163"/>
      <c r="G538" s="60">
        <f>E538*F538</f>
        <v>0</v>
      </c>
      <c r="H538" s="1" t="s">
        <v>363</v>
      </c>
      <c r="I538" s="23"/>
      <c r="J538" s="123" t="str">
        <f t="shared" si="27"/>
        <v xml:space="preserve"> </v>
      </c>
      <c r="K538" s="23"/>
      <c r="L538" s="23"/>
    </row>
    <row r="539" spans="1:12" x14ac:dyDescent="0.25">
      <c r="A539" s="48"/>
      <c r="B539" s="267" t="s">
        <v>1054</v>
      </c>
      <c r="C539" s="279" t="s">
        <v>1075</v>
      </c>
      <c r="D539" s="276"/>
      <c r="E539" s="160"/>
      <c r="F539" s="163"/>
      <c r="G539" s="60"/>
      <c r="H539" s="2"/>
      <c r="I539" s="23"/>
      <c r="J539" s="123" t="str">
        <f t="shared" si="27"/>
        <v xml:space="preserve"> </v>
      </c>
      <c r="K539" s="23"/>
      <c r="L539" s="23"/>
    </row>
    <row r="540" spans="1:12" x14ac:dyDescent="0.25">
      <c r="A540" s="48"/>
      <c r="B540" s="267" t="s">
        <v>1055</v>
      </c>
      <c r="C540" s="281" t="s">
        <v>5727</v>
      </c>
      <c r="D540" s="269" t="s">
        <v>83</v>
      </c>
      <c r="E540" s="160"/>
      <c r="F540" s="163"/>
      <c r="G540" s="60">
        <f>E540*F540</f>
        <v>0</v>
      </c>
      <c r="H540" s="1" t="s">
        <v>363</v>
      </c>
      <c r="I540" s="23"/>
      <c r="J540" s="123" t="str">
        <f t="shared" si="27"/>
        <v xml:space="preserve"> </v>
      </c>
      <c r="K540" s="23"/>
      <c r="L540" s="23"/>
    </row>
    <row r="541" spans="1:12" x14ac:dyDescent="0.25">
      <c r="A541" s="48"/>
      <c r="B541" s="267" t="s">
        <v>1056</v>
      </c>
      <c r="C541" s="281" t="s">
        <v>5727</v>
      </c>
      <c r="D541" s="269" t="s">
        <v>83</v>
      </c>
      <c r="E541" s="160"/>
      <c r="F541" s="163"/>
      <c r="G541" s="60">
        <f>E541*F541</f>
        <v>0</v>
      </c>
      <c r="H541" s="1" t="s">
        <v>363</v>
      </c>
      <c r="I541" s="23"/>
      <c r="J541" s="123" t="str">
        <f t="shared" si="27"/>
        <v xml:space="preserve"> </v>
      </c>
      <c r="K541" s="23"/>
      <c r="L541" s="23"/>
    </row>
    <row r="542" spans="1:12" x14ac:dyDescent="0.25">
      <c r="A542" s="48"/>
      <c r="B542" s="267" t="s">
        <v>1057</v>
      </c>
      <c r="C542" s="281" t="s">
        <v>5727</v>
      </c>
      <c r="D542" s="269" t="s">
        <v>83</v>
      </c>
      <c r="E542" s="160"/>
      <c r="F542" s="163"/>
      <c r="G542" s="60">
        <f>E542*F542</f>
        <v>0</v>
      </c>
      <c r="H542" s="1" t="s">
        <v>363</v>
      </c>
      <c r="I542" s="23"/>
      <c r="J542" s="123" t="str">
        <f t="shared" si="27"/>
        <v xml:space="preserve"> </v>
      </c>
      <c r="K542" s="23"/>
      <c r="L542" s="23"/>
    </row>
    <row r="543" spans="1:12" x14ac:dyDescent="0.25">
      <c r="A543" s="48"/>
      <c r="B543" s="267" t="s">
        <v>1058</v>
      </c>
      <c r="C543" s="281" t="s">
        <v>5701</v>
      </c>
      <c r="D543" s="269" t="s">
        <v>83</v>
      </c>
      <c r="E543" s="160"/>
      <c r="F543" s="163"/>
      <c r="G543" s="60">
        <f>E543*F543</f>
        <v>0</v>
      </c>
      <c r="H543" s="1" t="s">
        <v>363</v>
      </c>
      <c r="I543" s="23"/>
      <c r="J543" s="123" t="str">
        <f t="shared" si="27"/>
        <v xml:space="preserve"> </v>
      </c>
      <c r="K543" s="23"/>
      <c r="L543" s="23"/>
    </row>
    <row r="544" spans="1:12" x14ac:dyDescent="0.25">
      <c r="A544" s="48"/>
      <c r="B544" s="157"/>
      <c r="C544" s="174"/>
      <c r="D544" s="167"/>
      <c r="E544" s="160"/>
      <c r="F544" s="163"/>
      <c r="G544" s="60"/>
      <c r="H544" s="73" t="s">
        <v>782</v>
      </c>
      <c r="I544" s="20"/>
      <c r="J544" s="123" t="str">
        <f t="shared" si="27"/>
        <v xml:space="preserve"> </v>
      </c>
      <c r="K544" s="23"/>
      <c r="L544" s="23"/>
    </row>
    <row r="545" spans="1:12" ht="12" x14ac:dyDescent="0.25">
      <c r="A545" s="48"/>
      <c r="B545" s="157"/>
      <c r="C545" s="162"/>
      <c r="D545" s="159"/>
      <c r="E545" s="160"/>
      <c r="F545" s="163"/>
      <c r="G545" s="219"/>
      <c r="H545" s="7"/>
      <c r="I545" s="7"/>
      <c r="J545" s="123" t="str">
        <f t="shared" si="27"/>
        <v xml:space="preserve"> </v>
      </c>
      <c r="K545" s="23"/>
      <c r="L545" s="23"/>
    </row>
    <row r="546" spans="1:12" ht="12" x14ac:dyDescent="0.25">
      <c r="A546" s="52"/>
      <c r="B546" s="195"/>
      <c r="C546" s="220"/>
      <c r="D546" s="221"/>
      <c r="E546" s="160"/>
      <c r="F546" s="163"/>
      <c r="G546" s="222"/>
      <c r="H546" s="9"/>
      <c r="I546" s="9"/>
      <c r="J546" s="123" t="str">
        <f t="shared" si="27"/>
        <v xml:space="preserve"> </v>
      </c>
      <c r="K546" s="23"/>
      <c r="L546" s="23"/>
    </row>
    <row r="547" spans="1:12" ht="12" x14ac:dyDescent="0.25">
      <c r="B547" s="180" t="s">
        <v>159</v>
      </c>
      <c r="C547" s="181" t="s">
        <v>147</v>
      </c>
      <c r="D547" s="31"/>
      <c r="E547" s="160"/>
      <c r="F547" s="163"/>
      <c r="G547" s="182">
        <f>SUM(G480:G546)</f>
        <v>0</v>
      </c>
      <c r="H547" s="20"/>
      <c r="I547" s="20"/>
      <c r="J547" s="123" t="str">
        <f t="shared" si="27"/>
        <v xml:space="preserve"> </v>
      </c>
      <c r="K547" s="23"/>
      <c r="L547" s="23"/>
    </row>
    <row r="548" spans="1:12" ht="12" x14ac:dyDescent="0.25">
      <c r="A548" s="54"/>
      <c r="B548" s="54"/>
      <c r="C548" s="223"/>
      <c r="D548" s="224"/>
      <c r="E548" s="160"/>
      <c r="F548" s="163"/>
      <c r="G548" s="225"/>
      <c r="H548" s="20"/>
      <c r="I548" s="20"/>
      <c r="J548" s="123" t="str">
        <f t="shared" si="27"/>
        <v xml:space="preserve"> </v>
      </c>
      <c r="K548" s="23"/>
      <c r="L548" s="23"/>
    </row>
    <row r="549" spans="1:12" ht="12" x14ac:dyDescent="0.25">
      <c r="B549" s="180" t="s">
        <v>161</v>
      </c>
      <c r="C549" s="181" t="s">
        <v>162</v>
      </c>
      <c r="D549" s="31"/>
      <c r="E549" s="160"/>
      <c r="F549" s="163"/>
      <c r="G549" s="3"/>
      <c r="H549" s="73" t="s">
        <v>361</v>
      </c>
      <c r="I549" s="21"/>
      <c r="J549" s="123" t="str">
        <f t="shared" si="27"/>
        <v xml:space="preserve"> </v>
      </c>
      <c r="K549" s="23"/>
      <c r="L549" s="23"/>
    </row>
    <row r="550" spans="1:12" x14ac:dyDescent="0.25">
      <c r="A550" s="63"/>
      <c r="B550" s="271" t="s">
        <v>1076</v>
      </c>
      <c r="C550" s="280" t="s">
        <v>5728</v>
      </c>
      <c r="D550" s="273"/>
      <c r="E550" s="160"/>
      <c r="F550" s="163"/>
      <c r="G550" s="90"/>
      <c r="I550" s="20"/>
      <c r="J550" s="123" t="str">
        <f t="shared" si="27"/>
        <v xml:space="preserve"> </v>
      </c>
      <c r="K550" s="23"/>
      <c r="L550" s="23"/>
    </row>
    <row r="551" spans="1:12" x14ac:dyDescent="0.25">
      <c r="A551" s="48"/>
      <c r="B551" s="267" t="s">
        <v>1077</v>
      </c>
      <c r="C551" s="281" t="s">
        <v>5729</v>
      </c>
      <c r="D551" s="266"/>
      <c r="E551" s="160"/>
      <c r="F551" s="163"/>
      <c r="G551" s="60"/>
      <c r="H551" s="6" t="s">
        <v>363</v>
      </c>
      <c r="I551" s="20"/>
      <c r="J551" s="123" t="str">
        <f t="shared" si="27"/>
        <v xml:space="preserve"> </v>
      </c>
      <c r="K551" s="23"/>
      <c r="L551" s="23"/>
    </row>
    <row r="552" spans="1:12" x14ac:dyDescent="0.25">
      <c r="A552" s="48"/>
      <c r="B552" s="267" t="s">
        <v>1080</v>
      </c>
      <c r="C552" s="281" t="s">
        <v>5706</v>
      </c>
      <c r="D552" s="266" t="s">
        <v>60</v>
      </c>
      <c r="E552" s="160"/>
      <c r="F552" s="163"/>
      <c r="G552" s="60">
        <f>E552*F552</f>
        <v>0</v>
      </c>
      <c r="H552" s="6" t="s">
        <v>363</v>
      </c>
      <c r="I552" s="20"/>
      <c r="J552" s="123" t="str">
        <f t="shared" si="27"/>
        <v xml:space="preserve"> </v>
      </c>
      <c r="K552" s="23"/>
      <c r="L552" s="23"/>
    </row>
    <row r="553" spans="1:12" x14ac:dyDescent="0.25">
      <c r="A553" s="48"/>
      <c r="B553" s="267" t="s">
        <v>1081</v>
      </c>
      <c r="C553" s="281" t="s">
        <v>5706</v>
      </c>
      <c r="D553" s="266" t="s">
        <v>60</v>
      </c>
      <c r="E553" s="160"/>
      <c r="F553" s="163"/>
      <c r="G553" s="60">
        <f>E553*F553</f>
        <v>0</v>
      </c>
      <c r="H553" s="6" t="s">
        <v>363</v>
      </c>
      <c r="I553" s="20"/>
      <c r="J553" s="123" t="str">
        <f t="shared" si="27"/>
        <v xml:space="preserve"> </v>
      </c>
      <c r="K553" s="23"/>
      <c r="L553" s="23"/>
    </row>
    <row r="554" spans="1:12" x14ac:dyDescent="0.25">
      <c r="A554" s="48"/>
      <c r="B554" s="267" t="s">
        <v>1078</v>
      </c>
      <c r="C554" s="281" t="s">
        <v>5730</v>
      </c>
      <c r="D554" s="276"/>
      <c r="E554" s="160"/>
      <c r="F554" s="163"/>
      <c r="G554" s="60"/>
      <c r="H554" s="6" t="s">
        <v>363</v>
      </c>
      <c r="I554" s="23"/>
      <c r="J554" s="123" t="str">
        <f t="shared" si="27"/>
        <v xml:space="preserve"> </v>
      </c>
      <c r="K554" s="23"/>
      <c r="L554" s="23"/>
    </row>
    <row r="555" spans="1:12" x14ac:dyDescent="0.25">
      <c r="A555" s="48"/>
      <c r="B555" s="267" t="s">
        <v>1082</v>
      </c>
      <c r="C555" s="281" t="s">
        <v>5706</v>
      </c>
      <c r="D555" s="266" t="s">
        <v>60</v>
      </c>
      <c r="E555" s="160"/>
      <c r="F555" s="163"/>
      <c r="G555" s="60">
        <f>E555*F555</f>
        <v>0</v>
      </c>
      <c r="H555" s="6" t="s">
        <v>363</v>
      </c>
      <c r="I555" s="23"/>
      <c r="J555" s="123" t="str">
        <f t="shared" si="27"/>
        <v xml:space="preserve"> </v>
      </c>
      <c r="K555" s="23"/>
      <c r="L555" s="23"/>
    </row>
    <row r="556" spans="1:12" x14ac:dyDescent="0.25">
      <c r="A556" s="48"/>
      <c r="B556" s="267" t="s">
        <v>1083</v>
      </c>
      <c r="C556" s="281" t="s">
        <v>5706</v>
      </c>
      <c r="D556" s="266" t="s">
        <v>60</v>
      </c>
      <c r="E556" s="160"/>
      <c r="F556" s="163"/>
      <c r="G556" s="60">
        <f>E556*F556</f>
        <v>0</v>
      </c>
      <c r="H556" s="6" t="s">
        <v>363</v>
      </c>
      <c r="I556" s="23"/>
      <c r="J556" s="123" t="str">
        <f t="shared" si="27"/>
        <v xml:space="preserve"> </v>
      </c>
      <c r="K556" s="23"/>
      <c r="L556" s="23"/>
    </row>
    <row r="557" spans="1:12" x14ac:dyDescent="0.25">
      <c r="A557" s="48"/>
      <c r="B557" s="267" t="s">
        <v>1079</v>
      </c>
      <c r="C557" s="281" t="s">
        <v>5731</v>
      </c>
      <c r="D557" s="284"/>
      <c r="E557" s="160"/>
      <c r="F557" s="163"/>
      <c r="G557" s="60">
        <f>E557*F557</f>
        <v>0</v>
      </c>
      <c r="H557" s="6" t="s">
        <v>363</v>
      </c>
      <c r="I557" s="23"/>
      <c r="J557" s="123" t="str">
        <f t="shared" si="27"/>
        <v xml:space="preserve"> </v>
      </c>
      <c r="K557" s="23"/>
      <c r="L557" s="23"/>
    </row>
    <row r="558" spans="1:12" x14ac:dyDescent="0.25">
      <c r="A558" s="48"/>
      <c r="B558" s="267" t="s">
        <v>1084</v>
      </c>
      <c r="C558" s="281" t="s">
        <v>1289</v>
      </c>
      <c r="D558" s="276"/>
      <c r="E558" s="160"/>
      <c r="F558" s="163"/>
      <c r="G558" s="60"/>
      <c r="I558" s="23"/>
      <c r="J558" s="123" t="str">
        <f t="shared" si="27"/>
        <v xml:space="preserve"> </v>
      </c>
      <c r="K558" s="23"/>
      <c r="L558" s="23"/>
    </row>
    <row r="559" spans="1:12" x14ac:dyDescent="0.25">
      <c r="A559" s="48"/>
      <c r="B559" s="267" t="s">
        <v>1085</v>
      </c>
      <c r="C559" s="281" t="s">
        <v>5732</v>
      </c>
      <c r="D559" s="276"/>
      <c r="E559" s="160"/>
      <c r="F559" s="163"/>
      <c r="G559" s="60"/>
      <c r="H559" s="6" t="s">
        <v>363</v>
      </c>
      <c r="I559" s="23"/>
      <c r="J559" s="123" t="str">
        <f t="shared" si="27"/>
        <v xml:space="preserve"> </v>
      </c>
      <c r="K559" s="23"/>
      <c r="L559" s="23"/>
    </row>
    <row r="560" spans="1:12" x14ac:dyDescent="0.25">
      <c r="A560" s="48"/>
      <c r="B560" s="267" t="s">
        <v>1088</v>
      </c>
      <c r="C560" s="281" t="s">
        <v>5706</v>
      </c>
      <c r="D560" s="269" t="s">
        <v>83</v>
      </c>
      <c r="E560" s="160"/>
      <c r="F560" s="163"/>
      <c r="G560" s="60">
        <f>E560*F560</f>
        <v>0</v>
      </c>
      <c r="H560" s="6" t="s">
        <v>363</v>
      </c>
      <c r="I560" s="23"/>
      <c r="J560" s="123" t="str">
        <f t="shared" si="27"/>
        <v xml:space="preserve"> </v>
      </c>
      <c r="K560" s="23"/>
      <c r="L560" s="23"/>
    </row>
    <row r="561" spans="1:12" x14ac:dyDescent="0.25">
      <c r="A561" s="48"/>
      <c r="B561" s="267" t="s">
        <v>1089</v>
      </c>
      <c r="C561" s="281" t="s">
        <v>5706</v>
      </c>
      <c r="D561" s="269" t="s">
        <v>83</v>
      </c>
      <c r="E561" s="160"/>
      <c r="F561" s="163"/>
      <c r="G561" s="60">
        <f>E561*F561</f>
        <v>0</v>
      </c>
      <c r="H561" s="6" t="s">
        <v>363</v>
      </c>
      <c r="I561" s="23"/>
      <c r="J561" s="123" t="str">
        <f t="shared" si="27"/>
        <v xml:space="preserve"> </v>
      </c>
      <c r="K561" s="23"/>
      <c r="L561" s="23"/>
    </row>
    <row r="562" spans="1:12" x14ac:dyDescent="0.25">
      <c r="A562" s="48"/>
      <c r="B562" s="267" t="s">
        <v>1086</v>
      </c>
      <c r="C562" s="281" t="s">
        <v>5732</v>
      </c>
      <c r="D562" s="276"/>
      <c r="E562" s="160"/>
      <c r="F562" s="163"/>
      <c r="G562" s="60"/>
      <c r="H562" s="6" t="s">
        <v>363</v>
      </c>
      <c r="I562" s="23"/>
      <c r="J562" s="123" t="str">
        <f t="shared" si="27"/>
        <v xml:space="preserve"> </v>
      </c>
      <c r="K562" s="23"/>
      <c r="L562" s="23"/>
    </row>
    <row r="563" spans="1:12" x14ac:dyDescent="0.25">
      <c r="A563" s="48"/>
      <c r="B563" s="267" t="s">
        <v>1090</v>
      </c>
      <c r="C563" s="281" t="s">
        <v>5706</v>
      </c>
      <c r="D563" s="269" t="s">
        <v>83</v>
      </c>
      <c r="E563" s="160"/>
      <c r="F563" s="163"/>
      <c r="G563" s="60">
        <f>E563*F563</f>
        <v>0</v>
      </c>
      <c r="H563" s="6" t="s">
        <v>363</v>
      </c>
      <c r="I563" s="23"/>
      <c r="J563" s="123" t="str">
        <f t="shared" si="27"/>
        <v xml:space="preserve"> </v>
      </c>
      <c r="K563" s="23"/>
      <c r="L563" s="23"/>
    </row>
    <row r="564" spans="1:12" x14ac:dyDescent="0.25">
      <c r="A564" s="48"/>
      <c r="B564" s="267" t="s">
        <v>1091</v>
      </c>
      <c r="C564" s="281" t="s">
        <v>5706</v>
      </c>
      <c r="D564" s="269" t="s">
        <v>83</v>
      </c>
      <c r="E564" s="160"/>
      <c r="F564" s="163"/>
      <c r="G564" s="60">
        <f>E564*F564</f>
        <v>0</v>
      </c>
      <c r="H564" s="6" t="s">
        <v>363</v>
      </c>
      <c r="I564" s="23"/>
      <c r="J564" s="123" t="str">
        <f t="shared" si="27"/>
        <v xml:space="preserve"> </v>
      </c>
      <c r="K564" s="23"/>
      <c r="L564" s="23"/>
    </row>
    <row r="565" spans="1:12" x14ac:dyDescent="0.25">
      <c r="A565" s="48"/>
      <c r="B565" s="267" t="s">
        <v>1087</v>
      </c>
      <c r="C565" s="281" t="s">
        <v>5731</v>
      </c>
      <c r="D565" s="284"/>
      <c r="E565" s="160"/>
      <c r="F565" s="163"/>
      <c r="G565" s="60">
        <f>E565*F565</f>
        <v>0</v>
      </c>
      <c r="H565" s="6" t="s">
        <v>363</v>
      </c>
      <c r="I565" s="23"/>
      <c r="J565" s="123" t="str">
        <f t="shared" si="27"/>
        <v xml:space="preserve"> </v>
      </c>
      <c r="K565" s="23"/>
      <c r="L565" s="23"/>
    </row>
    <row r="566" spans="1:12" x14ac:dyDescent="0.25">
      <c r="A566" s="48"/>
      <c r="B566" s="267" t="s">
        <v>1092</v>
      </c>
      <c r="C566" s="265" t="s">
        <v>1290</v>
      </c>
      <c r="D566" s="276"/>
      <c r="E566" s="160"/>
      <c r="F566" s="163"/>
      <c r="G566" s="60"/>
      <c r="I566" s="23"/>
      <c r="J566" s="123" t="str">
        <f t="shared" si="27"/>
        <v xml:space="preserve"> </v>
      </c>
      <c r="K566" s="23"/>
      <c r="L566" s="23"/>
    </row>
    <row r="567" spans="1:12" x14ac:dyDescent="0.25">
      <c r="A567" s="48"/>
      <c r="B567" s="267" t="s">
        <v>1093</v>
      </c>
      <c r="C567" s="283" t="s">
        <v>1291</v>
      </c>
      <c r="D567" s="276"/>
      <c r="E567" s="160"/>
      <c r="F567" s="163"/>
      <c r="G567" s="60"/>
      <c r="I567" s="23"/>
      <c r="J567" s="123" t="str">
        <f t="shared" si="27"/>
        <v xml:space="preserve"> </v>
      </c>
      <c r="K567" s="23"/>
      <c r="L567" s="23"/>
    </row>
    <row r="568" spans="1:12" ht="13.2" x14ac:dyDescent="0.25">
      <c r="A568" s="48"/>
      <c r="B568" s="267" t="s">
        <v>1096</v>
      </c>
      <c r="C568" s="283" t="s">
        <v>952</v>
      </c>
      <c r="D568" s="276" t="s">
        <v>5662</v>
      </c>
      <c r="E568" s="160"/>
      <c r="F568" s="163"/>
      <c r="G568" s="60">
        <f>E568*F568</f>
        <v>0</v>
      </c>
      <c r="I568" s="23"/>
      <c r="J568" s="123" t="str">
        <f t="shared" si="27"/>
        <v xml:space="preserve"> </v>
      </c>
      <c r="K568" s="23"/>
      <c r="L568" s="23"/>
    </row>
    <row r="569" spans="1:12" ht="13.2" x14ac:dyDescent="0.25">
      <c r="A569" s="48"/>
      <c r="B569" s="267" t="s">
        <v>1097</v>
      </c>
      <c r="C569" s="283" t="s">
        <v>1292</v>
      </c>
      <c r="D569" s="276" t="s">
        <v>5662</v>
      </c>
      <c r="E569" s="160"/>
      <c r="F569" s="163"/>
      <c r="G569" s="60">
        <f>E569*F569</f>
        <v>0</v>
      </c>
      <c r="I569" s="23"/>
      <c r="J569" s="123" t="str">
        <f t="shared" si="27"/>
        <v xml:space="preserve"> </v>
      </c>
      <c r="K569" s="23"/>
      <c r="L569" s="23"/>
    </row>
    <row r="570" spans="1:12" ht="13.2" x14ac:dyDescent="0.25">
      <c r="A570" s="48"/>
      <c r="B570" s="267" t="s">
        <v>1098</v>
      </c>
      <c r="C570" s="283" t="s">
        <v>954</v>
      </c>
      <c r="D570" s="276" t="s">
        <v>5662</v>
      </c>
      <c r="E570" s="160"/>
      <c r="F570" s="163"/>
      <c r="G570" s="60">
        <f>E570*F570</f>
        <v>0</v>
      </c>
      <c r="I570" s="23"/>
      <c r="J570" s="123" t="str">
        <f t="shared" si="27"/>
        <v xml:space="preserve"> </v>
      </c>
      <c r="K570" s="23"/>
      <c r="L570" s="23"/>
    </row>
    <row r="571" spans="1:12" ht="13.2" x14ac:dyDescent="0.25">
      <c r="A571" s="48"/>
      <c r="B571" s="267" t="s">
        <v>1099</v>
      </c>
      <c r="C571" s="283" t="s">
        <v>955</v>
      </c>
      <c r="D571" s="276" t="s">
        <v>5662</v>
      </c>
      <c r="E571" s="160"/>
      <c r="F571" s="163"/>
      <c r="G571" s="60">
        <f>E571*F571</f>
        <v>0</v>
      </c>
      <c r="I571" s="23"/>
      <c r="J571" s="123" t="str">
        <f t="shared" si="27"/>
        <v xml:space="preserve"> </v>
      </c>
      <c r="K571" s="23"/>
      <c r="L571" s="23"/>
    </row>
    <row r="572" spans="1:12" ht="13.2" x14ac:dyDescent="0.25">
      <c r="A572" s="48"/>
      <c r="B572" s="267" t="s">
        <v>1100</v>
      </c>
      <c r="C572" s="283" t="s">
        <v>1067</v>
      </c>
      <c r="D572" s="276" t="s">
        <v>5662</v>
      </c>
      <c r="E572" s="160"/>
      <c r="F572" s="163"/>
      <c r="G572" s="60">
        <f>E572*F572</f>
        <v>0</v>
      </c>
      <c r="I572" s="23"/>
      <c r="J572" s="123" t="str">
        <f t="shared" si="27"/>
        <v xml:space="preserve"> </v>
      </c>
      <c r="K572" s="23"/>
      <c r="L572" s="23"/>
    </row>
    <row r="573" spans="1:12" x14ac:dyDescent="0.25">
      <c r="A573" s="48"/>
      <c r="B573" s="267" t="s">
        <v>1094</v>
      </c>
      <c r="C573" s="283" t="s">
        <v>1293</v>
      </c>
      <c r="D573" s="276"/>
      <c r="E573" s="160"/>
      <c r="F573" s="163"/>
      <c r="G573" s="60"/>
      <c r="I573" s="23"/>
      <c r="J573" s="123" t="str">
        <f t="shared" si="27"/>
        <v xml:space="preserve"> </v>
      </c>
      <c r="K573" s="23"/>
      <c r="L573" s="23"/>
    </row>
    <row r="574" spans="1:12" ht="13.2" x14ac:dyDescent="0.25">
      <c r="A574" s="48"/>
      <c r="B574" s="267" t="s">
        <v>1101</v>
      </c>
      <c r="C574" s="283" t="s">
        <v>952</v>
      </c>
      <c r="D574" s="276" t="s">
        <v>5662</v>
      </c>
      <c r="E574" s="160"/>
      <c r="F574" s="163"/>
      <c r="G574" s="60">
        <f t="shared" ref="G574:G579" si="28">E574*F574</f>
        <v>0</v>
      </c>
      <c r="I574" s="23"/>
      <c r="J574" s="123" t="str">
        <f t="shared" si="27"/>
        <v xml:space="preserve"> </v>
      </c>
      <c r="K574" s="23"/>
      <c r="L574" s="23"/>
    </row>
    <row r="575" spans="1:12" ht="13.2" x14ac:dyDescent="0.25">
      <c r="A575" s="48"/>
      <c r="B575" s="267" t="s">
        <v>1102</v>
      </c>
      <c r="C575" s="283" t="s">
        <v>1294</v>
      </c>
      <c r="D575" s="276" t="s">
        <v>5662</v>
      </c>
      <c r="E575" s="160"/>
      <c r="F575" s="163"/>
      <c r="G575" s="60">
        <f t="shared" si="28"/>
        <v>0</v>
      </c>
      <c r="I575" s="23"/>
      <c r="J575" s="123" t="str">
        <f t="shared" si="27"/>
        <v xml:space="preserve"> </v>
      </c>
      <c r="K575" s="23"/>
      <c r="L575" s="23"/>
    </row>
    <row r="576" spans="1:12" ht="13.2" x14ac:dyDescent="0.25">
      <c r="A576" s="48"/>
      <c r="B576" s="267" t="s">
        <v>1103</v>
      </c>
      <c r="C576" s="283" t="s">
        <v>954</v>
      </c>
      <c r="D576" s="276" t="s">
        <v>5662</v>
      </c>
      <c r="E576" s="160"/>
      <c r="F576" s="163"/>
      <c r="G576" s="60">
        <f t="shared" si="28"/>
        <v>0</v>
      </c>
      <c r="I576" s="23"/>
      <c r="J576" s="123" t="str">
        <f t="shared" si="27"/>
        <v xml:space="preserve"> </v>
      </c>
      <c r="K576" s="23"/>
      <c r="L576" s="23"/>
    </row>
    <row r="577" spans="1:12" ht="13.2" x14ac:dyDescent="0.25">
      <c r="A577" s="48"/>
      <c r="B577" s="267" t="s">
        <v>1104</v>
      </c>
      <c r="C577" s="283" t="s">
        <v>955</v>
      </c>
      <c r="D577" s="276" t="s">
        <v>5662</v>
      </c>
      <c r="E577" s="160"/>
      <c r="F577" s="163"/>
      <c r="G577" s="60">
        <f t="shared" si="28"/>
        <v>0</v>
      </c>
      <c r="I577" s="23"/>
      <c r="J577" s="123" t="str">
        <f t="shared" si="27"/>
        <v xml:space="preserve"> </v>
      </c>
      <c r="K577" s="23"/>
      <c r="L577" s="23"/>
    </row>
    <row r="578" spans="1:12" ht="13.2" x14ac:dyDescent="0.25">
      <c r="A578" s="48"/>
      <c r="B578" s="267" t="s">
        <v>1105</v>
      </c>
      <c r="C578" s="283" t="s">
        <v>1067</v>
      </c>
      <c r="D578" s="276" t="s">
        <v>5662</v>
      </c>
      <c r="E578" s="160"/>
      <c r="F578" s="163"/>
      <c r="G578" s="60">
        <f t="shared" si="28"/>
        <v>0</v>
      </c>
      <c r="I578" s="23"/>
      <c r="J578" s="123" t="str">
        <f t="shared" si="27"/>
        <v xml:space="preserve"> </v>
      </c>
      <c r="K578" s="23"/>
      <c r="L578" s="23"/>
    </row>
    <row r="579" spans="1:12" ht="13.2" x14ac:dyDescent="0.25">
      <c r="A579" s="48"/>
      <c r="B579" s="267" t="s">
        <v>1095</v>
      </c>
      <c r="C579" s="268" t="s">
        <v>1295</v>
      </c>
      <c r="D579" s="276" t="s">
        <v>5662</v>
      </c>
      <c r="E579" s="160"/>
      <c r="F579" s="163"/>
      <c r="G579" s="60">
        <f t="shared" si="28"/>
        <v>0</v>
      </c>
      <c r="I579" s="23"/>
      <c r="J579" s="123" t="str">
        <f t="shared" si="27"/>
        <v xml:space="preserve"> </v>
      </c>
      <c r="K579" s="23"/>
      <c r="L579" s="23"/>
    </row>
    <row r="580" spans="1:12" x14ac:dyDescent="0.25">
      <c r="A580" s="48"/>
      <c r="B580" s="267" t="s">
        <v>1106</v>
      </c>
      <c r="C580" s="283" t="s">
        <v>1296</v>
      </c>
      <c r="D580" s="276"/>
      <c r="E580" s="160"/>
      <c r="F580" s="163"/>
      <c r="G580" s="60"/>
      <c r="I580" s="23"/>
      <c r="J580" s="123" t="str">
        <f t="shared" ref="J580:J643" si="29">IF(G580&gt;0,1," ")</f>
        <v xml:space="preserve"> </v>
      </c>
      <c r="K580" s="23"/>
      <c r="L580" s="23"/>
    </row>
    <row r="581" spans="1:12" ht="13.2" x14ac:dyDescent="0.25">
      <c r="A581" s="48"/>
      <c r="B581" s="267" t="s">
        <v>1107</v>
      </c>
      <c r="C581" s="281" t="s">
        <v>5733</v>
      </c>
      <c r="D581" s="276" t="s">
        <v>5662</v>
      </c>
      <c r="E581" s="160"/>
      <c r="F581" s="163"/>
      <c r="G581" s="60">
        <f>E581*F581</f>
        <v>0</v>
      </c>
      <c r="H581" s="6" t="s">
        <v>363</v>
      </c>
      <c r="I581" s="23"/>
      <c r="J581" s="123" t="str">
        <f t="shared" si="29"/>
        <v xml:space="preserve"> </v>
      </c>
      <c r="K581" s="23"/>
      <c r="L581" s="23"/>
    </row>
    <row r="582" spans="1:12" ht="13.2" x14ac:dyDescent="0.25">
      <c r="A582" s="48"/>
      <c r="B582" s="267" t="s">
        <v>1108</v>
      </c>
      <c r="C582" s="281" t="s">
        <v>5734</v>
      </c>
      <c r="D582" s="276" t="s">
        <v>5662</v>
      </c>
      <c r="E582" s="160"/>
      <c r="F582" s="163"/>
      <c r="G582" s="60">
        <f>E582*F582</f>
        <v>0</v>
      </c>
      <c r="H582" s="6" t="s">
        <v>363</v>
      </c>
      <c r="I582" s="23"/>
      <c r="J582" s="123" t="str">
        <f t="shared" si="29"/>
        <v xml:space="preserve"> </v>
      </c>
      <c r="K582" s="23"/>
      <c r="L582" s="23"/>
    </row>
    <row r="583" spans="1:12" x14ac:dyDescent="0.25">
      <c r="A583" s="48"/>
      <c r="B583" s="267" t="s">
        <v>1109</v>
      </c>
      <c r="C583" s="283" t="s">
        <v>1297</v>
      </c>
      <c r="D583" s="276"/>
      <c r="E583" s="160"/>
      <c r="F583" s="163"/>
      <c r="G583" s="60"/>
      <c r="I583" s="23"/>
      <c r="J583" s="123" t="str">
        <f t="shared" si="29"/>
        <v xml:space="preserve"> </v>
      </c>
      <c r="K583" s="23"/>
      <c r="L583" s="23"/>
    </row>
    <row r="584" spans="1:12" x14ac:dyDescent="0.25">
      <c r="A584" s="48"/>
      <c r="B584" s="267" t="s">
        <v>1110</v>
      </c>
      <c r="C584" s="281" t="s">
        <v>5723</v>
      </c>
      <c r="D584" s="276"/>
      <c r="E584" s="160"/>
      <c r="F584" s="163"/>
      <c r="G584" s="60"/>
      <c r="H584" s="6" t="s">
        <v>363</v>
      </c>
      <c r="I584" s="23"/>
      <c r="J584" s="123" t="str">
        <f t="shared" si="29"/>
        <v xml:space="preserve"> </v>
      </c>
      <c r="K584" s="23"/>
      <c r="L584" s="23"/>
    </row>
    <row r="585" spans="1:12" x14ac:dyDescent="0.25">
      <c r="A585" s="48"/>
      <c r="B585" s="267" t="s">
        <v>1115</v>
      </c>
      <c r="C585" s="281" t="s">
        <v>5735</v>
      </c>
      <c r="D585" s="269" t="s">
        <v>83</v>
      </c>
      <c r="E585" s="160"/>
      <c r="F585" s="163"/>
      <c r="G585" s="60">
        <f>E585*F585</f>
        <v>0</v>
      </c>
      <c r="H585" s="6" t="s">
        <v>363</v>
      </c>
      <c r="I585" s="23"/>
      <c r="J585" s="123" t="str">
        <f t="shared" si="29"/>
        <v xml:space="preserve"> </v>
      </c>
      <c r="K585" s="23"/>
      <c r="L585" s="23"/>
    </row>
    <row r="586" spans="1:12" x14ac:dyDescent="0.25">
      <c r="A586" s="48"/>
      <c r="B586" s="267" t="s">
        <v>1116</v>
      </c>
      <c r="C586" s="281" t="s">
        <v>5735</v>
      </c>
      <c r="D586" s="269" t="s">
        <v>83</v>
      </c>
      <c r="E586" s="160"/>
      <c r="F586" s="163"/>
      <c r="G586" s="60">
        <f>E586*F586</f>
        <v>0</v>
      </c>
      <c r="H586" s="6" t="s">
        <v>363</v>
      </c>
      <c r="I586" s="23"/>
      <c r="J586" s="123" t="str">
        <f t="shared" si="29"/>
        <v xml:space="preserve"> </v>
      </c>
      <c r="K586" s="23"/>
      <c r="L586" s="23"/>
    </row>
    <row r="587" spans="1:12" x14ac:dyDescent="0.25">
      <c r="A587" s="48"/>
      <c r="B587" s="267" t="s">
        <v>1111</v>
      </c>
      <c r="C587" s="281" t="s">
        <v>5736</v>
      </c>
      <c r="D587" s="269"/>
      <c r="E587" s="160"/>
      <c r="F587" s="163"/>
      <c r="G587" s="60"/>
      <c r="H587" s="6" t="s">
        <v>363</v>
      </c>
      <c r="I587" s="23"/>
      <c r="J587" s="123" t="str">
        <f t="shared" si="29"/>
        <v xml:space="preserve"> </v>
      </c>
      <c r="K587" s="23"/>
      <c r="L587" s="23"/>
    </row>
    <row r="588" spans="1:12" x14ac:dyDescent="0.25">
      <c r="A588" s="48"/>
      <c r="B588" s="267" t="s">
        <v>1117</v>
      </c>
      <c r="C588" s="281" t="s">
        <v>5735</v>
      </c>
      <c r="D588" s="269" t="s">
        <v>83</v>
      </c>
      <c r="E588" s="160"/>
      <c r="F588" s="163"/>
      <c r="G588" s="60">
        <f>E588*F588</f>
        <v>0</v>
      </c>
      <c r="H588" s="6" t="s">
        <v>363</v>
      </c>
      <c r="I588" s="23"/>
      <c r="J588" s="123" t="str">
        <f t="shared" si="29"/>
        <v xml:space="preserve"> </v>
      </c>
      <c r="K588" s="23"/>
      <c r="L588" s="23"/>
    </row>
    <row r="589" spans="1:12" x14ac:dyDescent="0.25">
      <c r="A589" s="48"/>
      <c r="B589" s="267" t="s">
        <v>1118</v>
      </c>
      <c r="C589" s="281" t="s">
        <v>5735</v>
      </c>
      <c r="D589" s="269" t="s">
        <v>83</v>
      </c>
      <c r="E589" s="160"/>
      <c r="F589" s="163"/>
      <c r="G589" s="60">
        <f>E589*F589</f>
        <v>0</v>
      </c>
      <c r="H589" s="6" t="s">
        <v>363</v>
      </c>
      <c r="I589" s="23"/>
      <c r="J589" s="123" t="str">
        <f t="shared" si="29"/>
        <v xml:space="preserve"> </v>
      </c>
      <c r="K589" s="23"/>
      <c r="L589" s="23"/>
    </row>
    <row r="590" spans="1:12" x14ac:dyDescent="0.25">
      <c r="A590" s="48"/>
      <c r="B590" s="267" t="s">
        <v>1112</v>
      </c>
      <c r="C590" s="281" t="s">
        <v>5737</v>
      </c>
      <c r="D590" s="269"/>
      <c r="E590" s="160"/>
      <c r="F590" s="163"/>
      <c r="G590" s="60"/>
      <c r="H590" s="6" t="s">
        <v>363</v>
      </c>
      <c r="I590" s="23"/>
      <c r="J590" s="123" t="str">
        <f t="shared" si="29"/>
        <v xml:space="preserve"> </v>
      </c>
      <c r="K590" s="23"/>
      <c r="L590" s="23"/>
    </row>
    <row r="591" spans="1:12" x14ac:dyDescent="0.25">
      <c r="A591" s="48"/>
      <c r="B591" s="267" t="s">
        <v>1119</v>
      </c>
      <c r="C591" s="281" t="s">
        <v>5735</v>
      </c>
      <c r="D591" s="269" t="s">
        <v>83</v>
      </c>
      <c r="E591" s="160"/>
      <c r="F591" s="163"/>
      <c r="G591" s="60">
        <f>E591*F591</f>
        <v>0</v>
      </c>
      <c r="H591" s="6" t="s">
        <v>363</v>
      </c>
      <c r="I591" s="23"/>
      <c r="J591" s="123" t="str">
        <f t="shared" si="29"/>
        <v xml:space="preserve"> </v>
      </c>
      <c r="K591" s="23"/>
      <c r="L591" s="23"/>
    </row>
    <row r="592" spans="1:12" x14ac:dyDescent="0.25">
      <c r="A592" s="48"/>
      <c r="B592" s="267" t="s">
        <v>1120</v>
      </c>
      <c r="C592" s="281" t="s">
        <v>5735</v>
      </c>
      <c r="D592" s="269" t="s">
        <v>83</v>
      </c>
      <c r="E592" s="160"/>
      <c r="F592" s="163"/>
      <c r="G592" s="60">
        <f>E592*F592</f>
        <v>0</v>
      </c>
      <c r="H592" s="6" t="s">
        <v>363</v>
      </c>
      <c r="I592" s="23"/>
      <c r="J592" s="123" t="str">
        <f t="shared" si="29"/>
        <v xml:space="preserve"> </v>
      </c>
      <c r="K592" s="23"/>
      <c r="L592" s="23"/>
    </row>
    <row r="593" spans="1:12" x14ac:dyDescent="0.25">
      <c r="A593" s="48"/>
      <c r="B593" s="267" t="s">
        <v>1113</v>
      </c>
      <c r="C593" s="281" t="s">
        <v>5738</v>
      </c>
      <c r="D593" s="266"/>
      <c r="E593" s="160"/>
      <c r="F593" s="163"/>
      <c r="G593" s="60"/>
      <c r="H593" s="6" t="s">
        <v>363</v>
      </c>
      <c r="I593" s="23"/>
      <c r="J593" s="123" t="str">
        <f t="shared" si="29"/>
        <v xml:space="preserve"> </v>
      </c>
      <c r="K593" s="23"/>
      <c r="L593" s="23"/>
    </row>
    <row r="594" spans="1:12" x14ac:dyDescent="0.25">
      <c r="A594" s="48"/>
      <c r="B594" s="267" t="s">
        <v>1121</v>
      </c>
      <c r="C594" s="281" t="s">
        <v>5724</v>
      </c>
      <c r="D594" s="269" t="s">
        <v>83</v>
      </c>
      <c r="E594" s="160"/>
      <c r="F594" s="163"/>
      <c r="G594" s="60">
        <f>E594*F594</f>
        <v>0</v>
      </c>
      <c r="H594" s="6" t="s">
        <v>363</v>
      </c>
      <c r="I594" s="23"/>
      <c r="J594" s="123" t="str">
        <f t="shared" si="29"/>
        <v xml:space="preserve"> </v>
      </c>
      <c r="K594" s="23"/>
      <c r="L594" s="23"/>
    </row>
    <row r="595" spans="1:12" x14ac:dyDescent="0.25">
      <c r="A595" s="48"/>
      <c r="B595" s="267" t="s">
        <v>1122</v>
      </c>
      <c r="C595" s="281" t="s">
        <v>5724</v>
      </c>
      <c r="D595" s="269" t="s">
        <v>83</v>
      </c>
      <c r="E595" s="160"/>
      <c r="F595" s="163"/>
      <c r="G595" s="60">
        <f>E595*F595</f>
        <v>0</v>
      </c>
      <c r="H595" s="6" t="s">
        <v>363</v>
      </c>
      <c r="I595" s="23"/>
      <c r="J595" s="123" t="str">
        <f t="shared" si="29"/>
        <v xml:space="preserve"> </v>
      </c>
      <c r="K595" s="23"/>
      <c r="L595" s="23"/>
    </row>
    <row r="596" spans="1:12" x14ac:dyDescent="0.25">
      <c r="A596" s="48"/>
      <c r="B596" s="267" t="s">
        <v>1114</v>
      </c>
      <c r="C596" s="281" t="s">
        <v>5739</v>
      </c>
      <c r="D596" s="269"/>
      <c r="E596" s="160"/>
      <c r="F596" s="163"/>
      <c r="G596" s="60"/>
      <c r="H596" s="6" t="s">
        <v>363</v>
      </c>
      <c r="I596" s="23"/>
      <c r="J596" s="123" t="str">
        <f t="shared" si="29"/>
        <v xml:space="preserve"> </v>
      </c>
      <c r="K596" s="23"/>
      <c r="L596" s="23"/>
    </row>
    <row r="597" spans="1:12" x14ac:dyDescent="0.25">
      <c r="A597" s="48"/>
      <c r="B597" s="267" t="s">
        <v>1123</v>
      </c>
      <c r="C597" s="281" t="s">
        <v>5735</v>
      </c>
      <c r="D597" s="269" t="s">
        <v>83</v>
      </c>
      <c r="E597" s="160"/>
      <c r="F597" s="163"/>
      <c r="G597" s="60">
        <f>E597*F597</f>
        <v>0</v>
      </c>
      <c r="H597" s="6" t="s">
        <v>363</v>
      </c>
      <c r="I597" s="23"/>
      <c r="J597" s="123" t="str">
        <f t="shared" si="29"/>
        <v xml:space="preserve"> </v>
      </c>
      <c r="K597" s="23"/>
      <c r="L597" s="23"/>
    </row>
    <row r="598" spans="1:12" x14ac:dyDescent="0.25">
      <c r="A598" s="48"/>
      <c r="B598" s="267" t="s">
        <v>1124</v>
      </c>
      <c r="C598" s="281" t="s">
        <v>5735</v>
      </c>
      <c r="D598" s="269" t="s">
        <v>83</v>
      </c>
      <c r="E598" s="160"/>
      <c r="F598" s="163"/>
      <c r="G598" s="60">
        <f>E598*F598</f>
        <v>0</v>
      </c>
      <c r="H598" s="6" t="s">
        <v>363</v>
      </c>
      <c r="I598" s="23"/>
      <c r="J598" s="123" t="str">
        <f t="shared" si="29"/>
        <v xml:space="preserve"> </v>
      </c>
      <c r="K598" s="23"/>
      <c r="L598" s="23"/>
    </row>
    <row r="599" spans="1:12" x14ac:dyDescent="0.25">
      <c r="A599" s="48"/>
      <c r="B599" s="267" t="s">
        <v>1125</v>
      </c>
      <c r="C599" s="283" t="s">
        <v>1298</v>
      </c>
      <c r="D599" s="269"/>
      <c r="E599" s="160"/>
      <c r="F599" s="163"/>
      <c r="G599" s="60"/>
      <c r="I599" s="23"/>
      <c r="J599" s="123" t="str">
        <f t="shared" si="29"/>
        <v xml:space="preserve"> </v>
      </c>
      <c r="K599" s="23"/>
      <c r="L599" s="23"/>
    </row>
    <row r="600" spans="1:12" x14ac:dyDescent="0.25">
      <c r="A600" s="48"/>
      <c r="B600" s="267" t="s">
        <v>1126</v>
      </c>
      <c r="C600" s="281" t="s">
        <v>5740</v>
      </c>
      <c r="D600" s="269" t="s">
        <v>83</v>
      </c>
      <c r="E600" s="160"/>
      <c r="F600" s="163"/>
      <c r="G600" s="60">
        <f>E600*F600</f>
        <v>0</v>
      </c>
      <c r="H600" s="6" t="s">
        <v>363</v>
      </c>
      <c r="I600" s="23"/>
      <c r="J600" s="123" t="str">
        <f t="shared" si="29"/>
        <v xml:space="preserve"> </v>
      </c>
      <c r="K600" s="23"/>
      <c r="L600" s="23"/>
    </row>
    <row r="601" spans="1:12" x14ac:dyDescent="0.25">
      <c r="A601" s="48"/>
      <c r="B601" s="267" t="s">
        <v>1127</v>
      </c>
      <c r="C601" s="281" t="s">
        <v>5740</v>
      </c>
      <c r="D601" s="269" t="s">
        <v>83</v>
      </c>
      <c r="E601" s="160"/>
      <c r="F601" s="163"/>
      <c r="G601" s="60">
        <f>E601*F601</f>
        <v>0</v>
      </c>
      <c r="H601" s="6" t="s">
        <v>363</v>
      </c>
      <c r="I601" s="23"/>
      <c r="J601" s="123" t="str">
        <f t="shared" si="29"/>
        <v xml:space="preserve"> </v>
      </c>
      <c r="K601" s="23"/>
      <c r="L601" s="23"/>
    </row>
    <row r="602" spans="1:12" x14ac:dyDescent="0.25">
      <c r="A602" s="48"/>
      <c r="B602" s="267" t="s">
        <v>1128</v>
      </c>
      <c r="C602" s="281" t="s">
        <v>5740</v>
      </c>
      <c r="D602" s="269" t="s">
        <v>83</v>
      </c>
      <c r="E602" s="160"/>
      <c r="F602" s="163"/>
      <c r="G602" s="60">
        <f>E602*F602</f>
        <v>0</v>
      </c>
      <c r="H602" s="6" t="s">
        <v>363</v>
      </c>
      <c r="I602" s="23"/>
      <c r="J602" s="123" t="str">
        <f t="shared" si="29"/>
        <v xml:space="preserve"> </v>
      </c>
      <c r="K602" s="23"/>
      <c r="L602" s="23"/>
    </row>
    <row r="603" spans="1:12" x14ac:dyDescent="0.25">
      <c r="A603" s="48"/>
      <c r="B603" s="267" t="s">
        <v>1129</v>
      </c>
      <c r="C603" s="281" t="s">
        <v>5701</v>
      </c>
      <c r="D603" s="269" t="s">
        <v>83</v>
      </c>
      <c r="E603" s="160"/>
      <c r="F603" s="163"/>
      <c r="G603" s="60">
        <f>E603*F603</f>
        <v>0</v>
      </c>
      <c r="H603" s="6" t="s">
        <v>363</v>
      </c>
      <c r="I603" s="23"/>
      <c r="J603" s="123" t="str">
        <f t="shared" si="29"/>
        <v xml:space="preserve"> </v>
      </c>
      <c r="K603" s="23"/>
      <c r="L603" s="23"/>
    </row>
    <row r="604" spans="1:12" x14ac:dyDescent="0.25">
      <c r="A604" s="48"/>
      <c r="B604" s="267" t="s">
        <v>1130</v>
      </c>
      <c r="C604" s="281" t="s">
        <v>1299</v>
      </c>
      <c r="D604" s="276"/>
      <c r="E604" s="160"/>
      <c r="F604" s="163"/>
      <c r="G604" s="60"/>
      <c r="I604" s="23"/>
      <c r="J604" s="123" t="str">
        <f t="shared" si="29"/>
        <v xml:space="preserve"> </v>
      </c>
      <c r="K604" s="23"/>
      <c r="L604" s="23"/>
    </row>
    <row r="605" spans="1:12" x14ac:dyDescent="0.25">
      <c r="A605" s="48"/>
      <c r="B605" s="267" t="s">
        <v>1130</v>
      </c>
      <c r="C605" s="281" t="s">
        <v>5741</v>
      </c>
      <c r="D605" s="269" t="s">
        <v>83</v>
      </c>
      <c r="E605" s="160"/>
      <c r="F605" s="163"/>
      <c r="G605" s="60">
        <f>E605*F605</f>
        <v>0</v>
      </c>
      <c r="H605" s="6" t="s">
        <v>363</v>
      </c>
      <c r="I605" s="23"/>
      <c r="J605" s="123" t="str">
        <f t="shared" si="29"/>
        <v xml:space="preserve"> </v>
      </c>
      <c r="K605" s="23"/>
      <c r="L605" s="23"/>
    </row>
    <row r="606" spans="1:12" ht="13.2" x14ac:dyDescent="0.25">
      <c r="A606" s="48"/>
      <c r="B606" s="267" t="s">
        <v>1130</v>
      </c>
      <c r="C606" s="281" t="s">
        <v>5742</v>
      </c>
      <c r="D606" s="276" t="s">
        <v>5662</v>
      </c>
      <c r="E606" s="160"/>
      <c r="F606" s="163"/>
      <c r="G606" s="60">
        <f>E606*F606</f>
        <v>0</v>
      </c>
      <c r="H606" s="6" t="s">
        <v>363</v>
      </c>
      <c r="I606" s="23"/>
      <c r="J606" s="123" t="str">
        <f t="shared" si="29"/>
        <v xml:space="preserve"> </v>
      </c>
      <c r="K606" s="23"/>
      <c r="L606" s="23"/>
    </row>
    <row r="607" spans="1:12" x14ac:dyDescent="0.25">
      <c r="A607" s="48"/>
      <c r="B607" s="267" t="s">
        <v>1130</v>
      </c>
      <c r="C607" s="281" t="s">
        <v>5743</v>
      </c>
      <c r="D607" s="269" t="s">
        <v>83</v>
      </c>
      <c r="E607" s="160"/>
      <c r="F607" s="163"/>
      <c r="G607" s="60">
        <f>E607*F607</f>
        <v>0</v>
      </c>
      <c r="H607" s="6" t="s">
        <v>363</v>
      </c>
      <c r="I607" s="23"/>
      <c r="J607" s="123" t="str">
        <f t="shared" si="29"/>
        <v xml:space="preserve"> </v>
      </c>
      <c r="K607" s="23"/>
      <c r="L607" s="23"/>
    </row>
    <row r="608" spans="1:12" x14ac:dyDescent="0.25">
      <c r="A608" s="48"/>
      <c r="B608" s="267" t="s">
        <v>1130</v>
      </c>
      <c r="C608" s="281" t="s">
        <v>5744</v>
      </c>
      <c r="D608" s="269" t="s">
        <v>83</v>
      </c>
      <c r="E608" s="160"/>
      <c r="F608" s="163"/>
      <c r="G608" s="60">
        <f>E608*F608</f>
        <v>0</v>
      </c>
      <c r="H608" s="6" t="s">
        <v>363</v>
      </c>
      <c r="I608" s="23"/>
      <c r="J608" s="123" t="str">
        <f t="shared" si="29"/>
        <v xml:space="preserve"> </v>
      </c>
      <c r="K608" s="23"/>
      <c r="L608" s="23"/>
    </row>
    <row r="609" spans="1:12" x14ac:dyDescent="0.25">
      <c r="A609" s="48"/>
      <c r="B609" s="267" t="s">
        <v>1130</v>
      </c>
      <c r="C609" s="281" t="s">
        <v>1071</v>
      </c>
      <c r="D609" s="276"/>
      <c r="E609" s="160"/>
      <c r="F609" s="163"/>
      <c r="G609" s="60"/>
      <c r="I609" s="23"/>
      <c r="J609" s="123" t="str">
        <f t="shared" si="29"/>
        <v xml:space="preserve"> </v>
      </c>
      <c r="K609" s="23"/>
      <c r="L609" s="23"/>
    </row>
    <row r="610" spans="1:12" x14ac:dyDescent="0.25">
      <c r="A610" s="48"/>
      <c r="B610" s="267" t="s">
        <v>1131</v>
      </c>
      <c r="C610" s="281" t="s">
        <v>5719</v>
      </c>
      <c r="D610" s="269" t="s">
        <v>83</v>
      </c>
      <c r="E610" s="160"/>
      <c r="F610" s="163"/>
      <c r="G610" s="60">
        <f>E610*F610</f>
        <v>0</v>
      </c>
      <c r="H610" s="6" t="s">
        <v>363</v>
      </c>
      <c r="I610" s="23"/>
      <c r="J610" s="123" t="str">
        <f t="shared" si="29"/>
        <v xml:space="preserve"> </v>
      </c>
      <c r="K610" s="23"/>
      <c r="L610" s="23"/>
    </row>
    <row r="611" spans="1:12" x14ac:dyDescent="0.25">
      <c r="A611" s="48"/>
      <c r="B611" s="267" t="s">
        <v>1132</v>
      </c>
      <c r="C611" s="281" t="s">
        <v>5719</v>
      </c>
      <c r="D611" s="269" t="s">
        <v>83</v>
      </c>
      <c r="E611" s="160"/>
      <c r="F611" s="163"/>
      <c r="G611" s="60">
        <f>E611*F611</f>
        <v>0</v>
      </c>
      <c r="H611" s="6" t="s">
        <v>363</v>
      </c>
      <c r="I611" s="23"/>
      <c r="J611" s="123" t="str">
        <f t="shared" si="29"/>
        <v xml:space="preserve"> </v>
      </c>
      <c r="K611" s="23"/>
      <c r="L611" s="23"/>
    </row>
    <row r="612" spans="1:12" x14ac:dyDescent="0.25">
      <c r="A612" s="48"/>
      <c r="B612" s="267" t="s">
        <v>1133</v>
      </c>
      <c r="C612" s="283" t="s">
        <v>5745</v>
      </c>
      <c r="D612" s="269"/>
      <c r="E612" s="160"/>
      <c r="F612" s="163"/>
      <c r="G612" s="60"/>
      <c r="I612" s="23"/>
      <c r="J612" s="123" t="str">
        <f t="shared" si="29"/>
        <v xml:space="preserve"> </v>
      </c>
      <c r="K612" s="23"/>
      <c r="L612" s="23"/>
    </row>
    <row r="613" spans="1:12" x14ac:dyDescent="0.25">
      <c r="A613" s="48"/>
      <c r="B613" s="267" t="s">
        <v>1134</v>
      </c>
      <c r="C613" s="281" t="s">
        <v>5746</v>
      </c>
      <c r="D613" s="269"/>
      <c r="E613" s="160"/>
      <c r="F613" s="163"/>
      <c r="G613" s="60"/>
      <c r="H613" s="6" t="s">
        <v>363</v>
      </c>
      <c r="I613" s="23"/>
      <c r="J613" s="123" t="str">
        <f t="shared" si="29"/>
        <v xml:space="preserve"> </v>
      </c>
      <c r="K613" s="23"/>
      <c r="L613" s="23"/>
    </row>
    <row r="614" spans="1:12" x14ac:dyDescent="0.25">
      <c r="A614" s="48"/>
      <c r="B614" s="267" t="s">
        <v>1139</v>
      </c>
      <c r="C614" s="281" t="s">
        <v>5747</v>
      </c>
      <c r="D614" s="269" t="s">
        <v>83</v>
      </c>
      <c r="E614" s="160"/>
      <c r="F614" s="163"/>
      <c r="G614" s="60">
        <f>E614*F614</f>
        <v>0</v>
      </c>
      <c r="H614" s="6" t="s">
        <v>363</v>
      </c>
      <c r="I614" s="23"/>
      <c r="J614" s="123" t="str">
        <f t="shared" si="29"/>
        <v xml:space="preserve"> </v>
      </c>
      <c r="K614" s="23"/>
      <c r="L614" s="23"/>
    </row>
    <row r="615" spans="1:12" x14ac:dyDescent="0.25">
      <c r="A615" s="48"/>
      <c r="B615" s="267" t="s">
        <v>1140</v>
      </c>
      <c r="C615" s="281" t="s">
        <v>5747</v>
      </c>
      <c r="D615" s="269" t="s">
        <v>83</v>
      </c>
      <c r="E615" s="160"/>
      <c r="F615" s="163"/>
      <c r="G615" s="60">
        <f>E615*F615</f>
        <v>0</v>
      </c>
      <c r="H615" s="6" t="s">
        <v>363</v>
      </c>
      <c r="I615" s="23"/>
      <c r="J615" s="123" t="str">
        <f t="shared" si="29"/>
        <v xml:space="preserve"> </v>
      </c>
      <c r="K615" s="23"/>
      <c r="L615" s="23"/>
    </row>
    <row r="616" spans="1:12" x14ac:dyDescent="0.25">
      <c r="A616" s="48"/>
      <c r="B616" s="267" t="s">
        <v>1141</v>
      </c>
      <c r="C616" s="283" t="s">
        <v>5748</v>
      </c>
      <c r="D616" s="269" t="s">
        <v>83</v>
      </c>
      <c r="E616" s="160"/>
      <c r="F616" s="163"/>
      <c r="G616" s="60">
        <f>E616*F616</f>
        <v>0</v>
      </c>
      <c r="H616" s="6" t="s">
        <v>363</v>
      </c>
      <c r="I616" s="23"/>
      <c r="J616" s="123" t="str">
        <f t="shared" si="29"/>
        <v xml:space="preserve"> </v>
      </c>
      <c r="K616" s="23"/>
      <c r="L616" s="23"/>
    </row>
    <row r="617" spans="1:12" ht="12" x14ac:dyDescent="0.25">
      <c r="A617" s="48"/>
      <c r="B617" s="267" t="s">
        <v>1135</v>
      </c>
      <c r="C617" s="281" t="s">
        <v>5746</v>
      </c>
      <c r="D617" s="269"/>
      <c r="E617" s="160"/>
      <c r="F617" s="163"/>
      <c r="G617" s="60"/>
      <c r="H617" s="6" t="s">
        <v>363</v>
      </c>
      <c r="I617" s="9"/>
      <c r="J617" s="123" t="str">
        <f t="shared" si="29"/>
        <v xml:space="preserve"> </v>
      </c>
      <c r="K617" s="23"/>
      <c r="L617" s="23"/>
    </row>
    <row r="618" spans="1:12" ht="12" x14ac:dyDescent="0.25">
      <c r="A618" s="48"/>
      <c r="B618" s="267" t="s">
        <v>1142</v>
      </c>
      <c r="C618" s="281" t="s">
        <v>5747</v>
      </c>
      <c r="D618" s="269" t="s">
        <v>83</v>
      </c>
      <c r="E618" s="160"/>
      <c r="F618" s="163"/>
      <c r="G618" s="60">
        <f>E618*F618</f>
        <v>0</v>
      </c>
      <c r="H618" s="6" t="s">
        <v>363</v>
      </c>
      <c r="I618" s="7"/>
      <c r="J618" s="123" t="str">
        <f t="shared" si="29"/>
        <v xml:space="preserve"> </v>
      </c>
      <c r="K618" s="23"/>
      <c r="L618" s="23"/>
    </row>
    <row r="619" spans="1:12" ht="12" x14ac:dyDescent="0.25">
      <c r="A619" s="48"/>
      <c r="B619" s="267" t="s">
        <v>1143</v>
      </c>
      <c r="C619" s="281" t="s">
        <v>5747</v>
      </c>
      <c r="D619" s="269" t="s">
        <v>83</v>
      </c>
      <c r="E619" s="160"/>
      <c r="F619" s="163"/>
      <c r="G619" s="60">
        <f>E619*F619</f>
        <v>0</v>
      </c>
      <c r="H619" s="6" t="s">
        <v>363</v>
      </c>
      <c r="I619" s="9"/>
      <c r="J619" s="123" t="str">
        <f t="shared" si="29"/>
        <v xml:space="preserve"> </v>
      </c>
      <c r="K619" s="23"/>
      <c r="L619" s="23"/>
    </row>
    <row r="620" spans="1:12" x14ac:dyDescent="0.25">
      <c r="A620" s="48"/>
      <c r="B620" s="267" t="s">
        <v>1144</v>
      </c>
      <c r="C620" s="281" t="s">
        <v>5701</v>
      </c>
      <c r="D620" s="269" t="s">
        <v>83</v>
      </c>
      <c r="E620" s="160"/>
      <c r="F620" s="163"/>
      <c r="G620" s="60">
        <f>E620*F620</f>
        <v>0</v>
      </c>
      <c r="H620" s="6" t="s">
        <v>363</v>
      </c>
      <c r="I620" s="20"/>
      <c r="J620" s="123" t="str">
        <f t="shared" si="29"/>
        <v xml:space="preserve"> </v>
      </c>
      <c r="K620" s="23"/>
      <c r="L620" s="23"/>
    </row>
    <row r="621" spans="1:12" x14ac:dyDescent="0.25">
      <c r="A621" s="48"/>
      <c r="B621" s="267" t="s">
        <v>1136</v>
      </c>
      <c r="C621" s="281" t="s">
        <v>1300</v>
      </c>
      <c r="D621" s="269"/>
      <c r="E621" s="160"/>
      <c r="F621" s="163"/>
      <c r="G621" s="60"/>
      <c r="I621" s="20"/>
      <c r="J621" s="123" t="str">
        <f t="shared" si="29"/>
        <v xml:space="preserve"> </v>
      </c>
      <c r="K621" s="23"/>
      <c r="L621" s="23"/>
    </row>
    <row r="622" spans="1:12" ht="12" x14ac:dyDescent="0.25">
      <c r="A622" s="48"/>
      <c r="B622" s="267" t="s">
        <v>1145</v>
      </c>
      <c r="C622" s="281" t="s">
        <v>5749</v>
      </c>
      <c r="D622" s="269" t="s">
        <v>671</v>
      </c>
      <c r="E622" s="160"/>
      <c r="F622" s="163"/>
      <c r="G622" s="60">
        <f>E622*F622</f>
        <v>0</v>
      </c>
      <c r="H622" s="6" t="s">
        <v>363</v>
      </c>
      <c r="I622" s="21"/>
      <c r="J622" s="123" t="str">
        <f t="shared" si="29"/>
        <v xml:space="preserve"> </v>
      </c>
      <c r="K622" s="23"/>
      <c r="L622" s="23"/>
    </row>
    <row r="623" spans="1:12" x14ac:dyDescent="0.25">
      <c r="A623" s="48"/>
      <c r="B623" s="267" t="s">
        <v>1146</v>
      </c>
      <c r="C623" s="281" t="s">
        <v>5749</v>
      </c>
      <c r="D623" s="269" t="s">
        <v>671</v>
      </c>
      <c r="E623" s="160"/>
      <c r="F623" s="163"/>
      <c r="G623" s="60">
        <f>E623*F623</f>
        <v>0</v>
      </c>
      <c r="H623" s="6" t="s">
        <v>363</v>
      </c>
      <c r="I623" s="20"/>
      <c r="J623" s="123" t="str">
        <f t="shared" si="29"/>
        <v xml:space="preserve"> </v>
      </c>
      <c r="K623" s="23"/>
      <c r="L623" s="23"/>
    </row>
    <row r="624" spans="1:12" x14ac:dyDescent="0.25">
      <c r="A624" s="48"/>
      <c r="B624" s="267" t="s">
        <v>1137</v>
      </c>
      <c r="C624" s="281" t="s">
        <v>1301</v>
      </c>
      <c r="D624" s="269"/>
      <c r="E624" s="160"/>
      <c r="F624" s="163"/>
      <c r="G624" s="60"/>
      <c r="I624" s="23"/>
      <c r="J624" s="123" t="str">
        <f t="shared" si="29"/>
        <v xml:space="preserve"> </v>
      </c>
      <c r="K624" s="23"/>
      <c r="L624" s="23"/>
    </row>
    <row r="625" spans="1:12" x14ac:dyDescent="0.25">
      <c r="A625" s="48"/>
      <c r="B625" s="267" t="s">
        <v>1147</v>
      </c>
      <c r="C625" s="281" t="s">
        <v>5750</v>
      </c>
      <c r="D625" s="269" t="s">
        <v>671</v>
      </c>
      <c r="E625" s="160"/>
      <c r="F625" s="163"/>
      <c r="G625" s="60">
        <f>E625*F625</f>
        <v>0</v>
      </c>
      <c r="H625" s="6" t="s">
        <v>363</v>
      </c>
      <c r="I625" s="23"/>
      <c r="J625" s="123" t="str">
        <f t="shared" si="29"/>
        <v xml:space="preserve"> </v>
      </c>
      <c r="K625" s="23"/>
      <c r="L625" s="23"/>
    </row>
    <row r="626" spans="1:12" x14ac:dyDescent="0.25">
      <c r="A626" s="48"/>
      <c r="B626" s="267" t="s">
        <v>1148</v>
      </c>
      <c r="C626" s="281" t="s">
        <v>5750</v>
      </c>
      <c r="D626" s="269" t="s">
        <v>671</v>
      </c>
      <c r="E626" s="160"/>
      <c r="F626" s="163"/>
      <c r="G626" s="60">
        <f>E626*F626</f>
        <v>0</v>
      </c>
      <c r="H626" s="6" t="s">
        <v>363</v>
      </c>
      <c r="I626" s="23"/>
      <c r="J626" s="123" t="str">
        <f t="shared" si="29"/>
        <v xml:space="preserve"> </v>
      </c>
      <c r="K626" s="23"/>
      <c r="L626" s="23"/>
    </row>
    <row r="627" spans="1:12" x14ac:dyDescent="0.25">
      <c r="A627" s="48"/>
      <c r="B627" s="267" t="s">
        <v>1149</v>
      </c>
      <c r="C627" s="281" t="s">
        <v>5701</v>
      </c>
      <c r="D627" s="269" t="s">
        <v>671</v>
      </c>
      <c r="E627" s="160"/>
      <c r="F627" s="163"/>
      <c r="G627" s="60">
        <f>E627*F627</f>
        <v>0</v>
      </c>
      <c r="H627" s="6" t="s">
        <v>363</v>
      </c>
      <c r="I627" s="23"/>
      <c r="J627" s="123" t="str">
        <f t="shared" si="29"/>
        <v xml:space="preserve"> </v>
      </c>
      <c r="K627" s="23"/>
      <c r="L627" s="23"/>
    </row>
    <row r="628" spans="1:12" x14ac:dyDescent="0.25">
      <c r="A628" s="48"/>
      <c r="B628" s="267" t="s">
        <v>1138</v>
      </c>
      <c r="C628" s="283" t="s">
        <v>1302</v>
      </c>
      <c r="D628" s="269"/>
      <c r="E628" s="160"/>
      <c r="F628" s="163"/>
      <c r="G628" s="60"/>
      <c r="I628" s="23"/>
      <c r="J628" s="123" t="str">
        <f t="shared" si="29"/>
        <v xml:space="preserve"> </v>
      </c>
      <c r="K628" s="23"/>
      <c r="L628" s="23"/>
    </row>
    <row r="629" spans="1:12" x14ac:dyDescent="0.25">
      <c r="A629" s="48"/>
      <c r="B629" s="267" t="s">
        <v>1150</v>
      </c>
      <c r="C629" s="281" t="s">
        <v>5750</v>
      </c>
      <c r="D629" s="269" t="s">
        <v>671</v>
      </c>
      <c r="E629" s="160"/>
      <c r="F629" s="163"/>
      <c r="G629" s="60">
        <f>E629*F629</f>
        <v>0</v>
      </c>
      <c r="H629" s="6" t="s">
        <v>363</v>
      </c>
      <c r="I629" s="23"/>
      <c r="J629" s="123" t="str">
        <f t="shared" si="29"/>
        <v xml:space="preserve"> </v>
      </c>
      <c r="K629" s="23"/>
      <c r="L629" s="23"/>
    </row>
    <row r="630" spans="1:12" x14ac:dyDescent="0.25">
      <c r="A630" s="48"/>
      <c r="B630" s="267" t="s">
        <v>1151</v>
      </c>
      <c r="C630" s="281" t="s">
        <v>5750</v>
      </c>
      <c r="D630" s="269" t="s">
        <v>671</v>
      </c>
      <c r="E630" s="160"/>
      <c r="F630" s="163"/>
      <c r="G630" s="60">
        <f>E630*F630</f>
        <v>0</v>
      </c>
      <c r="H630" s="6" t="s">
        <v>363</v>
      </c>
      <c r="I630" s="23"/>
      <c r="J630" s="123" t="str">
        <f t="shared" si="29"/>
        <v xml:space="preserve"> </v>
      </c>
      <c r="K630" s="23"/>
      <c r="L630" s="23"/>
    </row>
    <row r="631" spans="1:12" x14ac:dyDescent="0.25">
      <c r="A631" s="48"/>
      <c r="B631" s="267" t="s">
        <v>1152</v>
      </c>
      <c r="C631" s="281" t="s">
        <v>5701</v>
      </c>
      <c r="D631" s="269" t="s">
        <v>671</v>
      </c>
      <c r="E631" s="160"/>
      <c r="F631" s="163"/>
      <c r="G631" s="60">
        <f>E631*F631</f>
        <v>0</v>
      </c>
      <c r="H631" s="6" t="s">
        <v>363</v>
      </c>
      <c r="I631" s="23"/>
      <c r="J631" s="123" t="str">
        <f t="shared" si="29"/>
        <v xml:space="preserve"> </v>
      </c>
      <c r="K631" s="23"/>
      <c r="L631" s="23"/>
    </row>
    <row r="632" spans="1:12" x14ac:dyDescent="0.25">
      <c r="A632" s="48"/>
      <c r="B632" s="267" t="s">
        <v>1153</v>
      </c>
      <c r="C632" s="283" t="s">
        <v>1303</v>
      </c>
      <c r="D632" s="269"/>
      <c r="E632" s="160"/>
      <c r="F632" s="163"/>
      <c r="G632" s="60"/>
      <c r="I632" s="23"/>
      <c r="J632" s="123" t="str">
        <f t="shared" si="29"/>
        <v xml:space="preserve"> </v>
      </c>
      <c r="K632" s="23"/>
      <c r="L632" s="23"/>
    </row>
    <row r="633" spans="1:12" x14ac:dyDescent="0.25">
      <c r="A633" s="48"/>
      <c r="B633" s="267" t="s">
        <v>1154</v>
      </c>
      <c r="C633" s="283" t="s">
        <v>1304</v>
      </c>
      <c r="D633" s="269"/>
      <c r="E633" s="160"/>
      <c r="F633" s="163"/>
      <c r="G633" s="60"/>
      <c r="I633" s="23"/>
      <c r="J633" s="123" t="str">
        <f t="shared" si="29"/>
        <v xml:space="preserve"> </v>
      </c>
      <c r="K633" s="23"/>
      <c r="L633" s="23"/>
    </row>
    <row r="634" spans="1:12" x14ac:dyDescent="0.25">
      <c r="A634" s="48"/>
      <c r="B634" s="267" t="s">
        <v>1156</v>
      </c>
      <c r="C634" s="281" t="s">
        <v>5751</v>
      </c>
      <c r="D634" s="269" t="s">
        <v>83</v>
      </c>
      <c r="E634" s="160"/>
      <c r="F634" s="163"/>
      <c r="G634" s="60">
        <f>E634*F634</f>
        <v>0</v>
      </c>
      <c r="H634" s="6" t="s">
        <v>363</v>
      </c>
      <c r="I634" s="23"/>
      <c r="J634" s="123" t="str">
        <f t="shared" si="29"/>
        <v xml:space="preserve"> </v>
      </c>
      <c r="K634" s="23"/>
      <c r="L634" s="23"/>
    </row>
    <row r="635" spans="1:12" x14ac:dyDescent="0.25">
      <c r="A635" s="48"/>
      <c r="B635" s="267" t="s">
        <v>1157</v>
      </c>
      <c r="C635" s="281" t="s">
        <v>5751</v>
      </c>
      <c r="D635" s="269" t="s">
        <v>83</v>
      </c>
      <c r="E635" s="160"/>
      <c r="F635" s="163"/>
      <c r="G635" s="60">
        <f>E635*F635</f>
        <v>0</v>
      </c>
      <c r="H635" s="6" t="s">
        <v>363</v>
      </c>
      <c r="I635" s="23"/>
      <c r="J635" s="123" t="str">
        <f t="shared" si="29"/>
        <v xml:space="preserve"> </v>
      </c>
      <c r="K635" s="23"/>
      <c r="L635" s="23"/>
    </row>
    <row r="636" spans="1:12" x14ac:dyDescent="0.25">
      <c r="A636" s="48"/>
      <c r="B636" s="267" t="s">
        <v>1155</v>
      </c>
      <c r="C636" s="283" t="s">
        <v>1305</v>
      </c>
      <c r="D636" s="269"/>
      <c r="E636" s="160"/>
      <c r="F636" s="163"/>
      <c r="G636" s="60"/>
      <c r="I636" s="23"/>
      <c r="J636" s="123" t="str">
        <f t="shared" si="29"/>
        <v xml:space="preserve"> </v>
      </c>
      <c r="K636" s="23"/>
      <c r="L636" s="23"/>
    </row>
    <row r="637" spans="1:12" x14ac:dyDescent="0.25">
      <c r="A637" s="48"/>
      <c r="B637" s="267" t="s">
        <v>1158</v>
      </c>
      <c r="C637" s="281" t="s">
        <v>5752</v>
      </c>
      <c r="D637" s="269" t="s">
        <v>83</v>
      </c>
      <c r="E637" s="160"/>
      <c r="F637" s="163"/>
      <c r="G637" s="60">
        <f>E637*F637</f>
        <v>0</v>
      </c>
      <c r="H637" s="6" t="s">
        <v>363</v>
      </c>
      <c r="I637" s="23"/>
      <c r="J637" s="123" t="str">
        <f t="shared" si="29"/>
        <v xml:space="preserve"> </v>
      </c>
      <c r="K637" s="23"/>
      <c r="L637" s="23"/>
    </row>
    <row r="638" spans="1:12" x14ac:dyDescent="0.25">
      <c r="A638" s="48"/>
      <c r="B638" s="267" t="s">
        <v>1159</v>
      </c>
      <c r="C638" s="281" t="s">
        <v>5752</v>
      </c>
      <c r="D638" s="269" t="s">
        <v>83</v>
      </c>
      <c r="E638" s="160"/>
      <c r="F638" s="163"/>
      <c r="G638" s="60">
        <f>E638*F638</f>
        <v>0</v>
      </c>
      <c r="H638" s="6" t="s">
        <v>363</v>
      </c>
      <c r="I638" s="23"/>
      <c r="J638" s="123" t="str">
        <f t="shared" si="29"/>
        <v xml:space="preserve"> </v>
      </c>
      <c r="K638" s="23"/>
      <c r="L638" s="23"/>
    </row>
    <row r="639" spans="1:12" x14ac:dyDescent="0.25">
      <c r="A639" s="48"/>
      <c r="B639" s="267" t="s">
        <v>1160</v>
      </c>
      <c r="C639" s="283" t="s">
        <v>5753</v>
      </c>
      <c r="D639" s="269" t="s">
        <v>83</v>
      </c>
      <c r="E639" s="160"/>
      <c r="F639" s="163"/>
      <c r="G639" s="60">
        <f>E639*F639</f>
        <v>0</v>
      </c>
      <c r="I639" s="23"/>
      <c r="J639" s="123" t="str">
        <f t="shared" si="29"/>
        <v xml:space="preserve"> </v>
      </c>
      <c r="K639" s="23"/>
      <c r="L639" s="23"/>
    </row>
    <row r="640" spans="1:12" x14ac:dyDescent="0.25">
      <c r="A640" s="48"/>
      <c r="B640" s="267" t="s">
        <v>1161</v>
      </c>
      <c r="C640" s="283" t="s">
        <v>5754</v>
      </c>
      <c r="D640" s="269"/>
      <c r="E640" s="160"/>
      <c r="F640" s="163"/>
      <c r="G640" s="60"/>
      <c r="I640" s="23"/>
      <c r="J640" s="123" t="str">
        <f t="shared" si="29"/>
        <v xml:space="preserve"> </v>
      </c>
      <c r="K640" s="23"/>
      <c r="L640" s="23"/>
    </row>
    <row r="641" spans="1:12" x14ac:dyDescent="0.25">
      <c r="A641" s="48"/>
      <c r="B641" s="267" t="s">
        <v>1162</v>
      </c>
      <c r="C641" s="281" t="s">
        <v>5755</v>
      </c>
      <c r="D641" s="269" t="s">
        <v>60</v>
      </c>
      <c r="E641" s="160"/>
      <c r="F641" s="163"/>
      <c r="G641" s="60">
        <f t="shared" ref="G641:G651" si="30">E641*F641</f>
        <v>0</v>
      </c>
      <c r="H641" s="6" t="s">
        <v>363</v>
      </c>
      <c r="I641" s="23"/>
      <c r="J641" s="123" t="str">
        <f t="shared" si="29"/>
        <v xml:space="preserve"> </v>
      </c>
      <c r="K641" s="23"/>
      <c r="L641" s="23"/>
    </row>
    <row r="642" spans="1:12" x14ac:dyDescent="0.25">
      <c r="A642" s="48"/>
      <c r="B642" s="267" t="s">
        <v>1163</v>
      </c>
      <c r="C642" s="281" t="s">
        <v>5755</v>
      </c>
      <c r="D642" s="269" t="s">
        <v>60</v>
      </c>
      <c r="E642" s="160"/>
      <c r="F642" s="163"/>
      <c r="G642" s="60">
        <f t="shared" si="30"/>
        <v>0</v>
      </c>
      <c r="H642" s="6" t="s">
        <v>363</v>
      </c>
      <c r="I642" s="23"/>
      <c r="J642" s="123" t="str">
        <f t="shared" si="29"/>
        <v xml:space="preserve"> </v>
      </c>
      <c r="K642" s="23"/>
      <c r="L642" s="23"/>
    </row>
    <row r="643" spans="1:12" ht="22.8" x14ac:dyDescent="0.25">
      <c r="A643" s="48"/>
      <c r="B643" s="267" t="s">
        <v>1164</v>
      </c>
      <c r="C643" s="281" t="s">
        <v>5756</v>
      </c>
      <c r="D643" s="269"/>
      <c r="E643" s="160"/>
      <c r="F643" s="163"/>
      <c r="G643" s="60">
        <f t="shared" si="30"/>
        <v>0</v>
      </c>
      <c r="H643" s="6" t="s">
        <v>363</v>
      </c>
      <c r="I643" s="23"/>
      <c r="J643" s="123" t="str">
        <f t="shared" si="29"/>
        <v xml:space="preserve"> </v>
      </c>
      <c r="K643" s="23"/>
      <c r="L643" s="23"/>
    </row>
    <row r="644" spans="1:12" x14ac:dyDescent="0.25">
      <c r="A644" s="48"/>
      <c r="B644" s="267" t="s">
        <v>1165</v>
      </c>
      <c r="C644" s="281"/>
      <c r="D644" s="269"/>
      <c r="E644" s="160"/>
      <c r="F644" s="163"/>
      <c r="G644" s="60">
        <f t="shared" si="30"/>
        <v>0</v>
      </c>
      <c r="H644" s="6" t="s">
        <v>363</v>
      </c>
      <c r="I644" s="23"/>
      <c r="J644" s="123" t="str">
        <f t="shared" ref="J644:J707" si="31">IF(G644&gt;0,1," ")</f>
        <v xml:space="preserve"> </v>
      </c>
      <c r="K644" s="23"/>
      <c r="L644" s="23"/>
    </row>
    <row r="645" spans="1:12" x14ac:dyDescent="0.25">
      <c r="A645" s="48"/>
      <c r="B645" s="267" t="s">
        <v>1166</v>
      </c>
      <c r="C645" s="281"/>
      <c r="D645" s="269"/>
      <c r="E645" s="160"/>
      <c r="F645" s="163"/>
      <c r="G645" s="60">
        <f t="shared" si="30"/>
        <v>0</v>
      </c>
      <c r="H645" s="6" t="s">
        <v>363</v>
      </c>
      <c r="I645" s="23"/>
      <c r="J645" s="123" t="str">
        <f t="shared" si="31"/>
        <v xml:space="preserve"> </v>
      </c>
      <c r="K645" s="23"/>
      <c r="L645" s="23"/>
    </row>
    <row r="646" spans="1:12" x14ac:dyDescent="0.25">
      <c r="A646" s="48"/>
      <c r="B646" s="267" t="s">
        <v>1167</v>
      </c>
      <c r="C646" s="281"/>
      <c r="D646" s="269"/>
      <c r="E646" s="160"/>
      <c r="F646" s="163"/>
      <c r="G646" s="60">
        <f t="shared" si="30"/>
        <v>0</v>
      </c>
      <c r="H646" s="6" t="s">
        <v>363</v>
      </c>
      <c r="I646" s="23"/>
      <c r="J646" s="123" t="str">
        <f t="shared" si="31"/>
        <v xml:space="preserve"> </v>
      </c>
      <c r="K646" s="23"/>
      <c r="L646" s="23"/>
    </row>
    <row r="647" spans="1:12" x14ac:dyDescent="0.25">
      <c r="A647" s="48"/>
      <c r="B647" s="267" t="s">
        <v>1168</v>
      </c>
      <c r="C647" s="281"/>
      <c r="D647" s="269"/>
      <c r="E647" s="160"/>
      <c r="F647" s="163"/>
      <c r="G647" s="60">
        <f t="shared" si="30"/>
        <v>0</v>
      </c>
      <c r="H647" s="6" t="s">
        <v>363</v>
      </c>
      <c r="I647" s="23"/>
      <c r="J647" s="123" t="str">
        <f t="shared" si="31"/>
        <v xml:space="preserve"> </v>
      </c>
      <c r="K647" s="23"/>
      <c r="L647" s="23"/>
    </row>
    <row r="648" spans="1:12" x14ac:dyDescent="0.25">
      <c r="A648" s="48"/>
      <c r="B648" s="267" t="s">
        <v>1169</v>
      </c>
      <c r="C648" s="281"/>
      <c r="D648" s="269"/>
      <c r="E648" s="160"/>
      <c r="F648" s="163"/>
      <c r="G648" s="60">
        <f t="shared" si="30"/>
        <v>0</v>
      </c>
      <c r="H648" s="6" t="s">
        <v>363</v>
      </c>
      <c r="I648" s="23"/>
      <c r="J648" s="123" t="str">
        <f t="shared" si="31"/>
        <v xml:space="preserve"> </v>
      </c>
      <c r="K648" s="23"/>
      <c r="L648" s="23"/>
    </row>
    <row r="649" spans="1:12" x14ac:dyDescent="0.25">
      <c r="A649" s="48"/>
      <c r="B649" s="267" t="s">
        <v>1170</v>
      </c>
      <c r="C649" s="281"/>
      <c r="D649" s="269"/>
      <c r="E649" s="160"/>
      <c r="F649" s="163"/>
      <c r="G649" s="60">
        <f t="shared" si="30"/>
        <v>0</v>
      </c>
      <c r="H649" s="6" t="s">
        <v>363</v>
      </c>
      <c r="I649" s="23"/>
      <c r="J649" s="123" t="str">
        <f t="shared" si="31"/>
        <v xml:space="preserve"> </v>
      </c>
      <c r="K649" s="23"/>
      <c r="L649" s="23"/>
    </row>
    <row r="650" spans="1:12" x14ac:dyDescent="0.25">
      <c r="A650" s="48"/>
      <c r="B650" s="267" t="s">
        <v>1171</v>
      </c>
      <c r="C650" s="281"/>
      <c r="D650" s="269"/>
      <c r="E650" s="160"/>
      <c r="F650" s="163"/>
      <c r="G650" s="60">
        <f t="shared" si="30"/>
        <v>0</v>
      </c>
      <c r="H650" s="6" t="s">
        <v>363</v>
      </c>
      <c r="I650" s="23"/>
      <c r="J650" s="123" t="str">
        <f t="shared" si="31"/>
        <v xml:space="preserve"> </v>
      </c>
      <c r="K650" s="23"/>
      <c r="L650" s="23"/>
    </row>
    <row r="651" spans="1:12" x14ac:dyDescent="0.25">
      <c r="A651" s="48"/>
      <c r="B651" s="267" t="s">
        <v>1172</v>
      </c>
      <c r="C651" s="281"/>
      <c r="D651" s="269"/>
      <c r="E651" s="160"/>
      <c r="F651" s="163"/>
      <c r="G651" s="60">
        <f t="shared" si="30"/>
        <v>0</v>
      </c>
      <c r="H651" s="6" t="s">
        <v>363</v>
      </c>
      <c r="I651" s="23"/>
      <c r="J651" s="123" t="str">
        <f t="shared" si="31"/>
        <v xml:space="preserve"> </v>
      </c>
      <c r="K651" s="23"/>
      <c r="L651" s="23"/>
    </row>
    <row r="652" spans="1:12" x14ac:dyDescent="0.25">
      <c r="A652" s="48"/>
      <c r="B652" s="267" t="s">
        <v>1173</v>
      </c>
      <c r="C652" s="283" t="s">
        <v>1306</v>
      </c>
      <c r="D652" s="269"/>
      <c r="E652" s="160"/>
      <c r="F652" s="163"/>
      <c r="G652" s="60"/>
      <c r="I652" s="23"/>
      <c r="J652" s="123" t="str">
        <f t="shared" si="31"/>
        <v xml:space="preserve"> </v>
      </c>
      <c r="K652" s="23"/>
      <c r="L652" s="23"/>
    </row>
    <row r="653" spans="1:12" ht="22.8" x14ac:dyDescent="0.25">
      <c r="A653" s="48"/>
      <c r="B653" s="267" t="s">
        <v>1174</v>
      </c>
      <c r="C653" s="279" t="s">
        <v>5757</v>
      </c>
      <c r="D653" s="269"/>
      <c r="E653" s="160"/>
      <c r="F653" s="163"/>
      <c r="G653" s="60"/>
      <c r="H653" s="6" t="s">
        <v>363</v>
      </c>
      <c r="I653" s="23"/>
      <c r="J653" s="123" t="str">
        <f t="shared" si="31"/>
        <v xml:space="preserve"> </v>
      </c>
      <c r="K653" s="23"/>
      <c r="L653" s="23"/>
    </row>
    <row r="654" spans="1:12" x14ac:dyDescent="0.25">
      <c r="A654" s="48"/>
      <c r="B654" s="267" t="s">
        <v>1177</v>
      </c>
      <c r="C654" s="281" t="s">
        <v>5706</v>
      </c>
      <c r="D654" s="269" t="s">
        <v>60</v>
      </c>
      <c r="E654" s="160"/>
      <c r="F654" s="163"/>
      <c r="G654" s="60">
        <f>E654*F654</f>
        <v>0</v>
      </c>
      <c r="H654" s="6" t="s">
        <v>363</v>
      </c>
      <c r="I654" s="23"/>
      <c r="J654" s="123" t="str">
        <f t="shared" si="31"/>
        <v xml:space="preserve"> </v>
      </c>
      <c r="K654" s="23"/>
      <c r="L654" s="23"/>
    </row>
    <row r="655" spans="1:12" x14ac:dyDescent="0.25">
      <c r="A655" s="48"/>
      <c r="B655" s="267" t="s">
        <v>1178</v>
      </c>
      <c r="C655" s="281" t="s">
        <v>5706</v>
      </c>
      <c r="D655" s="269" t="s">
        <v>60</v>
      </c>
      <c r="E655" s="160"/>
      <c r="F655" s="163"/>
      <c r="G655" s="60">
        <f>E655*F655</f>
        <v>0</v>
      </c>
      <c r="H655" s="6" t="s">
        <v>363</v>
      </c>
      <c r="I655" s="23"/>
      <c r="J655" s="123" t="str">
        <f t="shared" si="31"/>
        <v xml:space="preserve"> </v>
      </c>
      <c r="K655" s="23"/>
      <c r="L655" s="23"/>
    </row>
    <row r="656" spans="1:12" ht="22.8" x14ac:dyDescent="0.25">
      <c r="A656" s="48"/>
      <c r="B656" s="267" t="s">
        <v>1175</v>
      </c>
      <c r="C656" s="279" t="s">
        <v>5757</v>
      </c>
      <c r="D656" s="269"/>
      <c r="E656" s="160"/>
      <c r="F656" s="163"/>
      <c r="G656" s="60"/>
      <c r="H656" s="6" t="s">
        <v>363</v>
      </c>
      <c r="I656" s="23"/>
      <c r="J656" s="123" t="str">
        <f t="shared" si="31"/>
        <v xml:space="preserve"> </v>
      </c>
      <c r="K656" s="23"/>
      <c r="L656" s="23"/>
    </row>
    <row r="657" spans="1:12" x14ac:dyDescent="0.25">
      <c r="A657" s="48"/>
      <c r="B657" s="267" t="s">
        <v>1179</v>
      </c>
      <c r="C657" s="281" t="s">
        <v>5706</v>
      </c>
      <c r="D657" s="269" t="s">
        <v>60</v>
      </c>
      <c r="E657" s="160"/>
      <c r="F657" s="163"/>
      <c r="G657" s="60">
        <f>E657*F657</f>
        <v>0</v>
      </c>
      <c r="H657" s="6" t="s">
        <v>363</v>
      </c>
      <c r="I657" s="23"/>
      <c r="J657" s="123" t="str">
        <f t="shared" si="31"/>
        <v xml:space="preserve"> </v>
      </c>
      <c r="K657" s="23"/>
      <c r="L657" s="23"/>
    </row>
    <row r="658" spans="1:12" x14ac:dyDescent="0.25">
      <c r="A658" s="48"/>
      <c r="B658" s="267" t="s">
        <v>1180</v>
      </c>
      <c r="C658" s="281" t="s">
        <v>5706</v>
      </c>
      <c r="D658" s="269" t="s">
        <v>60</v>
      </c>
      <c r="E658" s="160"/>
      <c r="F658" s="163"/>
      <c r="G658" s="60">
        <f>E658*F658</f>
        <v>0</v>
      </c>
      <c r="H658" s="6" t="s">
        <v>363</v>
      </c>
      <c r="I658" s="23"/>
      <c r="J658" s="123" t="str">
        <f t="shared" si="31"/>
        <v xml:space="preserve"> </v>
      </c>
      <c r="K658" s="23"/>
      <c r="L658" s="23"/>
    </row>
    <row r="659" spans="1:12" x14ac:dyDescent="0.25">
      <c r="A659" s="48"/>
      <c r="B659" s="267" t="s">
        <v>1176</v>
      </c>
      <c r="C659" s="281" t="s">
        <v>5701</v>
      </c>
      <c r="D659" s="285"/>
      <c r="E659" s="160"/>
      <c r="F659" s="163"/>
      <c r="G659" s="60">
        <f>E659*F659</f>
        <v>0</v>
      </c>
      <c r="H659" s="6" t="s">
        <v>363</v>
      </c>
      <c r="I659" s="23"/>
      <c r="J659" s="123" t="str">
        <f t="shared" si="31"/>
        <v xml:space="preserve"> </v>
      </c>
      <c r="K659" s="23"/>
      <c r="L659" s="23"/>
    </row>
    <row r="660" spans="1:12" ht="22.8" x14ac:dyDescent="0.25">
      <c r="A660" s="48"/>
      <c r="B660" s="267" t="s">
        <v>1181</v>
      </c>
      <c r="C660" s="268" t="s">
        <v>1307</v>
      </c>
      <c r="D660" s="269"/>
      <c r="E660" s="160"/>
      <c r="F660" s="163"/>
      <c r="G660" s="60"/>
      <c r="I660" s="23"/>
      <c r="J660" s="123" t="str">
        <f t="shared" si="31"/>
        <v xml:space="preserve"> </v>
      </c>
      <c r="K660" s="23"/>
      <c r="L660" s="23"/>
    </row>
    <row r="661" spans="1:12" x14ac:dyDescent="0.25">
      <c r="A661" s="48"/>
      <c r="B661" s="267" t="s">
        <v>1182</v>
      </c>
      <c r="C661" s="281" t="s">
        <v>5758</v>
      </c>
      <c r="D661" s="276"/>
      <c r="E661" s="160"/>
      <c r="F661" s="163"/>
      <c r="G661" s="60"/>
      <c r="H661" s="6" t="s">
        <v>363</v>
      </c>
      <c r="I661" s="23"/>
      <c r="J661" s="123" t="str">
        <f t="shared" si="31"/>
        <v xml:space="preserve"> </v>
      </c>
      <c r="K661" s="23"/>
      <c r="L661" s="23"/>
    </row>
    <row r="662" spans="1:12" x14ac:dyDescent="0.25">
      <c r="A662" s="48"/>
      <c r="B662" s="267" t="s">
        <v>1185</v>
      </c>
      <c r="C662" s="281" t="s">
        <v>5706</v>
      </c>
      <c r="D662" s="269" t="s">
        <v>83</v>
      </c>
      <c r="E662" s="160"/>
      <c r="F662" s="163"/>
      <c r="G662" s="60">
        <f>E662*F662</f>
        <v>0</v>
      </c>
      <c r="H662" s="6" t="s">
        <v>363</v>
      </c>
      <c r="I662" s="23"/>
      <c r="J662" s="123" t="str">
        <f t="shared" si="31"/>
        <v xml:space="preserve"> </v>
      </c>
      <c r="K662" s="23"/>
      <c r="L662" s="23"/>
    </row>
    <row r="663" spans="1:12" x14ac:dyDescent="0.25">
      <c r="A663" s="48"/>
      <c r="B663" s="267" t="s">
        <v>1186</v>
      </c>
      <c r="C663" s="281" t="s">
        <v>5706</v>
      </c>
      <c r="D663" s="269" t="s">
        <v>83</v>
      </c>
      <c r="E663" s="160"/>
      <c r="F663" s="163"/>
      <c r="G663" s="60">
        <f>E663*F663</f>
        <v>0</v>
      </c>
      <c r="H663" s="6" t="s">
        <v>363</v>
      </c>
      <c r="I663" s="23"/>
      <c r="J663" s="123" t="str">
        <f t="shared" si="31"/>
        <v xml:space="preserve"> </v>
      </c>
      <c r="K663" s="23"/>
      <c r="L663" s="23"/>
    </row>
    <row r="664" spans="1:12" x14ac:dyDescent="0.25">
      <c r="A664" s="48"/>
      <c r="B664" s="267" t="s">
        <v>1183</v>
      </c>
      <c r="C664" s="281" t="s">
        <v>5758</v>
      </c>
      <c r="D664" s="269"/>
      <c r="E664" s="160"/>
      <c r="F664" s="163"/>
      <c r="G664" s="60"/>
      <c r="H664" s="6" t="s">
        <v>363</v>
      </c>
      <c r="I664" s="23"/>
      <c r="J664" s="123" t="str">
        <f t="shared" si="31"/>
        <v xml:space="preserve"> </v>
      </c>
      <c r="K664" s="23"/>
      <c r="L664" s="23"/>
    </row>
    <row r="665" spans="1:12" x14ac:dyDescent="0.25">
      <c r="A665" s="48"/>
      <c r="B665" s="267" t="s">
        <v>1187</v>
      </c>
      <c r="C665" s="281" t="s">
        <v>5706</v>
      </c>
      <c r="D665" s="269" t="s">
        <v>83</v>
      </c>
      <c r="E665" s="160"/>
      <c r="F665" s="163"/>
      <c r="G665" s="60">
        <f>E665*F665</f>
        <v>0</v>
      </c>
      <c r="H665" s="6" t="s">
        <v>363</v>
      </c>
      <c r="I665" s="23"/>
      <c r="J665" s="123" t="str">
        <f t="shared" si="31"/>
        <v xml:space="preserve"> </v>
      </c>
      <c r="K665" s="23"/>
      <c r="L665" s="23"/>
    </row>
    <row r="666" spans="1:12" x14ac:dyDescent="0.25">
      <c r="A666" s="48"/>
      <c r="B666" s="267" t="s">
        <v>1188</v>
      </c>
      <c r="C666" s="281" t="s">
        <v>5706</v>
      </c>
      <c r="D666" s="269" t="s">
        <v>83</v>
      </c>
      <c r="E666" s="160"/>
      <c r="F666" s="163"/>
      <c r="G666" s="60">
        <f>E666*F666</f>
        <v>0</v>
      </c>
      <c r="H666" s="6" t="s">
        <v>363</v>
      </c>
      <c r="I666" s="23"/>
      <c r="J666" s="123" t="str">
        <f t="shared" si="31"/>
        <v xml:space="preserve"> </v>
      </c>
      <c r="K666" s="23"/>
      <c r="L666" s="23"/>
    </row>
    <row r="667" spans="1:12" x14ac:dyDescent="0.25">
      <c r="A667" s="48"/>
      <c r="B667" s="267" t="s">
        <v>1184</v>
      </c>
      <c r="C667" s="281" t="s">
        <v>5701</v>
      </c>
      <c r="D667" s="285"/>
      <c r="E667" s="160"/>
      <c r="F667" s="163"/>
      <c r="G667" s="60">
        <f>E667*F667</f>
        <v>0</v>
      </c>
      <c r="H667" s="6" t="s">
        <v>363</v>
      </c>
      <c r="I667" s="23"/>
      <c r="J667" s="123" t="str">
        <f t="shared" si="31"/>
        <v xml:space="preserve"> </v>
      </c>
      <c r="K667" s="23"/>
      <c r="L667" s="23"/>
    </row>
    <row r="668" spans="1:12" x14ac:dyDescent="0.25">
      <c r="A668" s="48"/>
      <c r="B668" s="267" t="s">
        <v>1189</v>
      </c>
      <c r="C668" s="283" t="s">
        <v>1308</v>
      </c>
      <c r="D668" s="269"/>
      <c r="E668" s="160"/>
      <c r="F668" s="163"/>
      <c r="G668" s="60"/>
      <c r="I668" s="23"/>
      <c r="J668" s="123" t="str">
        <f t="shared" si="31"/>
        <v xml:space="preserve"> </v>
      </c>
      <c r="K668" s="23"/>
      <c r="L668" s="23"/>
    </row>
    <row r="669" spans="1:12" x14ac:dyDescent="0.25">
      <c r="A669" s="48"/>
      <c r="B669" s="267" t="s">
        <v>1190</v>
      </c>
      <c r="C669" s="281" t="s">
        <v>5759</v>
      </c>
      <c r="D669" s="269"/>
      <c r="E669" s="160"/>
      <c r="F669" s="163"/>
      <c r="G669" s="60"/>
      <c r="H669" s="6" t="s">
        <v>363</v>
      </c>
      <c r="I669" s="23"/>
      <c r="J669" s="123" t="str">
        <f t="shared" si="31"/>
        <v xml:space="preserve"> </v>
      </c>
      <c r="K669" s="23"/>
      <c r="L669" s="23"/>
    </row>
    <row r="670" spans="1:12" x14ac:dyDescent="0.25">
      <c r="A670" s="48"/>
      <c r="B670" s="267" t="s">
        <v>1193</v>
      </c>
      <c r="C670" s="281" t="s">
        <v>5706</v>
      </c>
      <c r="D670" s="269" t="s">
        <v>83</v>
      </c>
      <c r="E670" s="160"/>
      <c r="F670" s="163"/>
      <c r="G670" s="60">
        <f>E670*F670</f>
        <v>0</v>
      </c>
      <c r="H670" s="6" t="s">
        <v>363</v>
      </c>
      <c r="I670" s="23"/>
      <c r="J670" s="123" t="str">
        <f t="shared" si="31"/>
        <v xml:space="preserve"> </v>
      </c>
      <c r="K670" s="23"/>
      <c r="L670" s="23"/>
    </row>
    <row r="671" spans="1:12" x14ac:dyDescent="0.25">
      <c r="A671" s="48"/>
      <c r="B671" s="267" t="s">
        <v>1194</v>
      </c>
      <c r="C671" s="281" t="s">
        <v>5706</v>
      </c>
      <c r="D671" s="269" t="s">
        <v>83</v>
      </c>
      <c r="E671" s="160"/>
      <c r="F671" s="163"/>
      <c r="G671" s="60">
        <f>E671*F671</f>
        <v>0</v>
      </c>
      <c r="H671" s="6" t="s">
        <v>363</v>
      </c>
      <c r="I671" s="23"/>
      <c r="J671" s="123" t="str">
        <f t="shared" si="31"/>
        <v xml:space="preserve"> </v>
      </c>
      <c r="K671" s="23"/>
      <c r="L671" s="23"/>
    </row>
    <row r="672" spans="1:12" x14ac:dyDescent="0.25">
      <c r="A672" s="48"/>
      <c r="B672" s="267" t="s">
        <v>1191</v>
      </c>
      <c r="C672" s="281" t="s">
        <v>5760</v>
      </c>
      <c r="D672" s="269"/>
      <c r="E672" s="160"/>
      <c r="F672" s="163"/>
      <c r="G672" s="60"/>
      <c r="H672" s="6" t="s">
        <v>363</v>
      </c>
      <c r="I672" s="23"/>
      <c r="J672" s="123" t="str">
        <f t="shared" si="31"/>
        <v xml:space="preserve"> </v>
      </c>
      <c r="K672" s="23"/>
      <c r="L672" s="23"/>
    </row>
    <row r="673" spans="1:12" x14ac:dyDescent="0.25">
      <c r="A673" s="48"/>
      <c r="B673" s="267" t="s">
        <v>1195</v>
      </c>
      <c r="C673" s="281" t="s">
        <v>5706</v>
      </c>
      <c r="D673" s="269" t="s">
        <v>83</v>
      </c>
      <c r="E673" s="160"/>
      <c r="F673" s="163"/>
      <c r="G673" s="60">
        <f>E673*F673</f>
        <v>0</v>
      </c>
      <c r="H673" s="6" t="s">
        <v>363</v>
      </c>
      <c r="I673" s="23"/>
      <c r="J673" s="123" t="str">
        <f t="shared" si="31"/>
        <v xml:space="preserve"> </v>
      </c>
      <c r="K673" s="23"/>
      <c r="L673" s="23"/>
    </row>
    <row r="674" spans="1:12" x14ac:dyDescent="0.25">
      <c r="A674" s="48"/>
      <c r="B674" s="267" t="s">
        <v>1196</v>
      </c>
      <c r="C674" s="281" t="s">
        <v>5706</v>
      </c>
      <c r="D674" s="269" t="s">
        <v>83</v>
      </c>
      <c r="E674" s="160"/>
      <c r="F674" s="163"/>
      <c r="G674" s="60">
        <f>E674*F674</f>
        <v>0</v>
      </c>
      <c r="H674" s="6" t="s">
        <v>363</v>
      </c>
      <c r="I674" s="23"/>
      <c r="J674" s="123" t="str">
        <f t="shared" si="31"/>
        <v xml:space="preserve"> </v>
      </c>
      <c r="K674" s="23"/>
      <c r="L674" s="23"/>
    </row>
    <row r="675" spans="1:12" x14ac:dyDescent="0.25">
      <c r="A675" s="48"/>
      <c r="B675" s="267" t="s">
        <v>1192</v>
      </c>
      <c r="C675" s="281" t="s">
        <v>5701</v>
      </c>
      <c r="D675" s="285"/>
      <c r="E675" s="160"/>
      <c r="F675" s="163"/>
      <c r="G675" s="60">
        <f>E675*F675</f>
        <v>0</v>
      </c>
      <c r="H675" s="6" t="s">
        <v>363</v>
      </c>
      <c r="I675" s="23"/>
      <c r="J675" s="123" t="str">
        <f t="shared" si="31"/>
        <v xml:space="preserve"> </v>
      </c>
      <c r="K675" s="23"/>
      <c r="L675" s="23"/>
    </row>
    <row r="676" spans="1:12" x14ac:dyDescent="0.25">
      <c r="A676" s="48"/>
      <c r="B676" s="267" t="s">
        <v>1197</v>
      </c>
      <c r="C676" s="268" t="s">
        <v>1309</v>
      </c>
      <c r="D676" s="269"/>
      <c r="E676" s="160"/>
      <c r="F676" s="163"/>
      <c r="G676" s="60"/>
      <c r="I676" s="23"/>
      <c r="J676" s="123" t="str">
        <f t="shared" si="31"/>
        <v xml:space="preserve"> </v>
      </c>
      <c r="K676" s="23"/>
      <c r="L676" s="23"/>
    </row>
    <row r="677" spans="1:12" x14ac:dyDescent="0.25">
      <c r="A677" s="48"/>
      <c r="B677" s="267" t="s">
        <v>1198</v>
      </c>
      <c r="C677" s="281" t="s">
        <v>5761</v>
      </c>
      <c r="D677" s="269"/>
      <c r="E677" s="160"/>
      <c r="F677" s="163"/>
      <c r="G677" s="60"/>
      <c r="H677" s="6" t="s">
        <v>363</v>
      </c>
      <c r="I677" s="23"/>
      <c r="J677" s="123" t="str">
        <f t="shared" si="31"/>
        <v xml:space="preserve"> </v>
      </c>
      <c r="K677" s="23"/>
      <c r="L677" s="23"/>
    </row>
    <row r="678" spans="1:12" x14ac:dyDescent="0.25">
      <c r="A678" s="48"/>
      <c r="B678" s="267" t="s">
        <v>1201</v>
      </c>
      <c r="C678" s="281" t="s">
        <v>5706</v>
      </c>
      <c r="D678" s="269" t="s">
        <v>83</v>
      </c>
      <c r="E678" s="160"/>
      <c r="F678" s="163"/>
      <c r="G678" s="60">
        <f>E678*F678</f>
        <v>0</v>
      </c>
      <c r="H678" s="6" t="s">
        <v>363</v>
      </c>
      <c r="I678" s="23"/>
      <c r="J678" s="123" t="str">
        <f t="shared" si="31"/>
        <v xml:space="preserve"> </v>
      </c>
      <c r="K678" s="23"/>
      <c r="L678" s="23"/>
    </row>
    <row r="679" spans="1:12" x14ac:dyDescent="0.25">
      <c r="A679" s="48"/>
      <c r="B679" s="267" t="s">
        <v>1202</v>
      </c>
      <c r="C679" s="281" t="s">
        <v>5706</v>
      </c>
      <c r="D679" s="269" t="s">
        <v>83</v>
      </c>
      <c r="E679" s="160"/>
      <c r="F679" s="163"/>
      <c r="G679" s="60">
        <f>E679*F679</f>
        <v>0</v>
      </c>
      <c r="H679" s="6" t="s">
        <v>363</v>
      </c>
      <c r="I679" s="23"/>
      <c r="J679" s="123" t="str">
        <f t="shared" si="31"/>
        <v xml:space="preserve"> </v>
      </c>
      <c r="K679" s="23"/>
      <c r="L679" s="23"/>
    </row>
    <row r="680" spans="1:12" x14ac:dyDescent="0.25">
      <c r="A680" s="48"/>
      <c r="B680" s="267" t="s">
        <v>1199</v>
      </c>
      <c r="C680" s="281" t="s">
        <v>5761</v>
      </c>
      <c r="D680" s="269"/>
      <c r="E680" s="160"/>
      <c r="F680" s="163"/>
      <c r="G680" s="60"/>
      <c r="H680" s="6" t="s">
        <v>363</v>
      </c>
      <c r="I680" s="23"/>
      <c r="J680" s="123" t="str">
        <f t="shared" si="31"/>
        <v xml:space="preserve"> </v>
      </c>
      <c r="K680" s="23"/>
      <c r="L680" s="23"/>
    </row>
    <row r="681" spans="1:12" x14ac:dyDescent="0.25">
      <c r="A681" s="48"/>
      <c r="B681" s="267" t="s">
        <v>1203</v>
      </c>
      <c r="C681" s="281" t="s">
        <v>5706</v>
      </c>
      <c r="D681" s="269" t="s">
        <v>83</v>
      </c>
      <c r="E681" s="160"/>
      <c r="F681" s="163"/>
      <c r="G681" s="60">
        <f>E681*F681</f>
        <v>0</v>
      </c>
      <c r="H681" s="6" t="s">
        <v>363</v>
      </c>
      <c r="I681" s="23"/>
      <c r="J681" s="123" t="str">
        <f t="shared" si="31"/>
        <v xml:space="preserve"> </v>
      </c>
      <c r="K681" s="23"/>
      <c r="L681" s="23"/>
    </row>
    <row r="682" spans="1:12" x14ac:dyDescent="0.25">
      <c r="A682" s="48"/>
      <c r="B682" s="267" t="s">
        <v>1204</v>
      </c>
      <c r="C682" s="281" t="s">
        <v>5706</v>
      </c>
      <c r="D682" s="269" t="s">
        <v>83</v>
      </c>
      <c r="E682" s="160"/>
      <c r="F682" s="163"/>
      <c r="G682" s="60">
        <f>E682*F682</f>
        <v>0</v>
      </c>
      <c r="H682" s="6" t="s">
        <v>363</v>
      </c>
      <c r="I682" s="23"/>
      <c r="J682" s="123" t="str">
        <f t="shared" si="31"/>
        <v xml:space="preserve"> </v>
      </c>
      <c r="K682" s="23"/>
      <c r="L682" s="23"/>
    </row>
    <row r="683" spans="1:12" x14ac:dyDescent="0.25">
      <c r="A683" s="48"/>
      <c r="B683" s="267" t="s">
        <v>1200</v>
      </c>
      <c r="C683" s="281" t="s">
        <v>5701</v>
      </c>
      <c r="D683" s="285"/>
      <c r="E683" s="160"/>
      <c r="F683" s="163"/>
      <c r="G683" s="60">
        <f>E683*F683</f>
        <v>0</v>
      </c>
      <c r="H683" s="6" t="s">
        <v>363</v>
      </c>
      <c r="I683" s="23"/>
      <c r="J683" s="123" t="str">
        <f t="shared" si="31"/>
        <v xml:space="preserve"> </v>
      </c>
      <c r="K683" s="23"/>
      <c r="L683" s="23"/>
    </row>
    <row r="684" spans="1:12" ht="22.8" x14ac:dyDescent="0.25">
      <c r="A684" s="48"/>
      <c r="B684" s="267" t="s">
        <v>1205</v>
      </c>
      <c r="C684" s="268" t="s">
        <v>1310</v>
      </c>
      <c r="D684" s="269"/>
      <c r="E684" s="160"/>
      <c r="F684" s="163"/>
      <c r="G684" s="60"/>
      <c r="I684" s="23"/>
      <c r="J684" s="123" t="str">
        <f t="shared" si="31"/>
        <v xml:space="preserve"> </v>
      </c>
      <c r="K684" s="23"/>
      <c r="L684" s="23"/>
    </row>
    <row r="685" spans="1:12" x14ac:dyDescent="0.25">
      <c r="A685" s="48"/>
      <c r="B685" s="267" t="s">
        <v>1206</v>
      </c>
      <c r="C685" s="281" t="s">
        <v>5762</v>
      </c>
      <c r="D685" s="269"/>
      <c r="E685" s="160"/>
      <c r="F685" s="163"/>
      <c r="G685" s="60"/>
      <c r="H685" s="6" t="s">
        <v>363</v>
      </c>
      <c r="I685" s="23"/>
      <c r="J685" s="123" t="str">
        <f t="shared" si="31"/>
        <v xml:space="preserve"> </v>
      </c>
      <c r="K685" s="23"/>
      <c r="L685" s="23"/>
    </row>
    <row r="686" spans="1:12" x14ac:dyDescent="0.25">
      <c r="A686" s="48"/>
      <c r="B686" s="267" t="s">
        <v>1209</v>
      </c>
      <c r="C686" s="281" t="s">
        <v>5706</v>
      </c>
      <c r="D686" s="269" t="s">
        <v>83</v>
      </c>
      <c r="E686" s="160"/>
      <c r="F686" s="163"/>
      <c r="G686" s="60">
        <f>E686*F686</f>
        <v>0</v>
      </c>
      <c r="H686" s="6" t="s">
        <v>363</v>
      </c>
      <c r="I686" s="23"/>
      <c r="J686" s="123" t="str">
        <f t="shared" si="31"/>
        <v xml:space="preserve"> </v>
      </c>
      <c r="K686" s="23"/>
      <c r="L686" s="23"/>
    </row>
    <row r="687" spans="1:12" x14ac:dyDescent="0.25">
      <c r="A687" s="48"/>
      <c r="B687" s="267" t="s">
        <v>1210</v>
      </c>
      <c r="C687" s="281" t="s">
        <v>5706</v>
      </c>
      <c r="D687" s="269" t="s">
        <v>83</v>
      </c>
      <c r="E687" s="160"/>
      <c r="F687" s="163"/>
      <c r="G687" s="60">
        <f>E687*F687</f>
        <v>0</v>
      </c>
      <c r="H687" s="6" t="s">
        <v>363</v>
      </c>
      <c r="I687" s="23"/>
      <c r="J687" s="123" t="str">
        <f t="shared" si="31"/>
        <v xml:space="preserve"> </v>
      </c>
      <c r="K687" s="23"/>
      <c r="L687" s="23"/>
    </row>
    <row r="688" spans="1:12" ht="12" x14ac:dyDescent="0.25">
      <c r="A688" s="48"/>
      <c r="B688" s="267" t="s">
        <v>1207</v>
      </c>
      <c r="C688" s="281" t="s">
        <v>5762</v>
      </c>
      <c r="D688" s="269"/>
      <c r="E688" s="160"/>
      <c r="F688" s="163"/>
      <c r="G688" s="60"/>
      <c r="H688" s="6" t="s">
        <v>363</v>
      </c>
      <c r="I688" s="9"/>
      <c r="J688" s="123" t="str">
        <f t="shared" si="31"/>
        <v xml:space="preserve"> </v>
      </c>
      <c r="K688" s="23"/>
      <c r="L688" s="23"/>
    </row>
    <row r="689" spans="1:12" ht="12" x14ac:dyDescent="0.25">
      <c r="A689" s="48"/>
      <c r="B689" s="267" t="s">
        <v>1211</v>
      </c>
      <c r="C689" s="281" t="s">
        <v>5706</v>
      </c>
      <c r="D689" s="269" t="s">
        <v>83</v>
      </c>
      <c r="E689" s="160"/>
      <c r="F689" s="163"/>
      <c r="G689" s="60">
        <f>E689*F689</f>
        <v>0</v>
      </c>
      <c r="H689" s="6" t="s">
        <v>363</v>
      </c>
      <c r="I689" s="7"/>
      <c r="J689" s="123" t="str">
        <f t="shared" si="31"/>
        <v xml:space="preserve"> </v>
      </c>
      <c r="K689" s="23"/>
      <c r="L689" s="23"/>
    </row>
    <row r="690" spans="1:12" ht="12" x14ac:dyDescent="0.25">
      <c r="A690" s="48"/>
      <c r="B690" s="267" t="s">
        <v>1212</v>
      </c>
      <c r="C690" s="281" t="s">
        <v>5706</v>
      </c>
      <c r="D690" s="269" t="s">
        <v>83</v>
      </c>
      <c r="E690" s="160"/>
      <c r="F690" s="163"/>
      <c r="G690" s="60">
        <f>E690*F690</f>
        <v>0</v>
      </c>
      <c r="H690" s="6" t="s">
        <v>363</v>
      </c>
      <c r="I690" s="9"/>
      <c r="J690" s="123" t="str">
        <f t="shared" si="31"/>
        <v xml:space="preserve"> </v>
      </c>
      <c r="K690" s="23"/>
      <c r="L690" s="23"/>
    </row>
    <row r="691" spans="1:12" x14ac:dyDescent="0.25">
      <c r="A691" s="48"/>
      <c r="B691" s="267" t="s">
        <v>1208</v>
      </c>
      <c r="C691" s="281" t="s">
        <v>5701</v>
      </c>
      <c r="D691" s="285"/>
      <c r="E691" s="160"/>
      <c r="F691" s="163"/>
      <c r="G691" s="60">
        <f>E691*F691</f>
        <v>0</v>
      </c>
      <c r="H691" s="6" t="s">
        <v>363</v>
      </c>
      <c r="I691" s="20"/>
      <c r="J691" s="123" t="str">
        <f t="shared" si="31"/>
        <v xml:space="preserve"> </v>
      </c>
      <c r="K691" s="23"/>
      <c r="L691" s="23"/>
    </row>
    <row r="692" spans="1:12" x14ac:dyDescent="0.25">
      <c r="A692" s="48"/>
      <c r="B692" s="267" t="s">
        <v>1213</v>
      </c>
      <c r="C692" s="283" t="s">
        <v>1311</v>
      </c>
      <c r="D692" s="276"/>
      <c r="E692" s="160"/>
      <c r="F692" s="163"/>
      <c r="G692" s="60"/>
      <c r="I692" s="20"/>
      <c r="J692" s="123" t="str">
        <f t="shared" si="31"/>
        <v xml:space="preserve"> </v>
      </c>
      <c r="K692" s="23"/>
      <c r="L692" s="23"/>
    </row>
    <row r="693" spans="1:12" ht="12" x14ac:dyDescent="0.25">
      <c r="A693" s="48"/>
      <c r="B693" s="267" t="s">
        <v>1214</v>
      </c>
      <c r="C693" s="281" t="s">
        <v>5763</v>
      </c>
      <c r="D693" s="264"/>
      <c r="E693" s="160"/>
      <c r="F693" s="163"/>
      <c r="G693" s="60"/>
      <c r="H693" s="6" t="s">
        <v>363</v>
      </c>
      <c r="I693" s="21"/>
      <c r="J693" s="123" t="str">
        <f t="shared" si="31"/>
        <v xml:space="preserve"> </v>
      </c>
      <c r="K693" s="23"/>
      <c r="L693" s="23"/>
    </row>
    <row r="694" spans="1:12" x14ac:dyDescent="0.25">
      <c r="A694" s="48"/>
      <c r="B694" s="267" t="s">
        <v>1217</v>
      </c>
      <c r="C694" s="281" t="s">
        <v>5764</v>
      </c>
      <c r="D694" s="266" t="s">
        <v>60</v>
      </c>
      <c r="E694" s="160"/>
      <c r="F694" s="163"/>
      <c r="G694" s="60">
        <f>E694*F694</f>
        <v>0</v>
      </c>
      <c r="H694" s="6" t="s">
        <v>363</v>
      </c>
      <c r="I694" s="20"/>
      <c r="J694" s="123" t="str">
        <f t="shared" si="31"/>
        <v xml:space="preserve"> </v>
      </c>
      <c r="K694" s="23"/>
      <c r="L694" s="23"/>
    </row>
    <row r="695" spans="1:12" x14ac:dyDescent="0.25">
      <c r="A695" s="48"/>
      <c r="B695" s="267" t="s">
        <v>1218</v>
      </c>
      <c r="C695" s="281" t="s">
        <v>5764</v>
      </c>
      <c r="D695" s="266" t="s">
        <v>60</v>
      </c>
      <c r="E695" s="160"/>
      <c r="F695" s="163"/>
      <c r="G695" s="60">
        <f>E695*F695</f>
        <v>0</v>
      </c>
      <c r="H695" s="6" t="s">
        <v>363</v>
      </c>
      <c r="I695" s="23"/>
      <c r="J695" s="123" t="str">
        <f t="shared" si="31"/>
        <v xml:space="preserve"> </v>
      </c>
      <c r="K695" s="23"/>
      <c r="L695" s="23"/>
    </row>
    <row r="696" spans="1:12" x14ac:dyDescent="0.25">
      <c r="A696" s="48"/>
      <c r="B696" s="267" t="s">
        <v>1215</v>
      </c>
      <c r="C696" s="281" t="s">
        <v>5765</v>
      </c>
      <c r="D696" s="264"/>
      <c r="E696" s="160"/>
      <c r="F696" s="163"/>
      <c r="G696" s="60"/>
      <c r="H696" s="6" t="s">
        <v>363</v>
      </c>
      <c r="I696" s="23"/>
      <c r="J696" s="123" t="str">
        <f t="shared" si="31"/>
        <v xml:space="preserve"> </v>
      </c>
      <c r="K696" s="23"/>
      <c r="L696" s="23"/>
    </row>
    <row r="697" spans="1:12" x14ac:dyDescent="0.25">
      <c r="A697" s="48"/>
      <c r="B697" s="267" t="s">
        <v>1219</v>
      </c>
      <c r="C697" s="281" t="s">
        <v>5706</v>
      </c>
      <c r="D697" s="269" t="s">
        <v>83</v>
      </c>
      <c r="E697" s="160"/>
      <c r="F697" s="163"/>
      <c r="G697" s="60">
        <f>E697*F697</f>
        <v>0</v>
      </c>
      <c r="H697" s="6" t="s">
        <v>363</v>
      </c>
      <c r="I697" s="23"/>
      <c r="J697" s="123" t="str">
        <f t="shared" si="31"/>
        <v xml:space="preserve"> </v>
      </c>
      <c r="K697" s="23"/>
      <c r="L697" s="23"/>
    </row>
    <row r="698" spans="1:12" x14ac:dyDescent="0.25">
      <c r="A698" s="48"/>
      <c r="B698" s="267" t="s">
        <v>1220</v>
      </c>
      <c r="C698" s="281" t="s">
        <v>5706</v>
      </c>
      <c r="D698" s="269" t="s">
        <v>83</v>
      </c>
      <c r="E698" s="160"/>
      <c r="F698" s="163"/>
      <c r="G698" s="60">
        <f>E698*F698</f>
        <v>0</v>
      </c>
      <c r="H698" s="6" t="s">
        <v>363</v>
      </c>
      <c r="I698" s="23"/>
      <c r="J698" s="123" t="str">
        <f t="shared" si="31"/>
        <v xml:space="preserve"> </v>
      </c>
      <c r="K698" s="23"/>
      <c r="L698" s="23"/>
    </row>
    <row r="699" spans="1:12" x14ac:dyDescent="0.25">
      <c r="A699" s="48"/>
      <c r="B699" s="267" t="s">
        <v>1216</v>
      </c>
      <c r="C699" s="281" t="s">
        <v>5701</v>
      </c>
      <c r="D699" s="285"/>
      <c r="E699" s="160"/>
      <c r="F699" s="163"/>
      <c r="G699" s="60">
        <f>E699*F699</f>
        <v>0</v>
      </c>
      <c r="I699" s="23"/>
      <c r="J699" s="123" t="str">
        <f t="shared" si="31"/>
        <v xml:space="preserve"> </v>
      </c>
      <c r="K699" s="23"/>
      <c r="L699" s="23"/>
    </row>
    <row r="700" spans="1:12" x14ac:dyDescent="0.25">
      <c r="A700" s="48"/>
      <c r="B700" s="264" t="s">
        <v>1221</v>
      </c>
      <c r="C700" s="283" t="s">
        <v>1312</v>
      </c>
      <c r="D700" s="264"/>
      <c r="E700" s="160"/>
      <c r="F700" s="163"/>
      <c r="G700" s="60"/>
      <c r="I700" s="23"/>
      <c r="J700" s="123" t="str">
        <f t="shared" si="31"/>
        <v xml:space="preserve"> </v>
      </c>
      <c r="K700" s="23"/>
      <c r="L700" s="23"/>
    </row>
    <row r="701" spans="1:12" x14ac:dyDescent="0.25">
      <c r="A701" s="48"/>
      <c r="B701" s="267" t="s">
        <v>1222</v>
      </c>
      <c r="C701" s="281" t="s">
        <v>5766</v>
      </c>
      <c r="D701" s="264"/>
      <c r="E701" s="160"/>
      <c r="F701" s="163"/>
      <c r="G701" s="60"/>
      <c r="H701" s="6" t="s">
        <v>363</v>
      </c>
      <c r="I701" s="23"/>
      <c r="J701" s="123" t="str">
        <f t="shared" si="31"/>
        <v xml:space="preserve"> </v>
      </c>
      <c r="K701" s="23"/>
      <c r="L701" s="23"/>
    </row>
    <row r="702" spans="1:12" x14ac:dyDescent="0.25">
      <c r="A702" s="48"/>
      <c r="B702" s="267" t="s">
        <v>1223</v>
      </c>
      <c r="C702" s="281" t="s">
        <v>5706</v>
      </c>
      <c r="D702" s="269" t="s">
        <v>83</v>
      </c>
      <c r="E702" s="160"/>
      <c r="F702" s="163"/>
      <c r="G702" s="60">
        <f>E702*F702</f>
        <v>0</v>
      </c>
      <c r="H702" s="6" t="s">
        <v>363</v>
      </c>
      <c r="I702" s="23"/>
      <c r="J702" s="123" t="str">
        <f t="shared" si="31"/>
        <v xml:space="preserve"> </v>
      </c>
      <c r="K702" s="23"/>
      <c r="L702" s="23"/>
    </row>
    <row r="703" spans="1:12" x14ac:dyDescent="0.25">
      <c r="A703" s="48"/>
      <c r="B703" s="267" t="s">
        <v>1224</v>
      </c>
      <c r="C703" s="281" t="s">
        <v>5706</v>
      </c>
      <c r="D703" s="269" t="s">
        <v>83</v>
      </c>
      <c r="E703" s="160"/>
      <c r="F703" s="163"/>
      <c r="G703" s="60">
        <f>E703*F703</f>
        <v>0</v>
      </c>
      <c r="H703" s="6" t="s">
        <v>363</v>
      </c>
      <c r="I703" s="23"/>
      <c r="J703" s="123" t="str">
        <f t="shared" si="31"/>
        <v xml:space="preserve"> </v>
      </c>
      <c r="K703" s="23"/>
      <c r="L703" s="23"/>
    </row>
    <row r="704" spans="1:12" x14ac:dyDescent="0.25">
      <c r="A704" s="48"/>
      <c r="B704" s="264" t="s">
        <v>1225</v>
      </c>
      <c r="C704" s="283" t="s">
        <v>1313</v>
      </c>
      <c r="D704" s="264"/>
      <c r="E704" s="160"/>
      <c r="F704" s="163"/>
      <c r="G704" s="60"/>
      <c r="I704" s="23"/>
      <c r="J704" s="123" t="str">
        <f t="shared" si="31"/>
        <v xml:space="preserve"> </v>
      </c>
      <c r="K704" s="23"/>
      <c r="L704" s="23"/>
    </row>
    <row r="705" spans="1:12" x14ac:dyDescent="0.25">
      <c r="A705" s="48"/>
      <c r="B705" s="267" t="s">
        <v>1226</v>
      </c>
      <c r="C705" s="281" t="s">
        <v>5767</v>
      </c>
      <c r="D705" s="269" t="s">
        <v>83</v>
      </c>
      <c r="E705" s="160"/>
      <c r="F705" s="163"/>
      <c r="G705" s="60">
        <f>E705*F705</f>
        <v>0</v>
      </c>
      <c r="H705" s="6" t="s">
        <v>363</v>
      </c>
      <c r="I705" s="23"/>
      <c r="J705" s="123" t="str">
        <f t="shared" si="31"/>
        <v xml:space="preserve"> </v>
      </c>
      <c r="K705" s="23"/>
      <c r="L705" s="23"/>
    </row>
    <row r="706" spans="1:12" x14ac:dyDescent="0.25">
      <c r="A706" s="48"/>
      <c r="B706" s="267" t="s">
        <v>1227</v>
      </c>
      <c r="C706" s="281" t="s">
        <v>5768</v>
      </c>
      <c r="D706" s="269" t="s">
        <v>83</v>
      </c>
      <c r="E706" s="160"/>
      <c r="F706" s="163"/>
      <c r="G706" s="60">
        <f>E706*F706</f>
        <v>0</v>
      </c>
      <c r="H706" s="6" t="s">
        <v>363</v>
      </c>
      <c r="I706" s="23"/>
      <c r="J706" s="123" t="str">
        <f t="shared" si="31"/>
        <v xml:space="preserve"> </v>
      </c>
      <c r="K706" s="23"/>
      <c r="L706" s="23"/>
    </row>
    <row r="707" spans="1:12" x14ac:dyDescent="0.25">
      <c r="A707" s="48"/>
      <c r="B707" s="267" t="s">
        <v>1228</v>
      </c>
      <c r="C707" s="281" t="s">
        <v>5701</v>
      </c>
      <c r="D707" s="269" t="s">
        <v>83</v>
      </c>
      <c r="E707" s="160"/>
      <c r="F707" s="163"/>
      <c r="G707" s="60">
        <f>E707*F707</f>
        <v>0</v>
      </c>
      <c r="H707" s="6" t="s">
        <v>363</v>
      </c>
      <c r="I707" s="23"/>
      <c r="J707" s="123" t="str">
        <f t="shared" si="31"/>
        <v xml:space="preserve"> </v>
      </c>
      <c r="K707" s="23"/>
      <c r="L707" s="23"/>
    </row>
    <row r="708" spans="1:12" ht="22.8" x14ac:dyDescent="0.25">
      <c r="A708" s="48"/>
      <c r="B708" s="264" t="s">
        <v>1229</v>
      </c>
      <c r="C708" s="265" t="s">
        <v>1314</v>
      </c>
      <c r="D708" s="264"/>
      <c r="E708" s="160"/>
      <c r="F708" s="163"/>
      <c r="G708" s="60"/>
      <c r="I708" s="23"/>
      <c r="J708" s="123" t="str">
        <f t="shared" ref="J708:J771" si="32">IF(G708&gt;0,1," ")</f>
        <v xml:space="preserve"> </v>
      </c>
      <c r="K708" s="23"/>
      <c r="L708" s="23"/>
    </row>
    <row r="709" spans="1:12" x14ac:dyDescent="0.25">
      <c r="A709" s="48"/>
      <c r="B709" s="264" t="s">
        <v>1230</v>
      </c>
      <c r="C709" s="283" t="s">
        <v>1291</v>
      </c>
      <c r="D709" s="264"/>
      <c r="E709" s="160"/>
      <c r="F709" s="163"/>
      <c r="G709" s="60"/>
      <c r="I709" s="23"/>
      <c r="J709" s="123" t="str">
        <f t="shared" si="32"/>
        <v xml:space="preserve"> </v>
      </c>
      <c r="K709" s="23"/>
      <c r="L709" s="23"/>
    </row>
    <row r="710" spans="1:12" ht="13.2" x14ac:dyDescent="0.25">
      <c r="A710" s="48"/>
      <c r="B710" s="264" t="s">
        <v>1233</v>
      </c>
      <c r="C710" s="283" t="s">
        <v>952</v>
      </c>
      <c r="D710" s="276" t="s">
        <v>5662</v>
      </c>
      <c r="E710" s="160"/>
      <c r="F710" s="163"/>
      <c r="G710" s="60">
        <f>E710*F710</f>
        <v>0</v>
      </c>
      <c r="I710" s="23"/>
      <c r="J710" s="123" t="str">
        <f t="shared" si="32"/>
        <v xml:space="preserve"> </v>
      </c>
      <c r="K710" s="23"/>
      <c r="L710" s="23"/>
    </row>
    <row r="711" spans="1:12" ht="13.2" x14ac:dyDescent="0.25">
      <c r="A711" s="48"/>
      <c r="B711" s="264" t="s">
        <v>1234</v>
      </c>
      <c r="C711" s="283" t="s">
        <v>1294</v>
      </c>
      <c r="D711" s="276" t="s">
        <v>5662</v>
      </c>
      <c r="E711" s="160"/>
      <c r="F711" s="163"/>
      <c r="G711" s="60">
        <f>E711*F711</f>
        <v>0</v>
      </c>
      <c r="I711" s="23"/>
      <c r="J711" s="123" t="str">
        <f t="shared" si="32"/>
        <v xml:space="preserve"> </v>
      </c>
      <c r="K711" s="23"/>
      <c r="L711" s="23"/>
    </row>
    <row r="712" spans="1:12" ht="13.2" x14ac:dyDescent="0.25">
      <c r="A712" s="48"/>
      <c r="B712" s="264" t="s">
        <v>1235</v>
      </c>
      <c r="C712" s="283" t="s">
        <v>954</v>
      </c>
      <c r="D712" s="276" t="s">
        <v>5662</v>
      </c>
      <c r="E712" s="160"/>
      <c r="F712" s="163"/>
      <c r="G712" s="60">
        <f>E712*F712</f>
        <v>0</v>
      </c>
      <c r="I712" s="23"/>
      <c r="J712" s="123" t="str">
        <f t="shared" si="32"/>
        <v xml:space="preserve"> </v>
      </c>
      <c r="K712" s="23"/>
      <c r="L712" s="23"/>
    </row>
    <row r="713" spans="1:12" ht="13.2" x14ac:dyDescent="0.25">
      <c r="A713" s="48"/>
      <c r="B713" s="264" t="s">
        <v>1236</v>
      </c>
      <c r="C713" s="283" t="s">
        <v>955</v>
      </c>
      <c r="D713" s="276" t="s">
        <v>5662</v>
      </c>
      <c r="E713" s="160"/>
      <c r="F713" s="163"/>
      <c r="G713" s="60">
        <f>E713*F713</f>
        <v>0</v>
      </c>
      <c r="I713" s="23"/>
      <c r="J713" s="123" t="str">
        <f t="shared" si="32"/>
        <v xml:space="preserve"> </v>
      </c>
      <c r="K713" s="23"/>
      <c r="L713" s="23"/>
    </row>
    <row r="714" spans="1:12" ht="13.2" x14ac:dyDescent="0.25">
      <c r="A714" s="48"/>
      <c r="B714" s="264" t="s">
        <v>1237</v>
      </c>
      <c r="C714" s="283" t="s">
        <v>1067</v>
      </c>
      <c r="D714" s="276" t="s">
        <v>5662</v>
      </c>
      <c r="E714" s="160"/>
      <c r="F714" s="163"/>
      <c r="G714" s="60">
        <f>E714*F714</f>
        <v>0</v>
      </c>
      <c r="I714" s="23"/>
      <c r="J714" s="123" t="str">
        <f t="shared" si="32"/>
        <v xml:space="preserve"> </v>
      </c>
      <c r="K714" s="23"/>
      <c r="L714" s="23"/>
    </row>
    <row r="715" spans="1:12" x14ac:dyDescent="0.25">
      <c r="A715" s="48"/>
      <c r="B715" s="264" t="s">
        <v>1231</v>
      </c>
      <c r="C715" s="283" t="s">
        <v>1293</v>
      </c>
      <c r="D715" s="264"/>
      <c r="E715" s="160"/>
      <c r="F715" s="163"/>
      <c r="G715" s="60"/>
      <c r="I715" s="23"/>
      <c r="J715" s="123" t="str">
        <f t="shared" si="32"/>
        <v xml:space="preserve"> </v>
      </c>
      <c r="K715" s="23"/>
      <c r="L715" s="23"/>
    </row>
    <row r="716" spans="1:12" ht="13.2" x14ac:dyDescent="0.25">
      <c r="A716" s="48"/>
      <c r="B716" s="264" t="s">
        <v>1238</v>
      </c>
      <c r="C716" s="283" t="s">
        <v>952</v>
      </c>
      <c r="D716" s="276" t="s">
        <v>5662</v>
      </c>
      <c r="E716" s="160"/>
      <c r="F716" s="163"/>
      <c r="G716" s="60">
        <f t="shared" ref="G716:G721" si="33">E716*F716</f>
        <v>0</v>
      </c>
      <c r="I716" s="23"/>
      <c r="J716" s="123" t="str">
        <f t="shared" si="32"/>
        <v xml:space="preserve"> </v>
      </c>
      <c r="K716" s="23"/>
      <c r="L716" s="23"/>
    </row>
    <row r="717" spans="1:12" ht="13.2" x14ac:dyDescent="0.25">
      <c r="A717" s="48"/>
      <c r="B717" s="264" t="s">
        <v>1239</v>
      </c>
      <c r="C717" s="283" t="s">
        <v>1294</v>
      </c>
      <c r="D717" s="276" t="s">
        <v>5662</v>
      </c>
      <c r="E717" s="160"/>
      <c r="F717" s="163"/>
      <c r="G717" s="60">
        <f t="shared" si="33"/>
        <v>0</v>
      </c>
      <c r="I717" s="23"/>
      <c r="J717" s="123" t="str">
        <f t="shared" si="32"/>
        <v xml:space="preserve"> </v>
      </c>
      <c r="K717" s="23"/>
      <c r="L717" s="23"/>
    </row>
    <row r="718" spans="1:12" ht="13.2" x14ac:dyDescent="0.25">
      <c r="A718" s="48"/>
      <c r="B718" s="264" t="s">
        <v>1240</v>
      </c>
      <c r="C718" s="283" t="s">
        <v>954</v>
      </c>
      <c r="D718" s="276" t="s">
        <v>5662</v>
      </c>
      <c r="E718" s="160"/>
      <c r="F718" s="163"/>
      <c r="G718" s="60">
        <f t="shared" si="33"/>
        <v>0</v>
      </c>
      <c r="I718" s="23"/>
      <c r="J718" s="123" t="str">
        <f t="shared" si="32"/>
        <v xml:space="preserve"> </v>
      </c>
      <c r="K718" s="23"/>
      <c r="L718" s="23"/>
    </row>
    <row r="719" spans="1:12" ht="13.2" x14ac:dyDescent="0.25">
      <c r="A719" s="48"/>
      <c r="B719" s="264" t="s">
        <v>1241</v>
      </c>
      <c r="C719" s="283" t="s">
        <v>955</v>
      </c>
      <c r="D719" s="276" t="s">
        <v>5662</v>
      </c>
      <c r="E719" s="160"/>
      <c r="F719" s="163"/>
      <c r="G719" s="60">
        <f t="shared" si="33"/>
        <v>0</v>
      </c>
      <c r="I719" s="23"/>
      <c r="J719" s="123" t="str">
        <f t="shared" si="32"/>
        <v xml:space="preserve"> </v>
      </c>
      <c r="K719" s="23"/>
      <c r="L719" s="23"/>
    </row>
    <row r="720" spans="1:12" ht="13.2" x14ac:dyDescent="0.25">
      <c r="A720" s="48"/>
      <c r="B720" s="264" t="s">
        <v>1242</v>
      </c>
      <c r="C720" s="283" t="s">
        <v>1067</v>
      </c>
      <c r="D720" s="276" t="s">
        <v>5662</v>
      </c>
      <c r="E720" s="160"/>
      <c r="F720" s="163"/>
      <c r="G720" s="60">
        <f t="shared" si="33"/>
        <v>0</v>
      </c>
      <c r="I720" s="23"/>
      <c r="J720" s="123" t="str">
        <f t="shared" si="32"/>
        <v xml:space="preserve"> </v>
      </c>
      <c r="K720" s="23"/>
      <c r="L720" s="23"/>
    </row>
    <row r="721" spans="1:12" ht="22.8" x14ac:dyDescent="0.25">
      <c r="A721" s="48"/>
      <c r="B721" s="264" t="s">
        <v>1232</v>
      </c>
      <c r="C721" s="268" t="s">
        <v>1315</v>
      </c>
      <c r="D721" s="276" t="s">
        <v>5662</v>
      </c>
      <c r="E721" s="160"/>
      <c r="F721" s="163"/>
      <c r="G721" s="60">
        <f t="shared" si="33"/>
        <v>0</v>
      </c>
      <c r="I721" s="23"/>
      <c r="J721" s="123" t="str">
        <f t="shared" si="32"/>
        <v xml:space="preserve"> </v>
      </c>
      <c r="K721" s="23"/>
      <c r="L721" s="23"/>
    </row>
    <row r="722" spans="1:12" x14ac:dyDescent="0.25">
      <c r="A722" s="48"/>
      <c r="B722" s="264" t="s">
        <v>1243</v>
      </c>
      <c r="C722" s="283" t="s">
        <v>1316</v>
      </c>
      <c r="D722" s="264"/>
      <c r="E722" s="160"/>
      <c r="F722" s="163"/>
      <c r="G722" s="60"/>
      <c r="I722" s="23"/>
      <c r="J722" s="123" t="str">
        <f t="shared" si="32"/>
        <v xml:space="preserve"> </v>
      </c>
      <c r="K722" s="23"/>
      <c r="L722" s="23"/>
    </row>
    <row r="723" spans="1:12" ht="13.2" x14ac:dyDescent="0.25">
      <c r="A723" s="48"/>
      <c r="B723" s="264" t="s">
        <v>1244</v>
      </c>
      <c r="C723" s="281" t="s">
        <v>5733</v>
      </c>
      <c r="D723" s="276" t="s">
        <v>5662</v>
      </c>
      <c r="E723" s="160"/>
      <c r="F723" s="163"/>
      <c r="G723" s="60">
        <f>E723*F723</f>
        <v>0</v>
      </c>
      <c r="H723" s="6" t="s">
        <v>363</v>
      </c>
      <c r="I723" s="23"/>
      <c r="J723" s="123" t="str">
        <f t="shared" si="32"/>
        <v xml:space="preserve"> </v>
      </c>
      <c r="K723" s="23"/>
      <c r="L723" s="23"/>
    </row>
    <row r="724" spans="1:12" ht="13.2" x14ac:dyDescent="0.25">
      <c r="A724" s="48"/>
      <c r="B724" s="264" t="s">
        <v>1245</v>
      </c>
      <c r="C724" s="281" t="s">
        <v>5769</v>
      </c>
      <c r="D724" s="276" t="s">
        <v>5662</v>
      </c>
      <c r="E724" s="160"/>
      <c r="F724" s="163"/>
      <c r="G724" s="60">
        <f>E724*F724</f>
        <v>0</v>
      </c>
      <c r="H724" s="6" t="s">
        <v>363</v>
      </c>
      <c r="I724" s="23"/>
      <c r="J724" s="123" t="str">
        <f t="shared" si="32"/>
        <v xml:space="preserve"> </v>
      </c>
      <c r="K724" s="23"/>
      <c r="L724" s="23"/>
    </row>
    <row r="725" spans="1:12" x14ac:dyDescent="0.25">
      <c r="A725" s="48"/>
      <c r="B725" s="264" t="s">
        <v>1246</v>
      </c>
      <c r="C725" s="283" t="s">
        <v>1317</v>
      </c>
      <c r="D725" s="264"/>
      <c r="E725" s="160"/>
      <c r="F725" s="163"/>
      <c r="G725" s="60"/>
      <c r="I725" s="23"/>
      <c r="J725" s="123" t="str">
        <f t="shared" si="32"/>
        <v xml:space="preserve"> </v>
      </c>
      <c r="K725" s="23"/>
      <c r="L725" s="23"/>
    </row>
    <row r="726" spans="1:12" x14ac:dyDescent="0.25">
      <c r="A726" s="48"/>
      <c r="B726" s="264" t="s">
        <v>1247</v>
      </c>
      <c r="C726" s="281" t="s">
        <v>5770</v>
      </c>
      <c r="D726" s="264"/>
      <c r="E726" s="160"/>
      <c r="F726" s="163"/>
      <c r="G726" s="60"/>
      <c r="H726" s="6" t="s">
        <v>363</v>
      </c>
      <c r="I726" s="23"/>
      <c r="J726" s="123" t="str">
        <f t="shared" si="32"/>
        <v xml:space="preserve"> </v>
      </c>
      <c r="K726" s="23"/>
      <c r="L726" s="23"/>
    </row>
    <row r="727" spans="1:12" x14ac:dyDescent="0.25">
      <c r="A727" s="48"/>
      <c r="B727" s="264" t="s">
        <v>1251</v>
      </c>
      <c r="C727" s="281" t="s">
        <v>5735</v>
      </c>
      <c r="D727" s="269" t="s">
        <v>83</v>
      </c>
      <c r="E727" s="160"/>
      <c r="F727" s="163"/>
      <c r="G727" s="60">
        <f>E727*F727</f>
        <v>0</v>
      </c>
      <c r="H727" s="6" t="s">
        <v>363</v>
      </c>
      <c r="I727" s="23"/>
      <c r="J727" s="123" t="str">
        <f t="shared" si="32"/>
        <v xml:space="preserve"> </v>
      </c>
      <c r="K727" s="23"/>
      <c r="L727" s="23"/>
    </row>
    <row r="728" spans="1:12" x14ac:dyDescent="0.25">
      <c r="A728" s="48"/>
      <c r="B728" s="264" t="s">
        <v>1252</v>
      </c>
      <c r="C728" s="281" t="s">
        <v>5735</v>
      </c>
      <c r="D728" s="269" t="s">
        <v>83</v>
      </c>
      <c r="E728" s="160"/>
      <c r="F728" s="163"/>
      <c r="G728" s="60">
        <f>E728*F728</f>
        <v>0</v>
      </c>
      <c r="H728" s="6" t="s">
        <v>363</v>
      </c>
      <c r="I728" s="23"/>
      <c r="J728" s="123" t="str">
        <f t="shared" si="32"/>
        <v xml:space="preserve"> </v>
      </c>
      <c r="K728" s="23"/>
      <c r="L728" s="23"/>
    </row>
    <row r="729" spans="1:12" ht="22.8" x14ac:dyDescent="0.25">
      <c r="A729" s="48"/>
      <c r="B729" s="264" t="s">
        <v>1248</v>
      </c>
      <c r="C729" s="281" t="s">
        <v>5771</v>
      </c>
      <c r="D729" s="264"/>
      <c r="E729" s="160"/>
      <c r="F729" s="163"/>
      <c r="G729" s="60"/>
      <c r="H729" s="6" t="s">
        <v>363</v>
      </c>
      <c r="I729" s="23"/>
      <c r="J729" s="123" t="str">
        <f t="shared" si="32"/>
        <v xml:space="preserve"> </v>
      </c>
      <c r="K729" s="23"/>
      <c r="L729" s="23"/>
    </row>
    <row r="730" spans="1:12" x14ac:dyDescent="0.25">
      <c r="A730" s="48"/>
      <c r="B730" s="264" t="s">
        <v>1253</v>
      </c>
      <c r="C730" s="281" t="s">
        <v>5735</v>
      </c>
      <c r="D730" s="269" t="s">
        <v>83</v>
      </c>
      <c r="E730" s="160"/>
      <c r="F730" s="163"/>
      <c r="G730" s="60">
        <f>E730*F730</f>
        <v>0</v>
      </c>
      <c r="H730" s="6" t="s">
        <v>363</v>
      </c>
      <c r="I730" s="23"/>
      <c r="J730" s="123" t="str">
        <f t="shared" si="32"/>
        <v xml:space="preserve"> </v>
      </c>
      <c r="K730" s="23"/>
      <c r="L730" s="23"/>
    </row>
    <row r="731" spans="1:12" x14ac:dyDescent="0.25">
      <c r="A731" s="48"/>
      <c r="B731" s="264" t="s">
        <v>1254</v>
      </c>
      <c r="C731" s="281" t="s">
        <v>5735</v>
      </c>
      <c r="D731" s="269" t="s">
        <v>83</v>
      </c>
      <c r="E731" s="160"/>
      <c r="F731" s="163"/>
      <c r="G731" s="60">
        <f>E731*F731</f>
        <v>0</v>
      </c>
      <c r="H731" s="6" t="s">
        <v>363</v>
      </c>
      <c r="I731" s="23"/>
      <c r="J731" s="123" t="str">
        <f t="shared" si="32"/>
        <v xml:space="preserve"> </v>
      </c>
      <c r="K731" s="23"/>
      <c r="L731" s="23"/>
    </row>
    <row r="732" spans="1:12" x14ac:dyDescent="0.25">
      <c r="A732" s="48"/>
      <c r="B732" s="264" t="s">
        <v>1249</v>
      </c>
      <c r="C732" s="281" t="s">
        <v>5772</v>
      </c>
      <c r="D732" s="264"/>
      <c r="E732" s="160"/>
      <c r="F732" s="163"/>
      <c r="G732" s="60"/>
      <c r="H732" s="6" t="s">
        <v>363</v>
      </c>
      <c r="I732" s="23"/>
      <c r="J732" s="123" t="str">
        <f t="shared" si="32"/>
        <v xml:space="preserve"> </v>
      </c>
      <c r="K732" s="23"/>
      <c r="L732" s="23"/>
    </row>
    <row r="733" spans="1:12" x14ac:dyDescent="0.25">
      <c r="A733" s="48"/>
      <c r="B733" s="264" t="s">
        <v>1255</v>
      </c>
      <c r="C733" s="281" t="s">
        <v>5735</v>
      </c>
      <c r="D733" s="269" t="s">
        <v>83</v>
      </c>
      <c r="E733" s="160"/>
      <c r="F733" s="163"/>
      <c r="G733" s="60">
        <f>E733*F733</f>
        <v>0</v>
      </c>
      <c r="H733" s="6" t="s">
        <v>363</v>
      </c>
      <c r="I733" s="23"/>
      <c r="J733" s="123" t="str">
        <f t="shared" si="32"/>
        <v xml:space="preserve"> </v>
      </c>
      <c r="K733" s="23"/>
      <c r="L733" s="23"/>
    </row>
    <row r="734" spans="1:12" x14ac:dyDescent="0.25">
      <c r="A734" s="48"/>
      <c r="B734" s="264" t="s">
        <v>1256</v>
      </c>
      <c r="C734" s="281" t="s">
        <v>5735</v>
      </c>
      <c r="D734" s="269" t="s">
        <v>83</v>
      </c>
      <c r="E734" s="160"/>
      <c r="F734" s="163"/>
      <c r="G734" s="60">
        <f>E734*F734</f>
        <v>0</v>
      </c>
      <c r="H734" s="6" t="s">
        <v>363</v>
      </c>
      <c r="I734" s="23"/>
      <c r="J734" s="123" t="str">
        <f t="shared" si="32"/>
        <v xml:space="preserve"> </v>
      </c>
      <c r="K734" s="23"/>
      <c r="L734" s="23"/>
    </row>
    <row r="735" spans="1:12" x14ac:dyDescent="0.25">
      <c r="A735" s="48"/>
      <c r="B735" s="264" t="s">
        <v>1250</v>
      </c>
      <c r="C735" s="281" t="s">
        <v>5773</v>
      </c>
      <c r="D735" s="264"/>
      <c r="E735" s="160"/>
      <c r="F735" s="163"/>
      <c r="G735" s="60"/>
      <c r="H735" s="6" t="s">
        <v>363</v>
      </c>
      <c r="I735" s="23"/>
      <c r="J735" s="123" t="str">
        <f t="shared" si="32"/>
        <v xml:space="preserve"> </v>
      </c>
      <c r="K735" s="23"/>
      <c r="L735" s="23"/>
    </row>
    <row r="736" spans="1:12" x14ac:dyDescent="0.25">
      <c r="A736" s="48"/>
      <c r="B736" s="264" t="s">
        <v>1257</v>
      </c>
      <c r="C736" s="281" t="s">
        <v>5735</v>
      </c>
      <c r="D736" s="269" t="s">
        <v>83</v>
      </c>
      <c r="E736" s="160"/>
      <c r="F736" s="163"/>
      <c r="G736" s="60">
        <f>E736*F736</f>
        <v>0</v>
      </c>
      <c r="H736" s="6" t="s">
        <v>363</v>
      </c>
      <c r="I736" s="23"/>
      <c r="J736" s="123" t="str">
        <f t="shared" si="32"/>
        <v xml:space="preserve"> </v>
      </c>
      <c r="K736" s="23"/>
      <c r="L736" s="23"/>
    </row>
    <row r="737" spans="1:12" x14ac:dyDescent="0.25">
      <c r="A737" s="48"/>
      <c r="B737" s="264" t="s">
        <v>1258</v>
      </c>
      <c r="C737" s="281" t="s">
        <v>5735</v>
      </c>
      <c r="D737" s="269" t="s">
        <v>83</v>
      </c>
      <c r="E737" s="160"/>
      <c r="F737" s="163"/>
      <c r="G737" s="60">
        <f>E737*F737</f>
        <v>0</v>
      </c>
      <c r="H737" s="6" t="s">
        <v>363</v>
      </c>
      <c r="I737" s="23"/>
      <c r="J737" s="123" t="str">
        <f t="shared" si="32"/>
        <v xml:space="preserve"> </v>
      </c>
      <c r="K737" s="23"/>
      <c r="L737" s="23"/>
    </row>
    <row r="738" spans="1:12" x14ac:dyDescent="0.25">
      <c r="A738" s="48"/>
      <c r="B738" s="264" t="s">
        <v>1259</v>
      </c>
      <c r="C738" s="277" t="s">
        <v>1318</v>
      </c>
      <c r="D738" s="264"/>
      <c r="E738" s="160"/>
      <c r="F738" s="163"/>
      <c r="G738" s="60"/>
      <c r="I738" s="23"/>
      <c r="J738" s="123" t="str">
        <f t="shared" si="32"/>
        <v xml:space="preserve"> </v>
      </c>
      <c r="K738" s="23"/>
      <c r="L738" s="23"/>
    </row>
    <row r="739" spans="1:12" x14ac:dyDescent="0.25">
      <c r="A739" s="48"/>
      <c r="B739" s="264" t="s">
        <v>1260</v>
      </c>
      <c r="C739" s="281" t="s">
        <v>5774</v>
      </c>
      <c r="D739" s="269" t="s">
        <v>83</v>
      </c>
      <c r="E739" s="160"/>
      <c r="F739" s="163"/>
      <c r="G739" s="60">
        <f>E739*F739</f>
        <v>0</v>
      </c>
      <c r="H739" s="6" t="s">
        <v>363</v>
      </c>
      <c r="I739" s="23"/>
      <c r="J739" s="123" t="str">
        <f t="shared" si="32"/>
        <v xml:space="preserve"> </v>
      </c>
      <c r="K739" s="23"/>
      <c r="L739" s="23"/>
    </row>
    <row r="740" spans="1:12" x14ac:dyDescent="0.25">
      <c r="A740" s="48"/>
      <c r="B740" s="264" t="s">
        <v>1261</v>
      </c>
      <c r="C740" s="281" t="s">
        <v>5774</v>
      </c>
      <c r="D740" s="269" t="s">
        <v>83</v>
      </c>
      <c r="E740" s="160"/>
      <c r="F740" s="163"/>
      <c r="G740" s="60">
        <f>E740*F740</f>
        <v>0</v>
      </c>
      <c r="H740" s="6" t="s">
        <v>363</v>
      </c>
      <c r="I740" s="23"/>
      <c r="J740" s="123" t="str">
        <f t="shared" si="32"/>
        <v xml:space="preserve"> </v>
      </c>
      <c r="K740" s="23"/>
      <c r="L740" s="23"/>
    </row>
    <row r="741" spans="1:12" x14ac:dyDescent="0.25">
      <c r="A741" s="48"/>
      <c r="B741" s="264" t="s">
        <v>1262</v>
      </c>
      <c r="C741" s="281" t="s">
        <v>5774</v>
      </c>
      <c r="D741" s="269" t="s">
        <v>83</v>
      </c>
      <c r="E741" s="160"/>
      <c r="F741" s="163"/>
      <c r="G741" s="60">
        <f>E741*F741</f>
        <v>0</v>
      </c>
      <c r="H741" s="6" t="s">
        <v>363</v>
      </c>
      <c r="I741" s="23"/>
      <c r="J741" s="123" t="str">
        <f t="shared" si="32"/>
        <v xml:space="preserve"> </v>
      </c>
      <c r="K741" s="23"/>
      <c r="L741" s="23"/>
    </row>
    <row r="742" spans="1:12" x14ac:dyDescent="0.25">
      <c r="A742" s="48"/>
      <c r="B742" s="264" t="s">
        <v>1263</v>
      </c>
      <c r="C742" s="281" t="s">
        <v>5701</v>
      </c>
      <c r="D742" s="269" t="s">
        <v>83</v>
      </c>
      <c r="E742" s="160"/>
      <c r="F742" s="163"/>
      <c r="G742" s="60">
        <f>E742*F742</f>
        <v>0</v>
      </c>
      <c r="H742" s="6" t="s">
        <v>363</v>
      </c>
      <c r="I742" s="23"/>
      <c r="J742" s="123" t="str">
        <f t="shared" si="32"/>
        <v xml:space="preserve"> </v>
      </c>
      <c r="K742" s="23"/>
      <c r="L742" s="23"/>
    </row>
    <row r="743" spans="1:12" x14ac:dyDescent="0.25">
      <c r="A743" s="48"/>
      <c r="B743" s="264" t="s">
        <v>1264</v>
      </c>
      <c r="C743" s="283" t="s">
        <v>5775</v>
      </c>
      <c r="D743" s="264"/>
      <c r="E743" s="160"/>
      <c r="F743" s="163"/>
      <c r="G743" s="60"/>
      <c r="I743" s="23"/>
      <c r="J743" s="123" t="str">
        <f t="shared" si="32"/>
        <v xml:space="preserve"> </v>
      </c>
      <c r="K743" s="23"/>
      <c r="L743" s="23"/>
    </row>
    <row r="744" spans="1:12" x14ac:dyDescent="0.25">
      <c r="A744" s="48"/>
      <c r="B744" s="264" t="s">
        <v>1265</v>
      </c>
      <c r="C744" s="281" t="s">
        <v>5776</v>
      </c>
      <c r="D744" s="269" t="s">
        <v>83</v>
      </c>
      <c r="E744" s="160"/>
      <c r="F744" s="163"/>
      <c r="G744" s="60">
        <f>E744*F744</f>
        <v>0</v>
      </c>
      <c r="H744" s="6" t="s">
        <v>363</v>
      </c>
      <c r="I744" s="23"/>
      <c r="J744" s="123" t="str">
        <f t="shared" si="32"/>
        <v xml:space="preserve"> </v>
      </c>
      <c r="K744" s="23"/>
      <c r="L744" s="23"/>
    </row>
    <row r="745" spans="1:12" ht="13.2" x14ac:dyDescent="0.25">
      <c r="A745" s="48"/>
      <c r="B745" s="264" t="s">
        <v>1266</v>
      </c>
      <c r="C745" s="281" t="s">
        <v>5777</v>
      </c>
      <c r="D745" s="276" t="s">
        <v>5662</v>
      </c>
      <c r="E745" s="160"/>
      <c r="F745" s="163"/>
      <c r="G745" s="60">
        <f>E745*F745</f>
        <v>0</v>
      </c>
      <c r="H745" s="6" t="s">
        <v>363</v>
      </c>
      <c r="I745" s="23"/>
      <c r="J745" s="123" t="str">
        <f t="shared" si="32"/>
        <v xml:space="preserve"> </v>
      </c>
      <c r="K745" s="23"/>
      <c r="L745" s="23"/>
    </row>
    <row r="746" spans="1:12" x14ac:dyDescent="0.25">
      <c r="A746" s="48"/>
      <c r="B746" s="264" t="s">
        <v>1267</v>
      </c>
      <c r="C746" s="281" t="s">
        <v>5778</v>
      </c>
      <c r="D746" s="269" t="s">
        <v>83</v>
      </c>
      <c r="E746" s="160"/>
      <c r="F746" s="163"/>
      <c r="G746" s="60">
        <f>E746*F746</f>
        <v>0</v>
      </c>
      <c r="H746" s="6" t="s">
        <v>363</v>
      </c>
      <c r="I746" s="23"/>
      <c r="J746" s="123" t="str">
        <f t="shared" si="32"/>
        <v xml:space="preserve"> </v>
      </c>
      <c r="K746" s="23"/>
      <c r="L746" s="23"/>
    </row>
    <row r="747" spans="1:12" ht="13.2" x14ac:dyDescent="0.25">
      <c r="A747" s="48"/>
      <c r="B747" s="264" t="s">
        <v>1268</v>
      </c>
      <c r="C747" s="281" t="s">
        <v>5778</v>
      </c>
      <c r="D747" s="276" t="s">
        <v>5662</v>
      </c>
      <c r="E747" s="160"/>
      <c r="F747" s="163"/>
      <c r="G747" s="60">
        <f>E747*F747</f>
        <v>0</v>
      </c>
      <c r="H747" s="6" t="s">
        <v>363</v>
      </c>
      <c r="I747" s="23"/>
      <c r="J747" s="123" t="str">
        <f t="shared" si="32"/>
        <v xml:space="preserve"> </v>
      </c>
      <c r="K747" s="23"/>
      <c r="L747" s="23"/>
    </row>
    <row r="748" spans="1:12" x14ac:dyDescent="0.25">
      <c r="A748" s="48"/>
      <c r="B748" s="264" t="s">
        <v>1269</v>
      </c>
      <c r="C748" s="281" t="s">
        <v>5779</v>
      </c>
      <c r="D748" s="269" t="s">
        <v>83</v>
      </c>
      <c r="E748" s="160"/>
      <c r="F748" s="163"/>
      <c r="G748" s="60">
        <f>E748*F748</f>
        <v>0</v>
      </c>
      <c r="H748" s="6" t="s">
        <v>363</v>
      </c>
      <c r="I748" s="23"/>
      <c r="J748" s="123" t="str">
        <f t="shared" si="32"/>
        <v xml:space="preserve"> </v>
      </c>
      <c r="K748" s="23"/>
      <c r="L748" s="23"/>
    </row>
    <row r="749" spans="1:12" x14ac:dyDescent="0.25">
      <c r="A749" s="48"/>
      <c r="B749" s="264" t="s">
        <v>1270</v>
      </c>
      <c r="C749" s="281" t="s">
        <v>1071</v>
      </c>
      <c r="D749" s="264"/>
      <c r="E749" s="160"/>
      <c r="F749" s="163"/>
      <c r="G749" s="60"/>
      <c r="I749" s="23"/>
      <c r="J749" s="123" t="str">
        <f t="shared" si="32"/>
        <v xml:space="preserve"> </v>
      </c>
      <c r="K749" s="23"/>
      <c r="L749" s="23"/>
    </row>
    <row r="750" spans="1:12" x14ac:dyDescent="0.25">
      <c r="A750" s="48"/>
      <c r="B750" s="264" t="s">
        <v>1271</v>
      </c>
      <c r="C750" s="281" t="s">
        <v>5719</v>
      </c>
      <c r="D750" s="269" t="s">
        <v>83</v>
      </c>
      <c r="E750" s="160"/>
      <c r="F750" s="163"/>
      <c r="G750" s="60">
        <f>E750*F750</f>
        <v>0</v>
      </c>
      <c r="H750" s="6" t="s">
        <v>363</v>
      </c>
      <c r="I750" s="23"/>
      <c r="J750" s="123" t="str">
        <f t="shared" si="32"/>
        <v xml:space="preserve"> </v>
      </c>
      <c r="K750" s="23"/>
      <c r="L750" s="23"/>
    </row>
    <row r="751" spans="1:12" x14ac:dyDescent="0.25">
      <c r="A751" s="48"/>
      <c r="B751" s="264" t="s">
        <v>1272</v>
      </c>
      <c r="C751" s="281" t="s">
        <v>5719</v>
      </c>
      <c r="D751" s="269" t="s">
        <v>83</v>
      </c>
      <c r="E751" s="160"/>
      <c r="F751" s="163"/>
      <c r="G751" s="60">
        <f>E751*F751</f>
        <v>0</v>
      </c>
      <c r="H751" s="6" t="s">
        <v>363</v>
      </c>
      <c r="I751" s="23"/>
      <c r="J751" s="123" t="str">
        <f t="shared" si="32"/>
        <v xml:space="preserve"> </v>
      </c>
      <c r="K751" s="23"/>
      <c r="L751" s="23"/>
    </row>
    <row r="752" spans="1:12" x14ac:dyDescent="0.25">
      <c r="A752" s="48"/>
      <c r="B752" s="264" t="s">
        <v>1273</v>
      </c>
      <c r="C752" s="283" t="s">
        <v>5780</v>
      </c>
      <c r="D752" s="264"/>
      <c r="E752" s="160"/>
      <c r="F752" s="163"/>
      <c r="G752" s="60"/>
      <c r="I752" s="23"/>
      <c r="J752" s="123" t="str">
        <f t="shared" si="32"/>
        <v xml:space="preserve"> </v>
      </c>
      <c r="K752" s="23"/>
      <c r="L752" s="23"/>
    </row>
    <row r="753" spans="1:12" x14ac:dyDescent="0.25">
      <c r="A753" s="48"/>
      <c r="B753" s="264" t="s">
        <v>1274</v>
      </c>
      <c r="C753" s="281" t="s">
        <v>5781</v>
      </c>
      <c r="D753" s="269" t="s">
        <v>83</v>
      </c>
      <c r="E753" s="160"/>
      <c r="F753" s="163"/>
      <c r="G753" s="60">
        <f>E753*F753</f>
        <v>0</v>
      </c>
      <c r="H753" s="6" t="s">
        <v>363</v>
      </c>
      <c r="I753" s="23"/>
      <c r="J753" s="123" t="str">
        <f t="shared" si="32"/>
        <v xml:space="preserve"> </v>
      </c>
      <c r="K753" s="23"/>
      <c r="L753" s="23"/>
    </row>
    <row r="754" spans="1:12" x14ac:dyDescent="0.25">
      <c r="A754" s="48"/>
      <c r="B754" s="264" t="s">
        <v>1275</v>
      </c>
      <c r="C754" s="281" t="s">
        <v>5781</v>
      </c>
      <c r="D754" s="269" t="s">
        <v>83</v>
      </c>
      <c r="E754" s="160"/>
      <c r="F754" s="163"/>
      <c r="G754" s="60">
        <f>E754*F754</f>
        <v>0</v>
      </c>
      <c r="H754" s="6" t="s">
        <v>363</v>
      </c>
      <c r="I754" s="23"/>
      <c r="J754" s="123" t="str">
        <f t="shared" si="32"/>
        <v xml:space="preserve"> </v>
      </c>
      <c r="K754" s="23"/>
      <c r="L754" s="23"/>
    </row>
    <row r="755" spans="1:12" x14ac:dyDescent="0.25">
      <c r="A755" s="48"/>
      <c r="B755" s="264" t="s">
        <v>1276</v>
      </c>
      <c r="C755" s="281" t="s">
        <v>5781</v>
      </c>
      <c r="D755" s="269" t="s">
        <v>83</v>
      </c>
      <c r="E755" s="160"/>
      <c r="F755" s="163"/>
      <c r="G755" s="60">
        <f>E755*F755</f>
        <v>0</v>
      </c>
      <c r="H755" s="6" t="s">
        <v>363</v>
      </c>
      <c r="I755" s="23"/>
      <c r="J755" s="123" t="str">
        <f t="shared" si="32"/>
        <v xml:space="preserve"> </v>
      </c>
      <c r="K755" s="23"/>
      <c r="L755" s="23"/>
    </row>
    <row r="756" spans="1:12" x14ac:dyDescent="0.25">
      <c r="A756" s="48"/>
      <c r="B756" s="264" t="s">
        <v>1277</v>
      </c>
      <c r="C756" s="281" t="s">
        <v>5701</v>
      </c>
      <c r="D756" s="269" t="s">
        <v>83</v>
      </c>
      <c r="E756" s="160"/>
      <c r="F756" s="163"/>
      <c r="G756" s="60">
        <f>E756*F756</f>
        <v>0</v>
      </c>
      <c r="H756" s="6" t="s">
        <v>363</v>
      </c>
      <c r="I756" s="23"/>
      <c r="J756" s="123" t="str">
        <f t="shared" si="32"/>
        <v xml:space="preserve"> </v>
      </c>
      <c r="K756" s="23"/>
      <c r="L756" s="23"/>
    </row>
    <row r="757" spans="1:12" ht="12" x14ac:dyDescent="0.25">
      <c r="A757" s="48"/>
      <c r="B757" s="264" t="s">
        <v>1278</v>
      </c>
      <c r="C757" s="283" t="s">
        <v>1319</v>
      </c>
      <c r="D757" s="264"/>
      <c r="E757" s="160"/>
      <c r="F757" s="163"/>
      <c r="G757" s="60"/>
      <c r="I757" s="9"/>
      <c r="J757" s="123" t="str">
        <f t="shared" si="32"/>
        <v xml:space="preserve"> </v>
      </c>
      <c r="K757" s="23"/>
      <c r="L757" s="23"/>
    </row>
    <row r="758" spans="1:12" ht="12" x14ac:dyDescent="0.25">
      <c r="A758" s="48"/>
      <c r="B758" s="264" t="s">
        <v>1279</v>
      </c>
      <c r="C758" s="283" t="s">
        <v>1320</v>
      </c>
      <c r="D758" s="264"/>
      <c r="E758" s="160"/>
      <c r="F758" s="163"/>
      <c r="G758" s="60"/>
      <c r="I758" s="7"/>
      <c r="J758" s="123" t="str">
        <f t="shared" si="32"/>
        <v xml:space="preserve"> </v>
      </c>
      <c r="K758" s="23"/>
      <c r="L758" s="23"/>
    </row>
    <row r="759" spans="1:12" ht="12" x14ac:dyDescent="0.25">
      <c r="A759" s="48"/>
      <c r="B759" s="264" t="s">
        <v>1281</v>
      </c>
      <c r="C759" s="281" t="s">
        <v>5751</v>
      </c>
      <c r="D759" s="269" t="s">
        <v>6</v>
      </c>
      <c r="E759" s="160"/>
      <c r="F759" s="163"/>
      <c r="G759" s="60">
        <f>E759*F759</f>
        <v>0</v>
      </c>
      <c r="H759" s="6" t="s">
        <v>363</v>
      </c>
      <c r="I759" s="9"/>
      <c r="J759" s="123" t="str">
        <f t="shared" si="32"/>
        <v xml:space="preserve"> </v>
      </c>
      <c r="K759" s="23"/>
      <c r="L759" s="23"/>
    </row>
    <row r="760" spans="1:12" x14ac:dyDescent="0.25">
      <c r="A760" s="48"/>
      <c r="B760" s="264" t="s">
        <v>1282</v>
      </c>
      <c r="C760" s="281" t="s">
        <v>5751</v>
      </c>
      <c r="D760" s="269" t="s">
        <v>83</v>
      </c>
      <c r="E760" s="160"/>
      <c r="F760" s="163"/>
      <c r="G760" s="60">
        <f>E760*F760</f>
        <v>0</v>
      </c>
      <c r="H760" s="6" t="s">
        <v>363</v>
      </c>
      <c r="I760" s="20"/>
      <c r="J760" s="123" t="str">
        <f t="shared" si="32"/>
        <v xml:space="preserve"> </v>
      </c>
      <c r="K760" s="23"/>
      <c r="L760" s="23"/>
    </row>
    <row r="761" spans="1:12" x14ac:dyDescent="0.25">
      <c r="A761" s="48"/>
      <c r="B761" s="264" t="s">
        <v>1280</v>
      </c>
      <c r="C761" s="281" t="s">
        <v>1321</v>
      </c>
      <c r="D761" s="264"/>
      <c r="E761" s="160"/>
      <c r="F761" s="163"/>
      <c r="G761" s="60"/>
      <c r="I761" s="20"/>
      <c r="J761" s="123" t="str">
        <f t="shared" si="32"/>
        <v xml:space="preserve"> </v>
      </c>
      <c r="K761" s="23"/>
      <c r="L761" s="23"/>
    </row>
    <row r="762" spans="1:12" ht="12" x14ac:dyDescent="0.25">
      <c r="A762" s="48"/>
      <c r="B762" s="264" t="s">
        <v>1283</v>
      </c>
      <c r="C762" s="281" t="s">
        <v>5782</v>
      </c>
      <c r="D762" s="269" t="s">
        <v>83</v>
      </c>
      <c r="E762" s="160"/>
      <c r="F762" s="163"/>
      <c r="G762" s="60">
        <f>E762*F762</f>
        <v>0</v>
      </c>
      <c r="H762" s="6" t="s">
        <v>363</v>
      </c>
      <c r="I762" s="21"/>
      <c r="J762" s="123" t="str">
        <f t="shared" si="32"/>
        <v xml:space="preserve"> </v>
      </c>
      <c r="K762" s="23"/>
      <c r="L762" s="23"/>
    </row>
    <row r="763" spans="1:12" x14ac:dyDescent="0.25">
      <c r="A763" s="48"/>
      <c r="B763" s="264" t="s">
        <v>1284</v>
      </c>
      <c r="C763" s="281" t="s">
        <v>5782</v>
      </c>
      <c r="D763" s="269" t="s">
        <v>83</v>
      </c>
      <c r="E763" s="160"/>
      <c r="F763" s="163"/>
      <c r="G763" s="60">
        <f>E763*F763</f>
        <v>0</v>
      </c>
      <c r="H763" s="6" t="s">
        <v>363</v>
      </c>
      <c r="I763" s="20"/>
      <c r="J763" s="123" t="str">
        <f t="shared" si="32"/>
        <v xml:space="preserve"> </v>
      </c>
      <c r="K763" s="23"/>
      <c r="L763" s="23"/>
    </row>
    <row r="764" spans="1:12" x14ac:dyDescent="0.25">
      <c r="A764" s="48"/>
      <c r="B764" s="264" t="s">
        <v>1285</v>
      </c>
      <c r="C764" s="281" t="s">
        <v>1322</v>
      </c>
      <c r="D764" s="264"/>
      <c r="E764" s="160"/>
      <c r="F764" s="163"/>
      <c r="G764" s="60"/>
      <c r="I764" s="23"/>
      <c r="J764" s="123" t="str">
        <f t="shared" si="32"/>
        <v xml:space="preserve"> </v>
      </c>
      <c r="K764" s="23"/>
      <c r="L764" s="23"/>
    </row>
    <row r="765" spans="1:12" x14ac:dyDescent="0.25">
      <c r="A765" s="48"/>
      <c r="B765" s="264" t="s">
        <v>1286</v>
      </c>
      <c r="C765" s="281" t="s">
        <v>5783</v>
      </c>
      <c r="D765" s="269" t="s">
        <v>60</v>
      </c>
      <c r="E765" s="160"/>
      <c r="F765" s="163"/>
      <c r="G765" s="60">
        <f>E765*F765</f>
        <v>0</v>
      </c>
      <c r="H765" s="6" t="s">
        <v>363</v>
      </c>
      <c r="I765" s="23"/>
      <c r="J765" s="123" t="str">
        <f t="shared" si="32"/>
        <v xml:space="preserve"> </v>
      </c>
      <c r="K765" s="23"/>
      <c r="L765" s="23"/>
    </row>
    <row r="766" spans="1:12" x14ac:dyDescent="0.25">
      <c r="A766" s="48"/>
      <c r="B766" s="264" t="s">
        <v>1287</v>
      </c>
      <c r="C766" s="281" t="s">
        <v>5783</v>
      </c>
      <c r="D766" s="269" t="s">
        <v>60</v>
      </c>
      <c r="E766" s="160"/>
      <c r="F766" s="163"/>
      <c r="G766" s="60">
        <f>E766*F766</f>
        <v>0</v>
      </c>
      <c r="H766" s="6" t="s">
        <v>363</v>
      </c>
      <c r="I766" s="23"/>
      <c r="J766" s="123" t="str">
        <f t="shared" si="32"/>
        <v xml:space="preserve"> </v>
      </c>
      <c r="K766" s="23"/>
      <c r="L766" s="23"/>
    </row>
    <row r="767" spans="1:12" x14ac:dyDescent="0.25">
      <c r="A767" s="48"/>
      <c r="B767" s="264" t="s">
        <v>1288</v>
      </c>
      <c r="C767" s="281" t="s">
        <v>5701</v>
      </c>
      <c r="D767" s="269" t="s">
        <v>60</v>
      </c>
      <c r="E767" s="160"/>
      <c r="F767" s="163"/>
      <c r="G767" s="60">
        <f>E767*F767</f>
        <v>0</v>
      </c>
      <c r="H767" s="6" t="s">
        <v>363</v>
      </c>
      <c r="I767" s="23"/>
      <c r="J767" s="123" t="str">
        <f t="shared" si="32"/>
        <v xml:space="preserve"> </v>
      </c>
      <c r="K767" s="23"/>
      <c r="L767" s="23"/>
    </row>
    <row r="768" spans="1:12" x14ac:dyDescent="0.25">
      <c r="A768" s="48"/>
      <c r="B768" s="157"/>
      <c r="C768" s="157"/>
      <c r="D768" s="157"/>
      <c r="E768" s="160"/>
      <c r="F768" s="163"/>
      <c r="G768" s="210"/>
      <c r="H768" s="73" t="s">
        <v>782</v>
      </c>
      <c r="I768" s="23"/>
      <c r="J768" s="123" t="str">
        <f t="shared" si="32"/>
        <v xml:space="preserve"> </v>
      </c>
      <c r="K768" s="23"/>
      <c r="L768" s="23"/>
    </row>
    <row r="769" spans="1:12" x14ac:dyDescent="0.25">
      <c r="A769" s="48"/>
      <c r="B769" s="157"/>
      <c r="C769" s="162"/>
      <c r="D769" s="159"/>
      <c r="E769" s="160"/>
      <c r="F769" s="163"/>
      <c r="G769" s="50"/>
      <c r="H769" s="23"/>
      <c r="I769" s="23"/>
      <c r="J769" s="123" t="str">
        <f t="shared" si="32"/>
        <v xml:space="preserve"> </v>
      </c>
      <c r="K769" s="23"/>
      <c r="L769" s="23"/>
    </row>
    <row r="770" spans="1:12" x14ac:dyDescent="0.25">
      <c r="A770" s="52"/>
      <c r="B770" s="193"/>
      <c r="C770" s="194"/>
      <c r="D770" s="195"/>
      <c r="E770" s="160"/>
      <c r="F770" s="163"/>
      <c r="G770" s="196"/>
      <c r="H770" s="23"/>
      <c r="I770" s="23"/>
      <c r="J770" s="123" t="str">
        <f t="shared" si="32"/>
        <v xml:space="preserve"> </v>
      </c>
      <c r="K770" s="23"/>
      <c r="L770" s="23"/>
    </row>
    <row r="771" spans="1:12" ht="12" x14ac:dyDescent="0.25">
      <c r="B771" s="180" t="s">
        <v>161</v>
      </c>
      <c r="C771" s="181" t="s">
        <v>147</v>
      </c>
      <c r="D771" s="31"/>
      <c r="E771" s="160"/>
      <c r="F771" s="163"/>
      <c r="G771" s="182">
        <f>SUM(G551:G770)</f>
        <v>0</v>
      </c>
      <c r="H771" s="23"/>
      <c r="I771" s="23"/>
      <c r="J771" s="123" t="str">
        <f t="shared" si="32"/>
        <v xml:space="preserve"> </v>
      </c>
      <c r="K771" s="23"/>
      <c r="L771" s="23"/>
    </row>
    <row r="772" spans="1:12" ht="12" x14ac:dyDescent="0.25">
      <c r="A772" s="54"/>
      <c r="B772" s="54"/>
      <c r="C772" s="223"/>
      <c r="D772" s="224"/>
      <c r="E772" s="160"/>
      <c r="F772" s="163"/>
      <c r="G772" s="225"/>
      <c r="H772" s="20"/>
      <c r="I772" s="23"/>
      <c r="J772" s="123" t="str">
        <f t="shared" ref="J772:J835" si="34">IF(G772&gt;0,1," ")</f>
        <v xml:space="preserve"> </v>
      </c>
      <c r="K772" s="23"/>
      <c r="L772" s="23"/>
    </row>
    <row r="773" spans="1:12" ht="12" x14ac:dyDescent="0.25">
      <c r="B773" s="180" t="s">
        <v>163</v>
      </c>
      <c r="C773" s="181" t="s">
        <v>164</v>
      </c>
      <c r="D773" s="31"/>
      <c r="E773" s="160"/>
      <c r="F773" s="163"/>
      <c r="G773" s="3"/>
      <c r="H773" s="73" t="s">
        <v>361</v>
      </c>
      <c r="I773" s="23"/>
      <c r="J773" s="123" t="str">
        <f t="shared" si="34"/>
        <v xml:space="preserve"> </v>
      </c>
      <c r="K773" s="23"/>
      <c r="L773" s="23"/>
    </row>
    <row r="774" spans="1:12" x14ac:dyDescent="0.25">
      <c r="A774" s="63"/>
      <c r="B774" s="271" t="s">
        <v>1323</v>
      </c>
      <c r="C774" s="280" t="s">
        <v>1341</v>
      </c>
      <c r="D774" s="273"/>
      <c r="E774" s="160"/>
      <c r="F774" s="163"/>
      <c r="G774" s="204"/>
      <c r="I774" s="23"/>
      <c r="J774" s="123" t="str">
        <f t="shared" si="34"/>
        <v xml:space="preserve"> </v>
      </c>
      <c r="K774" s="23"/>
      <c r="L774" s="23"/>
    </row>
    <row r="775" spans="1:12" ht="13.2" x14ac:dyDescent="0.25">
      <c r="A775" s="48"/>
      <c r="B775" s="267" t="s">
        <v>1324</v>
      </c>
      <c r="C775" s="268" t="s">
        <v>1063</v>
      </c>
      <c r="D775" s="276" t="s">
        <v>5662</v>
      </c>
      <c r="E775" s="160"/>
      <c r="F775" s="163"/>
      <c r="G775" s="60">
        <f>E775*F775</f>
        <v>0</v>
      </c>
      <c r="I775" s="23"/>
      <c r="J775" s="123" t="str">
        <f t="shared" si="34"/>
        <v xml:space="preserve"> </v>
      </c>
      <c r="K775" s="23"/>
      <c r="L775" s="23"/>
    </row>
    <row r="776" spans="1:12" ht="13.2" x14ac:dyDescent="0.25">
      <c r="A776" s="48"/>
      <c r="B776" s="267" t="s">
        <v>1325</v>
      </c>
      <c r="C776" s="265" t="s">
        <v>1064</v>
      </c>
      <c r="D776" s="276" t="s">
        <v>5662</v>
      </c>
      <c r="E776" s="160"/>
      <c r="F776" s="163"/>
      <c r="G776" s="60">
        <f>E776*F776</f>
        <v>0</v>
      </c>
      <c r="I776" s="23"/>
      <c r="J776" s="123" t="str">
        <f t="shared" si="34"/>
        <v xml:space="preserve"> </v>
      </c>
      <c r="K776" s="23"/>
      <c r="L776" s="23"/>
    </row>
    <row r="777" spans="1:12" ht="13.2" x14ac:dyDescent="0.25">
      <c r="A777" s="48"/>
      <c r="B777" s="267" t="s">
        <v>1326</v>
      </c>
      <c r="C777" s="265" t="s">
        <v>1065</v>
      </c>
      <c r="D777" s="276" t="s">
        <v>5662</v>
      </c>
      <c r="E777" s="160"/>
      <c r="F777" s="163"/>
      <c r="G777" s="60">
        <f>E777*F777</f>
        <v>0</v>
      </c>
      <c r="I777" s="23"/>
      <c r="J777" s="123" t="str">
        <f t="shared" si="34"/>
        <v xml:space="preserve"> </v>
      </c>
      <c r="K777" s="23"/>
      <c r="L777" s="23"/>
    </row>
    <row r="778" spans="1:12" ht="13.2" x14ac:dyDescent="0.25">
      <c r="A778" s="48"/>
      <c r="B778" s="267" t="s">
        <v>1327</v>
      </c>
      <c r="C778" s="265" t="s">
        <v>1066</v>
      </c>
      <c r="D778" s="276" t="s">
        <v>5662</v>
      </c>
      <c r="E778" s="160"/>
      <c r="F778" s="163"/>
      <c r="G778" s="60">
        <f>E778*F778</f>
        <v>0</v>
      </c>
      <c r="I778" s="76"/>
      <c r="J778" s="123" t="str">
        <f t="shared" si="34"/>
        <v xml:space="preserve"> </v>
      </c>
      <c r="K778" s="23"/>
      <c r="L778" s="23"/>
    </row>
    <row r="779" spans="1:12" x14ac:dyDescent="0.25">
      <c r="A779" s="48"/>
      <c r="B779" s="267" t="s">
        <v>1328</v>
      </c>
      <c r="C779" s="265" t="s">
        <v>1067</v>
      </c>
      <c r="D779" s="266"/>
      <c r="E779" s="160"/>
      <c r="F779" s="163"/>
      <c r="G779" s="210"/>
      <c r="I779" s="23"/>
      <c r="J779" s="123" t="str">
        <f t="shared" si="34"/>
        <v xml:space="preserve"> </v>
      </c>
      <c r="K779" s="23"/>
      <c r="L779" s="23"/>
    </row>
    <row r="780" spans="1:12" ht="13.2" x14ac:dyDescent="0.25">
      <c r="A780" s="48"/>
      <c r="B780" s="267" t="s">
        <v>1329</v>
      </c>
      <c r="C780" s="279" t="s">
        <v>5784</v>
      </c>
      <c r="D780" s="276" t="s">
        <v>5662</v>
      </c>
      <c r="E780" s="160"/>
      <c r="F780" s="163"/>
      <c r="G780" s="60">
        <f>E780*F780</f>
        <v>0</v>
      </c>
      <c r="H780" s="6" t="s">
        <v>363</v>
      </c>
      <c r="I780" s="23"/>
      <c r="J780" s="123" t="str">
        <f t="shared" si="34"/>
        <v xml:space="preserve"> </v>
      </c>
      <c r="K780" s="23"/>
      <c r="L780" s="23"/>
    </row>
    <row r="781" spans="1:12" ht="13.2" x14ac:dyDescent="0.25">
      <c r="A781" s="48"/>
      <c r="B781" s="267" t="s">
        <v>1330</v>
      </c>
      <c r="C781" s="279" t="s">
        <v>5785</v>
      </c>
      <c r="D781" s="276" t="s">
        <v>5662</v>
      </c>
      <c r="E781" s="160"/>
      <c r="F781" s="163"/>
      <c r="G781" s="60">
        <f>E781*F781</f>
        <v>0</v>
      </c>
      <c r="H781" s="6" t="s">
        <v>363</v>
      </c>
      <c r="I781" s="23"/>
      <c r="J781" s="123" t="str">
        <f t="shared" si="34"/>
        <v xml:space="preserve"> </v>
      </c>
      <c r="K781" s="23"/>
      <c r="L781" s="23"/>
    </row>
    <row r="782" spans="1:12" x14ac:dyDescent="0.25">
      <c r="A782" s="48"/>
      <c r="B782" s="267" t="s">
        <v>1331</v>
      </c>
      <c r="C782" s="265" t="s">
        <v>1342</v>
      </c>
      <c r="D782" s="276"/>
      <c r="E782" s="160"/>
      <c r="F782" s="163"/>
      <c r="G782" s="210"/>
      <c r="I782" s="23"/>
      <c r="J782" s="123" t="str">
        <f t="shared" si="34"/>
        <v xml:space="preserve"> </v>
      </c>
      <c r="K782" s="23"/>
      <c r="L782" s="23"/>
    </row>
    <row r="783" spans="1:12" ht="13.2" x14ac:dyDescent="0.25">
      <c r="A783" s="48"/>
      <c r="B783" s="267" t="s">
        <v>1332</v>
      </c>
      <c r="C783" s="268" t="s">
        <v>1343</v>
      </c>
      <c r="D783" s="276" t="s">
        <v>5662</v>
      </c>
      <c r="E783" s="160"/>
      <c r="F783" s="163"/>
      <c r="G783" s="60">
        <f>E783*F783</f>
        <v>0</v>
      </c>
      <c r="I783" s="23"/>
      <c r="J783" s="123" t="str">
        <f t="shared" si="34"/>
        <v xml:space="preserve"> </v>
      </c>
      <c r="K783" s="23"/>
      <c r="L783" s="23"/>
    </row>
    <row r="784" spans="1:12" ht="13.2" x14ac:dyDescent="0.25">
      <c r="A784" s="48"/>
      <c r="B784" s="267" t="s">
        <v>1333</v>
      </c>
      <c r="C784" s="265" t="s">
        <v>1344</v>
      </c>
      <c r="D784" s="276" t="s">
        <v>5662</v>
      </c>
      <c r="E784" s="160"/>
      <c r="F784" s="163"/>
      <c r="G784" s="60">
        <f>E784*F784</f>
        <v>0</v>
      </c>
      <c r="I784" s="23"/>
      <c r="J784" s="123" t="str">
        <f t="shared" si="34"/>
        <v xml:space="preserve"> </v>
      </c>
      <c r="K784" s="23"/>
      <c r="L784" s="23"/>
    </row>
    <row r="785" spans="1:12" x14ac:dyDescent="0.25">
      <c r="A785" s="48"/>
      <c r="B785" s="267" t="s">
        <v>1334</v>
      </c>
      <c r="C785" s="265" t="s">
        <v>1345</v>
      </c>
      <c r="D785" s="266"/>
      <c r="E785" s="160"/>
      <c r="F785" s="163"/>
      <c r="G785" s="210"/>
      <c r="I785" s="23"/>
      <c r="J785" s="123" t="str">
        <f t="shared" si="34"/>
        <v xml:space="preserve"> </v>
      </c>
      <c r="K785" s="23"/>
      <c r="L785" s="23"/>
    </row>
    <row r="786" spans="1:12" x14ac:dyDescent="0.25">
      <c r="A786" s="48"/>
      <c r="B786" s="267" t="s">
        <v>1335</v>
      </c>
      <c r="C786" s="277" t="s">
        <v>5786</v>
      </c>
      <c r="D786" s="269" t="s">
        <v>60</v>
      </c>
      <c r="E786" s="160"/>
      <c r="F786" s="163"/>
      <c r="G786" s="60">
        <f>E786*F786</f>
        <v>0</v>
      </c>
      <c r="H786" s="6" t="s">
        <v>363</v>
      </c>
      <c r="I786" s="23"/>
      <c r="J786" s="123" t="str">
        <f t="shared" si="34"/>
        <v xml:space="preserve"> </v>
      </c>
      <c r="K786" s="23"/>
      <c r="L786" s="23"/>
    </row>
    <row r="787" spans="1:12" x14ac:dyDescent="0.25">
      <c r="A787" s="48"/>
      <c r="B787" s="267" t="s">
        <v>1336</v>
      </c>
      <c r="C787" s="279" t="s">
        <v>5787</v>
      </c>
      <c r="D787" s="269" t="s">
        <v>60</v>
      </c>
      <c r="E787" s="160"/>
      <c r="F787" s="163"/>
      <c r="G787" s="60">
        <f>E787*F787</f>
        <v>0</v>
      </c>
      <c r="H787" s="6" t="s">
        <v>363</v>
      </c>
      <c r="I787" s="23"/>
      <c r="J787" s="123" t="str">
        <f t="shared" si="34"/>
        <v xml:space="preserve"> </v>
      </c>
      <c r="K787" s="23"/>
      <c r="L787" s="23"/>
    </row>
    <row r="788" spans="1:12" x14ac:dyDescent="0.25">
      <c r="A788" s="48"/>
      <c r="B788" s="267" t="s">
        <v>1337</v>
      </c>
      <c r="C788" s="279" t="s">
        <v>5788</v>
      </c>
      <c r="D788" s="269" t="s">
        <v>83</v>
      </c>
      <c r="E788" s="160"/>
      <c r="F788" s="163"/>
      <c r="G788" s="60">
        <f>E788*F788</f>
        <v>0</v>
      </c>
      <c r="H788" s="6" t="s">
        <v>363</v>
      </c>
      <c r="I788" s="23"/>
      <c r="J788" s="123" t="str">
        <f t="shared" si="34"/>
        <v xml:space="preserve"> </v>
      </c>
      <c r="K788" s="23"/>
      <c r="L788" s="23"/>
    </row>
    <row r="789" spans="1:12" x14ac:dyDescent="0.25">
      <c r="A789" s="48"/>
      <c r="B789" s="267" t="s">
        <v>1338</v>
      </c>
      <c r="C789" s="279" t="s">
        <v>1071</v>
      </c>
      <c r="D789" s="266"/>
      <c r="E789" s="160"/>
      <c r="F789" s="163"/>
      <c r="G789" s="210"/>
      <c r="I789" s="23"/>
      <c r="J789" s="123" t="str">
        <f t="shared" si="34"/>
        <v xml:space="preserve"> </v>
      </c>
      <c r="K789" s="23"/>
      <c r="L789" s="23"/>
    </row>
    <row r="790" spans="1:12" x14ac:dyDescent="0.25">
      <c r="A790" s="48"/>
      <c r="B790" s="267" t="s">
        <v>1339</v>
      </c>
      <c r="C790" s="279" t="s">
        <v>5719</v>
      </c>
      <c r="D790" s="269" t="s">
        <v>60</v>
      </c>
      <c r="E790" s="160"/>
      <c r="F790" s="163"/>
      <c r="G790" s="60">
        <f>E790*F790</f>
        <v>0</v>
      </c>
      <c r="H790" s="6" t="s">
        <v>363</v>
      </c>
      <c r="I790" s="23"/>
      <c r="J790" s="123" t="str">
        <f t="shared" si="34"/>
        <v xml:space="preserve"> </v>
      </c>
      <c r="K790" s="23"/>
      <c r="L790" s="23"/>
    </row>
    <row r="791" spans="1:12" x14ac:dyDescent="0.25">
      <c r="A791" s="48"/>
      <c r="B791" s="267" t="s">
        <v>1340</v>
      </c>
      <c r="C791" s="279" t="s">
        <v>5719</v>
      </c>
      <c r="D791" s="269" t="s">
        <v>83</v>
      </c>
      <c r="E791" s="160"/>
      <c r="F791" s="163"/>
      <c r="G791" s="60">
        <f>E791*F791</f>
        <v>0</v>
      </c>
      <c r="H791" s="6" t="s">
        <v>363</v>
      </c>
      <c r="I791" s="23"/>
      <c r="J791" s="123" t="str">
        <f t="shared" si="34"/>
        <v xml:space="preserve"> </v>
      </c>
      <c r="K791" s="23"/>
      <c r="L791" s="23"/>
    </row>
    <row r="792" spans="1:12" x14ac:dyDescent="0.25">
      <c r="A792" s="48"/>
      <c r="B792" s="157"/>
      <c r="C792" s="217"/>
      <c r="D792" s="167"/>
      <c r="E792" s="160"/>
      <c r="F792" s="163"/>
      <c r="G792" s="210"/>
      <c r="H792" s="73" t="s">
        <v>782</v>
      </c>
      <c r="I792" s="23"/>
      <c r="J792" s="123" t="str">
        <f t="shared" si="34"/>
        <v xml:space="preserve"> </v>
      </c>
      <c r="K792" s="23"/>
      <c r="L792" s="23"/>
    </row>
    <row r="793" spans="1:12" x14ac:dyDescent="0.25">
      <c r="A793" s="48"/>
      <c r="B793" s="157"/>
      <c r="C793" s="217"/>
      <c r="D793" s="167"/>
      <c r="E793" s="160"/>
      <c r="F793" s="163"/>
      <c r="G793" s="210"/>
      <c r="H793" s="73"/>
      <c r="I793" s="23"/>
      <c r="J793" s="123" t="str">
        <f t="shared" si="34"/>
        <v xml:space="preserve"> </v>
      </c>
      <c r="K793" s="23"/>
      <c r="L793" s="23"/>
    </row>
    <row r="794" spans="1:12" x14ac:dyDescent="0.25">
      <c r="A794" s="52"/>
      <c r="B794" s="193"/>
      <c r="C794" s="194"/>
      <c r="D794" s="195"/>
      <c r="E794" s="160"/>
      <c r="F794" s="163"/>
      <c r="G794" s="196"/>
      <c r="H794" s="23"/>
      <c r="I794" s="23"/>
      <c r="J794" s="123" t="str">
        <f t="shared" si="34"/>
        <v xml:space="preserve"> </v>
      </c>
      <c r="K794" s="23"/>
      <c r="L794" s="23"/>
    </row>
    <row r="795" spans="1:12" ht="12" x14ac:dyDescent="0.25">
      <c r="B795" s="180" t="s">
        <v>163</v>
      </c>
      <c r="C795" s="181" t="s">
        <v>147</v>
      </c>
      <c r="D795" s="31"/>
      <c r="E795" s="31"/>
      <c r="F795" s="31"/>
      <c r="G795" s="182">
        <f>SUM(G775:G794)</f>
        <v>0</v>
      </c>
      <c r="H795" s="23"/>
      <c r="I795" s="23"/>
      <c r="J795" s="123" t="str">
        <f t="shared" si="34"/>
        <v xml:space="preserve"> </v>
      </c>
      <c r="K795" s="23"/>
      <c r="L795" s="23"/>
    </row>
    <row r="796" spans="1:12" ht="12" x14ac:dyDescent="0.25">
      <c r="A796" s="54"/>
      <c r="B796" s="54"/>
      <c r="C796" s="223"/>
      <c r="D796" s="224"/>
      <c r="E796" s="224"/>
      <c r="F796" s="224"/>
      <c r="G796" s="225"/>
      <c r="H796" s="23"/>
      <c r="I796" s="23"/>
      <c r="J796" s="123" t="str">
        <f t="shared" si="34"/>
        <v xml:space="preserve"> </v>
      </c>
      <c r="K796" s="23"/>
      <c r="L796" s="23"/>
    </row>
    <row r="797" spans="1:12" ht="12" x14ac:dyDescent="0.25">
      <c r="B797" s="180" t="s">
        <v>166</v>
      </c>
      <c r="C797" s="181" t="s">
        <v>167</v>
      </c>
      <c r="D797" s="31"/>
      <c r="E797" s="31"/>
      <c r="F797" s="31"/>
      <c r="G797" s="3"/>
      <c r="H797" s="73" t="s">
        <v>361</v>
      </c>
      <c r="I797" s="23"/>
      <c r="J797" s="123">
        <v>1</v>
      </c>
      <c r="K797" s="23"/>
      <c r="L797" s="23"/>
    </row>
    <row r="798" spans="1:12" x14ac:dyDescent="0.25">
      <c r="A798" s="63"/>
      <c r="B798" s="271" t="s">
        <v>1346</v>
      </c>
      <c r="C798" s="286" t="s">
        <v>1428</v>
      </c>
      <c r="D798" s="273"/>
      <c r="E798" s="160"/>
      <c r="F798" s="163"/>
      <c r="G798" s="204"/>
      <c r="I798" s="23"/>
      <c r="J798" s="123" t="str">
        <f t="shared" si="34"/>
        <v xml:space="preserve"> </v>
      </c>
      <c r="K798" s="23"/>
      <c r="L798" s="23"/>
    </row>
    <row r="799" spans="1:12" ht="22.8" x14ac:dyDescent="0.25">
      <c r="A799" s="48"/>
      <c r="B799" s="267" t="s">
        <v>1347</v>
      </c>
      <c r="C799" s="278" t="s">
        <v>1429</v>
      </c>
      <c r="D799" s="276"/>
      <c r="E799" s="160"/>
      <c r="F799" s="163"/>
      <c r="G799" s="210"/>
      <c r="I799" s="23"/>
      <c r="J799" s="123" t="str">
        <f t="shared" si="34"/>
        <v xml:space="preserve"> </v>
      </c>
      <c r="K799" s="23"/>
      <c r="L799" s="23"/>
    </row>
    <row r="800" spans="1:12" ht="13.2" x14ac:dyDescent="0.25">
      <c r="A800" s="48"/>
      <c r="B800" s="267" t="s">
        <v>1352</v>
      </c>
      <c r="C800" s="278" t="s">
        <v>1430</v>
      </c>
      <c r="D800" s="276" t="s">
        <v>5662</v>
      </c>
      <c r="E800" s="160"/>
      <c r="F800" s="163"/>
      <c r="G800" s="60">
        <f t="shared" ref="G800:G806" si="35">E800*F800</f>
        <v>0</v>
      </c>
      <c r="I800" s="23"/>
      <c r="J800" s="123" t="str">
        <f t="shared" si="34"/>
        <v xml:space="preserve"> </v>
      </c>
      <c r="K800" s="23"/>
      <c r="L800" s="23"/>
    </row>
    <row r="801" spans="1:12" ht="13.2" x14ac:dyDescent="0.25">
      <c r="A801" s="48"/>
      <c r="B801" s="267" t="s">
        <v>1353</v>
      </c>
      <c r="C801" s="278" t="s">
        <v>1431</v>
      </c>
      <c r="D801" s="276" t="s">
        <v>5662</v>
      </c>
      <c r="E801" s="160"/>
      <c r="F801" s="163"/>
      <c r="G801" s="60">
        <f t="shared" si="35"/>
        <v>0</v>
      </c>
      <c r="I801" s="23"/>
      <c r="J801" s="123" t="str">
        <f t="shared" si="34"/>
        <v xml:space="preserve"> </v>
      </c>
      <c r="K801" s="23"/>
      <c r="L801" s="23"/>
    </row>
    <row r="802" spans="1:12" ht="13.2" x14ac:dyDescent="0.25">
      <c r="A802" s="48"/>
      <c r="B802" s="267" t="s">
        <v>1354</v>
      </c>
      <c r="C802" s="278" t="s">
        <v>1432</v>
      </c>
      <c r="D802" s="276" t="s">
        <v>5662</v>
      </c>
      <c r="E802" s="160"/>
      <c r="F802" s="163"/>
      <c r="G802" s="60">
        <f t="shared" si="35"/>
        <v>0</v>
      </c>
      <c r="H802" s="6" t="s">
        <v>363</v>
      </c>
      <c r="I802" s="23"/>
      <c r="J802" s="123" t="str">
        <f t="shared" si="34"/>
        <v xml:space="preserve"> </v>
      </c>
      <c r="K802" s="23"/>
      <c r="L802" s="23"/>
    </row>
    <row r="803" spans="1:12" ht="13.2" x14ac:dyDescent="0.25">
      <c r="A803" s="48"/>
      <c r="B803" s="267" t="s">
        <v>1348</v>
      </c>
      <c r="C803" s="278" t="s">
        <v>1433</v>
      </c>
      <c r="D803" s="276" t="s">
        <v>5662</v>
      </c>
      <c r="E803" s="160"/>
      <c r="F803" s="163"/>
      <c r="G803" s="60">
        <f t="shared" si="35"/>
        <v>0</v>
      </c>
      <c r="I803" s="23"/>
      <c r="J803" s="123" t="str">
        <f t="shared" si="34"/>
        <v xml:space="preserve"> </v>
      </c>
      <c r="K803" s="23"/>
      <c r="L803" s="23"/>
    </row>
    <row r="804" spans="1:12" ht="13.2" x14ac:dyDescent="0.25">
      <c r="A804" s="48"/>
      <c r="B804" s="267" t="s">
        <v>1349</v>
      </c>
      <c r="C804" s="278" t="s">
        <v>1434</v>
      </c>
      <c r="D804" s="276" t="s">
        <v>5662</v>
      </c>
      <c r="E804" s="160"/>
      <c r="F804" s="163"/>
      <c r="G804" s="60">
        <f t="shared" si="35"/>
        <v>0</v>
      </c>
      <c r="I804" s="23"/>
      <c r="J804" s="123" t="str">
        <f t="shared" si="34"/>
        <v xml:space="preserve"> </v>
      </c>
      <c r="K804" s="23"/>
      <c r="L804" s="23"/>
    </row>
    <row r="805" spans="1:12" ht="22.8" x14ac:dyDescent="0.25">
      <c r="A805" s="48"/>
      <c r="B805" s="267" t="s">
        <v>1350</v>
      </c>
      <c r="C805" s="278" t="s">
        <v>1435</v>
      </c>
      <c r="D805" s="276" t="s">
        <v>5662</v>
      </c>
      <c r="E805" s="160"/>
      <c r="F805" s="163"/>
      <c r="G805" s="60">
        <f t="shared" si="35"/>
        <v>0</v>
      </c>
      <c r="I805" s="23"/>
      <c r="J805" s="123" t="str">
        <f t="shared" si="34"/>
        <v xml:space="preserve"> </v>
      </c>
      <c r="K805" s="23"/>
      <c r="L805" s="23"/>
    </row>
    <row r="806" spans="1:12" ht="22.8" x14ac:dyDescent="0.25">
      <c r="A806" s="48"/>
      <c r="B806" s="267" t="s">
        <v>1351</v>
      </c>
      <c r="C806" s="278" t="s">
        <v>1436</v>
      </c>
      <c r="D806" s="276" t="s">
        <v>5662</v>
      </c>
      <c r="E806" s="160"/>
      <c r="F806" s="163"/>
      <c r="G806" s="60">
        <f t="shared" si="35"/>
        <v>0</v>
      </c>
      <c r="I806" s="23"/>
      <c r="J806" s="123" t="str">
        <f t="shared" si="34"/>
        <v xml:space="preserve"> </v>
      </c>
      <c r="K806" s="23"/>
      <c r="L806" s="23"/>
    </row>
    <row r="807" spans="1:12" x14ac:dyDescent="0.25">
      <c r="A807" s="48"/>
      <c r="B807" s="267" t="s">
        <v>1355</v>
      </c>
      <c r="C807" s="282" t="s">
        <v>1437</v>
      </c>
      <c r="D807" s="276"/>
      <c r="E807" s="160"/>
      <c r="F807" s="163"/>
      <c r="G807" s="60"/>
      <c r="I807" s="23"/>
      <c r="J807" s="123" t="str">
        <f t="shared" si="34"/>
        <v xml:space="preserve"> </v>
      </c>
      <c r="K807" s="23"/>
      <c r="L807" s="23"/>
    </row>
    <row r="808" spans="1:12" ht="13.2" x14ac:dyDescent="0.25">
      <c r="A808" s="48"/>
      <c r="B808" s="267" t="s">
        <v>1356</v>
      </c>
      <c r="C808" s="278" t="s">
        <v>1438</v>
      </c>
      <c r="D808" s="276" t="s">
        <v>5662</v>
      </c>
      <c r="E808" s="160"/>
      <c r="F808" s="163"/>
      <c r="G808" s="60">
        <f>E808*F808</f>
        <v>0</v>
      </c>
      <c r="I808" s="23"/>
      <c r="J808" s="123" t="str">
        <f t="shared" si="34"/>
        <v xml:space="preserve"> </v>
      </c>
      <c r="K808" s="23"/>
      <c r="L808" s="23"/>
    </row>
    <row r="809" spans="1:12" ht="13.2" x14ac:dyDescent="0.25">
      <c r="A809" s="48"/>
      <c r="B809" s="267" t="s">
        <v>1357</v>
      </c>
      <c r="C809" s="278" t="s">
        <v>1439</v>
      </c>
      <c r="D809" s="276" t="s">
        <v>5662</v>
      </c>
      <c r="E809" s="160"/>
      <c r="F809" s="163"/>
      <c r="G809" s="60">
        <f>E809*F809</f>
        <v>0</v>
      </c>
      <c r="I809" s="23"/>
      <c r="J809" s="123" t="str">
        <f t="shared" si="34"/>
        <v xml:space="preserve"> </v>
      </c>
      <c r="K809" s="23"/>
      <c r="L809" s="23"/>
    </row>
    <row r="810" spans="1:12" ht="22.8" x14ac:dyDescent="0.25">
      <c r="A810" s="48"/>
      <c r="B810" s="267" t="s">
        <v>1358</v>
      </c>
      <c r="C810" s="282" t="s">
        <v>1440</v>
      </c>
      <c r="D810" s="276"/>
      <c r="E810" s="160"/>
      <c r="F810" s="163"/>
      <c r="G810" s="60"/>
      <c r="I810" s="23"/>
      <c r="J810" s="123" t="str">
        <f t="shared" si="34"/>
        <v xml:space="preserve"> </v>
      </c>
      <c r="K810" s="23"/>
      <c r="L810" s="23"/>
    </row>
    <row r="811" spans="1:12" x14ac:dyDescent="0.25">
      <c r="A811" s="48"/>
      <c r="B811" s="267" t="s">
        <v>1359</v>
      </c>
      <c r="C811" s="278" t="s">
        <v>1441</v>
      </c>
      <c r="D811" s="276"/>
      <c r="E811" s="160"/>
      <c r="F811" s="163"/>
      <c r="G811" s="60"/>
      <c r="I811" s="23"/>
      <c r="J811" s="123" t="str">
        <f t="shared" si="34"/>
        <v xml:space="preserve"> </v>
      </c>
      <c r="K811" s="23"/>
      <c r="L811" s="23"/>
    </row>
    <row r="812" spans="1:12" ht="13.2" x14ac:dyDescent="0.25">
      <c r="A812" s="48"/>
      <c r="B812" s="267" t="s">
        <v>1362</v>
      </c>
      <c r="C812" s="278" t="s">
        <v>1442</v>
      </c>
      <c r="D812" s="276" t="s">
        <v>5662</v>
      </c>
      <c r="E812" s="160"/>
      <c r="F812" s="163"/>
      <c r="G812" s="60">
        <f>E812*F812</f>
        <v>0</v>
      </c>
      <c r="I812" s="23"/>
      <c r="J812" s="123" t="str">
        <f t="shared" si="34"/>
        <v xml:space="preserve"> </v>
      </c>
      <c r="K812" s="23"/>
      <c r="L812" s="23"/>
    </row>
    <row r="813" spans="1:12" ht="13.2" x14ac:dyDescent="0.25">
      <c r="A813" s="48"/>
      <c r="B813" s="267" t="s">
        <v>1363</v>
      </c>
      <c r="C813" s="278" t="s">
        <v>1443</v>
      </c>
      <c r="D813" s="276" t="s">
        <v>5662</v>
      </c>
      <c r="E813" s="160"/>
      <c r="F813" s="163"/>
      <c r="G813" s="60">
        <f>E813*F813</f>
        <v>0</v>
      </c>
      <c r="I813" s="23"/>
      <c r="J813" s="123" t="str">
        <f t="shared" si="34"/>
        <v xml:space="preserve"> </v>
      </c>
      <c r="K813" s="23"/>
      <c r="L813" s="23"/>
    </row>
    <row r="814" spans="1:12" ht="13.2" x14ac:dyDescent="0.25">
      <c r="A814" s="48"/>
      <c r="B814" s="267" t="s">
        <v>1364</v>
      </c>
      <c r="C814" s="278" t="s">
        <v>1444</v>
      </c>
      <c r="D814" s="276" t="s">
        <v>5662</v>
      </c>
      <c r="E814" s="160"/>
      <c r="F814" s="163"/>
      <c r="G814" s="60">
        <f>E814*F814</f>
        <v>0</v>
      </c>
      <c r="I814" s="23"/>
      <c r="J814" s="123" t="str">
        <f t="shared" si="34"/>
        <v xml:space="preserve"> </v>
      </c>
      <c r="K814" s="23"/>
      <c r="L814" s="23"/>
    </row>
    <row r="815" spans="1:12" x14ac:dyDescent="0.25">
      <c r="A815" s="48"/>
      <c r="B815" s="267" t="s">
        <v>1360</v>
      </c>
      <c r="C815" s="278" t="s">
        <v>1445</v>
      </c>
      <c r="D815" s="276"/>
      <c r="E815" s="160"/>
      <c r="F815" s="163"/>
      <c r="G815" s="60"/>
      <c r="I815" s="23"/>
      <c r="J815" s="123" t="str">
        <f t="shared" si="34"/>
        <v xml:space="preserve"> </v>
      </c>
      <c r="K815" s="23"/>
      <c r="L815" s="23"/>
    </row>
    <row r="816" spans="1:12" ht="13.2" x14ac:dyDescent="0.25">
      <c r="A816" s="48"/>
      <c r="B816" s="267" t="s">
        <v>1365</v>
      </c>
      <c r="C816" s="278" t="s">
        <v>1442</v>
      </c>
      <c r="D816" s="276" t="s">
        <v>5662</v>
      </c>
      <c r="E816" s="160"/>
      <c r="F816" s="163"/>
      <c r="G816" s="60">
        <f>E816*F816</f>
        <v>0</v>
      </c>
      <c r="I816" s="23"/>
      <c r="J816" s="123" t="str">
        <f t="shared" si="34"/>
        <v xml:space="preserve"> </v>
      </c>
      <c r="K816" s="23"/>
      <c r="L816" s="23"/>
    </row>
    <row r="817" spans="1:12" ht="13.2" x14ac:dyDescent="0.25">
      <c r="A817" s="48"/>
      <c r="B817" s="267" t="s">
        <v>1366</v>
      </c>
      <c r="C817" s="278" t="s">
        <v>1443</v>
      </c>
      <c r="D817" s="276" t="s">
        <v>5662</v>
      </c>
      <c r="E817" s="160"/>
      <c r="F817" s="163"/>
      <c r="G817" s="60">
        <f>E817*F817</f>
        <v>0</v>
      </c>
      <c r="I817" s="23"/>
      <c r="J817" s="123" t="str">
        <f t="shared" si="34"/>
        <v xml:space="preserve"> </v>
      </c>
      <c r="K817" s="23"/>
      <c r="L817" s="23"/>
    </row>
    <row r="818" spans="1:12" ht="13.2" x14ac:dyDescent="0.25">
      <c r="A818" s="48"/>
      <c r="B818" s="267" t="s">
        <v>1367</v>
      </c>
      <c r="C818" s="278" t="s">
        <v>1444</v>
      </c>
      <c r="D818" s="276" t="s">
        <v>5662</v>
      </c>
      <c r="E818" s="160"/>
      <c r="F818" s="163"/>
      <c r="G818" s="60">
        <f>E818*F818</f>
        <v>0</v>
      </c>
      <c r="I818" s="23"/>
      <c r="J818" s="123" t="str">
        <f t="shared" si="34"/>
        <v xml:space="preserve"> </v>
      </c>
      <c r="K818" s="23"/>
      <c r="L818" s="23"/>
    </row>
    <row r="819" spans="1:12" x14ac:dyDescent="0.25">
      <c r="A819" s="48"/>
      <c r="B819" s="267" t="s">
        <v>1361</v>
      </c>
      <c r="C819" s="278" t="s">
        <v>1446</v>
      </c>
      <c r="D819" s="276"/>
      <c r="E819" s="160"/>
      <c r="F819" s="163"/>
      <c r="G819" s="60"/>
      <c r="I819" s="23"/>
      <c r="J819" s="123" t="str">
        <f t="shared" si="34"/>
        <v xml:space="preserve"> </v>
      </c>
      <c r="K819" s="23"/>
      <c r="L819" s="23"/>
    </row>
    <row r="820" spans="1:12" ht="13.2" x14ac:dyDescent="0.25">
      <c r="A820" s="48"/>
      <c r="B820" s="267" t="s">
        <v>1368</v>
      </c>
      <c r="C820" s="278" t="s">
        <v>1442</v>
      </c>
      <c r="D820" s="276" t="s">
        <v>5662</v>
      </c>
      <c r="E820" s="160"/>
      <c r="F820" s="163"/>
      <c r="G820" s="60">
        <f>E820*F820</f>
        <v>0</v>
      </c>
      <c r="I820" s="23"/>
      <c r="J820" s="123" t="str">
        <f t="shared" si="34"/>
        <v xml:space="preserve"> </v>
      </c>
      <c r="K820" s="23"/>
      <c r="L820" s="23"/>
    </row>
    <row r="821" spans="1:12" ht="13.2" x14ac:dyDescent="0.25">
      <c r="A821" s="48"/>
      <c r="B821" s="267" t="s">
        <v>1369</v>
      </c>
      <c r="C821" s="278" t="s">
        <v>1443</v>
      </c>
      <c r="D821" s="276" t="s">
        <v>5662</v>
      </c>
      <c r="E821" s="160"/>
      <c r="F821" s="163"/>
      <c r="G821" s="60">
        <f>E821*F821</f>
        <v>0</v>
      </c>
      <c r="I821" s="23"/>
      <c r="J821" s="123" t="str">
        <f t="shared" si="34"/>
        <v xml:space="preserve"> </v>
      </c>
      <c r="K821" s="23"/>
      <c r="L821" s="23"/>
    </row>
    <row r="822" spans="1:12" ht="13.2" x14ac:dyDescent="0.25">
      <c r="A822" s="48"/>
      <c r="B822" s="267" t="s">
        <v>1370</v>
      </c>
      <c r="C822" s="278" t="s">
        <v>1444</v>
      </c>
      <c r="D822" s="276" t="s">
        <v>5662</v>
      </c>
      <c r="E822" s="160"/>
      <c r="F822" s="163"/>
      <c r="G822" s="60">
        <f>E822*F822</f>
        <v>0</v>
      </c>
      <c r="I822" s="23"/>
      <c r="J822" s="123" t="str">
        <f t="shared" si="34"/>
        <v xml:space="preserve"> </v>
      </c>
      <c r="K822" s="23"/>
      <c r="L822" s="23"/>
    </row>
    <row r="823" spans="1:12" x14ac:dyDescent="0.25">
      <c r="A823" s="48"/>
      <c r="B823" s="267" t="s">
        <v>1371</v>
      </c>
      <c r="C823" s="274" t="s">
        <v>1447</v>
      </c>
      <c r="D823" s="276"/>
      <c r="E823" s="160"/>
      <c r="F823" s="163"/>
      <c r="G823" s="60"/>
      <c r="I823" s="23"/>
      <c r="J823" s="123" t="str">
        <f t="shared" si="34"/>
        <v xml:space="preserve"> </v>
      </c>
      <c r="K823" s="23"/>
      <c r="L823" s="23"/>
    </row>
    <row r="824" spans="1:12" x14ac:dyDescent="0.25">
      <c r="A824" s="48"/>
      <c r="B824" s="267" t="s">
        <v>1372</v>
      </c>
      <c r="C824" s="278" t="s">
        <v>1448</v>
      </c>
      <c r="D824" s="276"/>
      <c r="E824" s="160"/>
      <c r="F824" s="163"/>
      <c r="G824" s="60"/>
      <c r="I824" s="23"/>
      <c r="J824" s="123" t="str">
        <f t="shared" si="34"/>
        <v xml:space="preserve"> </v>
      </c>
      <c r="K824" s="23"/>
      <c r="L824" s="23"/>
    </row>
    <row r="825" spans="1:12" ht="13.2" x14ac:dyDescent="0.25">
      <c r="A825" s="48"/>
      <c r="B825" s="267" t="s">
        <v>1380</v>
      </c>
      <c r="C825" s="278" t="s">
        <v>1430</v>
      </c>
      <c r="D825" s="276" t="s">
        <v>5662</v>
      </c>
      <c r="E825" s="160"/>
      <c r="F825" s="163"/>
      <c r="G825" s="60">
        <f t="shared" ref="G825:G831" si="36">E825*F825</f>
        <v>0</v>
      </c>
      <c r="I825" s="23"/>
      <c r="J825" s="123" t="str">
        <f t="shared" si="34"/>
        <v xml:space="preserve"> </v>
      </c>
      <c r="K825" s="23"/>
      <c r="L825" s="23"/>
    </row>
    <row r="826" spans="1:12" ht="13.2" x14ac:dyDescent="0.25">
      <c r="A826" s="48"/>
      <c r="B826" s="267" t="s">
        <v>1381</v>
      </c>
      <c r="C826" s="278" t="s">
        <v>1431</v>
      </c>
      <c r="D826" s="276" t="s">
        <v>5662</v>
      </c>
      <c r="E826" s="160"/>
      <c r="F826" s="163"/>
      <c r="G826" s="60">
        <f t="shared" si="36"/>
        <v>0</v>
      </c>
      <c r="I826" s="23"/>
      <c r="J826" s="123" t="str">
        <f t="shared" si="34"/>
        <v xml:space="preserve"> </v>
      </c>
      <c r="K826" s="23"/>
      <c r="L826" s="23"/>
    </row>
    <row r="827" spans="1:12" ht="13.2" x14ac:dyDescent="0.25">
      <c r="A827" s="48"/>
      <c r="B827" s="267" t="s">
        <v>1382</v>
      </c>
      <c r="C827" s="278" t="s">
        <v>1432</v>
      </c>
      <c r="D827" s="276" t="s">
        <v>5662</v>
      </c>
      <c r="E827" s="160"/>
      <c r="F827" s="163"/>
      <c r="G827" s="60">
        <f t="shared" si="36"/>
        <v>0</v>
      </c>
      <c r="H827" s="6" t="s">
        <v>363</v>
      </c>
      <c r="I827" s="23"/>
      <c r="J827" s="123" t="str">
        <f t="shared" si="34"/>
        <v xml:space="preserve"> </v>
      </c>
      <c r="K827" s="23"/>
      <c r="L827" s="23"/>
    </row>
    <row r="828" spans="1:12" ht="22.8" x14ac:dyDescent="0.25">
      <c r="A828" s="48"/>
      <c r="B828" s="267" t="s">
        <v>1373</v>
      </c>
      <c r="C828" s="274" t="s">
        <v>1449</v>
      </c>
      <c r="D828" s="276" t="s">
        <v>5662</v>
      </c>
      <c r="E828" s="160"/>
      <c r="F828" s="163"/>
      <c r="G828" s="60">
        <f t="shared" si="36"/>
        <v>0</v>
      </c>
      <c r="I828" s="23"/>
      <c r="J828" s="123" t="str">
        <f t="shared" si="34"/>
        <v xml:space="preserve"> </v>
      </c>
      <c r="K828" s="23"/>
      <c r="L828" s="23"/>
    </row>
    <row r="829" spans="1:12" ht="22.8" x14ac:dyDescent="0.25">
      <c r="A829" s="48"/>
      <c r="B829" s="267" t="s">
        <v>1374</v>
      </c>
      <c r="C829" s="274" t="s">
        <v>1450</v>
      </c>
      <c r="D829" s="276" t="s">
        <v>5662</v>
      </c>
      <c r="E829" s="160"/>
      <c r="F829" s="163"/>
      <c r="G829" s="60">
        <f t="shared" si="36"/>
        <v>0</v>
      </c>
      <c r="I829" s="20"/>
      <c r="J829" s="123" t="str">
        <f t="shared" si="34"/>
        <v xml:space="preserve"> </v>
      </c>
      <c r="K829" s="23"/>
      <c r="L829" s="23"/>
    </row>
    <row r="830" spans="1:12" ht="13.2" x14ac:dyDescent="0.25">
      <c r="A830" s="48"/>
      <c r="B830" s="267" t="s">
        <v>1375</v>
      </c>
      <c r="C830" s="278" t="s">
        <v>1451</v>
      </c>
      <c r="D830" s="276" t="s">
        <v>5662</v>
      </c>
      <c r="E830" s="160"/>
      <c r="F830" s="163"/>
      <c r="G830" s="60">
        <f t="shared" si="36"/>
        <v>0</v>
      </c>
      <c r="I830" s="7"/>
      <c r="J830" s="123" t="str">
        <f t="shared" si="34"/>
        <v xml:space="preserve"> </v>
      </c>
      <c r="K830" s="23"/>
      <c r="L830" s="23"/>
    </row>
    <row r="831" spans="1:12" ht="13.2" x14ac:dyDescent="0.25">
      <c r="A831" s="48"/>
      <c r="B831" s="267" t="s">
        <v>1376</v>
      </c>
      <c r="C831" s="278" t="s">
        <v>1452</v>
      </c>
      <c r="D831" s="276" t="s">
        <v>5662</v>
      </c>
      <c r="E831" s="160"/>
      <c r="F831" s="163"/>
      <c r="G831" s="60">
        <f t="shared" si="36"/>
        <v>0</v>
      </c>
      <c r="I831" s="9"/>
      <c r="J831" s="123" t="str">
        <f t="shared" si="34"/>
        <v xml:space="preserve"> </v>
      </c>
      <c r="K831" s="23"/>
      <c r="L831" s="23"/>
    </row>
    <row r="832" spans="1:12" ht="22.8" x14ac:dyDescent="0.25">
      <c r="A832" s="48"/>
      <c r="B832" s="267" t="s">
        <v>1377</v>
      </c>
      <c r="C832" s="278" t="s">
        <v>1453</v>
      </c>
      <c r="D832" s="276"/>
      <c r="E832" s="160"/>
      <c r="F832" s="163"/>
      <c r="G832" s="60"/>
      <c r="I832" s="20"/>
      <c r="J832" s="123" t="str">
        <f t="shared" si="34"/>
        <v xml:space="preserve"> </v>
      </c>
      <c r="K832" s="23"/>
      <c r="L832" s="23"/>
    </row>
    <row r="833" spans="1:13" x14ac:dyDescent="0.25">
      <c r="A833" s="48"/>
      <c r="B833" s="267" t="s">
        <v>1378</v>
      </c>
      <c r="C833" s="278" t="s">
        <v>1454</v>
      </c>
      <c r="D833" s="269" t="s">
        <v>60</v>
      </c>
      <c r="E833" s="160"/>
      <c r="F833" s="163"/>
      <c r="G833" s="60">
        <f>E833*F833</f>
        <v>0</v>
      </c>
      <c r="H833" s="6" t="s">
        <v>363</v>
      </c>
      <c r="I833" s="20"/>
      <c r="J833" s="123" t="str">
        <f t="shared" si="34"/>
        <v xml:space="preserve"> </v>
      </c>
      <c r="K833" s="23"/>
      <c r="L833" s="23"/>
    </row>
    <row r="834" spans="1:13" ht="12" x14ac:dyDescent="0.25">
      <c r="A834" s="48"/>
      <c r="B834" s="267" t="s">
        <v>1379</v>
      </c>
      <c r="C834" s="278" t="s">
        <v>1455</v>
      </c>
      <c r="D834" s="269" t="s">
        <v>60</v>
      </c>
      <c r="E834" s="160"/>
      <c r="F834" s="163"/>
      <c r="G834" s="60">
        <f>E834*F834</f>
        <v>0</v>
      </c>
      <c r="H834" s="6" t="s">
        <v>363</v>
      </c>
      <c r="I834" s="21"/>
      <c r="J834" s="123" t="str">
        <f t="shared" si="34"/>
        <v xml:space="preserve"> </v>
      </c>
      <c r="K834" s="23"/>
      <c r="L834" s="23"/>
    </row>
    <row r="835" spans="1:13" x14ac:dyDescent="0.25">
      <c r="A835" s="48"/>
      <c r="B835" s="267" t="s">
        <v>1383</v>
      </c>
      <c r="C835" s="274" t="s">
        <v>1456</v>
      </c>
      <c r="D835" s="269"/>
      <c r="E835" s="160"/>
      <c r="F835" s="163"/>
      <c r="G835" s="60"/>
      <c r="I835" s="20"/>
      <c r="J835" s="123" t="str">
        <f t="shared" si="34"/>
        <v xml:space="preserve"> </v>
      </c>
      <c r="K835" s="23"/>
      <c r="L835" s="23"/>
    </row>
    <row r="836" spans="1:13" ht="13.2" x14ac:dyDescent="0.25">
      <c r="A836" s="48"/>
      <c r="B836" s="267" t="s">
        <v>1384</v>
      </c>
      <c r="C836" s="278" t="s">
        <v>1457</v>
      </c>
      <c r="D836" s="276" t="s">
        <v>5662</v>
      </c>
      <c r="E836" s="160"/>
      <c r="F836" s="163"/>
      <c r="G836" s="60">
        <f>E836*F836</f>
        <v>0</v>
      </c>
      <c r="I836" s="23"/>
      <c r="J836" s="123" t="str">
        <f t="shared" ref="J836:J899" si="37">IF(G836&gt;0,1," ")</f>
        <v xml:space="preserve"> </v>
      </c>
      <c r="K836" s="23"/>
      <c r="L836" s="23"/>
    </row>
    <row r="837" spans="1:13" ht="13.2" x14ac:dyDescent="0.25">
      <c r="A837" s="48"/>
      <c r="B837" s="267" t="s">
        <v>1385</v>
      </c>
      <c r="C837" s="278" t="s">
        <v>1458</v>
      </c>
      <c r="D837" s="276" t="s">
        <v>5662</v>
      </c>
      <c r="E837" s="160"/>
      <c r="F837" s="163"/>
      <c r="G837" s="60">
        <f>E837*F837</f>
        <v>0</v>
      </c>
      <c r="I837" s="23"/>
      <c r="J837" s="123" t="str">
        <f t="shared" si="37"/>
        <v xml:space="preserve"> </v>
      </c>
      <c r="K837" s="23"/>
      <c r="L837" s="23"/>
    </row>
    <row r="838" spans="1:13" ht="13.2" x14ac:dyDescent="0.25">
      <c r="A838" s="48"/>
      <c r="B838" s="267" t="s">
        <v>1386</v>
      </c>
      <c r="C838" s="278" t="s">
        <v>1459</v>
      </c>
      <c r="D838" s="276" t="s">
        <v>5662</v>
      </c>
      <c r="E838" s="160"/>
      <c r="F838" s="163"/>
      <c r="G838" s="60">
        <f>E838*F838</f>
        <v>0</v>
      </c>
      <c r="I838" s="23"/>
      <c r="J838" s="123" t="str">
        <f t="shared" si="37"/>
        <v xml:space="preserve"> </v>
      </c>
      <c r="K838" s="23"/>
      <c r="L838" s="23"/>
    </row>
    <row r="839" spans="1:13" x14ac:dyDescent="0.25">
      <c r="A839" s="48"/>
      <c r="B839" s="267" t="s">
        <v>1387</v>
      </c>
      <c r="C839" s="274" t="s">
        <v>1460</v>
      </c>
      <c r="D839" s="276"/>
      <c r="E839" s="160"/>
      <c r="F839" s="163"/>
      <c r="G839" s="60"/>
      <c r="I839" s="23"/>
      <c r="J839" s="123" t="str">
        <f t="shared" si="37"/>
        <v xml:space="preserve"> </v>
      </c>
      <c r="K839" s="23"/>
      <c r="L839" s="23"/>
    </row>
    <row r="840" spans="1:13" ht="13.2" x14ac:dyDescent="0.25">
      <c r="A840" s="48"/>
      <c r="B840" s="267" t="s">
        <v>1388</v>
      </c>
      <c r="C840" s="278" t="s">
        <v>1461</v>
      </c>
      <c r="D840" s="276" t="s">
        <v>5662</v>
      </c>
      <c r="E840" s="160"/>
      <c r="F840" s="163"/>
      <c r="G840" s="60">
        <f>E840*F840</f>
        <v>0</v>
      </c>
      <c r="I840" s="23"/>
      <c r="J840" s="123" t="str">
        <f t="shared" si="37"/>
        <v xml:space="preserve"> </v>
      </c>
      <c r="K840" s="23"/>
      <c r="L840" s="23"/>
    </row>
    <row r="841" spans="1:13" ht="13.2" x14ac:dyDescent="0.25">
      <c r="A841" s="48"/>
      <c r="B841" s="267" t="s">
        <v>1389</v>
      </c>
      <c r="C841" s="278" t="s">
        <v>1462</v>
      </c>
      <c r="D841" s="276" t="s">
        <v>5662</v>
      </c>
      <c r="E841" s="160"/>
      <c r="F841" s="163"/>
      <c r="G841" s="60">
        <f>E841*F841</f>
        <v>0</v>
      </c>
      <c r="I841" s="23"/>
      <c r="J841" s="123" t="str">
        <f t="shared" si="37"/>
        <v xml:space="preserve"> </v>
      </c>
      <c r="K841" s="23"/>
      <c r="L841" s="23"/>
    </row>
    <row r="842" spans="1:13" s="12" customFormat="1" x14ac:dyDescent="0.25">
      <c r="A842" s="48"/>
      <c r="B842" s="267" t="s">
        <v>1390</v>
      </c>
      <c r="C842" s="274" t="s">
        <v>1463</v>
      </c>
      <c r="D842" s="276"/>
      <c r="E842" s="160"/>
      <c r="F842" s="163"/>
      <c r="G842" s="60"/>
      <c r="H842" s="5"/>
      <c r="I842" s="23"/>
      <c r="J842" s="123" t="str">
        <f t="shared" si="37"/>
        <v xml:space="preserve"> </v>
      </c>
      <c r="K842" s="23"/>
      <c r="L842" s="23"/>
      <c r="M842" s="5"/>
    </row>
    <row r="843" spans="1:13" ht="13.2" x14ac:dyDescent="0.25">
      <c r="A843" s="48"/>
      <c r="B843" s="267" t="s">
        <v>1391</v>
      </c>
      <c r="C843" s="277" t="s">
        <v>5789</v>
      </c>
      <c r="D843" s="276" t="s">
        <v>5662</v>
      </c>
      <c r="E843" s="160"/>
      <c r="F843" s="163"/>
      <c r="G843" s="60">
        <f>E843*F843</f>
        <v>0</v>
      </c>
      <c r="H843" s="6" t="s">
        <v>363</v>
      </c>
      <c r="I843" s="23"/>
      <c r="J843" s="123" t="str">
        <f t="shared" si="37"/>
        <v xml:space="preserve"> </v>
      </c>
      <c r="K843" s="23"/>
      <c r="L843" s="23"/>
    </row>
    <row r="844" spans="1:13" s="12" customFormat="1" ht="13.2" x14ac:dyDescent="0.25">
      <c r="A844" s="48"/>
      <c r="B844" s="267" t="s">
        <v>1392</v>
      </c>
      <c r="C844" s="277" t="s">
        <v>5790</v>
      </c>
      <c r="D844" s="276" t="s">
        <v>5662</v>
      </c>
      <c r="E844" s="160"/>
      <c r="F844" s="163"/>
      <c r="G844" s="60">
        <f>E844*F844</f>
        <v>0</v>
      </c>
      <c r="H844" s="6" t="s">
        <v>363</v>
      </c>
      <c r="I844" s="23"/>
      <c r="J844" s="123" t="str">
        <f t="shared" si="37"/>
        <v xml:space="preserve"> </v>
      </c>
      <c r="K844" s="23"/>
      <c r="L844" s="23"/>
      <c r="M844" s="5"/>
    </row>
    <row r="845" spans="1:13" x14ac:dyDescent="0.25">
      <c r="A845" s="48"/>
      <c r="B845" s="267" t="s">
        <v>1393</v>
      </c>
      <c r="C845" s="274" t="s">
        <v>1464</v>
      </c>
      <c r="D845" s="276"/>
      <c r="E845" s="160"/>
      <c r="F845" s="163"/>
      <c r="G845" s="60"/>
      <c r="I845" s="23"/>
      <c r="J845" s="123" t="str">
        <f t="shared" si="37"/>
        <v xml:space="preserve"> </v>
      </c>
      <c r="K845" s="23"/>
      <c r="L845" s="23"/>
    </row>
    <row r="846" spans="1:13" ht="13.2" x14ac:dyDescent="0.25">
      <c r="A846" s="48"/>
      <c r="B846" s="264" t="s">
        <v>1394</v>
      </c>
      <c r="C846" s="277" t="s">
        <v>5791</v>
      </c>
      <c r="D846" s="276" t="s">
        <v>5662</v>
      </c>
      <c r="E846" s="160"/>
      <c r="F846" s="163"/>
      <c r="G846" s="60">
        <f>E846*F846</f>
        <v>0</v>
      </c>
      <c r="H846" s="6" t="s">
        <v>363</v>
      </c>
      <c r="I846" s="23"/>
      <c r="J846" s="123" t="str">
        <f t="shared" si="37"/>
        <v xml:space="preserve"> </v>
      </c>
      <c r="K846" s="23"/>
      <c r="L846" s="23"/>
    </row>
    <row r="847" spans="1:13" ht="13.2" x14ac:dyDescent="0.25">
      <c r="A847" s="48"/>
      <c r="B847" s="264" t="s">
        <v>1395</v>
      </c>
      <c r="C847" s="277" t="s">
        <v>5792</v>
      </c>
      <c r="D847" s="276" t="s">
        <v>5662</v>
      </c>
      <c r="E847" s="160"/>
      <c r="F847" s="163"/>
      <c r="G847" s="60">
        <f>E847*F847</f>
        <v>0</v>
      </c>
      <c r="H847" s="6" t="s">
        <v>363</v>
      </c>
      <c r="I847" s="23"/>
      <c r="J847" s="123" t="str">
        <f t="shared" si="37"/>
        <v xml:space="preserve"> </v>
      </c>
      <c r="K847" s="23"/>
      <c r="L847" s="23"/>
    </row>
    <row r="848" spans="1:13" s="12" customFormat="1" x14ac:dyDescent="0.25">
      <c r="A848" s="48"/>
      <c r="B848" s="267" t="s">
        <v>1396</v>
      </c>
      <c r="C848" s="279" t="s">
        <v>1465</v>
      </c>
      <c r="D848" s="264"/>
      <c r="E848" s="160"/>
      <c r="F848" s="163"/>
      <c r="G848" s="60"/>
      <c r="H848" s="5"/>
      <c r="I848" s="23"/>
      <c r="J848" s="123" t="str">
        <f t="shared" si="37"/>
        <v xml:space="preserve"> </v>
      </c>
      <c r="K848" s="23"/>
      <c r="L848" s="23"/>
      <c r="M848" s="5"/>
    </row>
    <row r="849" spans="1:13" ht="22.8" x14ac:dyDescent="0.25">
      <c r="A849" s="48"/>
      <c r="B849" s="264" t="s">
        <v>1397</v>
      </c>
      <c r="C849" s="287" t="s">
        <v>5793</v>
      </c>
      <c r="D849" s="266" t="s">
        <v>60</v>
      </c>
      <c r="E849" s="160"/>
      <c r="F849" s="163"/>
      <c r="G849" s="60">
        <f>E849*F849</f>
        <v>0</v>
      </c>
      <c r="H849" s="6" t="s">
        <v>363</v>
      </c>
      <c r="I849" s="23"/>
      <c r="J849" s="123" t="str">
        <f t="shared" si="37"/>
        <v xml:space="preserve"> </v>
      </c>
      <c r="K849" s="23"/>
      <c r="L849" s="23"/>
    </row>
    <row r="850" spans="1:13" x14ac:dyDescent="0.25">
      <c r="A850" s="48"/>
      <c r="B850" s="267" t="s">
        <v>1398</v>
      </c>
      <c r="C850" s="279" t="s">
        <v>1466</v>
      </c>
      <c r="D850" s="264"/>
      <c r="E850" s="160"/>
      <c r="F850" s="163"/>
      <c r="G850" s="60"/>
      <c r="I850" s="23"/>
      <c r="J850" s="123" t="str">
        <f t="shared" si="37"/>
        <v xml:space="preserve"> </v>
      </c>
      <c r="K850" s="23"/>
      <c r="L850" s="23"/>
    </row>
    <row r="851" spans="1:13" ht="13.2" x14ac:dyDescent="0.25">
      <c r="A851" s="48"/>
      <c r="B851" s="264" t="s">
        <v>1399</v>
      </c>
      <c r="C851" s="277" t="s">
        <v>1467</v>
      </c>
      <c r="D851" s="276" t="s">
        <v>5671</v>
      </c>
      <c r="E851" s="160"/>
      <c r="F851" s="163"/>
      <c r="G851" s="60">
        <f>E851*F851</f>
        <v>0</v>
      </c>
      <c r="I851" s="23"/>
      <c r="J851" s="123" t="str">
        <f t="shared" si="37"/>
        <v xml:space="preserve"> </v>
      </c>
      <c r="K851" s="23"/>
      <c r="L851" s="23"/>
    </row>
    <row r="852" spans="1:13" s="12" customFormat="1" ht="13.2" x14ac:dyDescent="0.25">
      <c r="A852" s="48"/>
      <c r="B852" s="264" t="s">
        <v>1400</v>
      </c>
      <c r="C852" s="277" t="s">
        <v>1468</v>
      </c>
      <c r="D852" s="276" t="s">
        <v>5671</v>
      </c>
      <c r="E852" s="160"/>
      <c r="F852" s="163"/>
      <c r="G852" s="60">
        <f>E852*F852</f>
        <v>0</v>
      </c>
      <c r="H852" s="5"/>
      <c r="I852" s="23"/>
      <c r="J852" s="123" t="str">
        <f t="shared" si="37"/>
        <v xml:space="preserve"> </v>
      </c>
      <c r="K852" s="23"/>
      <c r="L852" s="23"/>
      <c r="M852" s="5"/>
    </row>
    <row r="853" spans="1:13" ht="13.2" x14ac:dyDescent="0.25">
      <c r="A853" s="48"/>
      <c r="B853" s="264" t="s">
        <v>1401</v>
      </c>
      <c r="C853" s="279" t="s">
        <v>5794</v>
      </c>
      <c r="D853" s="276" t="s">
        <v>5671</v>
      </c>
      <c r="E853" s="160"/>
      <c r="F853" s="163"/>
      <c r="G853" s="60">
        <f>E853*F853</f>
        <v>0</v>
      </c>
      <c r="H853" s="6" t="s">
        <v>363</v>
      </c>
      <c r="I853" s="23"/>
      <c r="J853" s="123" t="str">
        <f t="shared" si="37"/>
        <v xml:space="preserve"> </v>
      </c>
      <c r="K853" s="23"/>
      <c r="L853" s="23"/>
    </row>
    <row r="854" spans="1:13" x14ac:dyDescent="0.25">
      <c r="A854" s="48"/>
      <c r="B854" s="264" t="s">
        <v>1402</v>
      </c>
      <c r="C854" s="274" t="s">
        <v>1469</v>
      </c>
      <c r="D854" s="264"/>
      <c r="E854" s="160"/>
      <c r="F854" s="163"/>
      <c r="G854" s="60"/>
      <c r="I854" s="23"/>
      <c r="J854" s="123" t="str">
        <f t="shared" si="37"/>
        <v xml:space="preserve"> </v>
      </c>
      <c r="K854" s="23"/>
      <c r="L854" s="23"/>
    </row>
    <row r="855" spans="1:13" x14ac:dyDescent="0.25">
      <c r="A855" s="48"/>
      <c r="B855" s="264" t="s">
        <v>1403</v>
      </c>
      <c r="C855" s="277" t="s">
        <v>5795</v>
      </c>
      <c r="D855" s="266" t="s">
        <v>60</v>
      </c>
      <c r="E855" s="160"/>
      <c r="F855" s="163"/>
      <c r="G855" s="60">
        <f>E855*F855</f>
        <v>0</v>
      </c>
      <c r="H855" s="6" t="s">
        <v>363</v>
      </c>
      <c r="I855" s="23"/>
      <c r="J855" s="123" t="str">
        <f t="shared" si="37"/>
        <v xml:space="preserve"> </v>
      </c>
      <c r="K855" s="23"/>
      <c r="L855" s="23"/>
    </row>
    <row r="856" spans="1:13" x14ac:dyDescent="0.25">
      <c r="A856" s="48"/>
      <c r="B856" s="264" t="s">
        <v>1404</v>
      </c>
      <c r="C856" s="277" t="s">
        <v>5796</v>
      </c>
      <c r="D856" s="266" t="s">
        <v>60</v>
      </c>
      <c r="E856" s="160"/>
      <c r="F856" s="163"/>
      <c r="G856" s="60">
        <f>E856*F856</f>
        <v>0</v>
      </c>
      <c r="H856" s="6" t="s">
        <v>363</v>
      </c>
      <c r="I856" s="23"/>
      <c r="J856" s="123" t="str">
        <f t="shared" si="37"/>
        <v xml:space="preserve"> </v>
      </c>
      <c r="K856" s="23"/>
      <c r="L856" s="23"/>
    </row>
    <row r="857" spans="1:13" x14ac:dyDescent="0.25">
      <c r="A857" s="48"/>
      <c r="B857" s="264" t="s">
        <v>1405</v>
      </c>
      <c r="C857" s="277" t="s">
        <v>5797</v>
      </c>
      <c r="D857" s="266" t="s">
        <v>60</v>
      </c>
      <c r="E857" s="160"/>
      <c r="F857" s="163"/>
      <c r="G857" s="60">
        <f>E857*F857</f>
        <v>0</v>
      </c>
      <c r="H857" s="6" t="s">
        <v>363</v>
      </c>
      <c r="I857" s="23"/>
      <c r="J857" s="123" t="str">
        <f t="shared" si="37"/>
        <v xml:space="preserve"> </v>
      </c>
      <c r="K857" s="23"/>
      <c r="L857" s="23"/>
    </row>
    <row r="858" spans="1:13" ht="22.8" x14ac:dyDescent="0.25">
      <c r="A858" s="48"/>
      <c r="B858" s="264" t="s">
        <v>1406</v>
      </c>
      <c r="C858" s="277" t="s">
        <v>5798</v>
      </c>
      <c r="D858" s="266" t="s">
        <v>60</v>
      </c>
      <c r="E858" s="160"/>
      <c r="F858" s="163"/>
      <c r="G858" s="60">
        <f>E858*F858</f>
        <v>0</v>
      </c>
      <c r="H858" s="6" t="s">
        <v>363</v>
      </c>
      <c r="I858" s="23"/>
      <c r="J858" s="123" t="str">
        <f t="shared" si="37"/>
        <v xml:space="preserve"> </v>
      </c>
      <c r="K858" s="23"/>
      <c r="L858" s="23"/>
    </row>
    <row r="859" spans="1:13" ht="22.8" x14ac:dyDescent="0.25">
      <c r="A859" s="48"/>
      <c r="B859" s="264" t="s">
        <v>1407</v>
      </c>
      <c r="C859" s="274" t="s">
        <v>1470</v>
      </c>
      <c r="D859" s="264"/>
      <c r="E859" s="160"/>
      <c r="F859" s="163"/>
      <c r="G859" s="60"/>
      <c r="I859" s="23"/>
      <c r="J859" s="123" t="str">
        <f t="shared" si="37"/>
        <v xml:space="preserve"> </v>
      </c>
      <c r="K859" s="23"/>
      <c r="L859" s="23"/>
    </row>
    <row r="860" spans="1:13" x14ac:dyDescent="0.25">
      <c r="A860" s="48"/>
      <c r="B860" s="264" t="s">
        <v>1408</v>
      </c>
      <c r="C860" s="277" t="s">
        <v>5799</v>
      </c>
      <c r="D860" s="269" t="s">
        <v>83</v>
      </c>
      <c r="E860" s="160"/>
      <c r="F860" s="163"/>
      <c r="G860" s="60">
        <f>E860*F860</f>
        <v>0</v>
      </c>
      <c r="H860" s="6" t="s">
        <v>363</v>
      </c>
      <c r="I860" s="23"/>
      <c r="J860" s="123" t="str">
        <f t="shared" si="37"/>
        <v xml:space="preserve"> </v>
      </c>
      <c r="K860" s="23"/>
      <c r="L860" s="23"/>
    </row>
    <row r="861" spans="1:13" x14ac:dyDescent="0.25">
      <c r="A861" s="48"/>
      <c r="B861" s="264" t="s">
        <v>1409</v>
      </c>
      <c r="C861" s="277" t="s">
        <v>5800</v>
      </c>
      <c r="D861" s="269" t="s">
        <v>83</v>
      </c>
      <c r="E861" s="160"/>
      <c r="F861" s="163"/>
      <c r="G861" s="60">
        <f>E861*F861</f>
        <v>0</v>
      </c>
      <c r="H861" s="6" t="s">
        <v>363</v>
      </c>
      <c r="I861" s="23"/>
      <c r="J861" s="123" t="str">
        <f t="shared" si="37"/>
        <v xml:space="preserve"> </v>
      </c>
      <c r="K861" s="23"/>
      <c r="L861" s="23"/>
    </row>
    <row r="862" spans="1:13" x14ac:dyDescent="0.25">
      <c r="A862" s="48"/>
      <c r="B862" s="264" t="s">
        <v>1410</v>
      </c>
      <c r="C862" s="277" t="s">
        <v>5801</v>
      </c>
      <c r="D862" s="269" t="s">
        <v>83</v>
      </c>
      <c r="E862" s="160"/>
      <c r="F862" s="163"/>
      <c r="G862" s="60">
        <f>E862*F862</f>
        <v>0</v>
      </c>
      <c r="H862" s="6" t="s">
        <v>363</v>
      </c>
      <c r="I862" s="23"/>
      <c r="J862" s="123" t="str">
        <f t="shared" si="37"/>
        <v xml:space="preserve"> </v>
      </c>
      <c r="K862" s="23"/>
      <c r="L862" s="23"/>
    </row>
    <row r="863" spans="1:13" x14ac:dyDescent="0.25">
      <c r="A863" s="48"/>
      <c r="B863" s="264" t="s">
        <v>1411</v>
      </c>
      <c r="C863" s="277" t="s">
        <v>5802</v>
      </c>
      <c r="D863" s="269" t="s">
        <v>83</v>
      </c>
      <c r="E863" s="160"/>
      <c r="F863" s="163"/>
      <c r="G863" s="60">
        <f>E863*F863</f>
        <v>0</v>
      </c>
      <c r="H863" s="6" t="s">
        <v>363</v>
      </c>
      <c r="I863" s="23"/>
      <c r="J863" s="123" t="str">
        <f t="shared" si="37"/>
        <v xml:space="preserve"> </v>
      </c>
      <c r="K863" s="23"/>
      <c r="L863" s="23"/>
    </row>
    <row r="864" spans="1:13" x14ac:dyDescent="0.25">
      <c r="A864" s="48"/>
      <c r="B864" s="264" t="s">
        <v>1412</v>
      </c>
      <c r="C864" s="274" t="s">
        <v>1471</v>
      </c>
      <c r="D864" s="264"/>
      <c r="E864" s="160"/>
      <c r="F864" s="163"/>
      <c r="G864" s="60"/>
      <c r="I864" s="23"/>
      <c r="J864" s="123" t="str">
        <f t="shared" si="37"/>
        <v xml:space="preserve"> </v>
      </c>
      <c r="K864" s="23"/>
      <c r="L864" s="23"/>
    </row>
    <row r="865" spans="1:12" x14ac:dyDescent="0.25">
      <c r="A865" s="48"/>
      <c r="B865" s="264" t="s">
        <v>1413</v>
      </c>
      <c r="C865" s="278" t="s">
        <v>1472</v>
      </c>
      <c r="D865" s="269" t="s">
        <v>83</v>
      </c>
      <c r="E865" s="160"/>
      <c r="F865" s="163"/>
      <c r="G865" s="60">
        <f t="shared" ref="G865:G873" si="38">E865*F865</f>
        <v>0</v>
      </c>
      <c r="I865" s="23"/>
      <c r="J865" s="123" t="str">
        <f t="shared" si="37"/>
        <v xml:space="preserve"> </v>
      </c>
      <c r="K865" s="23"/>
      <c r="L865" s="23"/>
    </row>
    <row r="866" spans="1:12" x14ac:dyDescent="0.25">
      <c r="A866" s="48"/>
      <c r="B866" s="264" t="s">
        <v>1414</v>
      </c>
      <c r="C866" s="278" t="s">
        <v>1473</v>
      </c>
      <c r="D866" s="269" t="s">
        <v>83</v>
      </c>
      <c r="E866" s="160"/>
      <c r="F866" s="163"/>
      <c r="G866" s="60">
        <f t="shared" si="38"/>
        <v>0</v>
      </c>
      <c r="I866" s="23"/>
      <c r="J866" s="123" t="str">
        <f t="shared" si="37"/>
        <v xml:space="preserve"> </v>
      </c>
      <c r="K866" s="23"/>
      <c r="L866" s="23"/>
    </row>
    <row r="867" spans="1:12" x14ac:dyDescent="0.25">
      <c r="A867" s="48"/>
      <c r="B867" s="264" t="s">
        <v>1415</v>
      </c>
      <c r="C867" s="278" t="s">
        <v>5803</v>
      </c>
      <c r="D867" s="269" t="s">
        <v>83</v>
      </c>
      <c r="E867" s="160"/>
      <c r="F867" s="163"/>
      <c r="G867" s="60">
        <f t="shared" si="38"/>
        <v>0</v>
      </c>
      <c r="H867" s="6" t="s">
        <v>363</v>
      </c>
      <c r="I867" s="23"/>
      <c r="J867" s="123" t="str">
        <f t="shared" si="37"/>
        <v xml:space="preserve"> </v>
      </c>
      <c r="K867" s="23"/>
      <c r="L867" s="23"/>
    </row>
    <row r="868" spans="1:12" ht="12" x14ac:dyDescent="0.25">
      <c r="A868" s="48"/>
      <c r="B868" s="157" t="s">
        <v>1416</v>
      </c>
      <c r="C868" s="166" t="s">
        <v>1474</v>
      </c>
      <c r="D868" s="159" t="s">
        <v>65</v>
      </c>
      <c r="E868" s="160">
        <v>1</v>
      </c>
      <c r="F868" s="163">
        <v>300000</v>
      </c>
      <c r="G868" s="60">
        <f t="shared" si="38"/>
        <v>300000</v>
      </c>
      <c r="I868" s="23"/>
      <c r="J868" s="123">
        <f t="shared" si="37"/>
        <v>1</v>
      </c>
      <c r="K868" s="23"/>
      <c r="L868" s="23"/>
    </row>
    <row r="869" spans="1:12" ht="22.8" x14ac:dyDescent="0.25">
      <c r="A869" s="48"/>
      <c r="B869" s="157" t="s">
        <v>1417</v>
      </c>
      <c r="C869" s="166" t="s">
        <v>1475</v>
      </c>
      <c r="D869" s="191" t="s">
        <v>1476</v>
      </c>
      <c r="E869" s="160">
        <v>6400</v>
      </c>
      <c r="F869" s="65"/>
      <c r="G869" s="60">
        <f t="shared" si="38"/>
        <v>0</v>
      </c>
      <c r="I869" s="23"/>
      <c r="J869" s="123" t="str">
        <f t="shared" si="37"/>
        <v xml:space="preserve"> </v>
      </c>
      <c r="K869" s="23"/>
      <c r="L869" s="23"/>
    </row>
    <row r="870" spans="1:12" ht="13.2" x14ac:dyDescent="0.25">
      <c r="A870" s="48"/>
      <c r="B870" s="264" t="s">
        <v>1418</v>
      </c>
      <c r="C870" s="274" t="s">
        <v>1477</v>
      </c>
      <c r="D870" s="276" t="s">
        <v>5662</v>
      </c>
      <c r="E870" s="160"/>
      <c r="F870" s="163"/>
      <c r="G870" s="60">
        <f t="shared" si="38"/>
        <v>0</v>
      </c>
      <c r="I870" s="23"/>
      <c r="J870" s="123" t="str">
        <f t="shared" si="37"/>
        <v xml:space="preserve"> </v>
      </c>
      <c r="K870" s="23"/>
      <c r="L870" s="23"/>
    </row>
    <row r="871" spans="1:12" ht="22.8" x14ac:dyDescent="0.25">
      <c r="A871" s="48"/>
      <c r="B871" s="264" t="s">
        <v>1419</v>
      </c>
      <c r="C871" s="274" t="s">
        <v>1478</v>
      </c>
      <c r="D871" s="276" t="s">
        <v>5662</v>
      </c>
      <c r="E871" s="160"/>
      <c r="F871" s="163"/>
      <c r="G871" s="60">
        <f t="shared" si="38"/>
        <v>0</v>
      </c>
      <c r="I871" s="23"/>
      <c r="J871" s="123" t="str">
        <f t="shared" si="37"/>
        <v xml:space="preserve"> </v>
      </c>
      <c r="K871" s="23"/>
      <c r="L871" s="23"/>
    </row>
    <row r="872" spans="1:12" ht="13.2" x14ac:dyDescent="0.25">
      <c r="A872" s="48"/>
      <c r="B872" s="264" t="s">
        <v>1420</v>
      </c>
      <c r="C872" s="274" t="s">
        <v>1479</v>
      </c>
      <c r="D872" s="276" t="s">
        <v>5662</v>
      </c>
      <c r="E872" s="160"/>
      <c r="F872" s="163"/>
      <c r="G872" s="60">
        <f t="shared" si="38"/>
        <v>0</v>
      </c>
      <c r="I872" s="23"/>
      <c r="J872" s="123" t="str">
        <f t="shared" si="37"/>
        <v xml:space="preserve"> </v>
      </c>
      <c r="K872" s="23"/>
      <c r="L872" s="23"/>
    </row>
    <row r="873" spans="1:12" x14ac:dyDescent="0.25">
      <c r="A873" s="48"/>
      <c r="B873" s="264" t="s">
        <v>1421</v>
      </c>
      <c r="C873" s="274" t="s">
        <v>1480</v>
      </c>
      <c r="D873" s="266" t="s">
        <v>83</v>
      </c>
      <c r="E873" s="160"/>
      <c r="F873" s="163"/>
      <c r="G873" s="60">
        <f t="shared" si="38"/>
        <v>0</v>
      </c>
      <c r="I873" s="23"/>
      <c r="J873" s="123" t="str">
        <f t="shared" si="37"/>
        <v xml:space="preserve"> </v>
      </c>
      <c r="K873" s="23"/>
      <c r="L873" s="23"/>
    </row>
    <row r="874" spans="1:12" ht="12" x14ac:dyDescent="0.25">
      <c r="A874" s="48"/>
      <c r="B874" s="157" t="s">
        <v>1422</v>
      </c>
      <c r="C874" s="166" t="s">
        <v>1481</v>
      </c>
      <c r="D874" s="157"/>
      <c r="E874" s="160"/>
      <c r="F874" s="163"/>
      <c r="G874" s="210"/>
      <c r="I874" s="23"/>
      <c r="J874" s="123">
        <v>1</v>
      </c>
      <c r="K874" s="23"/>
      <c r="L874" s="23"/>
    </row>
    <row r="875" spans="1:12" x14ac:dyDescent="0.25">
      <c r="A875" s="48"/>
      <c r="B875" s="157" t="s">
        <v>1423</v>
      </c>
      <c r="C875" s="165" t="s">
        <v>1482</v>
      </c>
      <c r="D875" s="159" t="s">
        <v>60</v>
      </c>
      <c r="E875" s="160">
        <v>3660</v>
      </c>
      <c r="F875" s="65"/>
      <c r="G875" s="60">
        <f>E875*F875</f>
        <v>0</v>
      </c>
      <c r="I875" s="23"/>
      <c r="J875" s="123" t="str">
        <f t="shared" si="37"/>
        <v xml:space="preserve"> </v>
      </c>
      <c r="K875" s="23"/>
      <c r="L875" s="23"/>
    </row>
    <row r="876" spans="1:12" x14ac:dyDescent="0.25">
      <c r="A876" s="48"/>
      <c r="B876" s="157" t="s">
        <v>1424</v>
      </c>
      <c r="C876" s="165" t="s">
        <v>1483</v>
      </c>
      <c r="D876" s="159" t="s">
        <v>60</v>
      </c>
      <c r="E876" s="160">
        <v>500</v>
      </c>
      <c r="F876" s="65"/>
      <c r="G876" s="60">
        <f>E876*F876</f>
        <v>0</v>
      </c>
      <c r="I876" s="23"/>
      <c r="J876" s="123" t="str">
        <f t="shared" si="37"/>
        <v xml:space="preserve"> </v>
      </c>
      <c r="K876" s="23"/>
      <c r="L876" s="23"/>
    </row>
    <row r="877" spans="1:12" ht="12" x14ac:dyDescent="0.25">
      <c r="A877" s="48"/>
      <c r="B877" s="157" t="s">
        <v>1425</v>
      </c>
      <c r="C877" s="166" t="s">
        <v>1484</v>
      </c>
      <c r="D877" s="159" t="s">
        <v>83</v>
      </c>
      <c r="E877" s="160">
        <v>20</v>
      </c>
      <c r="F877" s="65"/>
      <c r="G877" s="60">
        <f>E877*F877</f>
        <v>0</v>
      </c>
      <c r="I877" s="23"/>
      <c r="J877" s="123" t="str">
        <f t="shared" si="37"/>
        <v xml:space="preserve"> </v>
      </c>
      <c r="K877" s="23"/>
      <c r="L877" s="23"/>
    </row>
    <row r="878" spans="1:12" x14ac:dyDescent="0.25">
      <c r="A878" s="48"/>
      <c r="B878" s="264" t="s">
        <v>1426</v>
      </c>
      <c r="C878" s="274" t="s">
        <v>5804</v>
      </c>
      <c r="D878" s="266" t="s">
        <v>83</v>
      </c>
      <c r="E878" s="160"/>
      <c r="F878" s="163"/>
      <c r="G878" s="60">
        <f>E878*F878</f>
        <v>0</v>
      </c>
      <c r="H878" s="6" t="s">
        <v>363</v>
      </c>
      <c r="I878" s="23"/>
      <c r="J878" s="123" t="str">
        <f t="shared" si="37"/>
        <v xml:space="preserve"> </v>
      </c>
      <c r="K878" s="23"/>
      <c r="L878" s="23"/>
    </row>
    <row r="879" spans="1:12" x14ac:dyDescent="0.25">
      <c r="A879" s="48"/>
      <c r="B879" s="264" t="s">
        <v>1427</v>
      </c>
      <c r="C879" s="274" t="s">
        <v>1485</v>
      </c>
      <c r="D879" s="266" t="s">
        <v>65</v>
      </c>
      <c r="E879" s="160"/>
      <c r="F879" s="163"/>
      <c r="G879" s="60"/>
      <c r="I879" s="23"/>
      <c r="J879" s="123" t="str">
        <f t="shared" si="37"/>
        <v xml:space="preserve"> </v>
      </c>
      <c r="K879" s="23"/>
      <c r="L879" s="23"/>
    </row>
    <row r="880" spans="1:12" x14ac:dyDescent="0.25">
      <c r="A880" s="48"/>
      <c r="B880" s="157"/>
      <c r="C880" s="157"/>
      <c r="D880" s="157"/>
      <c r="E880" s="160"/>
      <c r="F880" s="163"/>
      <c r="G880" s="210"/>
      <c r="H880" s="73" t="s">
        <v>782</v>
      </c>
      <c r="I880" s="23"/>
      <c r="J880" s="123" t="str">
        <f t="shared" si="37"/>
        <v xml:space="preserve"> </v>
      </c>
      <c r="K880" s="23"/>
      <c r="L880" s="23"/>
    </row>
    <row r="881" spans="1:12" x14ac:dyDescent="0.25">
      <c r="A881" s="48"/>
      <c r="B881" s="157"/>
      <c r="C881" s="157"/>
      <c r="D881" s="157"/>
      <c r="E881" s="160"/>
      <c r="F881" s="163"/>
      <c r="G881" s="210"/>
      <c r="I881" s="23"/>
      <c r="J881" s="123" t="str">
        <f t="shared" si="37"/>
        <v xml:space="preserve"> </v>
      </c>
      <c r="K881" s="23"/>
      <c r="L881" s="23"/>
    </row>
    <row r="882" spans="1:12" x14ac:dyDescent="0.25">
      <c r="A882" s="52"/>
      <c r="B882" s="193"/>
      <c r="C882" s="194"/>
      <c r="D882" s="195"/>
      <c r="E882" s="160"/>
      <c r="F882" s="163"/>
      <c r="G882" s="196"/>
      <c r="H882" s="23"/>
      <c r="I882" s="23"/>
      <c r="J882" s="123" t="str">
        <f t="shared" si="37"/>
        <v xml:space="preserve"> </v>
      </c>
      <c r="K882" s="23"/>
      <c r="L882" s="23"/>
    </row>
    <row r="883" spans="1:12" ht="12" x14ac:dyDescent="0.25">
      <c r="B883" s="180" t="s">
        <v>166</v>
      </c>
      <c r="C883" s="181" t="s">
        <v>147</v>
      </c>
      <c r="D883" s="31"/>
      <c r="E883" s="31"/>
      <c r="F883" s="31"/>
      <c r="G883" s="182">
        <f>SUM(G800:G882)</f>
        <v>300000</v>
      </c>
      <c r="H883" s="23"/>
      <c r="I883" s="23"/>
      <c r="J883" s="123">
        <f t="shared" si="37"/>
        <v>1</v>
      </c>
      <c r="K883" s="23"/>
      <c r="L883" s="23"/>
    </row>
    <row r="884" spans="1:12" ht="12" x14ac:dyDescent="0.25">
      <c r="A884" s="54"/>
      <c r="B884" s="54"/>
      <c r="C884" s="223"/>
      <c r="D884" s="224"/>
      <c r="E884" s="224"/>
      <c r="F884" s="224"/>
      <c r="G884" s="225"/>
      <c r="H884" s="23"/>
      <c r="I884" s="23"/>
      <c r="J884" s="123">
        <v>1</v>
      </c>
      <c r="K884" s="23"/>
      <c r="L884" s="23"/>
    </row>
    <row r="885" spans="1:12" ht="12" x14ac:dyDescent="0.25">
      <c r="B885" s="180" t="s">
        <v>168</v>
      </c>
      <c r="C885" s="209"/>
      <c r="D885" s="31"/>
      <c r="E885" s="31"/>
      <c r="F885" s="31"/>
      <c r="G885" s="3"/>
      <c r="H885" s="73" t="s">
        <v>361</v>
      </c>
      <c r="I885" s="23"/>
      <c r="J885" s="123" t="str">
        <f t="shared" si="37"/>
        <v xml:space="preserve"> </v>
      </c>
      <c r="K885" s="23"/>
      <c r="L885" s="23"/>
    </row>
    <row r="886" spans="1:12" x14ac:dyDescent="0.25">
      <c r="A886" s="56"/>
      <c r="B886" s="271" t="s">
        <v>1486</v>
      </c>
      <c r="C886" s="288" t="s">
        <v>1582</v>
      </c>
      <c r="D886" s="273"/>
      <c r="E886" s="160"/>
      <c r="F886" s="163"/>
      <c r="G886" s="204"/>
      <c r="I886" s="23"/>
      <c r="J886" s="123" t="str">
        <f t="shared" si="37"/>
        <v xml:space="preserve"> </v>
      </c>
      <c r="K886" s="23"/>
      <c r="L886" s="23"/>
    </row>
    <row r="887" spans="1:12" x14ac:dyDescent="0.25">
      <c r="A887" s="59"/>
      <c r="B887" s="267" t="s">
        <v>1487</v>
      </c>
      <c r="C887" s="278" t="s">
        <v>1583</v>
      </c>
      <c r="D887" s="276"/>
      <c r="E887" s="160"/>
      <c r="F887" s="163"/>
      <c r="G887" s="210"/>
      <c r="I887" s="23"/>
      <c r="J887" s="123" t="str">
        <f t="shared" si="37"/>
        <v xml:space="preserve"> </v>
      </c>
      <c r="K887" s="23"/>
      <c r="L887" s="23"/>
    </row>
    <row r="888" spans="1:12" ht="13.2" x14ac:dyDescent="0.25">
      <c r="A888" s="59"/>
      <c r="B888" s="267" t="s">
        <v>1568</v>
      </c>
      <c r="C888" s="278" t="s">
        <v>1430</v>
      </c>
      <c r="D888" s="276" t="s">
        <v>5662</v>
      </c>
      <c r="E888" s="160"/>
      <c r="F888" s="163"/>
      <c r="G888" s="60">
        <f t="shared" ref="G888:G894" si="39">E888*F888</f>
        <v>0</v>
      </c>
      <c r="J888" s="123" t="str">
        <f t="shared" si="37"/>
        <v xml:space="preserve"> </v>
      </c>
      <c r="K888" s="23"/>
      <c r="L888" s="23"/>
    </row>
    <row r="889" spans="1:12" ht="13.2" x14ac:dyDescent="0.25">
      <c r="A889" s="59"/>
      <c r="B889" s="267" t="s">
        <v>1569</v>
      </c>
      <c r="C889" s="278" t="s">
        <v>1431</v>
      </c>
      <c r="D889" s="276" t="s">
        <v>5662</v>
      </c>
      <c r="E889" s="160"/>
      <c r="F889" s="163"/>
      <c r="G889" s="60">
        <f t="shared" si="39"/>
        <v>0</v>
      </c>
      <c r="J889" s="123" t="str">
        <f t="shared" si="37"/>
        <v xml:space="preserve"> </v>
      </c>
      <c r="K889" s="23"/>
      <c r="L889" s="23"/>
    </row>
    <row r="890" spans="1:12" ht="13.2" x14ac:dyDescent="0.25">
      <c r="A890" s="59"/>
      <c r="B890" s="267" t="s">
        <v>1570</v>
      </c>
      <c r="C890" s="278" t="s">
        <v>1432</v>
      </c>
      <c r="D890" s="276" t="s">
        <v>5662</v>
      </c>
      <c r="E890" s="160"/>
      <c r="F890" s="163"/>
      <c r="G890" s="60">
        <f t="shared" si="39"/>
        <v>0</v>
      </c>
      <c r="H890" s="6" t="s">
        <v>363</v>
      </c>
      <c r="J890" s="123" t="str">
        <f t="shared" si="37"/>
        <v xml:space="preserve"> </v>
      </c>
      <c r="K890" s="23"/>
      <c r="L890" s="23"/>
    </row>
    <row r="891" spans="1:12" ht="22.8" x14ac:dyDescent="0.25">
      <c r="A891" s="59"/>
      <c r="B891" s="267" t="s">
        <v>1488</v>
      </c>
      <c r="C891" s="274" t="s">
        <v>5805</v>
      </c>
      <c r="D891" s="276" t="s">
        <v>5662</v>
      </c>
      <c r="E891" s="160"/>
      <c r="F891" s="163"/>
      <c r="G891" s="60">
        <f t="shared" si="39"/>
        <v>0</v>
      </c>
      <c r="J891" s="123" t="str">
        <f t="shared" si="37"/>
        <v xml:space="preserve"> </v>
      </c>
      <c r="K891" s="23"/>
      <c r="L891" s="23"/>
    </row>
    <row r="892" spans="1:12" ht="22.8" x14ac:dyDescent="0.25">
      <c r="A892" s="59"/>
      <c r="B892" s="267" t="s">
        <v>1489</v>
      </c>
      <c r="C892" s="278" t="s">
        <v>5806</v>
      </c>
      <c r="D892" s="276" t="s">
        <v>5662</v>
      </c>
      <c r="E892" s="160"/>
      <c r="F892" s="163"/>
      <c r="G892" s="60">
        <f t="shared" si="39"/>
        <v>0</v>
      </c>
      <c r="J892" s="123" t="str">
        <f t="shared" si="37"/>
        <v xml:space="preserve"> </v>
      </c>
      <c r="K892" s="23"/>
      <c r="L892" s="23"/>
    </row>
    <row r="893" spans="1:12" ht="13.2" x14ac:dyDescent="0.25">
      <c r="A893" s="59"/>
      <c r="B893" s="267" t="s">
        <v>1490</v>
      </c>
      <c r="C893" s="274" t="s">
        <v>1584</v>
      </c>
      <c r="D893" s="276" t="s">
        <v>5662</v>
      </c>
      <c r="E893" s="160"/>
      <c r="F893" s="163"/>
      <c r="G893" s="60">
        <f t="shared" si="39"/>
        <v>0</v>
      </c>
      <c r="J893" s="123" t="str">
        <f t="shared" si="37"/>
        <v xml:space="preserve"> </v>
      </c>
      <c r="K893" s="23"/>
      <c r="L893" s="23"/>
    </row>
    <row r="894" spans="1:12" ht="13.2" x14ac:dyDescent="0.25">
      <c r="A894" s="59"/>
      <c r="B894" s="267" t="s">
        <v>1491</v>
      </c>
      <c r="C894" s="278" t="s">
        <v>1585</v>
      </c>
      <c r="D894" s="276" t="s">
        <v>5662</v>
      </c>
      <c r="E894" s="160"/>
      <c r="F894" s="163"/>
      <c r="G894" s="60">
        <f t="shared" si="39"/>
        <v>0</v>
      </c>
      <c r="J894" s="123" t="str">
        <f t="shared" si="37"/>
        <v xml:space="preserve"> </v>
      </c>
      <c r="K894" s="23"/>
      <c r="L894" s="23"/>
    </row>
    <row r="895" spans="1:12" x14ac:dyDescent="0.25">
      <c r="A895" s="49"/>
      <c r="B895" s="267" t="s">
        <v>1492</v>
      </c>
      <c r="C895" s="264" t="s">
        <v>1586</v>
      </c>
      <c r="D895" s="276"/>
      <c r="E895" s="160"/>
      <c r="F895" s="163"/>
      <c r="G895" s="210"/>
      <c r="J895" s="123" t="str">
        <f t="shared" si="37"/>
        <v xml:space="preserve"> </v>
      </c>
      <c r="K895" s="23"/>
      <c r="L895" s="23"/>
    </row>
    <row r="896" spans="1:12" ht="13.2" x14ac:dyDescent="0.25">
      <c r="A896" s="59"/>
      <c r="B896" s="267" t="s">
        <v>1493</v>
      </c>
      <c r="C896" s="278" t="s">
        <v>1587</v>
      </c>
      <c r="D896" s="276" t="s">
        <v>5662</v>
      </c>
      <c r="E896" s="160"/>
      <c r="F896" s="163"/>
      <c r="G896" s="60">
        <f>E896*F896</f>
        <v>0</v>
      </c>
      <c r="J896" s="123" t="str">
        <f t="shared" si="37"/>
        <v xml:space="preserve"> </v>
      </c>
      <c r="K896" s="23"/>
      <c r="L896" s="23"/>
    </row>
    <row r="897" spans="1:12" x14ac:dyDescent="0.25">
      <c r="A897" s="59"/>
      <c r="B897" s="267" t="s">
        <v>1494</v>
      </c>
      <c r="C897" s="278" t="s">
        <v>1588</v>
      </c>
      <c r="D897" s="276"/>
      <c r="E897" s="160"/>
      <c r="F897" s="163"/>
      <c r="G897" s="210"/>
      <c r="J897" s="123" t="str">
        <f t="shared" si="37"/>
        <v xml:space="preserve"> </v>
      </c>
      <c r="K897" s="23"/>
      <c r="L897" s="23"/>
    </row>
    <row r="898" spans="1:12" ht="13.2" x14ac:dyDescent="0.25">
      <c r="A898" s="59"/>
      <c r="B898" s="267" t="s">
        <v>1571</v>
      </c>
      <c r="C898" s="277" t="s">
        <v>5807</v>
      </c>
      <c r="D898" s="276" t="s">
        <v>5662</v>
      </c>
      <c r="E898" s="160"/>
      <c r="F898" s="163"/>
      <c r="G898" s="60">
        <f>E898*F898</f>
        <v>0</v>
      </c>
      <c r="H898" s="6" t="s">
        <v>363</v>
      </c>
      <c r="J898" s="123" t="str">
        <f t="shared" si="37"/>
        <v xml:space="preserve"> </v>
      </c>
      <c r="K898" s="23"/>
      <c r="L898" s="23"/>
    </row>
    <row r="899" spans="1:12" ht="13.2" x14ac:dyDescent="0.25">
      <c r="A899" s="59"/>
      <c r="B899" s="267" t="s">
        <v>1572</v>
      </c>
      <c r="C899" s="277" t="s">
        <v>5808</v>
      </c>
      <c r="D899" s="276" t="s">
        <v>5662</v>
      </c>
      <c r="E899" s="160"/>
      <c r="F899" s="163"/>
      <c r="G899" s="60">
        <f>E899*F899</f>
        <v>0</v>
      </c>
      <c r="H899" s="6" t="s">
        <v>363</v>
      </c>
      <c r="J899" s="123" t="str">
        <f t="shared" si="37"/>
        <v xml:space="preserve"> </v>
      </c>
      <c r="K899" s="23"/>
      <c r="L899" s="23"/>
    </row>
    <row r="900" spans="1:12" x14ac:dyDescent="0.25">
      <c r="A900" s="59"/>
      <c r="B900" s="267" t="s">
        <v>1495</v>
      </c>
      <c r="C900" s="279" t="s">
        <v>1589</v>
      </c>
      <c r="D900" s="276"/>
      <c r="E900" s="160"/>
      <c r="F900" s="163"/>
      <c r="G900" s="210"/>
      <c r="J900" s="123" t="str">
        <f t="shared" ref="J900:J963" si="40">IF(G900&gt;0,1," ")</f>
        <v xml:space="preserve"> </v>
      </c>
      <c r="K900" s="23"/>
      <c r="L900" s="23"/>
    </row>
    <row r="901" spans="1:12" ht="13.2" x14ac:dyDescent="0.25">
      <c r="A901" s="59"/>
      <c r="B901" s="267" t="s">
        <v>1573</v>
      </c>
      <c r="C901" s="281" t="s">
        <v>5809</v>
      </c>
      <c r="D901" s="276" t="s">
        <v>5662</v>
      </c>
      <c r="E901" s="160"/>
      <c r="F901" s="163"/>
      <c r="G901" s="60">
        <f>E901*F901</f>
        <v>0</v>
      </c>
      <c r="H901" s="6" t="s">
        <v>363</v>
      </c>
      <c r="J901" s="123" t="str">
        <f t="shared" si="40"/>
        <v xml:space="preserve"> </v>
      </c>
      <c r="K901" s="23"/>
      <c r="L901" s="23"/>
    </row>
    <row r="902" spans="1:12" ht="13.2" x14ac:dyDescent="0.25">
      <c r="A902" s="59"/>
      <c r="B902" s="267" t="s">
        <v>1574</v>
      </c>
      <c r="C902" s="281" t="s">
        <v>5810</v>
      </c>
      <c r="D902" s="276" t="s">
        <v>5662</v>
      </c>
      <c r="E902" s="160"/>
      <c r="F902" s="163"/>
      <c r="G902" s="60">
        <f>E902*F902</f>
        <v>0</v>
      </c>
      <c r="H902" s="6" t="s">
        <v>363</v>
      </c>
      <c r="J902" s="123" t="str">
        <f t="shared" si="40"/>
        <v xml:space="preserve"> </v>
      </c>
      <c r="K902" s="23"/>
      <c r="L902" s="23"/>
    </row>
    <row r="903" spans="1:12" x14ac:dyDescent="0.25">
      <c r="A903" s="59"/>
      <c r="B903" s="267" t="s">
        <v>1575</v>
      </c>
      <c r="C903" s="283" t="s">
        <v>1590</v>
      </c>
      <c r="D903" s="266" t="s">
        <v>56</v>
      </c>
      <c r="E903" s="160"/>
      <c r="F903" s="163"/>
      <c r="G903" s="60">
        <f>E903*F903</f>
        <v>0</v>
      </c>
      <c r="J903" s="123" t="str">
        <f t="shared" si="40"/>
        <v xml:space="preserve"> </v>
      </c>
      <c r="K903" s="23"/>
      <c r="L903" s="23"/>
    </row>
    <row r="904" spans="1:12" ht="13.2" x14ac:dyDescent="0.25">
      <c r="A904" s="59"/>
      <c r="B904" s="267" t="s">
        <v>1496</v>
      </c>
      <c r="C904" s="279" t="s">
        <v>5811</v>
      </c>
      <c r="D904" s="276" t="s">
        <v>5662</v>
      </c>
      <c r="E904" s="160"/>
      <c r="F904" s="163"/>
      <c r="G904" s="60">
        <f>E904*F904</f>
        <v>0</v>
      </c>
      <c r="H904" s="6" t="s">
        <v>363</v>
      </c>
      <c r="J904" s="123" t="str">
        <f t="shared" si="40"/>
        <v xml:space="preserve"> </v>
      </c>
      <c r="K904" s="23"/>
      <c r="L904" s="23"/>
    </row>
    <row r="905" spans="1:12" x14ac:dyDescent="0.25">
      <c r="A905" s="49"/>
      <c r="B905" s="267" t="s">
        <v>1497</v>
      </c>
      <c r="C905" s="283" t="s">
        <v>1591</v>
      </c>
      <c r="D905" s="276"/>
      <c r="E905" s="160"/>
      <c r="F905" s="163"/>
      <c r="G905" s="210"/>
      <c r="J905" s="123" t="str">
        <f t="shared" si="40"/>
        <v xml:space="preserve"> </v>
      </c>
      <c r="K905" s="23"/>
      <c r="L905" s="23"/>
    </row>
    <row r="906" spans="1:12" x14ac:dyDescent="0.25">
      <c r="A906" s="59"/>
      <c r="B906" s="267" t="s">
        <v>1498</v>
      </c>
      <c r="C906" s="277" t="s">
        <v>5812</v>
      </c>
      <c r="D906" s="269" t="s">
        <v>60</v>
      </c>
      <c r="E906" s="160"/>
      <c r="F906" s="163"/>
      <c r="G906" s="60">
        <f>E906*F906</f>
        <v>0</v>
      </c>
      <c r="H906" s="6" t="s">
        <v>363</v>
      </c>
      <c r="J906" s="123" t="str">
        <f t="shared" si="40"/>
        <v xml:space="preserve"> </v>
      </c>
      <c r="K906" s="23"/>
      <c r="L906" s="23"/>
    </row>
    <row r="907" spans="1:12" x14ac:dyDescent="0.25">
      <c r="A907" s="59"/>
      <c r="B907" s="267" t="s">
        <v>1499</v>
      </c>
      <c r="C907" s="277" t="s">
        <v>5813</v>
      </c>
      <c r="D907" s="269" t="s">
        <v>60</v>
      </c>
      <c r="E907" s="160"/>
      <c r="F907" s="163"/>
      <c r="G907" s="60">
        <f>E907*F907</f>
        <v>0</v>
      </c>
      <c r="H907" s="6" t="s">
        <v>363</v>
      </c>
      <c r="J907" s="123" t="str">
        <f t="shared" si="40"/>
        <v xml:space="preserve"> </v>
      </c>
      <c r="K907" s="23"/>
      <c r="L907" s="23"/>
    </row>
    <row r="908" spans="1:12" x14ac:dyDescent="0.25">
      <c r="A908" s="59"/>
      <c r="B908" s="267" t="s">
        <v>1500</v>
      </c>
      <c r="C908" s="277" t="s">
        <v>5814</v>
      </c>
      <c r="D908" s="269" t="s">
        <v>60</v>
      </c>
      <c r="E908" s="160"/>
      <c r="F908" s="163"/>
      <c r="G908" s="60">
        <f>E908*F908</f>
        <v>0</v>
      </c>
      <c r="H908" s="6" t="s">
        <v>363</v>
      </c>
      <c r="J908" s="123" t="str">
        <f t="shared" si="40"/>
        <v xml:space="preserve"> </v>
      </c>
      <c r="K908" s="23"/>
      <c r="L908" s="23"/>
    </row>
    <row r="909" spans="1:12" x14ac:dyDescent="0.25">
      <c r="A909" s="59"/>
      <c r="B909" s="267" t="s">
        <v>1501</v>
      </c>
      <c r="C909" s="277" t="s">
        <v>5815</v>
      </c>
      <c r="D909" s="269" t="s">
        <v>60</v>
      </c>
      <c r="E909" s="160"/>
      <c r="F909" s="163"/>
      <c r="G909" s="60">
        <f>E909*F909</f>
        <v>0</v>
      </c>
      <c r="H909" s="6" t="s">
        <v>363</v>
      </c>
      <c r="J909" s="123" t="str">
        <f t="shared" si="40"/>
        <v xml:space="preserve"> </v>
      </c>
      <c r="K909" s="23"/>
      <c r="L909" s="23"/>
    </row>
    <row r="910" spans="1:12" x14ac:dyDescent="0.25">
      <c r="A910" s="59"/>
      <c r="B910" s="267" t="s">
        <v>1502</v>
      </c>
      <c r="C910" s="277" t="s">
        <v>5816</v>
      </c>
      <c r="D910" s="269" t="s">
        <v>83</v>
      </c>
      <c r="E910" s="160"/>
      <c r="F910" s="163"/>
      <c r="G910" s="60">
        <f>E910*F910</f>
        <v>0</v>
      </c>
      <c r="H910" s="6" t="s">
        <v>363</v>
      </c>
      <c r="J910" s="123" t="str">
        <f t="shared" si="40"/>
        <v xml:space="preserve"> </v>
      </c>
      <c r="K910" s="23"/>
      <c r="L910" s="23"/>
    </row>
    <row r="911" spans="1:12" x14ac:dyDescent="0.25">
      <c r="A911" s="49"/>
      <c r="B911" s="267" t="s">
        <v>1503</v>
      </c>
      <c r="C911" s="281" t="s">
        <v>1592</v>
      </c>
      <c r="D911" s="276"/>
      <c r="E911" s="160"/>
      <c r="F911" s="163"/>
      <c r="G911" s="210"/>
      <c r="J911" s="123" t="str">
        <f t="shared" si="40"/>
        <v xml:space="preserve"> </v>
      </c>
      <c r="K911" s="23"/>
      <c r="L911" s="23"/>
    </row>
    <row r="912" spans="1:12" x14ac:dyDescent="0.25">
      <c r="A912" s="59"/>
      <c r="B912" s="267" t="s">
        <v>1504</v>
      </c>
      <c r="C912" s="281" t="s">
        <v>5817</v>
      </c>
      <c r="D912" s="276" t="s">
        <v>60</v>
      </c>
      <c r="E912" s="160"/>
      <c r="F912" s="163"/>
      <c r="G912" s="60">
        <f>E912*F912</f>
        <v>0</v>
      </c>
      <c r="H912" s="6" t="s">
        <v>363</v>
      </c>
      <c r="I912" s="5" t="s">
        <v>5516</v>
      </c>
      <c r="J912" s="123" t="str">
        <f t="shared" si="40"/>
        <v xml:space="preserve"> </v>
      </c>
      <c r="K912" s="23"/>
      <c r="L912" s="23"/>
    </row>
    <row r="913" spans="1:12" x14ac:dyDescent="0.25">
      <c r="A913" s="59"/>
      <c r="B913" s="267" t="s">
        <v>1505</v>
      </c>
      <c r="C913" s="281" t="s">
        <v>1593</v>
      </c>
      <c r="D913" s="276" t="s">
        <v>83</v>
      </c>
      <c r="E913" s="160"/>
      <c r="F913" s="163"/>
      <c r="G913" s="60">
        <f>E913*F913</f>
        <v>0</v>
      </c>
      <c r="J913" s="123" t="str">
        <f t="shared" si="40"/>
        <v xml:space="preserve"> </v>
      </c>
      <c r="K913" s="23"/>
      <c r="L913" s="23"/>
    </row>
    <row r="914" spans="1:12" x14ac:dyDescent="0.25">
      <c r="A914" s="59"/>
      <c r="B914" s="267" t="s">
        <v>1506</v>
      </c>
      <c r="C914" s="281" t="s">
        <v>5818</v>
      </c>
      <c r="D914" s="276" t="s">
        <v>83</v>
      </c>
      <c r="E914" s="160"/>
      <c r="F914" s="163"/>
      <c r="G914" s="60">
        <f>E914*F914</f>
        <v>0</v>
      </c>
      <c r="H914" s="6" t="s">
        <v>363</v>
      </c>
      <c r="I914" s="5" t="s">
        <v>5517</v>
      </c>
      <c r="J914" s="123" t="str">
        <f t="shared" si="40"/>
        <v xml:space="preserve"> </v>
      </c>
      <c r="K914" s="23"/>
      <c r="L914" s="23"/>
    </row>
    <row r="915" spans="1:12" ht="22.8" x14ac:dyDescent="0.25">
      <c r="A915" s="59"/>
      <c r="B915" s="267" t="s">
        <v>1507</v>
      </c>
      <c r="C915" s="281" t="s">
        <v>5819</v>
      </c>
      <c r="D915" s="276" t="s">
        <v>60</v>
      </c>
      <c r="E915" s="160"/>
      <c r="F915" s="163"/>
      <c r="G915" s="60">
        <f>E915*F915</f>
        <v>0</v>
      </c>
      <c r="H915" s="6" t="s">
        <v>363</v>
      </c>
      <c r="J915" s="123" t="str">
        <f t="shared" si="40"/>
        <v xml:space="preserve"> </v>
      </c>
      <c r="K915" s="23"/>
      <c r="L915" s="23"/>
    </row>
    <row r="916" spans="1:12" x14ac:dyDescent="0.25">
      <c r="A916" s="49"/>
      <c r="B916" s="267" t="s">
        <v>1508</v>
      </c>
      <c r="C916" s="283" t="s">
        <v>1594</v>
      </c>
      <c r="D916" s="276"/>
      <c r="E916" s="160"/>
      <c r="F916" s="163"/>
      <c r="G916" s="210"/>
      <c r="J916" s="123" t="str">
        <f t="shared" si="40"/>
        <v xml:space="preserve"> </v>
      </c>
      <c r="K916" s="23"/>
      <c r="L916" s="23"/>
    </row>
    <row r="917" spans="1:12" x14ac:dyDescent="0.25">
      <c r="A917" s="59"/>
      <c r="B917" s="267" t="s">
        <v>1509</v>
      </c>
      <c r="C917" s="277" t="s">
        <v>5820</v>
      </c>
      <c r="D917" s="276" t="s">
        <v>60</v>
      </c>
      <c r="E917" s="160"/>
      <c r="F917" s="163"/>
      <c r="G917" s="60">
        <f>E917*F917</f>
        <v>0</v>
      </c>
      <c r="H917" s="6" t="s">
        <v>363</v>
      </c>
      <c r="J917" s="123" t="str">
        <f t="shared" si="40"/>
        <v xml:space="preserve"> </v>
      </c>
      <c r="K917" s="23"/>
      <c r="L917" s="23"/>
    </row>
    <row r="918" spans="1:12" x14ac:dyDescent="0.25">
      <c r="A918" s="59"/>
      <c r="B918" s="267" t="s">
        <v>1510</v>
      </c>
      <c r="C918" s="277" t="s">
        <v>5821</v>
      </c>
      <c r="D918" s="276" t="s">
        <v>60</v>
      </c>
      <c r="E918" s="160"/>
      <c r="F918" s="163"/>
      <c r="G918" s="60">
        <f>E918*F918</f>
        <v>0</v>
      </c>
      <c r="H918" s="6" t="s">
        <v>363</v>
      </c>
      <c r="J918" s="123" t="str">
        <f t="shared" si="40"/>
        <v xml:space="preserve"> </v>
      </c>
      <c r="K918" s="23"/>
      <c r="L918" s="23"/>
    </row>
    <row r="919" spans="1:12" x14ac:dyDescent="0.25">
      <c r="A919" s="59"/>
      <c r="B919" s="267" t="s">
        <v>1511</v>
      </c>
      <c r="C919" s="277" t="s">
        <v>5822</v>
      </c>
      <c r="D919" s="276" t="s">
        <v>60</v>
      </c>
      <c r="E919" s="160"/>
      <c r="F919" s="163"/>
      <c r="G919" s="60">
        <f>E919*F919</f>
        <v>0</v>
      </c>
      <c r="H919" s="6" t="s">
        <v>363</v>
      </c>
      <c r="I919" s="356"/>
      <c r="J919" s="123" t="str">
        <f t="shared" si="40"/>
        <v xml:space="preserve"> </v>
      </c>
      <c r="K919" s="23"/>
      <c r="L919" s="23"/>
    </row>
    <row r="920" spans="1:12" x14ac:dyDescent="0.25">
      <c r="A920" s="49"/>
      <c r="B920" s="267" t="s">
        <v>1512</v>
      </c>
      <c r="C920" s="282" t="s">
        <v>1595</v>
      </c>
      <c r="D920" s="276" t="s">
        <v>60</v>
      </c>
      <c r="E920" s="160"/>
      <c r="F920" s="163"/>
      <c r="G920" s="60">
        <f>E920*F920</f>
        <v>0</v>
      </c>
      <c r="I920" s="356"/>
      <c r="J920" s="123" t="str">
        <f t="shared" si="40"/>
        <v xml:space="preserve"> </v>
      </c>
      <c r="K920" s="23"/>
      <c r="L920" s="23"/>
    </row>
    <row r="921" spans="1:12" x14ac:dyDescent="0.25">
      <c r="A921" s="49"/>
      <c r="B921" s="267" t="s">
        <v>1513</v>
      </c>
      <c r="C921" s="282" t="s">
        <v>1596</v>
      </c>
      <c r="D921" s="276"/>
      <c r="E921" s="160"/>
      <c r="F921" s="163"/>
      <c r="G921" s="210"/>
      <c r="I921" s="356"/>
      <c r="J921" s="123" t="str">
        <f t="shared" si="40"/>
        <v xml:space="preserve"> </v>
      </c>
      <c r="K921" s="23"/>
      <c r="L921" s="23"/>
    </row>
    <row r="922" spans="1:12" ht="22.8" x14ac:dyDescent="0.25">
      <c r="A922" s="59"/>
      <c r="B922" s="267" t="s">
        <v>1514</v>
      </c>
      <c r="C922" s="281" t="s">
        <v>5823</v>
      </c>
      <c r="D922" s="276" t="s">
        <v>5662</v>
      </c>
      <c r="E922" s="160"/>
      <c r="F922" s="163"/>
      <c r="G922" s="60">
        <f t="shared" ref="G922:G930" si="41">E922*F922</f>
        <v>0</v>
      </c>
      <c r="H922" s="6" t="s">
        <v>363</v>
      </c>
      <c r="I922" s="356"/>
      <c r="J922" s="123" t="str">
        <f t="shared" si="40"/>
        <v xml:space="preserve"> </v>
      </c>
      <c r="K922" s="23"/>
      <c r="L922" s="23"/>
    </row>
    <row r="923" spans="1:12" ht="34.200000000000003" x14ac:dyDescent="0.25">
      <c r="A923" s="59"/>
      <c r="B923" s="267" t="s">
        <v>1515</v>
      </c>
      <c r="C923" s="281" t="s">
        <v>5824</v>
      </c>
      <c r="D923" s="276" t="s">
        <v>5662</v>
      </c>
      <c r="E923" s="160"/>
      <c r="F923" s="163"/>
      <c r="G923" s="60">
        <f t="shared" si="41"/>
        <v>0</v>
      </c>
      <c r="H923" s="6" t="s">
        <v>363</v>
      </c>
      <c r="I923" s="67"/>
      <c r="J923" s="123" t="str">
        <f t="shared" si="40"/>
        <v xml:space="preserve"> </v>
      </c>
      <c r="K923" s="23"/>
      <c r="L923" s="23"/>
    </row>
    <row r="924" spans="1:12" ht="13.2" x14ac:dyDescent="0.25">
      <c r="A924" s="59"/>
      <c r="B924" s="267" t="s">
        <v>1516</v>
      </c>
      <c r="C924" s="281" t="s">
        <v>5825</v>
      </c>
      <c r="D924" s="276" t="s">
        <v>5662</v>
      </c>
      <c r="E924" s="160"/>
      <c r="F924" s="163"/>
      <c r="G924" s="60">
        <f t="shared" si="41"/>
        <v>0</v>
      </c>
      <c r="H924" s="6" t="s">
        <v>363</v>
      </c>
      <c r="I924" s="356"/>
      <c r="J924" s="123" t="str">
        <f t="shared" si="40"/>
        <v xml:space="preserve"> </v>
      </c>
      <c r="K924" s="23"/>
      <c r="L924" s="23"/>
    </row>
    <row r="925" spans="1:12" ht="22.8" x14ac:dyDescent="0.25">
      <c r="A925" s="59"/>
      <c r="B925" s="267" t="s">
        <v>1517</v>
      </c>
      <c r="C925" s="281" t="s">
        <v>5826</v>
      </c>
      <c r="D925" s="276" t="s">
        <v>5662</v>
      </c>
      <c r="E925" s="160"/>
      <c r="F925" s="163"/>
      <c r="G925" s="60">
        <f t="shared" si="41"/>
        <v>0</v>
      </c>
      <c r="H925" s="6" t="s">
        <v>363</v>
      </c>
      <c r="I925" s="356"/>
      <c r="J925" s="123" t="str">
        <f t="shared" si="40"/>
        <v xml:space="preserve"> </v>
      </c>
      <c r="K925" s="23"/>
      <c r="L925" s="23"/>
    </row>
    <row r="926" spans="1:12" ht="34.200000000000003" x14ac:dyDescent="0.25">
      <c r="A926" s="59"/>
      <c r="B926" s="267" t="s">
        <v>1518</v>
      </c>
      <c r="C926" s="277" t="s">
        <v>5827</v>
      </c>
      <c r="D926" s="276" t="s">
        <v>5662</v>
      </c>
      <c r="E926" s="160"/>
      <c r="F926" s="163"/>
      <c r="G926" s="60">
        <f t="shared" si="41"/>
        <v>0</v>
      </c>
      <c r="H926" s="6" t="s">
        <v>363</v>
      </c>
      <c r="I926" s="67"/>
      <c r="J926" s="123" t="str">
        <f t="shared" si="40"/>
        <v xml:space="preserve"> </v>
      </c>
      <c r="K926" s="23"/>
      <c r="L926" s="23"/>
    </row>
    <row r="927" spans="1:12" ht="13.2" x14ac:dyDescent="0.25">
      <c r="A927" s="59"/>
      <c r="B927" s="267" t="s">
        <v>1519</v>
      </c>
      <c r="C927" s="277" t="s">
        <v>5828</v>
      </c>
      <c r="D927" s="276" t="s">
        <v>5671</v>
      </c>
      <c r="E927" s="160"/>
      <c r="F927" s="163"/>
      <c r="G927" s="60">
        <f t="shared" si="41"/>
        <v>0</v>
      </c>
      <c r="H927" s="6" t="s">
        <v>363</v>
      </c>
      <c r="I927" s="67"/>
      <c r="J927" s="123" t="str">
        <f t="shared" si="40"/>
        <v xml:space="preserve"> </v>
      </c>
      <c r="K927" s="23"/>
      <c r="L927" s="23"/>
    </row>
    <row r="928" spans="1:12" ht="22.8" x14ac:dyDescent="0.25">
      <c r="A928" s="59"/>
      <c r="B928" s="267" t="s">
        <v>1520</v>
      </c>
      <c r="C928" s="277" t="s">
        <v>5829</v>
      </c>
      <c r="D928" s="276" t="s">
        <v>5662</v>
      </c>
      <c r="E928" s="160"/>
      <c r="F928" s="163"/>
      <c r="G928" s="60">
        <f t="shared" si="41"/>
        <v>0</v>
      </c>
      <c r="H928" s="6" t="s">
        <v>363</v>
      </c>
      <c r="I928" s="67"/>
      <c r="J928" s="123" t="str">
        <f t="shared" si="40"/>
        <v xml:space="preserve"> </v>
      </c>
      <c r="K928" s="23"/>
      <c r="L928" s="23"/>
    </row>
    <row r="929" spans="1:12" ht="13.2" x14ac:dyDescent="0.25">
      <c r="A929" s="49"/>
      <c r="B929" s="267" t="s">
        <v>1521</v>
      </c>
      <c r="C929" s="281" t="s">
        <v>5830</v>
      </c>
      <c r="D929" s="276" t="s">
        <v>5662</v>
      </c>
      <c r="E929" s="160"/>
      <c r="F929" s="163"/>
      <c r="G929" s="60">
        <f t="shared" si="41"/>
        <v>0</v>
      </c>
      <c r="H929" s="6" t="s">
        <v>363</v>
      </c>
      <c r="J929" s="123" t="str">
        <f t="shared" si="40"/>
        <v xml:space="preserve"> </v>
      </c>
      <c r="K929" s="23"/>
      <c r="L929" s="23"/>
    </row>
    <row r="930" spans="1:12" x14ac:dyDescent="0.25">
      <c r="A930" s="49"/>
      <c r="B930" s="267" t="s">
        <v>1522</v>
      </c>
      <c r="C930" s="281" t="s">
        <v>5831</v>
      </c>
      <c r="D930" s="276" t="s">
        <v>83</v>
      </c>
      <c r="E930" s="160"/>
      <c r="F930" s="163"/>
      <c r="G930" s="60">
        <f t="shared" si="41"/>
        <v>0</v>
      </c>
      <c r="H930" s="6" t="s">
        <v>363</v>
      </c>
      <c r="J930" s="123" t="str">
        <f t="shared" si="40"/>
        <v xml:space="preserve"> </v>
      </c>
      <c r="K930" s="23"/>
      <c r="L930" s="23"/>
    </row>
    <row r="931" spans="1:12" x14ac:dyDescent="0.25">
      <c r="A931" s="49"/>
      <c r="B931" s="267" t="s">
        <v>1523</v>
      </c>
      <c r="C931" s="283" t="s">
        <v>1597</v>
      </c>
      <c r="D931" s="276"/>
      <c r="E931" s="160"/>
      <c r="F931" s="163"/>
      <c r="G931" s="210"/>
      <c r="J931" s="123" t="str">
        <f t="shared" si="40"/>
        <v xml:space="preserve"> </v>
      </c>
      <c r="K931" s="23"/>
      <c r="L931" s="23"/>
    </row>
    <row r="932" spans="1:12" x14ac:dyDescent="0.25">
      <c r="A932" s="59"/>
      <c r="B932" s="267" t="s">
        <v>1524</v>
      </c>
      <c r="C932" s="278" t="s">
        <v>1598</v>
      </c>
      <c r="D932" s="276" t="s">
        <v>58</v>
      </c>
      <c r="E932" s="160"/>
      <c r="F932" s="163"/>
      <c r="G932" s="60">
        <f>E932*F932</f>
        <v>0</v>
      </c>
      <c r="J932" s="123" t="str">
        <f t="shared" si="40"/>
        <v xml:space="preserve"> </v>
      </c>
      <c r="K932" s="23"/>
      <c r="L932" s="23"/>
    </row>
    <row r="933" spans="1:12" x14ac:dyDescent="0.25">
      <c r="A933" s="59"/>
      <c r="B933" s="267" t="s">
        <v>1525</v>
      </c>
      <c r="C933" s="278" t="s">
        <v>1599</v>
      </c>
      <c r="D933" s="276" t="s">
        <v>58</v>
      </c>
      <c r="E933" s="160"/>
      <c r="F933" s="163"/>
      <c r="G933" s="60">
        <f>E933*F933</f>
        <v>0</v>
      </c>
      <c r="J933" s="123" t="str">
        <f t="shared" si="40"/>
        <v xml:space="preserve"> </v>
      </c>
      <c r="K933" s="23"/>
      <c r="L933" s="23"/>
    </row>
    <row r="934" spans="1:12" x14ac:dyDescent="0.25">
      <c r="A934" s="59"/>
      <c r="B934" s="267" t="s">
        <v>1526</v>
      </c>
      <c r="C934" s="278" t="s">
        <v>1600</v>
      </c>
      <c r="D934" s="276" t="s">
        <v>56</v>
      </c>
      <c r="E934" s="160"/>
      <c r="F934" s="163"/>
      <c r="G934" s="60">
        <f>E934*F934</f>
        <v>0</v>
      </c>
      <c r="J934" s="123" t="str">
        <f t="shared" si="40"/>
        <v xml:space="preserve"> </v>
      </c>
      <c r="K934" s="23"/>
      <c r="L934" s="23"/>
    </row>
    <row r="935" spans="1:12" x14ac:dyDescent="0.25">
      <c r="A935" s="59"/>
      <c r="B935" s="267" t="s">
        <v>1527</v>
      </c>
      <c r="C935" s="277" t="s">
        <v>5832</v>
      </c>
      <c r="D935" s="276" t="s">
        <v>56</v>
      </c>
      <c r="E935" s="160"/>
      <c r="F935" s="163"/>
      <c r="G935" s="60">
        <f>E935*F935</f>
        <v>0</v>
      </c>
      <c r="H935" s="6" t="s">
        <v>363</v>
      </c>
      <c r="J935" s="123" t="str">
        <f t="shared" si="40"/>
        <v xml:space="preserve"> </v>
      </c>
      <c r="K935" s="23"/>
      <c r="L935" s="23"/>
    </row>
    <row r="936" spans="1:12" ht="34.200000000000003" x14ac:dyDescent="0.25">
      <c r="A936" s="49"/>
      <c r="B936" s="267" t="s">
        <v>1528</v>
      </c>
      <c r="C936" s="281" t="s">
        <v>5833</v>
      </c>
      <c r="D936" s="276" t="s">
        <v>83</v>
      </c>
      <c r="E936" s="160"/>
      <c r="F936" s="163"/>
      <c r="G936" s="60">
        <f>E936*F936</f>
        <v>0</v>
      </c>
      <c r="H936" s="6" t="s">
        <v>363</v>
      </c>
      <c r="J936" s="123" t="str">
        <f t="shared" si="40"/>
        <v xml:space="preserve"> </v>
      </c>
      <c r="K936" s="23"/>
      <c r="L936" s="23"/>
    </row>
    <row r="937" spans="1:12" x14ac:dyDescent="0.25">
      <c r="A937" s="49"/>
      <c r="B937" s="267" t="s">
        <v>1529</v>
      </c>
      <c r="C937" s="277" t="s">
        <v>1601</v>
      </c>
      <c r="D937" s="276"/>
      <c r="E937" s="160"/>
      <c r="F937" s="163"/>
      <c r="G937" s="210"/>
      <c r="J937" s="123" t="str">
        <f t="shared" si="40"/>
        <v xml:space="preserve"> </v>
      </c>
      <c r="K937" s="23"/>
      <c r="L937" s="23"/>
    </row>
    <row r="938" spans="1:12" ht="13.2" x14ac:dyDescent="0.25">
      <c r="A938" s="59"/>
      <c r="B938" s="267" t="s">
        <v>1530</v>
      </c>
      <c r="C938" s="277" t="s">
        <v>5834</v>
      </c>
      <c r="D938" s="276" t="s">
        <v>5662</v>
      </c>
      <c r="E938" s="160"/>
      <c r="F938" s="163"/>
      <c r="G938" s="60">
        <f>E938*F938</f>
        <v>0</v>
      </c>
      <c r="H938" s="6" t="s">
        <v>363</v>
      </c>
      <c r="J938" s="123" t="str">
        <f t="shared" si="40"/>
        <v xml:space="preserve"> </v>
      </c>
      <c r="K938" s="23"/>
      <c r="L938" s="23"/>
    </row>
    <row r="939" spans="1:12" ht="13.2" x14ac:dyDescent="0.25">
      <c r="A939" s="59"/>
      <c r="B939" s="267" t="s">
        <v>1531</v>
      </c>
      <c r="C939" s="277" t="s">
        <v>5835</v>
      </c>
      <c r="D939" s="276" t="s">
        <v>5662</v>
      </c>
      <c r="E939" s="160"/>
      <c r="F939" s="163"/>
      <c r="G939" s="60">
        <f>E939*F939</f>
        <v>0</v>
      </c>
      <c r="H939" s="6" t="s">
        <v>363</v>
      </c>
      <c r="J939" s="123" t="str">
        <f t="shared" si="40"/>
        <v xml:space="preserve"> </v>
      </c>
      <c r="K939" s="23"/>
      <c r="L939" s="23"/>
    </row>
    <row r="940" spans="1:12" x14ac:dyDescent="0.25">
      <c r="A940" s="49"/>
      <c r="B940" s="267" t="s">
        <v>1532</v>
      </c>
      <c r="C940" s="282" t="s">
        <v>1602</v>
      </c>
      <c r="D940" s="276"/>
      <c r="E940" s="160"/>
      <c r="F940" s="163"/>
      <c r="G940" s="210"/>
      <c r="J940" s="123" t="str">
        <f t="shared" si="40"/>
        <v xml:space="preserve"> </v>
      </c>
      <c r="K940" s="23"/>
      <c r="L940" s="23"/>
    </row>
    <row r="941" spans="1:12" x14ac:dyDescent="0.25">
      <c r="A941" s="59"/>
      <c r="B941" s="267" t="s">
        <v>1533</v>
      </c>
      <c r="C941" s="281" t="s">
        <v>5836</v>
      </c>
      <c r="D941" s="276" t="s">
        <v>60</v>
      </c>
      <c r="E941" s="160"/>
      <c r="F941" s="163"/>
      <c r="G941" s="60">
        <f>E941*F941</f>
        <v>0</v>
      </c>
      <c r="H941" s="6" t="s">
        <v>363</v>
      </c>
      <c r="J941" s="123" t="str">
        <f t="shared" si="40"/>
        <v xml:space="preserve"> </v>
      </c>
      <c r="K941" s="23"/>
      <c r="L941" s="23"/>
    </row>
    <row r="942" spans="1:12" x14ac:dyDescent="0.25">
      <c r="A942" s="59"/>
      <c r="B942" s="267" t="s">
        <v>1534</v>
      </c>
      <c r="C942" s="281" t="s">
        <v>5837</v>
      </c>
      <c r="D942" s="276" t="s">
        <v>60</v>
      </c>
      <c r="E942" s="160"/>
      <c r="F942" s="163"/>
      <c r="G942" s="60">
        <f>E942*F942</f>
        <v>0</v>
      </c>
      <c r="H942" s="6" t="s">
        <v>363</v>
      </c>
      <c r="J942" s="123" t="str">
        <f t="shared" si="40"/>
        <v xml:space="preserve"> </v>
      </c>
      <c r="K942" s="23"/>
      <c r="L942" s="23"/>
    </row>
    <row r="943" spans="1:12" x14ac:dyDescent="0.25">
      <c r="A943" s="59"/>
      <c r="B943" s="267" t="s">
        <v>1535</v>
      </c>
      <c r="C943" s="281" t="s">
        <v>5838</v>
      </c>
      <c r="D943" s="276" t="s">
        <v>60</v>
      </c>
      <c r="E943" s="160"/>
      <c r="F943" s="163"/>
      <c r="G943" s="60">
        <f>E943*F943</f>
        <v>0</v>
      </c>
      <c r="H943" s="6" t="s">
        <v>363</v>
      </c>
      <c r="J943" s="123" t="str">
        <f t="shared" si="40"/>
        <v xml:space="preserve"> </v>
      </c>
      <c r="K943" s="23"/>
      <c r="L943" s="23"/>
    </row>
    <row r="944" spans="1:12" ht="22.8" x14ac:dyDescent="0.25">
      <c r="A944" s="49"/>
      <c r="B944" s="267" t="s">
        <v>1536</v>
      </c>
      <c r="C944" s="281" t="s">
        <v>5839</v>
      </c>
      <c r="D944" s="276" t="s">
        <v>5671</v>
      </c>
      <c r="E944" s="160"/>
      <c r="F944" s="163"/>
      <c r="G944" s="60">
        <f>E944*F944</f>
        <v>0</v>
      </c>
      <c r="H944" s="6" t="s">
        <v>363</v>
      </c>
      <c r="J944" s="123" t="str">
        <f t="shared" si="40"/>
        <v xml:space="preserve"> </v>
      </c>
      <c r="K944" s="23"/>
      <c r="L944" s="23"/>
    </row>
    <row r="945" spans="1:12" x14ac:dyDescent="0.25">
      <c r="A945" s="49"/>
      <c r="B945" s="267" t="s">
        <v>1537</v>
      </c>
      <c r="C945" s="283" t="s">
        <v>1603</v>
      </c>
      <c r="D945" s="276"/>
      <c r="E945" s="160"/>
      <c r="F945" s="163"/>
      <c r="G945" s="210"/>
      <c r="J945" s="123" t="str">
        <f t="shared" si="40"/>
        <v xml:space="preserve"> </v>
      </c>
      <c r="K945" s="23"/>
      <c r="L945" s="23"/>
    </row>
    <row r="946" spans="1:12" x14ac:dyDescent="0.25">
      <c r="A946" s="59"/>
      <c r="B946" s="267" t="s">
        <v>1538</v>
      </c>
      <c r="C946" s="274" t="s">
        <v>1604</v>
      </c>
      <c r="D946" s="276"/>
      <c r="E946" s="160"/>
      <c r="F946" s="163"/>
      <c r="G946" s="210"/>
      <c r="J946" s="123" t="str">
        <f t="shared" si="40"/>
        <v xml:space="preserve"> </v>
      </c>
      <c r="K946" s="23"/>
      <c r="L946" s="23"/>
    </row>
    <row r="947" spans="1:12" x14ac:dyDescent="0.25">
      <c r="A947" s="59"/>
      <c r="B947" s="267" t="s">
        <v>1576</v>
      </c>
      <c r="C947" s="277" t="s">
        <v>5840</v>
      </c>
      <c r="D947" s="276" t="s">
        <v>83</v>
      </c>
      <c r="E947" s="160"/>
      <c r="F947" s="163"/>
      <c r="G947" s="60">
        <f>E947*F947</f>
        <v>0</v>
      </c>
      <c r="H947" s="6" t="s">
        <v>363</v>
      </c>
      <c r="J947" s="123" t="str">
        <f t="shared" si="40"/>
        <v xml:space="preserve"> </v>
      </c>
      <c r="K947" s="23"/>
      <c r="L947" s="23"/>
    </row>
    <row r="948" spans="1:12" x14ac:dyDescent="0.25">
      <c r="A948" s="59"/>
      <c r="B948" s="267" t="s">
        <v>1577</v>
      </c>
      <c r="C948" s="277" t="s">
        <v>5841</v>
      </c>
      <c r="D948" s="276" t="s">
        <v>83</v>
      </c>
      <c r="E948" s="160"/>
      <c r="F948" s="163"/>
      <c r="G948" s="60">
        <f>E948*F948</f>
        <v>0</v>
      </c>
      <c r="H948" s="6" t="s">
        <v>363</v>
      </c>
      <c r="J948" s="123" t="str">
        <f t="shared" si="40"/>
        <v xml:space="preserve"> </v>
      </c>
      <c r="K948" s="23"/>
      <c r="L948" s="23"/>
    </row>
    <row r="949" spans="1:12" x14ac:dyDescent="0.25">
      <c r="A949" s="59"/>
      <c r="B949" s="267" t="s">
        <v>1539</v>
      </c>
      <c r="C949" s="277" t="s">
        <v>1605</v>
      </c>
      <c r="D949" s="276"/>
      <c r="E949" s="160"/>
      <c r="F949" s="163"/>
      <c r="G949" s="210"/>
      <c r="J949" s="123" t="str">
        <f t="shared" si="40"/>
        <v xml:space="preserve"> </v>
      </c>
      <c r="K949" s="23"/>
      <c r="L949" s="23"/>
    </row>
    <row r="950" spans="1:12" x14ac:dyDescent="0.25">
      <c r="A950" s="59"/>
      <c r="B950" s="267" t="s">
        <v>1578</v>
      </c>
      <c r="C950" s="277" t="s">
        <v>5840</v>
      </c>
      <c r="D950" s="276" t="s">
        <v>83</v>
      </c>
      <c r="E950" s="160"/>
      <c r="F950" s="163"/>
      <c r="G950" s="60">
        <f>E950*F950</f>
        <v>0</v>
      </c>
      <c r="H950" s="6" t="s">
        <v>363</v>
      </c>
      <c r="I950" s="68"/>
      <c r="J950" s="123" t="str">
        <f t="shared" si="40"/>
        <v xml:space="preserve"> </v>
      </c>
      <c r="K950" s="23"/>
      <c r="L950" s="23"/>
    </row>
    <row r="951" spans="1:12" x14ac:dyDescent="0.25">
      <c r="A951" s="59"/>
      <c r="B951" s="267" t="s">
        <v>1579</v>
      </c>
      <c r="C951" s="277" t="s">
        <v>5841</v>
      </c>
      <c r="D951" s="276" t="s">
        <v>83</v>
      </c>
      <c r="E951" s="160"/>
      <c r="F951" s="163"/>
      <c r="G951" s="60">
        <f>E951*F951</f>
        <v>0</v>
      </c>
      <c r="H951" s="6" t="s">
        <v>363</v>
      </c>
      <c r="I951" s="68"/>
      <c r="J951" s="123" t="str">
        <f t="shared" si="40"/>
        <v xml:space="preserve"> </v>
      </c>
      <c r="K951" s="23"/>
      <c r="L951" s="23"/>
    </row>
    <row r="952" spans="1:12" x14ac:dyDescent="0.25">
      <c r="A952" s="59"/>
      <c r="B952" s="267" t="s">
        <v>1540</v>
      </c>
      <c r="C952" s="277" t="s">
        <v>1606</v>
      </c>
      <c r="D952" s="276"/>
      <c r="E952" s="160"/>
      <c r="F952" s="163"/>
      <c r="G952" s="210"/>
      <c r="I952" s="68"/>
      <c r="J952" s="123" t="str">
        <f t="shared" si="40"/>
        <v xml:space="preserve"> </v>
      </c>
      <c r="K952" s="23"/>
      <c r="L952" s="23"/>
    </row>
    <row r="953" spans="1:12" x14ac:dyDescent="0.25">
      <c r="A953" s="59"/>
      <c r="B953" s="267" t="s">
        <v>1580</v>
      </c>
      <c r="C953" s="277" t="s">
        <v>5840</v>
      </c>
      <c r="D953" s="276" t="s">
        <v>60</v>
      </c>
      <c r="E953" s="160"/>
      <c r="F953" s="163"/>
      <c r="G953" s="60">
        <f>E953*F953</f>
        <v>0</v>
      </c>
      <c r="H953" s="6" t="s">
        <v>363</v>
      </c>
      <c r="I953" s="68"/>
      <c r="J953" s="123" t="str">
        <f t="shared" si="40"/>
        <v xml:space="preserve"> </v>
      </c>
      <c r="K953" s="23"/>
      <c r="L953" s="23"/>
    </row>
    <row r="954" spans="1:12" x14ac:dyDescent="0.25">
      <c r="A954" s="59"/>
      <c r="B954" s="267" t="s">
        <v>1581</v>
      </c>
      <c r="C954" s="277" t="s">
        <v>5841</v>
      </c>
      <c r="D954" s="276" t="s">
        <v>60</v>
      </c>
      <c r="E954" s="160"/>
      <c r="F954" s="163"/>
      <c r="G954" s="60">
        <f>E954*F954</f>
        <v>0</v>
      </c>
      <c r="H954" s="6" t="s">
        <v>363</v>
      </c>
      <c r="I954" s="68"/>
      <c r="J954" s="123" t="str">
        <f t="shared" si="40"/>
        <v xml:space="preserve"> </v>
      </c>
      <c r="K954" s="23"/>
      <c r="L954" s="23"/>
    </row>
    <row r="955" spans="1:12" ht="34.200000000000003" x14ac:dyDescent="0.25">
      <c r="A955" s="59"/>
      <c r="B955" s="267" t="s">
        <v>1541</v>
      </c>
      <c r="C955" s="277" t="s">
        <v>1607</v>
      </c>
      <c r="D955" s="276" t="s">
        <v>60</v>
      </c>
      <c r="E955" s="160"/>
      <c r="F955" s="163"/>
      <c r="G955" s="60">
        <f>E955*F955</f>
        <v>0</v>
      </c>
      <c r="I955" s="69"/>
      <c r="J955" s="123" t="str">
        <f t="shared" si="40"/>
        <v xml:space="preserve"> </v>
      </c>
      <c r="K955" s="23"/>
      <c r="L955" s="23"/>
    </row>
    <row r="956" spans="1:12" x14ac:dyDescent="0.25">
      <c r="A956" s="49"/>
      <c r="B956" s="267" t="s">
        <v>1542</v>
      </c>
      <c r="C956" s="281" t="s">
        <v>1608</v>
      </c>
      <c r="D956" s="276"/>
      <c r="E956" s="160"/>
      <c r="F956" s="163"/>
      <c r="G956" s="210"/>
      <c r="J956" s="123" t="str">
        <f t="shared" si="40"/>
        <v xml:space="preserve"> </v>
      </c>
      <c r="K956" s="23"/>
      <c r="L956" s="23"/>
    </row>
    <row r="957" spans="1:12" ht="13.2" x14ac:dyDescent="0.25">
      <c r="A957" s="59"/>
      <c r="B957" s="267" t="s">
        <v>1543</v>
      </c>
      <c r="C957" s="279" t="s">
        <v>1609</v>
      </c>
      <c r="D957" s="276" t="s">
        <v>5671</v>
      </c>
      <c r="E957" s="160"/>
      <c r="F957" s="163"/>
      <c r="G957" s="60">
        <f t="shared" ref="G957:G962" si="42">E957*F957</f>
        <v>0</v>
      </c>
      <c r="J957" s="123" t="str">
        <f t="shared" si="40"/>
        <v xml:space="preserve"> </v>
      </c>
      <c r="K957" s="23"/>
      <c r="L957" s="23"/>
    </row>
    <row r="958" spans="1:12" ht="13.2" x14ac:dyDescent="0.25">
      <c r="A958" s="59"/>
      <c r="B958" s="267" t="s">
        <v>1544</v>
      </c>
      <c r="C958" s="277" t="s">
        <v>1610</v>
      </c>
      <c r="D958" s="276" t="s">
        <v>5671</v>
      </c>
      <c r="E958" s="160"/>
      <c r="F958" s="163"/>
      <c r="G958" s="60">
        <f t="shared" si="42"/>
        <v>0</v>
      </c>
      <c r="J958" s="123" t="str">
        <f t="shared" si="40"/>
        <v xml:space="preserve"> </v>
      </c>
      <c r="K958" s="23"/>
      <c r="L958" s="23"/>
    </row>
    <row r="959" spans="1:12" ht="13.2" x14ac:dyDescent="0.25">
      <c r="A959" s="59"/>
      <c r="B959" s="267" t="s">
        <v>1545</v>
      </c>
      <c r="C959" s="277" t="s">
        <v>1611</v>
      </c>
      <c r="D959" s="276" t="s">
        <v>5671</v>
      </c>
      <c r="E959" s="160"/>
      <c r="F959" s="163"/>
      <c r="G959" s="60">
        <f t="shared" si="42"/>
        <v>0</v>
      </c>
      <c r="J959" s="123" t="str">
        <f t="shared" si="40"/>
        <v xml:space="preserve"> </v>
      </c>
      <c r="K959" s="23"/>
      <c r="L959" s="23"/>
    </row>
    <row r="960" spans="1:12" ht="13.2" x14ac:dyDescent="0.25">
      <c r="A960" s="59"/>
      <c r="B960" s="267" t="s">
        <v>1546</v>
      </c>
      <c r="C960" s="277" t="s">
        <v>5842</v>
      </c>
      <c r="D960" s="276" t="s">
        <v>5671</v>
      </c>
      <c r="E960" s="160"/>
      <c r="F960" s="163"/>
      <c r="G960" s="60">
        <f t="shared" si="42"/>
        <v>0</v>
      </c>
      <c r="H960" s="6" t="s">
        <v>363</v>
      </c>
      <c r="J960" s="123" t="str">
        <f t="shared" si="40"/>
        <v xml:space="preserve"> </v>
      </c>
      <c r="K960" s="23"/>
      <c r="L960" s="23"/>
    </row>
    <row r="961" spans="1:12" ht="13.2" x14ac:dyDescent="0.25">
      <c r="A961" s="49"/>
      <c r="B961" s="267" t="s">
        <v>1547</v>
      </c>
      <c r="C961" s="264" t="s">
        <v>1612</v>
      </c>
      <c r="D961" s="276" t="s">
        <v>5671</v>
      </c>
      <c r="E961" s="160"/>
      <c r="F961" s="163"/>
      <c r="G961" s="60">
        <f t="shared" si="42"/>
        <v>0</v>
      </c>
      <c r="J961" s="123" t="str">
        <f t="shared" si="40"/>
        <v xml:space="preserve"> </v>
      </c>
      <c r="K961" s="23"/>
      <c r="L961" s="23"/>
    </row>
    <row r="962" spans="1:12" ht="13.2" x14ac:dyDescent="0.25">
      <c r="A962" s="49"/>
      <c r="B962" s="267" t="s">
        <v>1548</v>
      </c>
      <c r="C962" s="274" t="s">
        <v>1613</v>
      </c>
      <c r="D962" s="276" t="s">
        <v>5662</v>
      </c>
      <c r="E962" s="160"/>
      <c r="F962" s="163"/>
      <c r="G962" s="60">
        <f t="shared" si="42"/>
        <v>0</v>
      </c>
      <c r="J962" s="123" t="str">
        <f t="shared" si="40"/>
        <v xml:space="preserve"> </v>
      </c>
      <c r="K962" s="23"/>
      <c r="L962" s="23"/>
    </row>
    <row r="963" spans="1:12" x14ac:dyDescent="0.25">
      <c r="A963" s="49"/>
      <c r="B963" s="267" t="s">
        <v>1549</v>
      </c>
      <c r="C963" s="264" t="s">
        <v>1614</v>
      </c>
      <c r="D963" s="276"/>
      <c r="E963" s="160"/>
      <c r="F963" s="163"/>
      <c r="G963" s="210"/>
      <c r="J963" s="123" t="str">
        <f t="shared" si="40"/>
        <v xml:space="preserve"> </v>
      </c>
      <c r="K963" s="23"/>
      <c r="L963" s="23"/>
    </row>
    <row r="964" spans="1:12" x14ac:dyDescent="0.25">
      <c r="A964" s="59"/>
      <c r="B964" s="267" t="s">
        <v>1550</v>
      </c>
      <c r="C964" s="279" t="s">
        <v>5843</v>
      </c>
      <c r="D964" s="276" t="s">
        <v>83</v>
      </c>
      <c r="E964" s="160"/>
      <c r="F964" s="163"/>
      <c r="G964" s="60">
        <f t="shared" ref="G964:G975" si="43">E964*F964</f>
        <v>0</v>
      </c>
      <c r="H964" s="6" t="s">
        <v>363</v>
      </c>
      <c r="J964" s="123" t="str">
        <f t="shared" ref="J964:J1027" si="44">IF(G964&gt;0,1," ")</f>
        <v xml:space="preserve"> </v>
      </c>
      <c r="K964" s="23"/>
      <c r="L964" s="23"/>
    </row>
    <row r="965" spans="1:12" x14ac:dyDescent="0.25">
      <c r="A965" s="59"/>
      <c r="B965" s="267" t="s">
        <v>1551</v>
      </c>
      <c r="C965" s="277" t="s">
        <v>5844</v>
      </c>
      <c r="D965" s="276" t="s">
        <v>83</v>
      </c>
      <c r="E965" s="160"/>
      <c r="F965" s="163"/>
      <c r="G965" s="60">
        <f t="shared" si="43"/>
        <v>0</v>
      </c>
      <c r="H965" s="6" t="s">
        <v>363</v>
      </c>
      <c r="J965" s="123" t="str">
        <f t="shared" si="44"/>
        <v xml:space="preserve"> </v>
      </c>
      <c r="K965" s="23"/>
      <c r="L965" s="23"/>
    </row>
    <row r="966" spans="1:12" x14ac:dyDescent="0.25">
      <c r="A966" s="59"/>
      <c r="B966" s="267" t="s">
        <v>1552</v>
      </c>
      <c r="C966" s="277" t="s">
        <v>5845</v>
      </c>
      <c r="D966" s="276" t="s">
        <v>83</v>
      </c>
      <c r="E966" s="160"/>
      <c r="F966" s="163"/>
      <c r="G966" s="60">
        <f t="shared" si="43"/>
        <v>0</v>
      </c>
      <c r="H966" s="6" t="s">
        <v>363</v>
      </c>
      <c r="J966" s="123" t="str">
        <f t="shared" si="44"/>
        <v xml:space="preserve"> </v>
      </c>
      <c r="K966" s="23"/>
      <c r="L966" s="23"/>
    </row>
    <row r="967" spans="1:12" x14ac:dyDescent="0.25">
      <c r="A967" s="59"/>
      <c r="B967" s="267" t="s">
        <v>1553</v>
      </c>
      <c r="C967" s="277" t="s">
        <v>5846</v>
      </c>
      <c r="D967" s="276" t="s">
        <v>83</v>
      </c>
      <c r="E967" s="160"/>
      <c r="F967" s="163"/>
      <c r="G967" s="60">
        <f t="shared" si="43"/>
        <v>0</v>
      </c>
      <c r="H967" s="6" t="s">
        <v>363</v>
      </c>
      <c r="J967" s="123" t="str">
        <f t="shared" si="44"/>
        <v xml:space="preserve"> </v>
      </c>
      <c r="K967" s="23"/>
      <c r="L967" s="23"/>
    </row>
    <row r="968" spans="1:12" x14ac:dyDescent="0.25">
      <c r="A968" s="59"/>
      <c r="B968" s="267" t="s">
        <v>1554</v>
      </c>
      <c r="C968" s="277" t="s">
        <v>5847</v>
      </c>
      <c r="D968" s="276" t="s">
        <v>83</v>
      </c>
      <c r="E968" s="160"/>
      <c r="F968" s="163"/>
      <c r="G968" s="60">
        <f t="shared" si="43"/>
        <v>0</v>
      </c>
      <c r="H968" s="6" t="s">
        <v>363</v>
      </c>
      <c r="J968" s="123" t="str">
        <f t="shared" si="44"/>
        <v xml:space="preserve"> </v>
      </c>
      <c r="K968" s="23"/>
      <c r="L968" s="23"/>
    </row>
    <row r="969" spans="1:12" x14ac:dyDescent="0.25">
      <c r="A969" s="59"/>
      <c r="B969" s="267" t="s">
        <v>1555</v>
      </c>
      <c r="C969" s="277" t="s">
        <v>5848</v>
      </c>
      <c r="D969" s="276" t="s">
        <v>83</v>
      </c>
      <c r="E969" s="160"/>
      <c r="F969" s="163"/>
      <c r="G969" s="60">
        <f t="shared" si="43"/>
        <v>0</v>
      </c>
      <c r="H969" s="6" t="s">
        <v>363</v>
      </c>
      <c r="J969" s="123" t="str">
        <f t="shared" si="44"/>
        <v xml:space="preserve"> </v>
      </c>
      <c r="K969" s="23"/>
      <c r="L969" s="23"/>
    </row>
    <row r="970" spans="1:12" x14ac:dyDescent="0.25">
      <c r="A970" s="59"/>
      <c r="B970" s="267" t="s">
        <v>1556</v>
      </c>
      <c r="C970" s="277" t="s">
        <v>5849</v>
      </c>
      <c r="D970" s="276" t="s">
        <v>83</v>
      </c>
      <c r="E970" s="160"/>
      <c r="F970" s="163"/>
      <c r="G970" s="60">
        <f t="shared" si="43"/>
        <v>0</v>
      </c>
      <c r="H970" s="6" t="s">
        <v>363</v>
      </c>
      <c r="J970" s="123" t="str">
        <f t="shared" si="44"/>
        <v xml:space="preserve"> </v>
      </c>
      <c r="K970" s="23"/>
      <c r="L970" s="23"/>
    </row>
    <row r="971" spans="1:12" x14ac:dyDescent="0.25">
      <c r="A971" s="59"/>
      <c r="B971" s="267" t="s">
        <v>1557</v>
      </c>
      <c r="C971" s="277" t="s">
        <v>5850</v>
      </c>
      <c r="D971" s="276" t="s">
        <v>83</v>
      </c>
      <c r="E971" s="160"/>
      <c r="F971" s="163"/>
      <c r="G971" s="60">
        <f t="shared" si="43"/>
        <v>0</v>
      </c>
      <c r="H971" s="6" t="s">
        <v>363</v>
      </c>
      <c r="J971" s="123" t="str">
        <f t="shared" si="44"/>
        <v xml:space="preserve"> </v>
      </c>
      <c r="K971" s="23"/>
      <c r="L971" s="23"/>
    </row>
    <row r="972" spans="1:12" x14ac:dyDescent="0.25">
      <c r="A972" s="49"/>
      <c r="B972" s="267" t="s">
        <v>1558</v>
      </c>
      <c r="C972" s="281" t="s">
        <v>5851</v>
      </c>
      <c r="D972" s="276" t="s">
        <v>83</v>
      </c>
      <c r="E972" s="160"/>
      <c r="F972" s="163"/>
      <c r="G972" s="60">
        <f t="shared" si="43"/>
        <v>0</v>
      </c>
      <c r="H972" s="6" t="s">
        <v>363</v>
      </c>
      <c r="J972" s="123" t="str">
        <f t="shared" si="44"/>
        <v xml:space="preserve"> </v>
      </c>
      <c r="K972" s="23"/>
      <c r="L972" s="23"/>
    </row>
    <row r="973" spans="1:12" ht="22.8" x14ac:dyDescent="0.25">
      <c r="A973" s="49"/>
      <c r="B973" s="264" t="s">
        <v>1559</v>
      </c>
      <c r="C973" s="281" t="s">
        <v>5852</v>
      </c>
      <c r="D973" s="276" t="s">
        <v>83</v>
      </c>
      <c r="E973" s="160"/>
      <c r="F973" s="163"/>
      <c r="G973" s="60">
        <f t="shared" si="43"/>
        <v>0</v>
      </c>
      <c r="H973" s="6" t="s">
        <v>363</v>
      </c>
      <c r="J973" s="123" t="str">
        <f t="shared" si="44"/>
        <v xml:space="preserve"> </v>
      </c>
      <c r="K973" s="23"/>
      <c r="L973" s="23"/>
    </row>
    <row r="974" spans="1:12" x14ac:dyDescent="0.25">
      <c r="A974" s="49"/>
      <c r="B974" s="264" t="s">
        <v>1560</v>
      </c>
      <c r="C974" s="281" t="s">
        <v>5853</v>
      </c>
      <c r="D974" s="276" t="s">
        <v>83</v>
      </c>
      <c r="E974" s="160"/>
      <c r="F974" s="163"/>
      <c r="G974" s="60">
        <f t="shared" si="43"/>
        <v>0</v>
      </c>
      <c r="H974" s="6" t="s">
        <v>363</v>
      </c>
      <c r="J974" s="123" t="str">
        <f t="shared" si="44"/>
        <v xml:space="preserve"> </v>
      </c>
      <c r="K974" s="23"/>
      <c r="L974" s="23"/>
    </row>
    <row r="975" spans="1:12" ht="22.8" x14ac:dyDescent="0.25">
      <c r="A975" s="49"/>
      <c r="B975" s="264" t="s">
        <v>1561</v>
      </c>
      <c r="C975" s="281" t="s">
        <v>5854</v>
      </c>
      <c r="D975" s="266" t="s">
        <v>83</v>
      </c>
      <c r="E975" s="160"/>
      <c r="F975" s="163"/>
      <c r="G975" s="60">
        <f t="shared" si="43"/>
        <v>0</v>
      </c>
      <c r="H975" s="6" t="s">
        <v>363</v>
      </c>
      <c r="J975" s="123" t="str">
        <f t="shared" si="44"/>
        <v xml:space="preserve"> </v>
      </c>
      <c r="K975" s="23"/>
      <c r="L975" s="23"/>
    </row>
    <row r="976" spans="1:12" x14ac:dyDescent="0.25">
      <c r="A976" s="49"/>
      <c r="B976" s="264" t="s">
        <v>1562</v>
      </c>
      <c r="C976" s="283" t="s">
        <v>1615</v>
      </c>
      <c r="D976" s="266"/>
      <c r="E976" s="160"/>
      <c r="F976" s="163"/>
      <c r="G976" s="210"/>
      <c r="J976" s="123" t="str">
        <f t="shared" si="44"/>
        <v xml:space="preserve"> </v>
      </c>
      <c r="K976" s="23"/>
      <c r="L976" s="23"/>
    </row>
    <row r="977" spans="1:12" ht="13.2" x14ac:dyDescent="0.25">
      <c r="A977" s="49"/>
      <c r="B977" s="264" t="s">
        <v>1563</v>
      </c>
      <c r="C977" s="279" t="s">
        <v>5855</v>
      </c>
      <c r="D977" s="276" t="s">
        <v>5662</v>
      </c>
      <c r="E977" s="160"/>
      <c r="F977" s="163"/>
      <c r="G977" s="60">
        <f>E977*F977</f>
        <v>0</v>
      </c>
      <c r="H977" s="6" t="s">
        <v>363</v>
      </c>
      <c r="J977" s="123" t="str">
        <f t="shared" si="44"/>
        <v xml:space="preserve"> </v>
      </c>
      <c r="K977" s="23"/>
      <c r="L977" s="23"/>
    </row>
    <row r="978" spans="1:12" ht="13.2" x14ac:dyDescent="0.25">
      <c r="A978" s="49"/>
      <c r="B978" s="264" t="s">
        <v>1564</v>
      </c>
      <c r="C978" s="281" t="s">
        <v>5856</v>
      </c>
      <c r="D978" s="276" t="s">
        <v>5662</v>
      </c>
      <c r="E978" s="160"/>
      <c r="F978" s="163"/>
      <c r="G978" s="60">
        <f>E978*F978</f>
        <v>0</v>
      </c>
      <c r="H978" s="6" t="s">
        <v>363</v>
      </c>
      <c r="J978" s="123" t="str">
        <f t="shared" si="44"/>
        <v xml:space="preserve"> </v>
      </c>
      <c r="K978" s="23"/>
      <c r="L978" s="23"/>
    </row>
    <row r="979" spans="1:12" x14ac:dyDescent="0.25">
      <c r="A979" s="49"/>
      <c r="B979" s="264" t="s">
        <v>1565</v>
      </c>
      <c r="C979" s="279" t="s">
        <v>5857</v>
      </c>
      <c r="D979" s="276" t="s">
        <v>1616</v>
      </c>
      <c r="E979" s="160"/>
      <c r="F979" s="163"/>
      <c r="G979" s="60">
        <f>E979*F979</f>
        <v>0</v>
      </c>
      <c r="H979" s="6" t="s">
        <v>363</v>
      </c>
      <c r="J979" s="123" t="str">
        <f t="shared" si="44"/>
        <v xml:space="preserve"> </v>
      </c>
      <c r="K979" s="23"/>
      <c r="L979" s="23"/>
    </row>
    <row r="980" spans="1:12" x14ac:dyDescent="0.25">
      <c r="A980" s="49"/>
      <c r="B980" s="264" t="s">
        <v>1566</v>
      </c>
      <c r="C980" s="277" t="s">
        <v>5858</v>
      </c>
      <c r="D980" s="276" t="s">
        <v>1616</v>
      </c>
      <c r="E980" s="160"/>
      <c r="F980" s="163"/>
      <c r="G980" s="60">
        <f>E980*F980</f>
        <v>0</v>
      </c>
      <c r="H980" s="6" t="s">
        <v>363</v>
      </c>
      <c r="J980" s="123" t="str">
        <f t="shared" si="44"/>
        <v xml:space="preserve"> </v>
      </c>
      <c r="K980" s="23"/>
      <c r="L980" s="23"/>
    </row>
    <row r="981" spans="1:12" x14ac:dyDescent="0.25">
      <c r="A981" s="49"/>
      <c r="B981" s="264" t="s">
        <v>1567</v>
      </c>
      <c r="C981" s="279" t="s">
        <v>1617</v>
      </c>
      <c r="D981" s="276" t="s">
        <v>1616</v>
      </c>
      <c r="E981" s="160"/>
      <c r="F981" s="163"/>
      <c r="G981" s="60">
        <f>E981*F981</f>
        <v>0</v>
      </c>
      <c r="J981" s="123" t="str">
        <f t="shared" si="44"/>
        <v xml:space="preserve"> </v>
      </c>
      <c r="K981" s="23"/>
      <c r="L981" s="23"/>
    </row>
    <row r="982" spans="1:12" x14ac:dyDescent="0.25">
      <c r="A982" s="48"/>
      <c r="B982" s="162"/>
      <c r="C982" s="170"/>
      <c r="D982" s="159"/>
      <c r="E982" s="160"/>
      <c r="F982" s="163"/>
      <c r="G982" s="210"/>
      <c r="H982" s="73" t="s">
        <v>782</v>
      </c>
      <c r="I982" s="23"/>
      <c r="J982" s="123" t="str">
        <f t="shared" si="44"/>
        <v xml:space="preserve"> </v>
      </c>
      <c r="K982" s="23"/>
      <c r="L982" s="23"/>
    </row>
    <row r="983" spans="1:12" x14ac:dyDescent="0.25">
      <c r="A983" s="48"/>
      <c r="B983" s="162"/>
      <c r="C983" s="170"/>
      <c r="D983" s="159"/>
      <c r="E983" s="160"/>
      <c r="F983" s="163"/>
      <c r="G983" s="210"/>
      <c r="I983" s="23"/>
      <c r="J983" s="123" t="str">
        <f t="shared" si="44"/>
        <v xml:space="preserve"> </v>
      </c>
      <c r="K983" s="23"/>
      <c r="L983" s="23"/>
    </row>
    <row r="984" spans="1:12" x14ac:dyDescent="0.25">
      <c r="A984" s="52"/>
      <c r="B984" s="194"/>
      <c r="C984" s="194"/>
      <c r="D984" s="220"/>
      <c r="E984" s="160"/>
      <c r="F984" s="163"/>
      <c r="G984" s="196"/>
      <c r="H984" s="23"/>
      <c r="I984" s="23"/>
      <c r="J984" s="123" t="str">
        <f t="shared" si="44"/>
        <v xml:space="preserve"> </v>
      </c>
      <c r="K984" s="23"/>
      <c r="L984" s="23"/>
    </row>
    <row r="985" spans="1:12" ht="12" x14ac:dyDescent="0.25">
      <c r="B985" s="180" t="s">
        <v>168</v>
      </c>
      <c r="C985" s="181" t="s">
        <v>147</v>
      </c>
      <c r="D985" s="31"/>
      <c r="E985" s="160"/>
      <c r="F985" s="163"/>
      <c r="G985" s="182">
        <f>SUM(G888:G984)</f>
        <v>0</v>
      </c>
      <c r="H985" s="23"/>
      <c r="I985" s="23"/>
      <c r="J985" s="123" t="str">
        <f t="shared" si="44"/>
        <v xml:space="preserve"> </v>
      </c>
      <c r="K985" s="23"/>
      <c r="L985" s="23"/>
    </row>
    <row r="986" spans="1:12" ht="12" x14ac:dyDescent="0.25">
      <c r="A986" s="54"/>
      <c r="B986" s="54"/>
      <c r="C986" s="223"/>
      <c r="D986" s="224"/>
      <c r="E986" s="160"/>
      <c r="F986" s="163"/>
      <c r="G986" s="225"/>
      <c r="H986" s="23"/>
      <c r="I986" s="23"/>
      <c r="J986" s="123" t="str">
        <f t="shared" si="44"/>
        <v xml:space="preserve"> </v>
      </c>
      <c r="K986" s="23"/>
      <c r="L986" s="23"/>
    </row>
    <row r="987" spans="1:12" ht="24" x14ac:dyDescent="0.25">
      <c r="B987" s="180" t="s">
        <v>170</v>
      </c>
      <c r="C987" s="181" t="s">
        <v>171</v>
      </c>
      <c r="D987" s="31"/>
      <c r="E987" s="160"/>
      <c r="F987" s="163"/>
      <c r="G987" s="3"/>
      <c r="H987" s="73" t="s">
        <v>361</v>
      </c>
      <c r="I987" s="23"/>
      <c r="J987" s="123" t="str">
        <f t="shared" si="44"/>
        <v xml:space="preserve"> </v>
      </c>
      <c r="K987" s="23"/>
      <c r="L987" s="23"/>
    </row>
    <row r="988" spans="1:12" x14ac:dyDescent="0.2">
      <c r="A988" s="56"/>
      <c r="B988" s="271" t="s">
        <v>1618</v>
      </c>
      <c r="C988" s="286" t="s">
        <v>1675</v>
      </c>
      <c r="D988" s="273"/>
      <c r="E988" s="160"/>
      <c r="F988" s="163"/>
      <c r="G988" s="204"/>
      <c r="H988" s="61"/>
      <c r="I988" s="61"/>
      <c r="J988" s="123" t="str">
        <f t="shared" si="44"/>
        <v xml:space="preserve"> </v>
      </c>
      <c r="K988" s="23"/>
      <c r="L988" s="23"/>
    </row>
    <row r="989" spans="1:12" x14ac:dyDescent="0.2">
      <c r="A989" s="59"/>
      <c r="B989" s="267" t="s">
        <v>1619</v>
      </c>
      <c r="C989" s="277" t="s">
        <v>5859</v>
      </c>
      <c r="D989" s="266"/>
      <c r="E989" s="160"/>
      <c r="F989" s="163"/>
      <c r="G989" s="60"/>
      <c r="H989" s="62" t="s">
        <v>363</v>
      </c>
      <c r="I989" s="61"/>
      <c r="J989" s="123" t="str">
        <f t="shared" si="44"/>
        <v xml:space="preserve"> </v>
      </c>
      <c r="K989" s="23"/>
      <c r="L989" s="23"/>
    </row>
    <row r="990" spans="1:12" x14ac:dyDescent="0.2">
      <c r="A990" s="59"/>
      <c r="B990" s="267" t="s">
        <v>1663</v>
      </c>
      <c r="C990" s="277" t="s">
        <v>5860</v>
      </c>
      <c r="D990" s="269" t="s">
        <v>60</v>
      </c>
      <c r="E990" s="160"/>
      <c r="F990" s="163"/>
      <c r="G990" s="60">
        <f>E990*F990</f>
        <v>0</v>
      </c>
      <c r="H990" s="62" t="s">
        <v>363</v>
      </c>
      <c r="I990" s="61"/>
      <c r="J990" s="123" t="str">
        <f t="shared" si="44"/>
        <v xml:space="preserve"> </v>
      </c>
      <c r="K990" s="23"/>
      <c r="L990" s="23"/>
    </row>
    <row r="991" spans="1:12" x14ac:dyDescent="0.2">
      <c r="A991" s="59"/>
      <c r="B991" s="267" t="s">
        <v>1664</v>
      </c>
      <c r="C991" s="277" t="s">
        <v>5861</v>
      </c>
      <c r="D991" s="269" t="s">
        <v>60</v>
      </c>
      <c r="E991" s="160"/>
      <c r="F991" s="163"/>
      <c r="G991" s="60">
        <f>E991*F991</f>
        <v>0</v>
      </c>
      <c r="H991" s="62" t="s">
        <v>363</v>
      </c>
      <c r="I991" s="61"/>
      <c r="J991" s="123" t="str">
        <f t="shared" si="44"/>
        <v xml:space="preserve"> </v>
      </c>
      <c r="K991" s="23"/>
      <c r="L991" s="23"/>
    </row>
    <row r="992" spans="1:12" x14ac:dyDescent="0.2">
      <c r="A992" s="59"/>
      <c r="B992" s="267" t="s">
        <v>1620</v>
      </c>
      <c r="C992" s="277" t="s">
        <v>1676</v>
      </c>
      <c r="D992" s="266"/>
      <c r="E992" s="160"/>
      <c r="F992" s="163"/>
      <c r="G992" s="60"/>
      <c r="H992" s="61"/>
      <c r="I992" s="61"/>
      <c r="J992" s="123" t="str">
        <f t="shared" si="44"/>
        <v xml:space="preserve"> </v>
      </c>
      <c r="K992" s="23"/>
      <c r="L992" s="23"/>
    </row>
    <row r="993" spans="1:12" x14ac:dyDescent="0.2">
      <c r="A993" s="59"/>
      <c r="B993" s="267" t="s">
        <v>1665</v>
      </c>
      <c r="C993" s="277" t="s">
        <v>5862</v>
      </c>
      <c r="D993" s="269" t="s">
        <v>60</v>
      </c>
      <c r="E993" s="160"/>
      <c r="F993" s="163"/>
      <c r="G993" s="60">
        <f>E993*F993</f>
        <v>0</v>
      </c>
      <c r="H993" s="62" t="s">
        <v>363</v>
      </c>
      <c r="I993" s="61"/>
      <c r="J993" s="123" t="str">
        <f t="shared" si="44"/>
        <v xml:space="preserve"> </v>
      </c>
      <c r="K993" s="23"/>
      <c r="L993" s="23"/>
    </row>
    <row r="994" spans="1:12" x14ac:dyDescent="0.2">
      <c r="A994" s="59"/>
      <c r="B994" s="267" t="s">
        <v>1666</v>
      </c>
      <c r="C994" s="277" t="s">
        <v>5861</v>
      </c>
      <c r="D994" s="269" t="s">
        <v>60</v>
      </c>
      <c r="E994" s="160"/>
      <c r="F994" s="163"/>
      <c r="G994" s="60">
        <f>E994*F994</f>
        <v>0</v>
      </c>
      <c r="H994" s="62" t="s">
        <v>363</v>
      </c>
      <c r="I994" s="61"/>
      <c r="J994" s="123" t="str">
        <f t="shared" si="44"/>
        <v xml:space="preserve"> </v>
      </c>
      <c r="K994" s="23"/>
      <c r="L994" s="23"/>
    </row>
    <row r="995" spans="1:12" x14ac:dyDescent="0.2">
      <c r="A995" s="49"/>
      <c r="B995" s="267" t="s">
        <v>1621</v>
      </c>
      <c r="C995" s="283" t="s">
        <v>1677</v>
      </c>
      <c r="D995" s="266"/>
      <c r="E995" s="160"/>
      <c r="F995" s="163"/>
      <c r="G995" s="60"/>
      <c r="H995" s="61"/>
      <c r="I995" s="61"/>
      <c r="J995" s="123" t="str">
        <f t="shared" si="44"/>
        <v xml:space="preserve"> </v>
      </c>
      <c r="K995" s="23"/>
      <c r="L995" s="23"/>
    </row>
    <row r="996" spans="1:12" ht="22.8" x14ac:dyDescent="0.2">
      <c r="A996" s="59"/>
      <c r="B996" s="267" t="s">
        <v>1622</v>
      </c>
      <c r="C996" s="277" t="s">
        <v>5863</v>
      </c>
      <c r="D996" s="266"/>
      <c r="E996" s="160"/>
      <c r="F996" s="163"/>
      <c r="G996" s="60"/>
      <c r="H996" s="62" t="s">
        <v>363</v>
      </c>
      <c r="I996" s="61"/>
      <c r="J996" s="123" t="str">
        <f t="shared" si="44"/>
        <v xml:space="preserve"> </v>
      </c>
      <c r="K996" s="23"/>
      <c r="L996" s="23"/>
    </row>
    <row r="997" spans="1:12" x14ac:dyDescent="0.2">
      <c r="A997" s="59"/>
      <c r="B997" s="267" t="s">
        <v>1667</v>
      </c>
      <c r="C997" s="277" t="s">
        <v>5860</v>
      </c>
      <c r="D997" s="269" t="s">
        <v>60</v>
      </c>
      <c r="E997" s="160"/>
      <c r="F997" s="163"/>
      <c r="G997" s="60">
        <f>E997*F997</f>
        <v>0</v>
      </c>
      <c r="H997" s="62" t="s">
        <v>363</v>
      </c>
      <c r="I997" s="61"/>
      <c r="J997" s="123" t="str">
        <f t="shared" si="44"/>
        <v xml:space="preserve"> </v>
      </c>
      <c r="K997" s="23"/>
      <c r="L997" s="23"/>
    </row>
    <row r="998" spans="1:12" x14ac:dyDescent="0.2">
      <c r="A998" s="59"/>
      <c r="B998" s="267" t="s">
        <v>1668</v>
      </c>
      <c r="C998" s="277" t="s">
        <v>5861</v>
      </c>
      <c r="D998" s="269" t="s">
        <v>60</v>
      </c>
      <c r="E998" s="160"/>
      <c r="F998" s="163"/>
      <c r="G998" s="60">
        <f>E998*F998</f>
        <v>0</v>
      </c>
      <c r="H998" s="62" t="s">
        <v>363</v>
      </c>
      <c r="I998" s="61"/>
      <c r="J998" s="123" t="str">
        <f t="shared" si="44"/>
        <v xml:space="preserve"> </v>
      </c>
      <c r="K998" s="23"/>
      <c r="L998" s="23"/>
    </row>
    <row r="999" spans="1:12" ht="22.8" x14ac:dyDescent="0.2">
      <c r="A999" s="59"/>
      <c r="B999" s="267" t="s">
        <v>1623</v>
      </c>
      <c r="C999" s="277" t="s">
        <v>5864</v>
      </c>
      <c r="D999" s="266"/>
      <c r="E999" s="160"/>
      <c r="F999" s="163"/>
      <c r="G999" s="60"/>
      <c r="H999" s="62" t="s">
        <v>363</v>
      </c>
      <c r="I999" s="61"/>
      <c r="J999" s="123" t="str">
        <f t="shared" si="44"/>
        <v xml:space="preserve"> </v>
      </c>
      <c r="K999" s="23"/>
      <c r="L999" s="23"/>
    </row>
    <row r="1000" spans="1:12" x14ac:dyDescent="0.2">
      <c r="A1000" s="59"/>
      <c r="B1000" s="267" t="s">
        <v>1669</v>
      </c>
      <c r="C1000" s="277" t="s">
        <v>5860</v>
      </c>
      <c r="D1000" s="269" t="s">
        <v>60</v>
      </c>
      <c r="E1000" s="160"/>
      <c r="F1000" s="163"/>
      <c r="G1000" s="60">
        <f>E1000*F1000</f>
        <v>0</v>
      </c>
      <c r="H1000" s="62" t="s">
        <v>363</v>
      </c>
      <c r="I1000" s="61"/>
      <c r="J1000" s="123" t="str">
        <f t="shared" si="44"/>
        <v xml:space="preserve"> </v>
      </c>
      <c r="K1000" s="23"/>
      <c r="L1000" s="23"/>
    </row>
    <row r="1001" spans="1:12" x14ac:dyDescent="0.2">
      <c r="A1001" s="59"/>
      <c r="B1001" s="267" t="s">
        <v>1670</v>
      </c>
      <c r="C1001" s="277" t="s">
        <v>5861</v>
      </c>
      <c r="D1001" s="269" t="s">
        <v>60</v>
      </c>
      <c r="E1001" s="160"/>
      <c r="F1001" s="163"/>
      <c r="G1001" s="60">
        <f>E1001*F1001</f>
        <v>0</v>
      </c>
      <c r="H1001" s="62" t="s">
        <v>363</v>
      </c>
      <c r="I1001" s="61"/>
      <c r="J1001" s="123" t="str">
        <f t="shared" si="44"/>
        <v xml:space="preserve"> </v>
      </c>
      <c r="K1001" s="23"/>
      <c r="L1001" s="23"/>
    </row>
    <row r="1002" spans="1:12" ht="22.8" x14ac:dyDescent="0.2">
      <c r="A1002" s="49"/>
      <c r="B1002" s="267" t="s">
        <v>1624</v>
      </c>
      <c r="C1002" s="282" t="s">
        <v>1678</v>
      </c>
      <c r="D1002" s="266"/>
      <c r="E1002" s="160"/>
      <c r="F1002" s="163"/>
      <c r="G1002" s="60"/>
      <c r="H1002" s="61"/>
      <c r="I1002" s="61"/>
      <c r="J1002" s="123" t="str">
        <f t="shared" si="44"/>
        <v xml:space="preserve"> </v>
      </c>
      <c r="K1002" s="23"/>
      <c r="L1002" s="23"/>
    </row>
    <row r="1003" spans="1:12" x14ac:dyDescent="0.2">
      <c r="A1003" s="59"/>
      <c r="B1003" s="267" t="s">
        <v>1625</v>
      </c>
      <c r="C1003" s="278" t="s">
        <v>1679</v>
      </c>
      <c r="D1003" s="266" t="s">
        <v>60</v>
      </c>
      <c r="E1003" s="160"/>
      <c r="F1003" s="163"/>
      <c r="G1003" s="60">
        <f>E1003*F1003</f>
        <v>0</v>
      </c>
      <c r="H1003" s="61"/>
      <c r="I1003" s="61"/>
      <c r="J1003" s="123" t="str">
        <f t="shared" si="44"/>
        <v xml:space="preserve"> </v>
      </c>
      <c r="K1003" s="23"/>
      <c r="L1003" s="23"/>
    </row>
    <row r="1004" spans="1:12" x14ac:dyDescent="0.2">
      <c r="A1004" s="59"/>
      <c r="B1004" s="267" t="s">
        <v>1626</v>
      </c>
      <c r="C1004" s="278" t="s">
        <v>1680</v>
      </c>
      <c r="D1004" s="266" t="s">
        <v>60</v>
      </c>
      <c r="E1004" s="160"/>
      <c r="F1004" s="163"/>
      <c r="G1004" s="60">
        <f>E1004*F1004</f>
        <v>0</v>
      </c>
      <c r="H1004" s="61"/>
      <c r="I1004" s="61"/>
      <c r="J1004" s="123" t="str">
        <f t="shared" si="44"/>
        <v xml:space="preserve"> </v>
      </c>
      <c r="K1004" s="23"/>
      <c r="L1004" s="23"/>
    </row>
    <row r="1005" spans="1:12" x14ac:dyDescent="0.2">
      <c r="A1005" s="59"/>
      <c r="B1005" s="267" t="s">
        <v>1627</v>
      </c>
      <c r="C1005" s="278" t="s">
        <v>1681</v>
      </c>
      <c r="D1005" s="266" t="s">
        <v>60</v>
      </c>
      <c r="E1005" s="160"/>
      <c r="F1005" s="163"/>
      <c r="G1005" s="60">
        <f>E1005*F1005</f>
        <v>0</v>
      </c>
      <c r="H1005" s="61"/>
      <c r="I1005" s="61"/>
      <c r="J1005" s="123" t="str">
        <f t="shared" si="44"/>
        <v xml:space="preserve"> </v>
      </c>
      <c r="K1005" s="23"/>
      <c r="L1005" s="23"/>
    </row>
    <row r="1006" spans="1:12" x14ac:dyDescent="0.2">
      <c r="A1006" s="49"/>
      <c r="B1006" s="267" t="s">
        <v>1628</v>
      </c>
      <c r="C1006" s="278" t="s">
        <v>1682</v>
      </c>
      <c r="D1006" s="266" t="s">
        <v>60</v>
      </c>
      <c r="E1006" s="160"/>
      <c r="F1006" s="163"/>
      <c r="G1006" s="60">
        <f>E1006*F1006</f>
        <v>0</v>
      </c>
      <c r="H1006" s="61"/>
      <c r="I1006" s="61"/>
      <c r="J1006" s="123" t="str">
        <f t="shared" si="44"/>
        <v xml:space="preserve"> </v>
      </c>
      <c r="K1006" s="23"/>
      <c r="L1006" s="23"/>
    </row>
    <row r="1007" spans="1:12" x14ac:dyDescent="0.2">
      <c r="A1007" s="49"/>
      <c r="B1007" s="267" t="s">
        <v>1629</v>
      </c>
      <c r="C1007" s="282" t="s">
        <v>1683</v>
      </c>
      <c r="D1007" s="266"/>
      <c r="E1007" s="160"/>
      <c r="F1007" s="163"/>
      <c r="G1007" s="60"/>
      <c r="H1007" s="61"/>
      <c r="I1007" s="61"/>
      <c r="J1007" s="123" t="str">
        <f t="shared" si="44"/>
        <v xml:space="preserve"> </v>
      </c>
      <c r="K1007" s="23"/>
      <c r="L1007" s="23"/>
    </row>
    <row r="1008" spans="1:12" x14ac:dyDescent="0.2">
      <c r="A1008" s="59"/>
      <c r="B1008" s="267" t="s">
        <v>1630</v>
      </c>
      <c r="C1008" s="277" t="s">
        <v>5865</v>
      </c>
      <c r="D1008" s="266" t="s">
        <v>60</v>
      </c>
      <c r="E1008" s="160"/>
      <c r="F1008" s="163"/>
      <c r="G1008" s="60">
        <f>E1008*F1008</f>
        <v>0</v>
      </c>
      <c r="H1008" s="62" t="s">
        <v>363</v>
      </c>
      <c r="I1008" s="61"/>
      <c r="J1008" s="123" t="str">
        <f t="shared" si="44"/>
        <v xml:space="preserve"> </v>
      </c>
      <c r="K1008" s="23"/>
      <c r="L1008" s="23"/>
    </row>
    <row r="1009" spans="1:12" x14ac:dyDescent="0.2">
      <c r="A1009" s="59"/>
      <c r="B1009" s="267" t="s">
        <v>1631</v>
      </c>
      <c r="C1009" s="281" t="s">
        <v>5866</v>
      </c>
      <c r="D1009" s="266" t="s">
        <v>60</v>
      </c>
      <c r="E1009" s="160"/>
      <c r="F1009" s="163"/>
      <c r="G1009" s="60">
        <f>E1009*F1009</f>
        <v>0</v>
      </c>
      <c r="H1009" s="62" t="s">
        <v>363</v>
      </c>
      <c r="I1009" s="61"/>
      <c r="J1009" s="123" t="str">
        <f t="shared" si="44"/>
        <v xml:space="preserve"> </v>
      </c>
      <c r="K1009" s="23"/>
      <c r="L1009" s="23"/>
    </row>
    <row r="1010" spans="1:12" ht="13.2" x14ac:dyDescent="0.2">
      <c r="A1010" s="59"/>
      <c r="B1010" s="267" t="s">
        <v>1632</v>
      </c>
      <c r="C1010" s="277" t="s">
        <v>5867</v>
      </c>
      <c r="D1010" s="276" t="s">
        <v>5671</v>
      </c>
      <c r="E1010" s="160"/>
      <c r="F1010" s="163"/>
      <c r="G1010" s="60">
        <f>E1010*F1010</f>
        <v>0</v>
      </c>
      <c r="H1010" s="62" t="s">
        <v>363</v>
      </c>
      <c r="I1010" s="61"/>
      <c r="J1010" s="123" t="str">
        <f t="shared" si="44"/>
        <v xml:space="preserve"> </v>
      </c>
      <c r="K1010" s="23"/>
      <c r="L1010" s="23"/>
    </row>
    <row r="1011" spans="1:12" ht="13.2" x14ac:dyDescent="0.2">
      <c r="A1011" s="59"/>
      <c r="B1011" s="267" t="s">
        <v>1633</v>
      </c>
      <c r="C1011" s="277" t="s">
        <v>5868</v>
      </c>
      <c r="D1011" s="276" t="s">
        <v>5671</v>
      </c>
      <c r="E1011" s="160"/>
      <c r="F1011" s="163"/>
      <c r="G1011" s="60">
        <f>E1011*F1011</f>
        <v>0</v>
      </c>
      <c r="H1011" s="62" t="s">
        <v>363</v>
      </c>
      <c r="I1011" s="61"/>
      <c r="J1011" s="123" t="str">
        <f t="shared" si="44"/>
        <v xml:space="preserve"> </v>
      </c>
      <c r="K1011" s="23"/>
      <c r="L1011" s="23"/>
    </row>
    <row r="1012" spans="1:12" x14ac:dyDescent="0.2">
      <c r="A1012" s="49"/>
      <c r="B1012" s="267" t="s">
        <v>1634</v>
      </c>
      <c r="C1012" s="277" t="s">
        <v>1684</v>
      </c>
      <c r="D1012" s="266"/>
      <c r="E1012" s="160"/>
      <c r="F1012" s="163"/>
      <c r="G1012" s="60"/>
      <c r="H1012" s="62"/>
      <c r="I1012" s="61"/>
      <c r="J1012" s="123" t="str">
        <f t="shared" si="44"/>
        <v xml:space="preserve"> </v>
      </c>
      <c r="K1012" s="23"/>
      <c r="L1012" s="23"/>
    </row>
    <row r="1013" spans="1:12" x14ac:dyDescent="0.2">
      <c r="A1013" s="59"/>
      <c r="B1013" s="267" t="s">
        <v>1635</v>
      </c>
      <c r="C1013" s="277" t="s">
        <v>5869</v>
      </c>
      <c r="D1013" s="266" t="s">
        <v>60</v>
      </c>
      <c r="E1013" s="160"/>
      <c r="F1013" s="163"/>
      <c r="G1013" s="60">
        <f>E1013*F1013</f>
        <v>0</v>
      </c>
      <c r="H1013" s="62" t="s">
        <v>363</v>
      </c>
      <c r="I1013" s="58" t="s">
        <v>1685</v>
      </c>
      <c r="J1013" s="123" t="str">
        <f t="shared" si="44"/>
        <v xml:space="preserve"> </v>
      </c>
      <c r="K1013" s="23"/>
      <c r="L1013" s="23"/>
    </row>
    <row r="1014" spans="1:12" ht="22.8" x14ac:dyDescent="0.2">
      <c r="A1014" s="59"/>
      <c r="B1014" s="267" t="s">
        <v>1636</v>
      </c>
      <c r="C1014" s="281" t="s">
        <v>5870</v>
      </c>
      <c r="D1014" s="266" t="s">
        <v>60</v>
      </c>
      <c r="E1014" s="160"/>
      <c r="F1014" s="163"/>
      <c r="G1014" s="60">
        <f>E1014*F1014</f>
        <v>0</v>
      </c>
      <c r="H1014" s="62" t="s">
        <v>363</v>
      </c>
      <c r="I1014" s="61"/>
      <c r="J1014" s="123" t="str">
        <f t="shared" si="44"/>
        <v xml:space="preserve"> </v>
      </c>
      <c r="K1014" s="23"/>
      <c r="L1014" s="23"/>
    </row>
    <row r="1015" spans="1:12" x14ac:dyDescent="0.2">
      <c r="A1015" s="59"/>
      <c r="B1015" s="267" t="s">
        <v>1637</v>
      </c>
      <c r="C1015" s="277" t="s">
        <v>5871</v>
      </c>
      <c r="D1015" s="266" t="s">
        <v>60</v>
      </c>
      <c r="E1015" s="160"/>
      <c r="F1015" s="163"/>
      <c r="G1015" s="60">
        <f>E1015*F1015</f>
        <v>0</v>
      </c>
      <c r="H1015" s="62" t="s">
        <v>363</v>
      </c>
      <c r="I1015" s="61"/>
      <c r="J1015" s="123" t="str">
        <f t="shared" si="44"/>
        <v xml:space="preserve"> </v>
      </c>
      <c r="K1015" s="23"/>
      <c r="L1015" s="23"/>
    </row>
    <row r="1016" spans="1:12" x14ac:dyDescent="0.2">
      <c r="A1016" s="49"/>
      <c r="B1016" s="267" t="s">
        <v>1638</v>
      </c>
      <c r="C1016" s="283" t="s">
        <v>1686</v>
      </c>
      <c r="D1016" s="266"/>
      <c r="E1016" s="160"/>
      <c r="F1016" s="163"/>
      <c r="G1016" s="60"/>
      <c r="H1016" s="61"/>
      <c r="I1016" s="61"/>
      <c r="J1016" s="123" t="str">
        <f t="shared" si="44"/>
        <v xml:space="preserve"> </v>
      </c>
      <c r="K1016" s="23"/>
      <c r="L1016" s="23"/>
    </row>
    <row r="1017" spans="1:12" ht="13.2" x14ac:dyDescent="0.2">
      <c r="A1017" s="59"/>
      <c r="B1017" s="267" t="s">
        <v>1639</v>
      </c>
      <c r="C1017" s="277" t="s">
        <v>5872</v>
      </c>
      <c r="D1017" s="276" t="s">
        <v>5662</v>
      </c>
      <c r="E1017" s="160"/>
      <c r="F1017" s="163"/>
      <c r="G1017" s="60">
        <f>E1017*F1017</f>
        <v>0</v>
      </c>
      <c r="H1017" s="62" t="s">
        <v>363</v>
      </c>
      <c r="I1017" s="61"/>
      <c r="J1017" s="123" t="str">
        <f t="shared" si="44"/>
        <v xml:space="preserve"> </v>
      </c>
      <c r="K1017" s="23"/>
      <c r="L1017" s="23"/>
    </row>
    <row r="1018" spans="1:12" ht="13.2" x14ac:dyDescent="0.2">
      <c r="A1018" s="59"/>
      <c r="B1018" s="267" t="s">
        <v>1640</v>
      </c>
      <c r="C1018" s="277" t="s">
        <v>5873</v>
      </c>
      <c r="D1018" s="276" t="s">
        <v>5671</v>
      </c>
      <c r="E1018" s="160"/>
      <c r="F1018" s="163"/>
      <c r="G1018" s="60">
        <f>E1018*F1018</f>
        <v>0</v>
      </c>
      <c r="H1018" s="62" t="s">
        <v>363</v>
      </c>
      <c r="I1018" s="61"/>
      <c r="J1018" s="123" t="str">
        <f t="shared" si="44"/>
        <v xml:space="preserve"> </v>
      </c>
      <c r="K1018" s="23"/>
      <c r="L1018" s="23"/>
    </row>
    <row r="1019" spans="1:12" x14ac:dyDescent="0.2">
      <c r="A1019" s="59"/>
      <c r="B1019" s="267" t="s">
        <v>1641</v>
      </c>
      <c r="C1019" s="277" t="s">
        <v>1687</v>
      </c>
      <c r="D1019" s="266"/>
      <c r="E1019" s="160"/>
      <c r="F1019" s="163"/>
      <c r="G1019" s="60"/>
      <c r="H1019" s="61"/>
      <c r="I1019" s="61"/>
      <c r="J1019" s="123" t="str">
        <f t="shared" si="44"/>
        <v xml:space="preserve"> </v>
      </c>
      <c r="K1019" s="23"/>
      <c r="L1019" s="23"/>
    </row>
    <row r="1020" spans="1:12" ht="13.2" x14ac:dyDescent="0.2">
      <c r="A1020" s="59"/>
      <c r="B1020" s="267" t="s">
        <v>1671</v>
      </c>
      <c r="C1020" s="277" t="s">
        <v>5874</v>
      </c>
      <c r="D1020" s="276" t="s">
        <v>5671</v>
      </c>
      <c r="E1020" s="160"/>
      <c r="F1020" s="163"/>
      <c r="G1020" s="60">
        <f>E1020*F1020</f>
        <v>0</v>
      </c>
      <c r="H1020" s="62" t="s">
        <v>363</v>
      </c>
      <c r="I1020" s="61"/>
      <c r="J1020" s="123" t="str">
        <f t="shared" si="44"/>
        <v xml:space="preserve"> </v>
      </c>
      <c r="K1020" s="23"/>
      <c r="L1020" s="23"/>
    </row>
    <row r="1021" spans="1:12" ht="13.2" x14ac:dyDescent="0.2">
      <c r="A1021" s="59"/>
      <c r="B1021" s="267" t="s">
        <v>1672</v>
      </c>
      <c r="C1021" s="277" t="s">
        <v>5875</v>
      </c>
      <c r="D1021" s="276" t="s">
        <v>5671</v>
      </c>
      <c r="E1021" s="160"/>
      <c r="F1021" s="163"/>
      <c r="G1021" s="60">
        <f>E1021*F1021</f>
        <v>0</v>
      </c>
      <c r="H1021" s="62" t="s">
        <v>363</v>
      </c>
      <c r="I1021" s="61"/>
      <c r="J1021" s="123" t="str">
        <f t="shared" si="44"/>
        <v xml:space="preserve"> </v>
      </c>
      <c r="K1021" s="23"/>
      <c r="L1021" s="23"/>
    </row>
    <row r="1022" spans="1:12" x14ac:dyDescent="0.2">
      <c r="A1022" s="49"/>
      <c r="B1022" s="267" t="s">
        <v>1642</v>
      </c>
      <c r="C1022" s="283" t="s">
        <v>1688</v>
      </c>
      <c r="D1022" s="266"/>
      <c r="E1022" s="160"/>
      <c r="F1022" s="163"/>
      <c r="G1022" s="60"/>
      <c r="H1022" s="61"/>
      <c r="I1022" s="61"/>
      <c r="J1022" s="123" t="str">
        <f t="shared" si="44"/>
        <v xml:space="preserve"> </v>
      </c>
      <c r="K1022" s="23"/>
      <c r="L1022" s="23"/>
    </row>
    <row r="1023" spans="1:12" ht="13.2" x14ac:dyDescent="0.2">
      <c r="A1023" s="59"/>
      <c r="B1023" s="267" t="s">
        <v>1643</v>
      </c>
      <c r="C1023" s="277" t="s">
        <v>5876</v>
      </c>
      <c r="D1023" s="276" t="s">
        <v>5662</v>
      </c>
      <c r="E1023" s="160"/>
      <c r="F1023" s="163"/>
      <c r="G1023" s="60">
        <f>E1023*F1023</f>
        <v>0</v>
      </c>
      <c r="H1023" s="62" t="s">
        <v>363</v>
      </c>
      <c r="I1023" s="61"/>
      <c r="J1023" s="123" t="str">
        <f t="shared" si="44"/>
        <v xml:space="preserve"> </v>
      </c>
      <c r="K1023" s="23"/>
      <c r="L1023" s="23"/>
    </row>
    <row r="1024" spans="1:12" ht="13.2" x14ac:dyDescent="0.2">
      <c r="A1024" s="59"/>
      <c r="B1024" s="267" t="s">
        <v>1644</v>
      </c>
      <c r="C1024" s="277" t="s">
        <v>5877</v>
      </c>
      <c r="D1024" s="276" t="s">
        <v>5671</v>
      </c>
      <c r="E1024" s="160"/>
      <c r="F1024" s="163"/>
      <c r="G1024" s="60">
        <f>E1024*F1024</f>
        <v>0</v>
      </c>
      <c r="H1024" s="62" t="s">
        <v>363</v>
      </c>
      <c r="I1024" s="61"/>
      <c r="J1024" s="123" t="str">
        <f t="shared" si="44"/>
        <v xml:space="preserve"> </v>
      </c>
      <c r="K1024" s="23"/>
      <c r="L1024" s="23"/>
    </row>
    <row r="1025" spans="1:12" x14ac:dyDescent="0.2">
      <c r="A1025" s="59"/>
      <c r="B1025" s="267" t="s">
        <v>1645</v>
      </c>
      <c r="C1025" s="281" t="s">
        <v>1689</v>
      </c>
      <c r="D1025" s="266"/>
      <c r="E1025" s="160"/>
      <c r="F1025" s="163"/>
      <c r="G1025" s="60"/>
      <c r="H1025" s="61"/>
      <c r="I1025" s="61"/>
      <c r="J1025" s="123" t="str">
        <f t="shared" si="44"/>
        <v xml:space="preserve"> </v>
      </c>
      <c r="K1025" s="23"/>
      <c r="L1025" s="23"/>
    </row>
    <row r="1026" spans="1:12" ht="13.2" x14ac:dyDescent="0.2">
      <c r="A1026" s="59"/>
      <c r="B1026" s="267" t="s">
        <v>1673</v>
      </c>
      <c r="C1026" s="277" t="s">
        <v>5878</v>
      </c>
      <c r="D1026" s="276" t="s">
        <v>5671</v>
      </c>
      <c r="E1026" s="160"/>
      <c r="F1026" s="163"/>
      <c r="G1026" s="60">
        <f>E1026*F1026</f>
        <v>0</v>
      </c>
      <c r="H1026" s="62" t="s">
        <v>363</v>
      </c>
      <c r="I1026" s="61"/>
      <c r="J1026" s="123" t="str">
        <f t="shared" si="44"/>
        <v xml:space="preserve"> </v>
      </c>
      <c r="K1026" s="23"/>
      <c r="L1026" s="23"/>
    </row>
    <row r="1027" spans="1:12" ht="13.2" x14ac:dyDescent="0.2">
      <c r="A1027" s="59"/>
      <c r="B1027" s="267" t="s">
        <v>1674</v>
      </c>
      <c r="C1027" s="277" t="s">
        <v>5879</v>
      </c>
      <c r="D1027" s="276" t="s">
        <v>5671</v>
      </c>
      <c r="E1027" s="160"/>
      <c r="F1027" s="163"/>
      <c r="G1027" s="60">
        <f>E1027*F1027</f>
        <v>0</v>
      </c>
      <c r="H1027" s="62" t="s">
        <v>363</v>
      </c>
      <c r="I1027" s="61"/>
      <c r="J1027" s="123" t="str">
        <f t="shared" si="44"/>
        <v xml:space="preserve"> </v>
      </c>
      <c r="K1027" s="23"/>
      <c r="L1027" s="23"/>
    </row>
    <row r="1028" spans="1:12" x14ac:dyDescent="0.2">
      <c r="A1028" s="49"/>
      <c r="B1028" s="267" t="s">
        <v>1646</v>
      </c>
      <c r="C1028" s="282" t="s">
        <v>1690</v>
      </c>
      <c r="D1028" s="266"/>
      <c r="E1028" s="160"/>
      <c r="F1028" s="163"/>
      <c r="G1028" s="60"/>
      <c r="H1028" s="61"/>
      <c r="I1028" s="61"/>
      <c r="J1028" s="123" t="str">
        <f t="shared" ref="J1028:J1091" si="45">IF(G1028&gt;0,1," ")</f>
        <v xml:space="preserve"> </v>
      </c>
      <c r="K1028" s="23"/>
      <c r="L1028" s="23"/>
    </row>
    <row r="1029" spans="1:12" ht="13.2" x14ac:dyDescent="0.2">
      <c r="A1029" s="59"/>
      <c r="B1029" s="267" t="s">
        <v>1647</v>
      </c>
      <c r="C1029" s="278" t="s">
        <v>1691</v>
      </c>
      <c r="D1029" s="276" t="s">
        <v>5671</v>
      </c>
      <c r="E1029" s="160"/>
      <c r="F1029" s="163"/>
      <c r="G1029" s="60">
        <f>E1029*F1029</f>
        <v>0</v>
      </c>
      <c r="H1029" s="61"/>
      <c r="I1029" s="61"/>
      <c r="J1029" s="123" t="str">
        <f t="shared" si="45"/>
        <v xml:space="preserve"> </v>
      </c>
      <c r="K1029" s="23"/>
      <c r="L1029" s="23"/>
    </row>
    <row r="1030" spans="1:12" ht="13.2" x14ac:dyDescent="0.2">
      <c r="A1030" s="59"/>
      <c r="B1030" s="267" t="s">
        <v>1648</v>
      </c>
      <c r="C1030" s="277" t="s">
        <v>5880</v>
      </c>
      <c r="D1030" s="276" t="s">
        <v>5671</v>
      </c>
      <c r="E1030" s="160"/>
      <c r="F1030" s="163"/>
      <c r="G1030" s="60">
        <f>E1030*F1030</f>
        <v>0</v>
      </c>
      <c r="H1030" s="62"/>
      <c r="I1030" s="61"/>
      <c r="J1030" s="123" t="str">
        <f t="shared" si="45"/>
        <v xml:space="preserve"> </v>
      </c>
      <c r="K1030" s="23"/>
      <c r="L1030" s="23"/>
    </row>
    <row r="1031" spans="1:12" ht="13.2" x14ac:dyDescent="0.2">
      <c r="A1031" s="59"/>
      <c r="B1031" s="267" t="s">
        <v>1649</v>
      </c>
      <c r="C1031" s="282" t="s">
        <v>1692</v>
      </c>
      <c r="D1031" s="276" t="s">
        <v>5671</v>
      </c>
      <c r="E1031" s="160"/>
      <c r="F1031" s="163"/>
      <c r="G1031" s="60">
        <f>E1031*F1031</f>
        <v>0</v>
      </c>
      <c r="H1031" s="61"/>
      <c r="I1031" s="61"/>
      <c r="J1031" s="123" t="str">
        <f t="shared" si="45"/>
        <v xml:space="preserve"> </v>
      </c>
      <c r="K1031" s="23"/>
      <c r="L1031" s="23"/>
    </row>
    <row r="1032" spans="1:12" ht="22.8" x14ac:dyDescent="0.2">
      <c r="A1032" s="49"/>
      <c r="B1032" s="267" t="s">
        <v>1650</v>
      </c>
      <c r="C1032" s="279" t="s">
        <v>5881</v>
      </c>
      <c r="D1032" s="266" t="s">
        <v>60</v>
      </c>
      <c r="E1032" s="160"/>
      <c r="F1032" s="163"/>
      <c r="G1032" s="60">
        <f>E1032*F1032</f>
        <v>0</v>
      </c>
      <c r="H1032" s="62" t="s">
        <v>363</v>
      </c>
      <c r="I1032" s="61"/>
      <c r="J1032" s="123" t="str">
        <f t="shared" si="45"/>
        <v xml:space="preserve"> </v>
      </c>
      <c r="K1032" s="23"/>
      <c r="L1032" s="23"/>
    </row>
    <row r="1033" spans="1:12" ht="13.2" x14ac:dyDescent="0.2">
      <c r="A1033" s="49"/>
      <c r="B1033" s="267" t="s">
        <v>1651</v>
      </c>
      <c r="C1033" s="279" t="s">
        <v>5882</v>
      </c>
      <c r="D1033" s="276" t="s">
        <v>5662</v>
      </c>
      <c r="E1033" s="160"/>
      <c r="F1033" s="163"/>
      <c r="G1033" s="60">
        <f>E1033*F1033</f>
        <v>0</v>
      </c>
      <c r="H1033" s="62" t="s">
        <v>363</v>
      </c>
      <c r="I1033" s="61"/>
      <c r="J1033" s="123" t="str">
        <f t="shared" si="45"/>
        <v xml:space="preserve"> </v>
      </c>
      <c r="K1033" s="23"/>
      <c r="L1033" s="23"/>
    </row>
    <row r="1034" spans="1:12" x14ac:dyDescent="0.2">
      <c r="A1034" s="49"/>
      <c r="B1034" s="267" t="s">
        <v>1652</v>
      </c>
      <c r="C1034" s="283" t="s">
        <v>1597</v>
      </c>
      <c r="D1034" s="266"/>
      <c r="E1034" s="160"/>
      <c r="F1034" s="163"/>
      <c r="G1034" s="60"/>
      <c r="H1034" s="61"/>
      <c r="I1034" s="61"/>
      <c r="J1034" s="123" t="str">
        <f t="shared" si="45"/>
        <v xml:space="preserve"> </v>
      </c>
      <c r="K1034" s="23"/>
      <c r="L1034" s="23"/>
    </row>
    <row r="1035" spans="1:12" x14ac:dyDescent="0.2">
      <c r="A1035" s="59"/>
      <c r="B1035" s="267" t="s">
        <v>1653</v>
      </c>
      <c r="C1035" s="277" t="s">
        <v>1598</v>
      </c>
      <c r="D1035" s="266" t="s">
        <v>58</v>
      </c>
      <c r="E1035" s="160"/>
      <c r="F1035" s="163"/>
      <c r="G1035" s="60">
        <f t="shared" ref="G1035:G1040" si="46">E1035*F1035</f>
        <v>0</v>
      </c>
      <c r="H1035" s="61"/>
      <c r="I1035" s="61"/>
      <c r="J1035" s="123" t="str">
        <f t="shared" si="45"/>
        <v xml:space="preserve"> </v>
      </c>
      <c r="K1035" s="23"/>
      <c r="L1035" s="23"/>
    </row>
    <row r="1036" spans="1:12" x14ac:dyDescent="0.2">
      <c r="A1036" s="59"/>
      <c r="B1036" s="267" t="s">
        <v>1654</v>
      </c>
      <c r="C1036" s="277" t="s">
        <v>1599</v>
      </c>
      <c r="D1036" s="266" t="s">
        <v>58</v>
      </c>
      <c r="E1036" s="160"/>
      <c r="F1036" s="163"/>
      <c r="G1036" s="60">
        <f t="shared" si="46"/>
        <v>0</v>
      </c>
      <c r="H1036" s="61"/>
      <c r="I1036" s="61"/>
      <c r="J1036" s="123" t="str">
        <f t="shared" si="45"/>
        <v xml:space="preserve"> </v>
      </c>
      <c r="K1036" s="23"/>
      <c r="L1036" s="23"/>
    </row>
    <row r="1037" spans="1:12" x14ac:dyDescent="0.2">
      <c r="A1037" s="59"/>
      <c r="B1037" s="267" t="s">
        <v>1655</v>
      </c>
      <c r="C1037" s="281" t="s">
        <v>1600</v>
      </c>
      <c r="D1037" s="266" t="s">
        <v>56</v>
      </c>
      <c r="E1037" s="160"/>
      <c r="F1037" s="163"/>
      <c r="G1037" s="60">
        <f t="shared" si="46"/>
        <v>0</v>
      </c>
      <c r="H1037" s="61"/>
      <c r="I1037" s="61"/>
      <c r="J1037" s="123" t="str">
        <f t="shared" si="45"/>
        <v xml:space="preserve"> </v>
      </c>
      <c r="K1037" s="23"/>
      <c r="L1037" s="23"/>
    </row>
    <row r="1038" spans="1:12" x14ac:dyDescent="0.2">
      <c r="A1038" s="59"/>
      <c r="B1038" s="267" t="s">
        <v>1656</v>
      </c>
      <c r="C1038" s="281" t="s">
        <v>5832</v>
      </c>
      <c r="D1038" s="266" t="s">
        <v>56</v>
      </c>
      <c r="E1038" s="160"/>
      <c r="F1038" s="163"/>
      <c r="G1038" s="60">
        <f t="shared" si="46"/>
        <v>0</v>
      </c>
      <c r="H1038" s="62" t="s">
        <v>363</v>
      </c>
      <c r="I1038" s="61"/>
      <c r="J1038" s="123" t="str">
        <f t="shared" si="45"/>
        <v xml:space="preserve"> </v>
      </c>
      <c r="K1038" s="23"/>
      <c r="L1038" s="23"/>
    </row>
    <row r="1039" spans="1:12" ht="13.2" x14ac:dyDescent="0.2">
      <c r="A1039" s="49"/>
      <c r="B1039" s="267" t="s">
        <v>1657</v>
      </c>
      <c r="C1039" s="281" t="s">
        <v>5883</v>
      </c>
      <c r="D1039" s="276" t="s">
        <v>5671</v>
      </c>
      <c r="E1039" s="160"/>
      <c r="F1039" s="163"/>
      <c r="G1039" s="60">
        <f t="shared" si="46"/>
        <v>0</v>
      </c>
      <c r="H1039" s="62" t="s">
        <v>363</v>
      </c>
      <c r="I1039" s="61"/>
      <c r="J1039" s="123" t="str">
        <f t="shared" si="45"/>
        <v xml:space="preserve"> </v>
      </c>
      <c r="K1039" s="23"/>
      <c r="L1039" s="23"/>
    </row>
    <row r="1040" spans="1:12" ht="22.8" x14ac:dyDescent="0.2">
      <c r="A1040" s="49"/>
      <c r="B1040" s="267" t="s">
        <v>1658</v>
      </c>
      <c r="C1040" s="279" t="s">
        <v>1693</v>
      </c>
      <c r="D1040" s="266" t="s">
        <v>60</v>
      </c>
      <c r="E1040" s="160"/>
      <c r="F1040" s="163"/>
      <c r="G1040" s="60">
        <f t="shared" si="46"/>
        <v>0</v>
      </c>
      <c r="H1040" s="61"/>
      <c r="I1040" s="61"/>
      <c r="J1040" s="123" t="str">
        <f t="shared" si="45"/>
        <v xml:space="preserve"> </v>
      </c>
      <c r="K1040" s="23"/>
      <c r="L1040" s="23"/>
    </row>
    <row r="1041" spans="1:12" x14ac:dyDescent="0.2">
      <c r="A1041" s="49"/>
      <c r="B1041" s="267" t="s">
        <v>1659</v>
      </c>
      <c r="C1041" s="279" t="s">
        <v>1694</v>
      </c>
      <c r="D1041" s="266"/>
      <c r="E1041" s="160"/>
      <c r="F1041" s="163"/>
      <c r="G1041" s="60"/>
      <c r="H1041" s="61"/>
      <c r="I1041" s="61"/>
      <c r="J1041" s="123" t="str">
        <f t="shared" si="45"/>
        <v xml:space="preserve"> </v>
      </c>
      <c r="K1041" s="23"/>
      <c r="L1041" s="23"/>
    </row>
    <row r="1042" spans="1:12" x14ac:dyDescent="0.2">
      <c r="A1042" s="59"/>
      <c r="B1042" s="267" t="s">
        <v>1660</v>
      </c>
      <c r="C1042" s="279" t="s">
        <v>1695</v>
      </c>
      <c r="D1042" s="276" t="s">
        <v>83</v>
      </c>
      <c r="E1042" s="160"/>
      <c r="F1042" s="163"/>
      <c r="G1042" s="60">
        <f>E1042*F1042</f>
        <v>0</v>
      </c>
      <c r="H1042" s="61"/>
      <c r="I1042" s="61"/>
      <c r="J1042" s="123" t="str">
        <f t="shared" si="45"/>
        <v xml:space="preserve"> </v>
      </c>
      <c r="K1042" s="23"/>
      <c r="L1042" s="23"/>
    </row>
    <row r="1043" spans="1:12" ht="13.2" x14ac:dyDescent="0.2">
      <c r="A1043" s="59"/>
      <c r="B1043" s="267" t="s">
        <v>1661</v>
      </c>
      <c r="C1043" s="279" t="s">
        <v>1696</v>
      </c>
      <c r="D1043" s="276" t="s">
        <v>5671</v>
      </c>
      <c r="E1043" s="160"/>
      <c r="F1043" s="163"/>
      <c r="G1043" s="60">
        <f>E1043*F1043</f>
        <v>0</v>
      </c>
      <c r="H1043" s="61"/>
      <c r="I1043" s="61"/>
      <c r="J1043" s="123" t="str">
        <f t="shared" si="45"/>
        <v xml:space="preserve"> </v>
      </c>
      <c r="K1043" s="23"/>
      <c r="L1043" s="23"/>
    </row>
    <row r="1044" spans="1:12" ht="13.2" x14ac:dyDescent="0.2">
      <c r="A1044" s="49"/>
      <c r="B1044" s="267" t="s">
        <v>1662</v>
      </c>
      <c r="C1044" s="279" t="s">
        <v>5884</v>
      </c>
      <c r="D1044" s="276" t="s">
        <v>5662</v>
      </c>
      <c r="E1044" s="160"/>
      <c r="F1044" s="163"/>
      <c r="G1044" s="60">
        <f>E1044*F1044</f>
        <v>0</v>
      </c>
      <c r="H1044" s="62" t="s">
        <v>363</v>
      </c>
      <c r="I1044" s="61"/>
      <c r="J1044" s="123" t="str">
        <f t="shared" si="45"/>
        <v xml:space="preserve"> </v>
      </c>
      <c r="K1044" s="23"/>
      <c r="L1044" s="23"/>
    </row>
    <row r="1045" spans="1:12" x14ac:dyDescent="0.2">
      <c r="A1045" s="48"/>
      <c r="B1045" s="157"/>
      <c r="C1045" s="174"/>
      <c r="D1045" s="159"/>
      <c r="E1045" s="160"/>
      <c r="F1045" s="163"/>
      <c r="G1045" s="50"/>
      <c r="H1045" s="58" t="s">
        <v>782</v>
      </c>
      <c r="I1045" s="77"/>
      <c r="J1045" s="123" t="str">
        <f t="shared" si="45"/>
        <v xml:space="preserve"> </v>
      </c>
      <c r="K1045" s="23"/>
      <c r="L1045" s="23"/>
    </row>
    <row r="1046" spans="1:12" x14ac:dyDescent="0.25">
      <c r="A1046" s="48"/>
      <c r="B1046" s="157"/>
      <c r="C1046" s="162"/>
      <c r="D1046" s="159"/>
      <c r="E1046" s="160"/>
      <c r="F1046" s="163"/>
      <c r="G1046" s="50"/>
      <c r="H1046" s="23"/>
      <c r="I1046" s="23"/>
      <c r="J1046" s="123" t="str">
        <f t="shared" si="45"/>
        <v xml:space="preserve"> </v>
      </c>
      <c r="K1046" s="23"/>
      <c r="L1046" s="23"/>
    </row>
    <row r="1047" spans="1:12" x14ac:dyDescent="0.25">
      <c r="A1047" s="52"/>
      <c r="B1047" s="193"/>
      <c r="C1047" s="229"/>
      <c r="D1047" s="195"/>
      <c r="E1047" s="160"/>
      <c r="F1047" s="163"/>
      <c r="G1047" s="196"/>
      <c r="H1047" s="77"/>
      <c r="I1047" s="77"/>
      <c r="J1047" s="123" t="str">
        <f t="shared" si="45"/>
        <v xml:space="preserve"> </v>
      </c>
      <c r="K1047" s="23"/>
      <c r="L1047" s="23"/>
    </row>
    <row r="1048" spans="1:12" ht="12" x14ac:dyDescent="0.25">
      <c r="B1048" s="180" t="s">
        <v>170</v>
      </c>
      <c r="C1048" s="181" t="s">
        <v>147</v>
      </c>
      <c r="D1048" s="31"/>
      <c r="E1048" s="160"/>
      <c r="F1048" s="163"/>
      <c r="G1048" s="182">
        <f>SUM(G990:G1047)</f>
        <v>0</v>
      </c>
      <c r="H1048" s="77"/>
      <c r="I1048" s="77"/>
      <c r="J1048" s="123" t="str">
        <f t="shared" si="45"/>
        <v xml:space="preserve"> </v>
      </c>
      <c r="K1048" s="23"/>
      <c r="L1048" s="23"/>
    </row>
    <row r="1049" spans="1:12" ht="12" x14ac:dyDescent="0.25">
      <c r="A1049" s="54"/>
      <c r="B1049" s="54"/>
      <c r="C1049" s="223"/>
      <c r="D1049" s="224"/>
      <c r="E1049" s="160"/>
      <c r="F1049" s="163"/>
      <c r="G1049" s="225"/>
      <c r="H1049" s="77"/>
      <c r="I1049" s="77"/>
      <c r="J1049" s="123" t="str">
        <f t="shared" si="45"/>
        <v xml:space="preserve"> </v>
      </c>
      <c r="K1049" s="23"/>
      <c r="L1049" s="23"/>
    </row>
    <row r="1050" spans="1:12" ht="12" x14ac:dyDescent="0.2">
      <c r="B1050" s="180" t="s">
        <v>173</v>
      </c>
      <c r="C1050" s="181" t="s">
        <v>174</v>
      </c>
      <c r="D1050" s="31"/>
      <c r="E1050" s="160"/>
      <c r="F1050" s="163"/>
      <c r="G1050" s="3"/>
      <c r="H1050" s="58" t="s">
        <v>361</v>
      </c>
      <c r="I1050" s="23"/>
      <c r="J1050" s="123" t="str">
        <f t="shared" si="45"/>
        <v xml:space="preserve"> </v>
      </c>
      <c r="K1050" s="23"/>
      <c r="L1050" s="23"/>
    </row>
    <row r="1051" spans="1:12" x14ac:dyDescent="0.2">
      <c r="A1051" s="56"/>
      <c r="B1051" s="272" t="s">
        <v>1697</v>
      </c>
      <c r="C1051" s="286" t="s">
        <v>1770</v>
      </c>
      <c r="D1051" s="289"/>
      <c r="E1051" s="160"/>
      <c r="F1051" s="163"/>
      <c r="G1051" s="231"/>
      <c r="H1051" s="61"/>
      <c r="I1051" s="77"/>
      <c r="J1051" s="123" t="str">
        <f t="shared" si="45"/>
        <v xml:space="preserve"> </v>
      </c>
      <c r="K1051" s="23"/>
      <c r="L1051" s="23"/>
    </row>
    <row r="1052" spans="1:12" x14ac:dyDescent="0.2">
      <c r="A1052" s="51"/>
      <c r="B1052" s="265" t="s">
        <v>1698</v>
      </c>
      <c r="C1052" s="279" t="s">
        <v>5885</v>
      </c>
      <c r="D1052" s="275" t="s">
        <v>83</v>
      </c>
      <c r="E1052" s="160"/>
      <c r="F1052" s="163"/>
      <c r="G1052" s="60">
        <f>E1052*F1052</f>
        <v>0</v>
      </c>
      <c r="H1052" s="62" t="s">
        <v>363</v>
      </c>
      <c r="I1052" s="23"/>
      <c r="J1052" s="123" t="str">
        <f t="shared" si="45"/>
        <v xml:space="preserve"> </v>
      </c>
      <c r="K1052" s="23"/>
      <c r="L1052" s="23"/>
    </row>
    <row r="1053" spans="1:12" x14ac:dyDescent="0.2">
      <c r="A1053" s="51"/>
      <c r="B1053" s="265" t="s">
        <v>1699</v>
      </c>
      <c r="C1053" s="279" t="s">
        <v>5886</v>
      </c>
      <c r="D1053" s="275" t="s">
        <v>83</v>
      </c>
      <c r="E1053" s="160"/>
      <c r="F1053" s="163"/>
      <c r="G1053" s="60">
        <f>E1053*F1053</f>
        <v>0</v>
      </c>
      <c r="H1053" s="62" t="s">
        <v>363</v>
      </c>
      <c r="I1053" s="77"/>
      <c r="J1053" s="123" t="str">
        <f t="shared" si="45"/>
        <v xml:space="preserve"> </v>
      </c>
      <c r="K1053" s="23"/>
      <c r="L1053" s="23"/>
    </row>
    <row r="1054" spans="1:12" x14ac:dyDescent="0.2">
      <c r="A1054" s="49"/>
      <c r="B1054" s="265" t="s">
        <v>1700</v>
      </c>
      <c r="C1054" s="283" t="s">
        <v>1771</v>
      </c>
      <c r="D1054" s="275"/>
      <c r="E1054" s="160"/>
      <c r="F1054" s="163"/>
      <c r="G1054" s="232"/>
      <c r="H1054" s="61"/>
      <c r="I1054" s="23"/>
      <c r="J1054" s="123" t="str">
        <f t="shared" si="45"/>
        <v xml:space="preserve"> </v>
      </c>
      <c r="K1054" s="23"/>
      <c r="L1054" s="23"/>
    </row>
    <row r="1055" spans="1:12" x14ac:dyDescent="0.2">
      <c r="A1055" s="51"/>
      <c r="B1055" s="265" t="s">
        <v>1701</v>
      </c>
      <c r="C1055" s="265" t="s">
        <v>1772</v>
      </c>
      <c r="D1055" s="275" t="s">
        <v>65</v>
      </c>
      <c r="E1055" s="160"/>
      <c r="F1055" s="163"/>
      <c r="G1055" s="84"/>
      <c r="H1055" s="61"/>
      <c r="I1055" s="77"/>
      <c r="J1055" s="123" t="str">
        <f t="shared" si="45"/>
        <v xml:space="preserve"> </v>
      </c>
      <c r="K1055" s="23"/>
      <c r="L1055" s="23"/>
    </row>
    <row r="1056" spans="1:12" x14ac:dyDescent="0.2">
      <c r="A1056" s="51"/>
      <c r="B1056" s="265" t="s">
        <v>1702</v>
      </c>
      <c r="C1056" s="265" t="s">
        <v>1773</v>
      </c>
      <c r="D1056" s="275" t="s">
        <v>67</v>
      </c>
      <c r="E1056" s="160"/>
      <c r="F1056" s="163"/>
      <c r="G1056" s="84">
        <f>E1056*F1056</f>
        <v>0</v>
      </c>
      <c r="H1056" s="61"/>
      <c r="I1056" s="23"/>
      <c r="J1056" s="123" t="str">
        <f t="shared" si="45"/>
        <v xml:space="preserve"> </v>
      </c>
      <c r="K1056" s="23"/>
      <c r="L1056" s="23"/>
    </row>
    <row r="1057" spans="1:12" x14ac:dyDescent="0.2">
      <c r="A1057" s="49"/>
      <c r="B1057" s="265" t="s">
        <v>1703</v>
      </c>
      <c r="C1057" s="283" t="s">
        <v>1774</v>
      </c>
      <c r="D1057" s="275"/>
      <c r="E1057" s="160"/>
      <c r="F1057" s="163"/>
      <c r="G1057" s="232"/>
      <c r="H1057" s="61"/>
      <c r="I1057" s="23"/>
      <c r="J1057" s="123" t="str">
        <f t="shared" si="45"/>
        <v xml:space="preserve"> </v>
      </c>
      <c r="K1057" s="23"/>
      <c r="L1057" s="23"/>
    </row>
    <row r="1058" spans="1:12" x14ac:dyDescent="0.2">
      <c r="A1058" s="51"/>
      <c r="B1058" s="265" t="s">
        <v>1704</v>
      </c>
      <c r="C1058" s="265" t="s">
        <v>1775</v>
      </c>
      <c r="D1058" s="269" t="s">
        <v>51</v>
      </c>
      <c r="E1058" s="160"/>
      <c r="F1058" s="163"/>
      <c r="G1058" s="60">
        <f>E1058*F1058</f>
        <v>0</v>
      </c>
      <c r="H1058" s="61"/>
      <c r="I1058" s="23"/>
      <c r="J1058" s="123" t="str">
        <f t="shared" si="45"/>
        <v xml:space="preserve"> </v>
      </c>
      <c r="K1058" s="23"/>
      <c r="L1058" s="23"/>
    </row>
    <row r="1059" spans="1:12" x14ac:dyDescent="0.2">
      <c r="A1059" s="51"/>
      <c r="B1059" s="265" t="s">
        <v>1705</v>
      </c>
      <c r="C1059" s="265" t="s">
        <v>1776</v>
      </c>
      <c r="D1059" s="275" t="s">
        <v>65</v>
      </c>
      <c r="E1059" s="160"/>
      <c r="F1059" s="163"/>
      <c r="G1059" s="84"/>
      <c r="H1059" s="61"/>
      <c r="I1059" s="77"/>
      <c r="J1059" s="123" t="str">
        <f t="shared" si="45"/>
        <v xml:space="preserve"> </v>
      </c>
      <c r="K1059" s="23"/>
      <c r="L1059" s="23"/>
    </row>
    <row r="1060" spans="1:12" x14ac:dyDescent="0.2">
      <c r="A1060" s="51"/>
      <c r="B1060" s="265" t="s">
        <v>1706</v>
      </c>
      <c r="C1060" s="265" t="s">
        <v>1777</v>
      </c>
      <c r="D1060" s="269" t="s">
        <v>67</v>
      </c>
      <c r="E1060" s="160"/>
      <c r="F1060" s="163"/>
      <c r="G1060" s="84">
        <f>E1060*F1060</f>
        <v>0</v>
      </c>
      <c r="H1060" s="61"/>
      <c r="I1060" s="23"/>
      <c r="J1060" s="123" t="str">
        <f t="shared" si="45"/>
        <v xml:space="preserve"> </v>
      </c>
      <c r="K1060" s="23"/>
      <c r="L1060" s="23"/>
    </row>
    <row r="1061" spans="1:12" x14ac:dyDescent="0.2">
      <c r="A1061" s="49"/>
      <c r="B1061" s="265" t="s">
        <v>1707</v>
      </c>
      <c r="C1061" s="283" t="s">
        <v>1778</v>
      </c>
      <c r="D1061" s="275"/>
      <c r="E1061" s="160"/>
      <c r="F1061" s="163"/>
      <c r="G1061" s="232"/>
      <c r="H1061" s="61"/>
      <c r="I1061" s="23"/>
      <c r="J1061" s="123" t="str">
        <f t="shared" si="45"/>
        <v xml:space="preserve"> </v>
      </c>
      <c r="K1061" s="23"/>
      <c r="L1061" s="23"/>
    </row>
    <row r="1062" spans="1:12" ht="13.2" x14ac:dyDescent="0.2">
      <c r="A1062" s="51"/>
      <c r="B1062" s="265" t="s">
        <v>1708</v>
      </c>
      <c r="C1062" s="283" t="s">
        <v>1779</v>
      </c>
      <c r="D1062" s="276" t="s">
        <v>5662</v>
      </c>
      <c r="E1062" s="160"/>
      <c r="F1062" s="163"/>
      <c r="G1062" s="60">
        <f>E1062*F1062</f>
        <v>0</v>
      </c>
      <c r="H1062" s="61"/>
      <c r="I1062" s="23"/>
      <c r="J1062" s="123" t="str">
        <f t="shared" si="45"/>
        <v xml:space="preserve"> </v>
      </c>
      <c r="K1062" s="23"/>
      <c r="L1062" s="23"/>
    </row>
    <row r="1063" spans="1:12" x14ac:dyDescent="0.2">
      <c r="A1063" s="51"/>
      <c r="B1063" s="265" t="s">
        <v>1709</v>
      </c>
      <c r="C1063" s="283" t="s">
        <v>1780</v>
      </c>
      <c r="D1063" s="275"/>
      <c r="E1063" s="160"/>
      <c r="F1063" s="163"/>
      <c r="G1063" s="232"/>
      <c r="H1063" s="61"/>
      <c r="I1063" s="23"/>
      <c r="J1063" s="123" t="str">
        <f t="shared" si="45"/>
        <v xml:space="preserve"> </v>
      </c>
      <c r="K1063" s="23"/>
      <c r="L1063" s="23"/>
    </row>
    <row r="1064" spans="1:12" ht="13.2" x14ac:dyDescent="0.2">
      <c r="A1064" s="51"/>
      <c r="B1064" s="265" t="s">
        <v>1762</v>
      </c>
      <c r="C1064" s="283" t="s">
        <v>1781</v>
      </c>
      <c r="D1064" s="276" t="s">
        <v>5662</v>
      </c>
      <c r="E1064" s="160"/>
      <c r="F1064" s="163"/>
      <c r="G1064" s="60">
        <f>E1064*F1064</f>
        <v>0</v>
      </c>
      <c r="H1064" s="61"/>
      <c r="I1064" s="23"/>
      <c r="J1064" s="123" t="str">
        <f t="shared" si="45"/>
        <v xml:space="preserve"> </v>
      </c>
      <c r="K1064" s="23"/>
      <c r="L1064" s="23"/>
    </row>
    <row r="1065" spans="1:12" ht="13.2" x14ac:dyDescent="0.2">
      <c r="A1065" s="51"/>
      <c r="B1065" s="265" t="s">
        <v>1763</v>
      </c>
      <c r="C1065" s="283" t="s">
        <v>1782</v>
      </c>
      <c r="D1065" s="276" t="s">
        <v>5662</v>
      </c>
      <c r="E1065" s="160"/>
      <c r="F1065" s="163"/>
      <c r="G1065" s="60">
        <f>E1065*F1065</f>
        <v>0</v>
      </c>
      <c r="H1065" s="61"/>
      <c r="I1065" s="23"/>
      <c r="J1065" s="123" t="str">
        <f t="shared" si="45"/>
        <v xml:space="preserve"> </v>
      </c>
      <c r="K1065" s="23"/>
      <c r="L1065" s="23"/>
    </row>
    <row r="1066" spans="1:12" x14ac:dyDescent="0.2">
      <c r="A1066" s="49"/>
      <c r="B1066" s="265" t="s">
        <v>1710</v>
      </c>
      <c r="C1066" s="283" t="s">
        <v>1783</v>
      </c>
      <c r="D1066" s="275"/>
      <c r="E1066" s="160"/>
      <c r="F1066" s="163"/>
      <c r="G1066" s="232"/>
      <c r="H1066" s="61"/>
      <c r="I1066" s="23"/>
      <c r="J1066" s="123" t="str">
        <f t="shared" si="45"/>
        <v xml:space="preserve"> </v>
      </c>
      <c r="K1066" s="23"/>
      <c r="L1066" s="23"/>
    </row>
    <row r="1067" spans="1:12" ht="13.2" x14ac:dyDescent="0.2">
      <c r="A1067" s="51"/>
      <c r="B1067" s="265" t="s">
        <v>1711</v>
      </c>
      <c r="C1067" s="265" t="s">
        <v>1784</v>
      </c>
      <c r="D1067" s="276" t="s">
        <v>5662</v>
      </c>
      <c r="E1067" s="160"/>
      <c r="F1067" s="163"/>
      <c r="G1067" s="60">
        <f>E1067*F1067</f>
        <v>0</v>
      </c>
      <c r="H1067" s="58" t="s">
        <v>1785</v>
      </c>
      <c r="I1067" s="23"/>
      <c r="J1067" s="123" t="str">
        <f t="shared" si="45"/>
        <v xml:space="preserve"> </v>
      </c>
      <c r="K1067" s="23"/>
      <c r="L1067" s="23"/>
    </row>
    <row r="1068" spans="1:12" ht="13.2" x14ac:dyDescent="0.2">
      <c r="A1068" s="51"/>
      <c r="B1068" s="265" t="s">
        <v>1712</v>
      </c>
      <c r="C1068" s="265" t="s">
        <v>1786</v>
      </c>
      <c r="D1068" s="276" t="s">
        <v>5662</v>
      </c>
      <c r="E1068" s="160"/>
      <c r="F1068" s="163"/>
      <c r="G1068" s="60">
        <f>E1068*F1068</f>
        <v>0</v>
      </c>
      <c r="H1068" s="58"/>
      <c r="I1068" s="23"/>
      <c r="J1068" s="123" t="str">
        <f t="shared" si="45"/>
        <v xml:space="preserve"> </v>
      </c>
      <c r="K1068" s="23"/>
      <c r="L1068" s="23"/>
    </row>
    <row r="1069" spans="1:12" ht="13.2" x14ac:dyDescent="0.2">
      <c r="A1069" s="51"/>
      <c r="B1069" s="265" t="s">
        <v>1713</v>
      </c>
      <c r="C1069" s="265" t="s">
        <v>1787</v>
      </c>
      <c r="D1069" s="276" t="s">
        <v>5662</v>
      </c>
      <c r="E1069" s="160"/>
      <c r="F1069" s="163"/>
      <c r="G1069" s="60">
        <f>E1069*F1069</f>
        <v>0</v>
      </c>
      <c r="H1069" s="61"/>
      <c r="I1069" s="23"/>
      <c r="J1069" s="123" t="str">
        <f t="shared" si="45"/>
        <v xml:space="preserve"> </v>
      </c>
      <c r="K1069" s="23"/>
      <c r="L1069" s="23"/>
    </row>
    <row r="1070" spans="1:12" ht="13.2" x14ac:dyDescent="0.2">
      <c r="A1070" s="51"/>
      <c r="B1070" s="265" t="s">
        <v>1714</v>
      </c>
      <c r="C1070" s="265" t="s">
        <v>1788</v>
      </c>
      <c r="D1070" s="276" t="s">
        <v>5662</v>
      </c>
      <c r="E1070" s="160"/>
      <c r="F1070" s="163"/>
      <c r="G1070" s="60">
        <f>E1070*F1070</f>
        <v>0</v>
      </c>
      <c r="H1070" s="58" t="s">
        <v>1785</v>
      </c>
      <c r="I1070" s="23"/>
      <c r="J1070" s="123" t="str">
        <f t="shared" si="45"/>
        <v xml:space="preserve"> </v>
      </c>
      <c r="K1070" s="23"/>
      <c r="L1070" s="23"/>
    </row>
    <row r="1071" spans="1:12" ht="13.2" x14ac:dyDescent="0.2">
      <c r="A1071" s="51"/>
      <c r="B1071" s="265" t="s">
        <v>1715</v>
      </c>
      <c r="C1071" s="265" t="s">
        <v>1789</v>
      </c>
      <c r="D1071" s="276" t="s">
        <v>5662</v>
      </c>
      <c r="E1071" s="160"/>
      <c r="F1071" s="163"/>
      <c r="G1071" s="60">
        <f>E1071*F1071</f>
        <v>0</v>
      </c>
      <c r="H1071" s="58" t="s">
        <v>1790</v>
      </c>
      <c r="I1071" s="23"/>
      <c r="J1071" s="123" t="str">
        <f t="shared" si="45"/>
        <v xml:space="preserve"> </v>
      </c>
      <c r="K1071" s="23"/>
      <c r="L1071" s="23"/>
    </row>
    <row r="1072" spans="1:12" x14ac:dyDescent="0.2">
      <c r="A1072" s="49"/>
      <c r="B1072" s="265" t="s">
        <v>1716</v>
      </c>
      <c r="C1072" s="283" t="s">
        <v>1791</v>
      </c>
      <c r="D1072" s="275"/>
      <c r="E1072" s="160"/>
      <c r="F1072" s="163"/>
      <c r="G1072" s="232"/>
      <c r="H1072" s="61"/>
      <c r="I1072" s="23"/>
      <c r="J1072" s="123" t="str">
        <f t="shared" si="45"/>
        <v xml:space="preserve"> </v>
      </c>
      <c r="K1072" s="23"/>
      <c r="L1072" s="23"/>
    </row>
    <row r="1073" spans="1:12" x14ac:dyDescent="0.2">
      <c r="A1073" s="51"/>
      <c r="B1073" s="265" t="s">
        <v>1717</v>
      </c>
      <c r="C1073" s="265" t="s">
        <v>1792</v>
      </c>
      <c r="D1073" s="275" t="s">
        <v>83</v>
      </c>
      <c r="E1073" s="160"/>
      <c r="F1073" s="163"/>
      <c r="G1073" s="60">
        <f>E1073*F1073</f>
        <v>0</v>
      </c>
      <c r="H1073" s="61"/>
      <c r="I1073" s="23"/>
      <c r="J1073" s="123" t="str">
        <f t="shared" si="45"/>
        <v xml:space="preserve"> </v>
      </c>
      <c r="K1073" s="23"/>
      <c r="L1073" s="23"/>
    </row>
    <row r="1074" spans="1:12" x14ac:dyDescent="0.2">
      <c r="A1074" s="51"/>
      <c r="B1074" s="265" t="s">
        <v>1718</v>
      </c>
      <c r="C1074" s="265" t="s">
        <v>1793</v>
      </c>
      <c r="D1074" s="275" t="s">
        <v>83</v>
      </c>
      <c r="E1074" s="160"/>
      <c r="F1074" s="163"/>
      <c r="G1074" s="60">
        <f>E1074*F1074</f>
        <v>0</v>
      </c>
      <c r="H1074" s="61"/>
      <c r="I1074" s="23"/>
      <c r="J1074" s="123" t="str">
        <f t="shared" si="45"/>
        <v xml:space="preserve"> </v>
      </c>
      <c r="K1074" s="23"/>
      <c r="L1074" s="23"/>
    </row>
    <row r="1075" spans="1:12" x14ac:dyDescent="0.2">
      <c r="A1075" s="51"/>
      <c r="B1075" s="265" t="s">
        <v>1719</v>
      </c>
      <c r="C1075" s="265" t="s">
        <v>1794</v>
      </c>
      <c r="D1075" s="275" t="s">
        <v>83</v>
      </c>
      <c r="E1075" s="160"/>
      <c r="F1075" s="163"/>
      <c r="G1075" s="60">
        <f>E1075*F1075</f>
        <v>0</v>
      </c>
      <c r="H1075" s="61"/>
      <c r="I1075" s="23"/>
      <c r="J1075" s="123" t="str">
        <f t="shared" si="45"/>
        <v xml:space="preserve"> </v>
      </c>
      <c r="K1075" s="23"/>
      <c r="L1075" s="23"/>
    </row>
    <row r="1076" spans="1:12" x14ac:dyDescent="0.2">
      <c r="A1076" s="51"/>
      <c r="B1076" s="265" t="s">
        <v>1720</v>
      </c>
      <c r="C1076" s="265" t="s">
        <v>1795</v>
      </c>
      <c r="D1076" s="275" t="s">
        <v>83</v>
      </c>
      <c r="E1076" s="160"/>
      <c r="F1076" s="163"/>
      <c r="G1076" s="60">
        <f>E1076*F1076</f>
        <v>0</v>
      </c>
      <c r="H1076" s="61"/>
      <c r="I1076" s="23"/>
      <c r="J1076" s="123" t="str">
        <f t="shared" si="45"/>
        <v xml:space="preserve"> </v>
      </c>
      <c r="K1076" s="23"/>
      <c r="L1076" s="23"/>
    </row>
    <row r="1077" spans="1:12" x14ac:dyDescent="0.2">
      <c r="A1077" s="51"/>
      <c r="B1077" s="265" t="s">
        <v>1721</v>
      </c>
      <c r="C1077" s="279" t="s">
        <v>5887</v>
      </c>
      <c r="D1077" s="275" t="s">
        <v>83</v>
      </c>
      <c r="E1077" s="160"/>
      <c r="F1077" s="163"/>
      <c r="G1077" s="60">
        <f>E1077*F1077</f>
        <v>0</v>
      </c>
      <c r="H1077" s="62" t="s">
        <v>363</v>
      </c>
      <c r="I1077" s="23"/>
      <c r="J1077" s="123" t="str">
        <f t="shared" si="45"/>
        <v xml:space="preserve"> </v>
      </c>
      <c r="K1077" s="23"/>
      <c r="L1077" s="23"/>
    </row>
    <row r="1078" spans="1:12" x14ac:dyDescent="0.2">
      <c r="A1078" s="49"/>
      <c r="B1078" s="265" t="s">
        <v>1722</v>
      </c>
      <c r="C1078" s="283" t="s">
        <v>1796</v>
      </c>
      <c r="D1078" s="275"/>
      <c r="E1078" s="160"/>
      <c r="F1078" s="163"/>
      <c r="G1078" s="232"/>
      <c r="H1078" s="61"/>
      <c r="I1078" s="23"/>
      <c r="J1078" s="123" t="str">
        <f t="shared" si="45"/>
        <v xml:space="preserve"> </v>
      </c>
      <c r="K1078" s="23"/>
      <c r="L1078" s="23"/>
    </row>
    <row r="1079" spans="1:12" ht="13.2" x14ac:dyDescent="0.2">
      <c r="A1079" s="51"/>
      <c r="B1079" s="265" t="s">
        <v>1723</v>
      </c>
      <c r="C1079" s="265" t="s">
        <v>1797</v>
      </c>
      <c r="D1079" s="276" t="s">
        <v>5662</v>
      </c>
      <c r="E1079" s="160"/>
      <c r="F1079" s="163"/>
      <c r="G1079" s="60">
        <f>E1079*F1079</f>
        <v>0</v>
      </c>
      <c r="H1079" s="61"/>
      <c r="I1079" s="23"/>
      <c r="J1079" s="123" t="str">
        <f t="shared" si="45"/>
        <v xml:space="preserve"> </v>
      </c>
      <c r="K1079" s="23"/>
      <c r="L1079" s="23"/>
    </row>
    <row r="1080" spans="1:12" ht="13.2" x14ac:dyDescent="0.2">
      <c r="A1080" s="51"/>
      <c r="B1080" s="265" t="s">
        <v>1724</v>
      </c>
      <c r="C1080" s="265" t="s">
        <v>1798</v>
      </c>
      <c r="D1080" s="276" t="s">
        <v>5662</v>
      </c>
      <c r="E1080" s="160"/>
      <c r="F1080" s="163"/>
      <c r="G1080" s="60">
        <f>E1080*F1080</f>
        <v>0</v>
      </c>
      <c r="H1080" s="61"/>
      <c r="I1080" s="23"/>
      <c r="J1080" s="123" t="str">
        <f t="shared" si="45"/>
        <v xml:space="preserve"> </v>
      </c>
      <c r="K1080" s="23"/>
      <c r="L1080" s="23"/>
    </row>
    <row r="1081" spans="1:12" ht="13.2" x14ac:dyDescent="0.2">
      <c r="A1081" s="51"/>
      <c r="B1081" s="265" t="s">
        <v>1725</v>
      </c>
      <c r="C1081" s="265" t="s">
        <v>1799</v>
      </c>
      <c r="D1081" s="276" t="s">
        <v>5662</v>
      </c>
      <c r="E1081" s="160"/>
      <c r="F1081" s="163"/>
      <c r="G1081" s="60">
        <f>E1081*F1081</f>
        <v>0</v>
      </c>
      <c r="H1081" s="61"/>
      <c r="I1081" s="23"/>
      <c r="J1081" s="123" t="str">
        <f t="shared" si="45"/>
        <v xml:space="preserve"> </v>
      </c>
      <c r="K1081" s="23"/>
      <c r="L1081" s="23"/>
    </row>
    <row r="1082" spans="1:12" ht="13.2" x14ac:dyDescent="0.2">
      <c r="A1082" s="51"/>
      <c r="B1082" s="265" t="s">
        <v>1726</v>
      </c>
      <c r="C1082" s="265" t="s">
        <v>1800</v>
      </c>
      <c r="D1082" s="276" t="s">
        <v>5662</v>
      </c>
      <c r="E1082" s="160"/>
      <c r="F1082" s="163"/>
      <c r="G1082" s="60">
        <f>E1082*F1082</f>
        <v>0</v>
      </c>
      <c r="H1082" s="61"/>
      <c r="I1082" s="23"/>
      <c r="J1082" s="123" t="str">
        <f t="shared" si="45"/>
        <v xml:space="preserve"> </v>
      </c>
      <c r="K1082" s="23"/>
      <c r="L1082" s="23"/>
    </row>
    <row r="1083" spans="1:12" ht="13.2" x14ac:dyDescent="0.2">
      <c r="A1083" s="51"/>
      <c r="B1083" s="265" t="s">
        <v>1727</v>
      </c>
      <c r="C1083" s="279" t="s">
        <v>5887</v>
      </c>
      <c r="D1083" s="276" t="s">
        <v>5662</v>
      </c>
      <c r="E1083" s="160"/>
      <c r="F1083" s="163"/>
      <c r="G1083" s="60">
        <f>E1083*F1083</f>
        <v>0</v>
      </c>
      <c r="H1083" s="62" t="s">
        <v>363</v>
      </c>
      <c r="I1083" s="23"/>
      <c r="J1083" s="123" t="str">
        <f t="shared" si="45"/>
        <v xml:space="preserve"> </v>
      </c>
      <c r="K1083" s="23"/>
      <c r="L1083" s="23"/>
    </row>
    <row r="1084" spans="1:12" x14ac:dyDescent="0.2">
      <c r="A1084" s="49"/>
      <c r="B1084" s="265" t="s">
        <v>1728</v>
      </c>
      <c r="C1084" s="281" t="s">
        <v>1801</v>
      </c>
      <c r="D1084" s="275"/>
      <c r="E1084" s="160"/>
      <c r="F1084" s="163"/>
      <c r="G1084" s="232"/>
      <c r="H1084" s="61"/>
      <c r="I1084" s="23"/>
      <c r="J1084" s="123" t="str">
        <f t="shared" si="45"/>
        <v xml:space="preserve"> </v>
      </c>
      <c r="K1084" s="23"/>
      <c r="L1084" s="23"/>
    </row>
    <row r="1085" spans="1:12" x14ac:dyDescent="0.2">
      <c r="A1085" s="51"/>
      <c r="B1085" s="265" t="s">
        <v>1729</v>
      </c>
      <c r="C1085" s="279" t="s">
        <v>1792</v>
      </c>
      <c r="D1085" s="275" t="s">
        <v>83</v>
      </c>
      <c r="E1085" s="160"/>
      <c r="F1085" s="163"/>
      <c r="G1085" s="60">
        <f t="shared" ref="G1085:G1092" si="47">E1085*F1085</f>
        <v>0</v>
      </c>
      <c r="H1085" s="61"/>
      <c r="I1085" s="23"/>
      <c r="J1085" s="123" t="str">
        <f t="shared" si="45"/>
        <v xml:space="preserve"> </v>
      </c>
      <c r="K1085" s="23"/>
      <c r="L1085" s="23"/>
    </row>
    <row r="1086" spans="1:12" x14ac:dyDescent="0.2">
      <c r="A1086" s="51"/>
      <c r="B1086" s="265" t="s">
        <v>1730</v>
      </c>
      <c r="C1086" s="279" t="s">
        <v>1793</v>
      </c>
      <c r="D1086" s="275" t="s">
        <v>83</v>
      </c>
      <c r="E1086" s="160"/>
      <c r="F1086" s="163"/>
      <c r="G1086" s="60">
        <f t="shared" si="47"/>
        <v>0</v>
      </c>
      <c r="H1086" s="61"/>
      <c r="I1086" s="23"/>
      <c r="J1086" s="123" t="str">
        <f t="shared" si="45"/>
        <v xml:space="preserve"> </v>
      </c>
      <c r="K1086" s="23"/>
      <c r="L1086" s="23"/>
    </row>
    <row r="1087" spans="1:12" x14ac:dyDescent="0.2">
      <c r="A1087" s="51"/>
      <c r="B1087" s="265" t="s">
        <v>1731</v>
      </c>
      <c r="C1087" s="279" t="s">
        <v>1802</v>
      </c>
      <c r="D1087" s="275" t="s">
        <v>83</v>
      </c>
      <c r="E1087" s="160"/>
      <c r="F1087" s="163"/>
      <c r="G1087" s="60">
        <f t="shared" si="47"/>
        <v>0</v>
      </c>
      <c r="H1087" s="61"/>
      <c r="I1087" s="23"/>
      <c r="J1087" s="123" t="str">
        <f t="shared" si="45"/>
        <v xml:space="preserve"> </v>
      </c>
      <c r="K1087" s="23"/>
      <c r="L1087" s="23"/>
    </row>
    <row r="1088" spans="1:12" x14ac:dyDescent="0.2">
      <c r="A1088" s="51"/>
      <c r="B1088" s="265" t="s">
        <v>1732</v>
      </c>
      <c r="C1088" s="279" t="s">
        <v>1795</v>
      </c>
      <c r="D1088" s="275" t="s">
        <v>83</v>
      </c>
      <c r="E1088" s="160"/>
      <c r="F1088" s="163"/>
      <c r="G1088" s="60">
        <f t="shared" si="47"/>
        <v>0</v>
      </c>
      <c r="H1088" s="61"/>
      <c r="I1088" s="23"/>
      <c r="J1088" s="123" t="str">
        <f t="shared" si="45"/>
        <v xml:space="preserve"> </v>
      </c>
      <c r="K1088" s="23"/>
      <c r="L1088" s="23"/>
    </row>
    <row r="1089" spans="1:12" x14ac:dyDescent="0.2">
      <c r="A1089" s="51"/>
      <c r="B1089" s="265" t="s">
        <v>1733</v>
      </c>
      <c r="C1089" s="279" t="s">
        <v>5887</v>
      </c>
      <c r="D1089" s="275" t="s">
        <v>83</v>
      </c>
      <c r="E1089" s="160"/>
      <c r="F1089" s="163"/>
      <c r="G1089" s="60">
        <f t="shared" si="47"/>
        <v>0</v>
      </c>
      <c r="H1089" s="62" t="s">
        <v>363</v>
      </c>
      <c r="I1089" s="23"/>
      <c r="J1089" s="123" t="str">
        <f t="shared" si="45"/>
        <v xml:space="preserve"> </v>
      </c>
      <c r="K1089" s="23"/>
      <c r="L1089" s="23"/>
    </row>
    <row r="1090" spans="1:12" ht="13.2" x14ac:dyDescent="0.2">
      <c r="A1090" s="49"/>
      <c r="B1090" s="265" t="s">
        <v>1734</v>
      </c>
      <c r="C1090" s="283" t="s">
        <v>1803</v>
      </c>
      <c r="D1090" s="276" t="s">
        <v>5662</v>
      </c>
      <c r="E1090" s="160"/>
      <c r="F1090" s="163"/>
      <c r="G1090" s="60">
        <f t="shared" si="47"/>
        <v>0</v>
      </c>
      <c r="H1090" s="61"/>
      <c r="I1090" s="23"/>
      <c r="J1090" s="123" t="str">
        <f t="shared" si="45"/>
        <v xml:space="preserve"> </v>
      </c>
      <c r="K1090" s="23"/>
      <c r="L1090" s="23"/>
    </row>
    <row r="1091" spans="1:12" ht="13.2" x14ac:dyDescent="0.2">
      <c r="A1091" s="49"/>
      <c r="B1091" s="265" t="s">
        <v>1735</v>
      </c>
      <c r="C1091" s="283" t="s">
        <v>1804</v>
      </c>
      <c r="D1091" s="276" t="s">
        <v>5662</v>
      </c>
      <c r="E1091" s="160"/>
      <c r="F1091" s="163"/>
      <c r="G1091" s="60">
        <f t="shared" si="47"/>
        <v>0</v>
      </c>
      <c r="H1091" s="61"/>
      <c r="I1091" s="23"/>
      <c r="J1091" s="123" t="str">
        <f t="shared" si="45"/>
        <v xml:space="preserve"> </v>
      </c>
      <c r="K1091" s="23"/>
      <c r="L1091" s="23"/>
    </row>
    <row r="1092" spans="1:12" ht="13.2" x14ac:dyDescent="0.2">
      <c r="A1092" s="49"/>
      <c r="B1092" s="265" t="s">
        <v>1736</v>
      </c>
      <c r="C1092" s="283" t="s">
        <v>1805</v>
      </c>
      <c r="D1092" s="276" t="s">
        <v>5662</v>
      </c>
      <c r="E1092" s="160"/>
      <c r="F1092" s="163"/>
      <c r="G1092" s="60">
        <f t="shared" si="47"/>
        <v>0</v>
      </c>
      <c r="H1092" s="61"/>
      <c r="I1092" s="23"/>
      <c r="J1092" s="123" t="str">
        <f t="shared" ref="J1092:J1155" si="48">IF(G1092&gt;0,1," ")</f>
        <v xml:space="preserve"> </v>
      </c>
      <c r="K1092" s="23"/>
      <c r="L1092" s="23"/>
    </row>
    <row r="1093" spans="1:12" x14ac:dyDescent="0.2">
      <c r="A1093" s="49"/>
      <c r="B1093" s="265" t="s">
        <v>1737</v>
      </c>
      <c r="C1093" s="283" t="s">
        <v>1806</v>
      </c>
      <c r="D1093" s="275"/>
      <c r="E1093" s="160"/>
      <c r="F1093" s="163"/>
      <c r="G1093" s="232"/>
      <c r="H1093" s="61"/>
      <c r="I1093" s="23"/>
      <c r="J1093" s="123" t="str">
        <f t="shared" si="48"/>
        <v xml:space="preserve"> </v>
      </c>
      <c r="K1093" s="23"/>
      <c r="L1093" s="23"/>
    </row>
    <row r="1094" spans="1:12" ht="13.2" x14ac:dyDescent="0.2">
      <c r="A1094" s="51"/>
      <c r="B1094" s="265" t="s">
        <v>1738</v>
      </c>
      <c r="C1094" s="274" t="s">
        <v>1807</v>
      </c>
      <c r="D1094" s="276" t="s">
        <v>5662</v>
      </c>
      <c r="E1094" s="160"/>
      <c r="F1094" s="163"/>
      <c r="G1094" s="60">
        <f>E1094*F1094</f>
        <v>0</v>
      </c>
      <c r="H1094" s="61"/>
      <c r="I1094" s="23"/>
      <c r="J1094" s="123" t="str">
        <f t="shared" si="48"/>
        <v xml:space="preserve"> </v>
      </c>
      <c r="K1094" s="23"/>
      <c r="L1094" s="23"/>
    </row>
    <row r="1095" spans="1:12" ht="13.2" x14ac:dyDescent="0.2">
      <c r="A1095" s="51"/>
      <c r="B1095" s="265" t="s">
        <v>1739</v>
      </c>
      <c r="C1095" s="265" t="s">
        <v>1808</v>
      </c>
      <c r="D1095" s="276" t="s">
        <v>5662</v>
      </c>
      <c r="E1095" s="160"/>
      <c r="F1095" s="163"/>
      <c r="G1095" s="60">
        <f>E1095*F1095</f>
        <v>0</v>
      </c>
      <c r="H1095" s="61"/>
      <c r="I1095" s="23"/>
      <c r="J1095" s="123" t="str">
        <f t="shared" si="48"/>
        <v xml:space="preserve"> </v>
      </c>
      <c r="K1095" s="23"/>
      <c r="L1095" s="23"/>
    </row>
    <row r="1096" spans="1:12" ht="13.2" x14ac:dyDescent="0.2">
      <c r="A1096" s="49"/>
      <c r="B1096" s="265" t="s">
        <v>1740</v>
      </c>
      <c r="C1096" s="283" t="s">
        <v>1809</v>
      </c>
      <c r="D1096" s="276" t="s">
        <v>5662</v>
      </c>
      <c r="E1096" s="160"/>
      <c r="F1096" s="163"/>
      <c r="G1096" s="60">
        <f>E1096*F1096</f>
        <v>0</v>
      </c>
      <c r="H1096" s="61"/>
      <c r="I1096" s="23"/>
      <c r="J1096" s="123" t="str">
        <f t="shared" si="48"/>
        <v xml:space="preserve"> </v>
      </c>
      <c r="K1096" s="23"/>
      <c r="L1096" s="23"/>
    </row>
    <row r="1097" spans="1:12" x14ac:dyDescent="0.2">
      <c r="A1097" s="49"/>
      <c r="B1097" s="265" t="s">
        <v>1741</v>
      </c>
      <c r="C1097" s="265" t="s">
        <v>1810</v>
      </c>
      <c r="D1097" s="275"/>
      <c r="E1097" s="160"/>
      <c r="F1097" s="163"/>
      <c r="G1097" s="232"/>
      <c r="H1097" s="61"/>
      <c r="I1097" s="23"/>
      <c r="J1097" s="123" t="str">
        <f t="shared" si="48"/>
        <v xml:space="preserve"> </v>
      </c>
      <c r="K1097" s="23"/>
      <c r="L1097" s="23"/>
    </row>
    <row r="1098" spans="1:12" ht="13.2" x14ac:dyDescent="0.2">
      <c r="A1098" s="51"/>
      <c r="B1098" s="265" t="s">
        <v>1742</v>
      </c>
      <c r="C1098" s="265" t="s">
        <v>1811</v>
      </c>
      <c r="D1098" s="276" t="s">
        <v>5662</v>
      </c>
      <c r="E1098" s="160"/>
      <c r="F1098" s="163"/>
      <c r="G1098" s="60">
        <f>E1098*F1098</f>
        <v>0</v>
      </c>
      <c r="H1098" s="61"/>
      <c r="I1098" s="23"/>
      <c r="J1098" s="123" t="str">
        <f t="shared" si="48"/>
        <v xml:space="preserve"> </v>
      </c>
      <c r="K1098" s="23"/>
      <c r="L1098" s="23"/>
    </row>
    <row r="1099" spans="1:12" ht="13.2" x14ac:dyDescent="0.2">
      <c r="A1099" s="51"/>
      <c r="B1099" s="265" t="s">
        <v>1743</v>
      </c>
      <c r="C1099" s="265" t="s">
        <v>1812</v>
      </c>
      <c r="D1099" s="276" t="s">
        <v>5662</v>
      </c>
      <c r="E1099" s="160"/>
      <c r="F1099" s="163"/>
      <c r="G1099" s="60">
        <f>E1099*F1099</f>
        <v>0</v>
      </c>
      <c r="H1099" s="61"/>
      <c r="I1099" s="9"/>
      <c r="J1099" s="123" t="str">
        <f t="shared" si="48"/>
        <v xml:space="preserve"> </v>
      </c>
      <c r="K1099" s="23"/>
      <c r="L1099" s="23"/>
    </row>
    <row r="1100" spans="1:12" ht="12" x14ac:dyDescent="0.2">
      <c r="A1100" s="49"/>
      <c r="B1100" s="265" t="s">
        <v>1744</v>
      </c>
      <c r="C1100" s="283" t="s">
        <v>1813</v>
      </c>
      <c r="D1100" s="275"/>
      <c r="E1100" s="160"/>
      <c r="F1100" s="163"/>
      <c r="G1100" s="232"/>
      <c r="H1100" s="61"/>
      <c r="I1100" s="7"/>
      <c r="J1100" s="123" t="str">
        <f t="shared" si="48"/>
        <v xml:space="preserve"> </v>
      </c>
      <c r="K1100" s="23"/>
      <c r="L1100" s="23"/>
    </row>
    <row r="1101" spans="1:12" ht="12" x14ac:dyDescent="0.2">
      <c r="A1101" s="51"/>
      <c r="B1101" s="265" t="s">
        <v>1745</v>
      </c>
      <c r="C1101" s="283" t="s">
        <v>1814</v>
      </c>
      <c r="D1101" s="275"/>
      <c r="E1101" s="160"/>
      <c r="F1101" s="163"/>
      <c r="G1101" s="232"/>
      <c r="H1101" s="61"/>
      <c r="I1101" s="9"/>
      <c r="J1101" s="123" t="str">
        <f t="shared" si="48"/>
        <v xml:space="preserve"> </v>
      </c>
      <c r="K1101" s="23"/>
      <c r="L1101" s="23"/>
    </row>
    <row r="1102" spans="1:12" x14ac:dyDescent="0.2">
      <c r="A1102" s="51"/>
      <c r="B1102" s="265" t="s">
        <v>1764</v>
      </c>
      <c r="C1102" s="279" t="s">
        <v>5888</v>
      </c>
      <c r="D1102" s="269" t="s">
        <v>49</v>
      </c>
      <c r="E1102" s="160"/>
      <c r="F1102" s="163"/>
      <c r="G1102" s="60">
        <f>E1102*F1102</f>
        <v>0</v>
      </c>
      <c r="H1102" s="62" t="s">
        <v>363</v>
      </c>
      <c r="I1102" s="20"/>
      <c r="J1102" s="123" t="str">
        <f t="shared" si="48"/>
        <v xml:space="preserve"> </v>
      </c>
      <c r="K1102" s="23"/>
      <c r="L1102" s="23"/>
    </row>
    <row r="1103" spans="1:12" x14ac:dyDescent="0.2">
      <c r="A1103" s="51"/>
      <c r="B1103" s="265" t="s">
        <v>1765</v>
      </c>
      <c r="C1103" s="279" t="s">
        <v>5889</v>
      </c>
      <c r="D1103" s="269" t="s">
        <v>49</v>
      </c>
      <c r="E1103" s="160"/>
      <c r="F1103" s="163"/>
      <c r="G1103" s="60">
        <f>E1103*F1103</f>
        <v>0</v>
      </c>
      <c r="H1103" s="62" t="s">
        <v>363</v>
      </c>
      <c r="I1103" s="20"/>
      <c r="J1103" s="123" t="str">
        <f t="shared" si="48"/>
        <v xml:space="preserve"> </v>
      </c>
      <c r="K1103" s="23"/>
      <c r="L1103" s="23"/>
    </row>
    <row r="1104" spans="1:12" ht="12" x14ac:dyDescent="0.2">
      <c r="A1104" s="51"/>
      <c r="B1104" s="265" t="s">
        <v>1766</v>
      </c>
      <c r="C1104" s="265" t="s">
        <v>1815</v>
      </c>
      <c r="D1104" s="269" t="s">
        <v>49</v>
      </c>
      <c r="E1104" s="160"/>
      <c r="F1104" s="163"/>
      <c r="G1104" s="60">
        <f>E1104*F1104</f>
        <v>0</v>
      </c>
      <c r="H1104" s="61"/>
      <c r="I1104" s="21"/>
      <c r="J1104" s="123" t="str">
        <f t="shared" si="48"/>
        <v xml:space="preserve"> </v>
      </c>
      <c r="K1104" s="23"/>
      <c r="L1104" s="23"/>
    </row>
    <row r="1105" spans="1:12" ht="22.8" x14ac:dyDescent="0.2">
      <c r="A1105" s="51"/>
      <c r="B1105" s="265" t="s">
        <v>1746</v>
      </c>
      <c r="C1105" s="283" t="s">
        <v>1816</v>
      </c>
      <c r="D1105" s="275"/>
      <c r="E1105" s="160"/>
      <c r="F1105" s="163"/>
      <c r="G1105" s="232"/>
      <c r="H1105" s="61"/>
      <c r="I1105" s="20"/>
      <c r="J1105" s="123" t="str">
        <f t="shared" si="48"/>
        <v xml:space="preserve"> </v>
      </c>
      <c r="K1105" s="23"/>
      <c r="L1105" s="23"/>
    </row>
    <row r="1106" spans="1:12" x14ac:dyDescent="0.2">
      <c r="A1106" s="51"/>
      <c r="B1106" s="265" t="s">
        <v>1767</v>
      </c>
      <c r="C1106" s="279" t="s">
        <v>5888</v>
      </c>
      <c r="D1106" s="269" t="s">
        <v>49</v>
      </c>
      <c r="E1106" s="160"/>
      <c r="F1106" s="163"/>
      <c r="G1106" s="60">
        <f>E1106*F1106</f>
        <v>0</v>
      </c>
      <c r="H1106" s="62" t="s">
        <v>363</v>
      </c>
      <c r="I1106" s="23"/>
      <c r="J1106" s="123" t="str">
        <f t="shared" si="48"/>
        <v xml:space="preserve"> </v>
      </c>
      <c r="K1106" s="23"/>
      <c r="L1106" s="23"/>
    </row>
    <row r="1107" spans="1:12" x14ac:dyDescent="0.2">
      <c r="A1107" s="51"/>
      <c r="B1107" s="265" t="s">
        <v>1768</v>
      </c>
      <c r="C1107" s="279" t="s">
        <v>5889</v>
      </c>
      <c r="D1107" s="269" t="s">
        <v>49</v>
      </c>
      <c r="E1107" s="160"/>
      <c r="F1107" s="163"/>
      <c r="G1107" s="60">
        <f>E1107*F1107</f>
        <v>0</v>
      </c>
      <c r="H1107" s="62" t="s">
        <v>363</v>
      </c>
      <c r="I1107" s="23"/>
      <c r="J1107" s="123" t="str">
        <f t="shared" si="48"/>
        <v xml:space="preserve"> </v>
      </c>
      <c r="K1107" s="23"/>
      <c r="L1107" s="23"/>
    </row>
    <row r="1108" spans="1:12" x14ac:dyDescent="0.2">
      <c r="A1108" s="51"/>
      <c r="B1108" s="265" t="s">
        <v>1769</v>
      </c>
      <c r="C1108" s="265" t="s">
        <v>1815</v>
      </c>
      <c r="D1108" s="269" t="s">
        <v>49</v>
      </c>
      <c r="E1108" s="160"/>
      <c r="F1108" s="163"/>
      <c r="G1108" s="60">
        <f>E1108*F1108</f>
        <v>0</v>
      </c>
      <c r="H1108" s="61"/>
      <c r="I1108" s="23"/>
      <c r="J1108" s="123" t="str">
        <f t="shared" si="48"/>
        <v xml:space="preserve"> </v>
      </c>
      <c r="K1108" s="23"/>
      <c r="L1108" s="23"/>
    </row>
    <row r="1109" spans="1:12" x14ac:dyDescent="0.2">
      <c r="A1109" s="49"/>
      <c r="B1109" s="265" t="s">
        <v>1747</v>
      </c>
      <c r="C1109" s="283" t="s">
        <v>99</v>
      </c>
      <c r="D1109" s="275"/>
      <c r="E1109" s="160"/>
      <c r="F1109" s="163"/>
      <c r="G1109" s="232"/>
      <c r="H1109" s="61"/>
      <c r="I1109" s="23"/>
      <c r="J1109" s="123" t="str">
        <f t="shared" si="48"/>
        <v xml:space="preserve"> </v>
      </c>
      <c r="K1109" s="23"/>
      <c r="L1109" s="23"/>
    </row>
    <row r="1110" spans="1:12" x14ac:dyDescent="0.2">
      <c r="A1110" s="51"/>
      <c r="B1110" s="265" t="s">
        <v>1748</v>
      </c>
      <c r="C1110" s="265" t="s">
        <v>1817</v>
      </c>
      <c r="D1110" s="269" t="s">
        <v>15</v>
      </c>
      <c r="E1110" s="160"/>
      <c r="F1110" s="163"/>
      <c r="G1110" s="60">
        <f>E1110*F1110</f>
        <v>0</v>
      </c>
      <c r="H1110" s="61"/>
      <c r="I1110" s="23"/>
      <c r="J1110" s="123" t="str">
        <f t="shared" si="48"/>
        <v xml:space="preserve"> </v>
      </c>
      <c r="K1110" s="23"/>
      <c r="L1110" s="23"/>
    </row>
    <row r="1111" spans="1:12" x14ac:dyDescent="0.2">
      <c r="A1111" s="51"/>
      <c r="B1111" s="265" t="s">
        <v>1749</v>
      </c>
      <c r="C1111" s="265" t="s">
        <v>1818</v>
      </c>
      <c r="D1111" s="269" t="s">
        <v>15</v>
      </c>
      <c r="E1111" s="160"/>
      <c r="F1111" s="163"/>
      <c r="G1111" s="60">
        <f>E1111*F1111</f>
        <v>0</v>
      </c>
      <c r="H1111" s="61"/>
      <c r="I1111" s="23"/>
      <c r="J1111" s="123" t="str">
        <f t="shared" si="48"/>
        <v xml:space="preserve"> </v>
      </c>
      <c r="K1111" s="23"/>
      <c r="L1111" s="23"/>
    </row>
    <row r="1112" spans="1:12" x14ac:dyDescent="0.2">
      <c r="A1112" s="51"/>
      <c r="B1112" s="265" t="s">
        <v>1750</v>
      </c>
      <c r="C1112" s="265" t="s">
        <v>1819</v>
      </c>
      <c r="D1112" s="269" t="s">
        <v>15</v>
      </c>
      <c r="E1112" s="160"/>
      <c r="F1112" s="163"/>
      <c r="G1112" s="60">
        <f>E1112*F1112</f>
        <v>0</v>
      </c>
      <c r="H1112" s="61"/>
      <c r="I1112" s="23"/>
      <c r="J1112" s="123" t="str">
        <f t="shared" si="48"/>
        <v xml:space="preserve"> </v>
      </c>
      <c r="K1112" s="23"/>
      <c r="L1112" s="23"/>
    </row>
    <row r="1113" spans="1:12" x14ac:dyDescent="0.2">
      <c r="A1113" s="49"/>
      <c r="B1113" s="265" t="s">
        <v>1751</v>
      </c>
      <c r="C1113" s="283" t="s">
        <v>1820</v>
      </c>
      <c r="D1113" s="275"/>
      <c r="E1113" s="160"/>
      <c r="F1113" s="163"/>
      <c r="G1113" s="232"/>
      <c r="H1113" s="61"/>
      <c r="I1113" s="77"/>
      <c r="J1113" s="123" t="str">
        <f t="shared" si="48"/>
        <v xml:space="preserve"> </v>
      </c>
      <c r="K1113" s="23"/>
      <c r="L1113" s="23"/>
    </row>
    <row r="1114" spans="1:12" x14ac:dyDescent="0.2">
      <c r="A1114" s="51"/>
      <c r="B1114" s="265" t="s">
        <v>1752</v>
      </c>
      <c r="C1114" s="265" t="s">
        <v>1821</v>
      </c>
      <c r="D1114" s="275" t="s">
        <v>22</v>
      </c>
      <c r="E1114" s="160"/>
      <c r="F1114" s="163"/>
      <c r="G1114" s="84"/>
      <c r="H1114" s="61"/>
      <c r="I1114" s="23"/>
      <c r="J1114" s="123" t="str">
        <f t="shared" si="48"/>
        <v xml:space="preserve"> </v>
      </c>
      <c r="K1114" s="23"/>
      <c r="L1114" s="23"/>
    </row>
    <row r="1115" spans="1:12" x14ac:dyDescent="0.2">
      <c r="A1115" s="51"/>
      <c r="B1115" s="265" t="s">
        <v>1753</v>
      </c>
      <c r="C1115" s="265" t="s">
        <v>1822</v>
      </c>
      <c r="D1115" s="275" t="s">
        <v>15</v>
      </c>
      <c r="E1115" s="160"/>
      <c r="F1115" s="163"/>
      <c r="G1115" s="60">
        <f>E1115*F1115</f>
        <v>0</v>
      </c>
      <c r="H1115" s="61"/>
      <c r="I1115" s="77"/>
      <c r="J1115" s="123" t="str">
        <f t="shared" si="48"/>
        <v xml:space="preserve"> </v>
      </c>
      <c r="K1115" s="23"/>
      <c r="L1115" s="23"/>
    </row>
    <row r="1116" spans="1:12" ht="22.8" x14ac:dyDescent="0.2">
      <c r="A1116" s="49"/>
      <c r="B1116" s="265" t="s">
        <v>1754</v>
      </c>
      <c r="C1116" s="283" t="s">
        <v>1823</v>
      </c>
      <c r="D1116" s="275"/>
      <c r="E1116" s="160"/>
      <c r="F1116" s="163"/>
      <c r="G1116" s="232"/>
      <c r="H1116" s="61"/>
      <c r="I1116" s="23"/>
      <c r="J1116" s="123" t="str">
        <f t="shared" si="48"/>
        <v xml:space="preserve"> </v>
      </c>
      <c r="K1116" s="23"/>
      <c r="L1116" s="23"/>
    </row>
    <row r="1117" spans="1:12" x14ac:dyDescent="0.2">
      <c r="A1117" s="51"/>
      <c r="B1117" s="265" t="s">
        <v>1755</v>
      </c>
      <c r="C1117" s="265" t="s">
        <v>1824</v>
      </c>
      <c r="D1117" s="275" t="s">
        <v>65</v>
      </c>
      <c r="E1117" s="160"/>
      <c r="F1117" s="163"/>
      <c r="G1117" s="84"/>
      <c r="H1117" s="61"/>
      <c r="I1117" s="77"/>
      <c r="J1117" s="123" t="str">
        <f t="shared" si="48"/>
        <v xml:space="preserve"> </v>
      </c>
      <c r="K1117" s="23"/>
      <c r="L1117" s="23"/>
    </row>
    <row r="1118" spans="1:12" x14ac:dyDescent="0.2">
      <c r="A1118" s="51"/>
      <c r="B1118" s="265" t="s">
        <v>1756</v>
      </c>
      <c r="C1118" s="265" t="s">
        <v>1825</v>
      </c>
      <c r="D1118" s="275" t="s">
        <v>67</v>
      </c>
      <c r="E1118" s="160"/>
      <c r="F1118" s="163"/>
      <c r="G1118" s="84">
        <f>E1118*F1118</f>
        <v>0</v>
      </c>
      <c r="H1118" s="61"/>
      <c r="I1118" s="77"/>
      <c r="J1118" s="123" t="str">
        <f t="shared" si="48"/>
        <v xml:space="preserve"> </v>
      </c>
      <c r="K1118" s="23"/>
      <c r="L1118" s="23"/>
    </row>
    <row r="1119" spans="1:12" ht="13.2" x14ac:dyDescent="0.2">
      <c r="A1119" s="49"/>
      <c r="B1119" s="265" t="s">
        <v>1757</v>
      </c>
      <c r="C1119" s="283" t="s">
        <v>1826</v>
      </c>
      <c r="D1119" s="275" t="s">
        <v>5890</v>
      </c>
      <c r="E1119" s="160"/>
      <c r="F1119" s="163"/>
      <c r="G1119" s="60">
        <f>E1119*F1119</f>
        <v>0</v>
      </c>
      <c r="H1119" s="62" t="s">
        <v>363</v>
      </c>
      <c r="I1119" s="77"/>
      <c r="J1119" s="123" t="str">
        <f t="shared" si="48"/>
        <v xml:space="preserve"> </v>
      </c>
      <c r="K1119" s="23"/>
      <c r="L1119" s="23"/>
    </row>
    <row r="1120" spans="1:12" x14ac:dyDescent="0.2">
      <c r="A1120" s="49"/>
      <c r="B1120" s="265" t="s">
        <v>1758</v>
      </c>
      <c r="C1120" s="283" t="s">
        <v>1796</v>
      </c>
      <c r="D1120" s="275"/>
      <c r="E1120" s="160"/>
      <c r="F1120" s="163"/>
      <c r="G1120" s="232"/>
      <c r="H1120" s="62"/>
      <c r="I1120" s="77"/>
      <c r="J1120" s="123" t="str">
        <f t="shared" si="48"/>
        <v xml:space="preserve"> </v>
      </c>
      <c r="K1120" s="23"/>
      <c r="L1120" s="23"/>
    </row>
    <row r="1121" spans="1:12" ht="13.2" x14ac:dyDescent="0.2">
      <c r="A1121" s="51"/>
      <c r="B1121" s="265" t="s">
        <v>1759</v>
      </c>
      <c r="C1121" s="283" t="s">
        <v>1827</v>
      </c>
      <c r="D1121" s="275" t="s">
        <v>5890</v>
      </c>
      <c r="E1121" s="160"/>
      <c r="F1121" s="163"/>
      <c r="G1121" s="60">
        <f>E1121*F1121</f>
        <v>0</v>
      </c>
      <c r="H1121" s="62" t="s">
        <v>363</v>
      </c>
      <c r="I1121" s="77"/>
      <c r="J1121" s="123" t="str">
        <f t="shared" si="48"/>
        <v xml:space="preserve"> </v>
      </c>
      <c r="K1121" s="23"/>
      <c r="L1121" s="23"/>
    </row>
    <row r="1122" spans="1:12" ht="13.2" x14ac:dyDescent="0.2">
      <c r="A1122" s="51"/>
      <c r="B1122" s="265" t="s">
        <v>1760</v>
      </c>
      <c r="C1122" s="283" t="s">
        <v>1828</v>
      </c>
      <c r="D1122" s="275" t="s">
        <v>5890</v>
      </c>
      <c r="E1122" s="160"/>
      <c r="F1122" s="163"/>
      <c r="G1122" s="60">
        <f>E1122*F1122</f>
        <v>0</v>
      </c>
      <c r="H1122" s="62" t="s">
        <v>363</v>
      </c>
      <c r="I1122" s="77"/>
      <c r="J1122" s="123" t="str">
        <f t="shared" si="48"/>
        <v xml:space="preserve"> </v>
      </c>
      <c r="K1122" s="23"/>
      <c r="L1122" s="23"/>
    </row>
    <row r="1123" spans="1:12" ht="13.2" x14ac:dyDescent="0.2">
      <c r="A1123" s="49"/>
      <c r="B1123" s="265" t="s">
        <v>1761</v>
      </c>
      <c r="C1123" s="283" t="s">
        <v>1829</v>
      </c>
      <c r="D1123" s="275" t="s">
        <v>5890</v>
      </c>
      <c r="E1123" s="160"/>
      <c r="F1123" s="163"/>
      <c r="G1123" s="60">
        <f>E1123*F1123</f>
        <v>0</v>
      </c>
      <c r="H1123" s="62" t="s">
        <v>363</v>
      </c>
      <c r="I1123" s="77"/>
      <c r="J1123" s="123" t="str">
        <f t="shared" si="48"/>
        <v xml:space="preserve"> </v>
      </c>
      <c r="K1123" s="23"/>
      <c r="L1123" s="23"/>
    </row>
    <row r="1124" spans="1:12" x14ac:dyDescent="0.2">
      <c r="A1124" s="48"/>
      <c r="B1124" s="157"/>
      <c r="C1124" s="162"/>
      <c r="D1124" s="191"/>
      <c r="E1124" s="160"/>
      <c r="F1124" s="163"/>
      <c r="G1124" s="232"/>
      <c r="H1124" s="58" t="s">
        <v>782</v>
      </c>
      <c r="I1124" s="77"/>
      <c r="J1124" s="123" t="str">
        <f t="shared" si="48"/>
        <v xml:space="preserve"> </v>
      </c>
      <c r="K1124" s="23"/>
      <c r="L1124" s="23"/>
    </row>
    <row r="1125" spans="1:12" x14ac:dyDescent="0.25">
      <c r="A1125" s="48"/>
      <c r="B1125" s="157"/>
      <c r="C1125" s="162"/>
      <c r="D1125" s="191"/>
      <c r="E1125" s="160"/>
      <c r="F1125" s="163"/>
      <c r="G1125" s="232"/>
      <c r="I1125" s="77"/>
      <c r="J1125" s="123" t="str">
        <f t="shared" si="48"/>
        <v xml:space="preserve"> </v>
      </c>
      <c r="K1125" s="23"/>
      <c r="L1125" s="23"/>
    </row>
    <row r="1126" spans="1:12" x14ac:dyDescent="0.25">
      <c r="A1126" s="52"/>
      <c r="B1126" s="193"/>
      <c r="C1126" s="194"/>
      <c r="D1126" s="195"/>
      <c r="E1126" s="160"/>
      <c r="F1126" s="163"/>
      <c r="G1126" s="196"/>
      <c r="H1126" s="77"/>
      <c r="I1126" s="77"/>
      <c r="J1126" s="123" t="str">
        <f t="shared" si="48"/>
        <v xml:space="preserve"> </v>
      </c>
      <c r="K1126" s="23"/>
      <c r="L1126" s="23"/>
    </row>
    <row r="1127" spans="1:12" ht="12" x14ac:dyDescent="0.25">
      <c r="B1127" s="180" t="s">
        <v>173</v>
      </c>
      <c r="C1127" s="181" t="s">
        <v>147</v>
      </c>
      <c r="D1127" s="31"/>
      <c r="E1127" s="160"/>
      <c r="F1127" s="163"/>
      <c r="G1127" s="182">
        <f>SUM(G1052:G1126)</f>
        <v>0</v>
      </c>
      <c r="H1127" s="77"/>
      <c r="I1127" s="77"/>
      <c r="J1127" s="123" t="str">
        <f t="shared" si="48"/>
        <v xml:space="preserve"> </v>
      </c>
      <c r="K1127" s="23"/>
      <c r="L1127" s="23"/>
    </row>
    <row r="1128" spans="1:12" ht="12" x14ac:dyDescent="0.25">
      <c r="A1128" s="54"/>
      <c r="B1128" s="54"/>
      <c r="C1128" s="223"/>
      <c r="D1128" s="224"/>
      <c r="E1128" s="160"/>
      <c r="F1128" s="163"/>
      <c r="G1128" s="225"/>
      <c r="H1128" s="77"/>
      <c r="I1128" s="77"/>
      <c r="J1128" s="123" t="str">
        <f t="shared" si="48"/>
        <v xml:space="preserve"> </v>
      </c>
      <c r="K1128" s="23"/>
      <c r="L1128" s="23"/>
    </row>
    <row r="1129" spans="1:12" ht="12" x14ac:dyDescent="0.2">
      <c r="B1129" s="180" t="s">
        <v>175</v>
      </c>
      <c r="C1129" s="181" t="s">
        <v>1830</v>
      </c>
      <c r="D1129" s="31"/>
      <c r="E1129" s="160"/>
      <c r="F1129" s="163"/>
      <c r="G1129" s="3"/>
      <c r="H1129" s="58" t="s">
        <v>361</v>
      </c>
      <c r="I1129" s="77"/>
      <c r="J1129" s="123" t="str">
        <f t="shared" si="48"/>
        <v xml:space="preserve"> </v>
      </c>
      <c r="K1129" s="23"/>
      <c r="L1129" s="23"/>
    </row>
    <row r="1130" spans="1:12" x14ac:dyDescent="0.2">
      <c r="A1130" s="63"/>
      <c r="B1130" s="290" t="s">
        <v>1831</v>
      </c>
      <c r="C1130" s="286" t="s">
        <v>1893</v>
      </c>
      <c r="D1130" s="289"/>
      <c r="E1130" s="160"/>
      <c r="F1130" s="163"/>
      <c r="G1130" s="231"/>
      <c r="H1130" s="61"/>
      <c r="I1130" s="61"/>
      <c r="J1130" s="123" t="str">
        <f t="shared" si="48"/>
        <v xml:space="preserve"> </v>
      </c>
      <c r="K1130" s="23"/>
      <c r="L1130" s="23"/>
    </row>
    <row r="1131" spans="1:12" ht="13.2" x14ac:dyDescent="0.2">
      <c r="A1131" s="48"/>
      <c r="B1131" s="291" t="s">
        <v>1832</v>
      </c>
      <c r="C1131" s="265" t="s">
        <v>5891</v>
      </c>
      <c r="D1131" s="275" t="s">
        <v>83</v>
      </c>
      <c r="E1131" s="160"/>
      <c r="F1131" s="163"/>
      <c r="G1131" s="60">
        <f>E1131*F1131</f>
        <v>0</v>
      </c>
      <c r="H1131" s="61"/>
      <c r="I1131" s="61"/>
      <c r="J1131" s="123" t="str">
        <f t="shared" si="48"/>
        <v xml:space="preserve"> </v>
      </c>
      <c r="K1131" s="23"/>
      <c r="L1131" s="23"/>
    </row>
    <row r="1132" spans="1:12" ht="13.2" x14ac:dyDescent="0.2">
      <c r="A1132" s="48"/>
      <c r="B1132" s="291" t="s">
        <v>1833</v>
      </c>
      <c r="C1132" s="265" t="s">
        <v>5892</v>
      </c>
      <c r="D1132" s="275" t="s">
        <v>83</v>
      </c>
      <c r="E1132" s="160"/>
      <c r="F1132" s="163"/>
      <c r="G1132" s="60">
        <f>E1132*F1132</f>
        <v>0</v>
      </c>
      <c r="H1132" s="61"/>
      <c r="I1132" s="61"/>
      <c r="J1132" s="123" t="str">
        <f t="shared" si="48"/>
        <v xml:space="preserve"> </v>
      </c>
      <c r="K1132" s="23"/>
      <c r="L1132" s="23"/>
    </row>
    <row r="1133" spans="1:12" ht="13.2" x14ac:dyDescent="0.2">
      <c r="A1133" s="48"/>
      <c r="B1133" s="291" t="s">
        <v>1834</v>
      </c>
      <c r="C1133" s="265" t="s">
        <v>5893</v>
      </c>
      <c r="D1133" s="275" t="s">
        <v>83</v>
      </c>
      <c r="E1133" s="160"/>
      <c r="F1133" s="163"/>
      <c r="G1133" s="60">
        <f>E1133*F1133</f>
        <v>0</v>
      </c>
      <c r="H1133" s="61"/>
      <c r="I1133" s="61"/>
      <c r="J1133" s="123" t="str">
        <f t="shared" si="48"/>
        <v xml:space="preserve"> </v>
      </c>
      <c r="K1133" s="23"/>
      <c r="L1133" s="23"/>
    </row>
    <row r="1134" spans="1:12" ht="13.2" x14ac:dyDescent="0.2">
      <c r="A1134" s="48"/>
      <c r="B1134" s="291" t="s">
        <v>1835</v>
      </c>
      <c r="C1134" s="265" t="s">
        <v>5894</v>
      </c>
      <c r="D1134" s="275" t="s">
        <v>83</v>
      </c>
      <c r="E1134" s="160"/>
      <c r="F1134" s="163"/>
      <c r="G1134" s="60">
        <f>E1134*F1134</f>
        <v>0</v>
      </c>
      <c r="H1134" s="61"/>
      <c r="I1134" s="61"/>
      <c r="J1134" s="123" t="str">
        <f t="shared" si="48"/>
        <v xml:space="preserve"> </v>
      </c>
      <c r="K1134" s="23"/>
      <c r="L1134" s="23"/>
    </row>
    <row r="1135" spans="1:12" ht="13.2" x14ac:dyDescent="0.2">
      <c r="A1135" s="48"/>
      <c r="B1135" s="291" t="s">
        <v>1836</v>
      </c>
      <c r="C1135" s="265" t="s">
        <v>5895</v>
      </c>
      <c r="D1135" s="275" t="s">
        <v>83</v>
      </c>
      <c r="E1135" s="160"/>
      <c r="F1135" s="163"/>
      <c r="G1135" s="60">
        <f>E1135*F1135</f>
        <v>0</v>
      </c>
      <c r="H1135" s="61"/>
      <c r="I1135" s="61"/>
      <c r="J1135" s="123" t="str">
        <f t="shared" si="48"/>
        <v xml:space="preserve"> </v>
      </c>
      <c r="K1135" s="23"/>
      <c r="L1135" s="23"/>
    </row>
    <row r="1136" spans="1:12" x14ac:dyDescent="0.2">
      <c r="A1136" s="48"/>
      <c r="B1136" s="291" t="s">
        <v>1837</v>
      </c>
      <c r="C1136" s="283" t="s">
        <v>1771</v>
      </c>
      <c r="D1136" s="269"/>
      <c r="E1136" s="160"/>
      <c r="F1136" s="163"/>
      <c r="G1136" s="84"/>
      <c r="H1136" s="61"/>
      <c r="I1136" s="61"/>
      <c r="J1136" s="123" t="str">
        <f t="shared" si="48"/>
        <v xml:space="preserve"> </v>
      </c>
      <c r="K1136" s="23"/>
      <c r="L1136" s="23"/>
    </row>
    <row r="1137" spans="1:12" x14ac:dyDescent="0.2">
      <c r="A1137" s="88"/>
      <c r="B1137" s="291" t="s">
        <v>1838</v>
      </c>
      <c r="C1137" s="265" t="s">
        <v>1894</v>
      </c>
      <c r="D1137" s="275" t="s">
        <v>65</v>
      </c>
      <c r="E1137" s="160"/>
      <c r="F1137" s="163"/>
      <c r="G1137" s="84"/>
      <c r="H1137" s="61"/>
      <c r="I1137" s="61"/>
      <c r="J1137" s="123" t="str">
        <f t="shared" si="48"/>
        <v xml:space="preserve"> </v>
      </c>
      <c r="K1137" s="23"/>
      <c r="L1137" s="23"/>
    </row>
    <row r="1138" spans="1:12" x14ac:dyDescent="0.2">
      <c r="A1138" s="88"/>
      <c r="B1138" s="291" t="s">
        <v>1839</v>
      </c>
      <c r="C1138" s="265" t="s">
        <v>1895</v>
      </c>
      <c r="D1138" s="275" t="s">
        <v>67</v>
      </c>
      <c r="E1138" s="160"/>
      <c r="F1138" s="163"/>
      <c r="G1138" s="84">
        <f>E1138*F1138</f>
        <v>0</v>
      </c>
      <c r="H1138" s="61"/>
      <c r="I1138" s="61"/>
      <c r="J1138" s="123" t="str">
        <f t="shared" si="48"/>
        <v xml:space="preserve"> </v>
      </c>
      <c r="K1138" s="23"/>
      <c r="L1138" s="23"/>
    </row>
    <row r="1139" spans="1:12" x14ac:dyDescent="0.2">
      <c r="A1139" s="86"/>
      <c r="B1139" s="291" t="s">
        <v>1840</v>
      </c>
      <c r="C1139" s="268" t="s">
        <v>1896</v>
      </c>
      <c r="D1139" s="269"/>
      <c r="E1139" s="160"/>
      <c r="F1139" s="163"/>
      <c r="G1139" s="84"/>
      <c r="H1139" s="61"/>
      <c r="I1139" s="61"/>
      <c r="J1139" s="123" t="str">
        <f t="shared" si="48"/>
        <v xml:space="preserve"> </v>
      </c>
      <c r="K1139" s="23"/>
      <c r="L1139" s="23"/>
    </row>
    <row r="1140" spans="1:12" ht="13.2" x14ac:dyDescent="0.2">
      <c r="A1140" s="88"/>
      <c r="B1140" s="291" t="s">
        <v>1841</v>
      </c>
      <c r="C1140" s="265" t="s">
        <v>1784</v>
      </c>
      <c r="D1140" s="269" t="s">
        <v>5896</v>
      </c>
      <c r="E1140" s="160"/>
      <c r="F1140" s="163"/>
      <c r="G1140" s="60">
        <f>E1140*F1140</f>
        <v>0</v>
      </c>
      <c r="H1140" s="61"/>
      <c r="I1140" s="61"/>
      <c r="J1140" s="123" t="str">
        <f t="shared" si="48"/>
        <v xml:space="preserve"> </v>
      </c>
      <c r="K1140" s="23"/>
      <c r="L1140" s="23"/>
    </row>
    <row r="1141" spans="1:12" ht="13.2" x14ac:dyDescent="0.2">
      <c r="A1141" s="88"/>
      <c r="B1141" s="291" t="s">
        <v>1842</v>
      </c>
      <c r="C1141" s="265" t="s">
        <v>1786</v>
      </c>
      <c r="D1141" s="269" t="s">
        <v>5896</v>
      </c>
      <c r="E1141" s="160"/>
      <c r="F1141" s="163"/>
      <c r="G1141" s="60">
        <f>E1141*F1141</f>
        <v>0</v>
      </c>
      <c r="H1141" s="61"/>
      <c r="I1141" s="61"/>
      <c r="J1141" s="123" t="str">
        <f t="shared" si="48"/>
        <v xml:space="preserve"> </v>
      </c>
      <c r="K1141" s="23"/>
      <c r="L1141" s="23"/>
    </row>
    <row r="1142" spans="1:12" ht="13.2" x14ac:dyDescent="0.2">
      <c r="A1142" s="88"/>
      <c r="B1142" s="291" t="s">
        <v>1843</v>
      </c>
      <c r="C1142" s="265" t="s">
        <v>1787</v>
      </c>
      <c r="D1142" s="269" t="s">
        <v>5896</v>
      </c>
      <c r="E1142" s="160"/>
      <c r="F1142" s="163"/>
      <c r="G1142" s="60">
        <f>E1142*F1142</f>
        <v>0</v>
      </c>
      <c r="H1142" s="61"/>
      <c r="I1142" s="61"/>
      <c r="J1142" s="123" t="str">
        <f t="shared" si="48"/>
        <v xml:space="preserve"> </v>
      </c>
      <c r="K1142" s="23"/>
      <c r="L1142" s="23"/>
    </row>
    <row r="1143" spans="1:12" ht="13.2" x14ac:dyDescent="0.2">
      <c r="A1143" s="88"/>
      <c r="B1143" s="291" t="s">
        <v>1844</v>
      </c>
      <c r="C1143" s="265" t="s">
        <v>1788</v>
      </c>
      <c r="D1143" s="269" t="s">
        <v>5896</v>
      </c>
      <c r="E1143" s="160"/>
      <c r="F1143" s="163"/>
      <c r="G1143" s="60">
        <f>E1143*F1143</f>
        <v>0</v>
      </c>
      <c r="H1143" s="61"/>
      <c r="I1143" s="61"/>
      <c r="J1143" s="123" t="str">
        <f t="shared" si="48"/>
        <v xml:space="preserve"> </v>
      </c>
      <c r="K1143" s="23"/>
      <c r="L1143" s="23"/>
    </row>
    <row r="1144" spans="1:12" ht="13.2" x14ac:dyDescent="0.2">
      <c r="A1144" s="88"/>
      <c r="B1144" s="291" t="s">
        <v>1845</v>
      </c>
      <c r="C1144" s="265" t="s">
        <v>1789</v>
      </c>
      <c r="D1144" s="269" t="s">
        <v>5896</v>
      </c>
      <c r="E1144" s="160"/>
      <c r="F1144" s="163"/>
      <c r="G1144" s="60">
        <f>E1144*F1144</f>
        <v>0</v>
      </c>
      <c r="H1144" s="58" t="s">
        <v>1790</v>
      </c>
      <c r="I1144" s="61"/>
      <c r="J1144" s="123" t="str">
        <f t="shared" si="48"/>
        <v xml:space="preserve"> </v>
      </c>
      <c r="K1144" s="23"/>
      <c r="L1144" s="23"/>
    </row>
    <row r="1145" spans="1:12" x14ac:dyDescent="0.2">
      <c r="A1145" s="86"/>
      <c r="B1145" s="291" t="s">
        <v>1846</v>
      </c>
      <c r="C1145" s="268" t="s">
        <v>1897</v>
      </c>
      <c r="D1145" s="269"/>
      <c r="E1145" s="160"/>
      <c r="F1145" s="163"/>
      <c r="G1145" s="84"/>
      <c r="H1145" s="61"/>
      <c r="I1145" s="61"/>
      <c r="J1145" s="123" t="str">
        <f t="shared" si="48"/>
        <v xml:space="preserve"> </v>
      </c>
      <c r="K1145" s="23"/>
      <c r="L1145" s="23"/>
    </row>
    <row r="1146" spans="1:12" ht="13.2" x14ac:dyDescent="0.2">
      <c r="A1146" s="88"/>
      <c r="B1146" s="291" t="s">
        <v>1847</v>
      </c>
      <c r="C1146" s="265" t="s">
        <v>1784</v>
      </c>
      <c r="D1146" s="269" t="s">
        <v>5896</v>
      </c>
      <c r="E1146" s="160"/>
      <c r="F1146" s="163"/>
      <c r="G1146" s="60">
        <f>E1146*F1146</f>
        <v>0</v>
      </c>
      <c r="H1146" s="61"/>
      <c r="I1146" s="61"/>
      <c r="J1146" s="123" t="str">
        <f t="shared" si="48"/>
        <v xml:space="preserve"> </v>
      </c>
      <c r="K1146" s="23"/>
      <c r="L1146" s="23"/>
    </row>
    <row r="1147" spans="1:12" ht="13.2" x14ac:dyDescent="0.2">
      <c r="A1147" s="51"/>
      <c r="B1147" s="265" t="s">
        <v>1848</v>
      </c>
      <c r="C1147" s="265" t="s">
        <v>1786</v>
      </c>
      <c r="D1147" s="269" t="s">
        <v>5896</v>
      </c>
      <c r="E1147" s="160"/>
      <c r="F1147" s="163"/>
      <c r="G1147" s="60">
        <f>E1147*F1147</f>
        <v>0</v>
      </c>
      <c r="H1147" s="61"/>
      <c r="I1147" s="61"/>
      <c r="J1147" s="123" t="str">
        <f t="shared" si="48"/>
        <v xml:space="preserve"> </v>
      </c>
      <c r="K1147" s="23"/>
      <c r="L1147" s="23"/>
    </row>
    <row r="1148" spans="1:12" ht="13.2" x14ac:dyDescent="0.2">
      <c r="A1148" s="51"/>
      <c r="B1148" s="265" t="s">
        <v>1849</v>
      </c>
      <c r="C1148" s="265" t="s">
        <v>1787</v>
      </c>
      <c r="D1148" s="269" t="s">
        <v>5896</v>
      </c>
      <c r="E1148" s="160"/>
      <c r="F1148" s="163"/>
      <c r="G1148" s="60">
        <f>E1148*F1148</f>
        <v>0</v>
      </c>
      <c r="H1148" s="61"/>
      <c r="I1148" s="61"/>
      <c r="J1148" s="123" t="str">
        <f t="shared" si="48"/>
        <v xml:space="preserve"> </v>
      </c>
      <c r="K1148" s="23"/>
      <c r="L1148" s="23"/>
    </row>
    <row r="1149" spans="1:12" ht="13.2" x14ac:dyDescent="0.2">
      <c r="A1149" s="51"/>
      <c r="B1149" s="265" t="s">
        <v>1850</v>
      </c>
      <c r="C1149" s="265" t="s">
        <v>1788</v>
      </c>
      <c r="D1149" s="269" t="s">
        <v>5896</v>
      </c>
      <c r="E1149" s="160"/>
      <c r="F1149" s="163"/>
      <c r="G1149" s="60">
        <f>E1149*F1149</f>
        <v>0</v>
      </c>
      <c r="H1149" s="61"/>
      <c r="I1149" s="61"/>
      <c r="J1149" s="123" t="str">
        <f t="shared" si="48"/>
        <v xml:space="preserve"> </v>
      </c>
      <c r="K1149" s="23"/>
      <c r="L1149" s="23"/>
    </row>
    <row r="1150" spans="1:12" ht="13.2" x14ac:dyDescent="0.2">
      <c r="A1150" s="51"/>
      <c r="B1150" s="265" t="s">
        <v>1851</v>
      </c>
      <c r="C1150" s="265" t="s">
        <v>1789</v>
      </c>
      <c r="D1150" s="269" t="s">
        <v>5896</v>
      </c>
      <c r="E1150" s="160"/>
      <c r="F1150" s="163"/>
      <c r="G1150" s="60">
        <f>E1150*F1150</f>
        <v>0</v>
      </c>
      <c r="H1150" s="58" t="s">
        <v>1790</v>
      </c>
      <c r="I1150" s="61"/>
      <c r="J1150" s="123" t="str">
        <f t="shared" si="48"/>
        <v xml:space="preserve"> </v>
      </c>
      <c r="K1150" s="23"/>
      <c r="L1150" s="23"/>
    </row>
    <row r="1151" spans="1:12" x14ac:dyDescent="0.2">
      <c r="A1151" s="86"/>
      <c r="B1151" s="265" t="s">
        <v>1852</v>
      </c>
      <c r="C1151" s="268" t="s">
        <v>1898</v>
      </c>
      <c r="D1151" s="269"/>
      <c r="E1151" s="160"/>
      <c r="F1151" s="163"/>
      <c r="G1151" s="84"/>
      <c r="H1151" s="61"/>
      <c r="I1151" s="61"/>
      <c r="J1151" s="123" t="str">
        <f t="shared" si="48"/>
        <v xml:space="preserve"> </v>
      </c>
      <c r="K1151" s="23"/>
      <c r="L1151" s="23"/>
    </row>
    <row r="1152" spans="1:12" ht="13.2" x14ac:dyDescent="0.2">
      <c r="A1152" s="51"/>
      <c r="B1152" s="265" t="s">
        <v>1853</v>
      </c>
      <c r="C1152" s="265" t="s">
        <v>1784</v>
      </c>
      <c r="D1152" s="269" t="s">
        <v>5896</v>
      </c>
      <c r="E1152" s="160"/>
      <c r="F1152" s="163"/>
      <c r="G1152" s="60">
        <f>E1152*F1152</f>
        <v>0</v>
      </c>
      <c r="H1152" s="61"/>
      <c r="I1152" s="61"/>
      <c r="J1152" s="123" t="str">
        <f t="shared" si="48"/>
        <v xml:space="preserve"> </v>
      </c>
      <c r="K1152" s="23"/>
      <c r="L1152" s="23"/>
    </row>
    <row r="1153" spans="1:12" ht="13.2" x14ac:dyDescent="0.2">
      <c r="A1153" s="51"/>
      <c r="B1153" s="265" t="s">
        <v>1854</v>
      </c>
      <c r="C1153" s="265" t="s">
        <v>1786</v>
      </c>
      <c r="D1153" s="269" t="s">
        <v>5896</v>
      </c>
      <c r="E1153" s="160"/>
      <c r="F1153" s="163"/>
      <c r="G1153" s="60">
        <f>E1153*F1153</f>
        <v>0</v>
      </c>
      <c r="H1153" s="61"/>
      <c r="I1153" s="61"/>
      <c r="J1153" s="123" t="str">
        <f t="shared" si="48"/>
        <v xml:space="preserve"> </v>
      </c>
      <c r="K1153" s="23"/>
      <c r="L1153" s="23"/>
    </row>
    <row r="1154" spans="1:12" ht="13.2" x14ac:dyDescent="0.2">
      <c r="A1154" s="51"/>
      <c r="B1154" s="265" t="s">
        <v>1855</v>
      </c>
      <c r="C1154" s="265" t="s">
        <v>1787</v>
      </c>
      <c r="D1154" s="269" t="s">
        <v>5896</v>
      </c>
      <c r="E1154" s="160"/>
      <c r="F1154" s="163"/>
      <c r="G1154" s="60">
        <f>E1154*F1154</f>
        <v>0</v>
      </c>
      <c r="H1154" s="61"/>
      <c r="I1154" s="61"/>
      <c r="J1154" s="123" t="str">
        <f t="shared" si="48"/>
        <v xml:space="preserve"> </v>
      </c>
      <c r="K1154" s="23"/>
      <c r="L1154" s="23"/>
    </row>
    <row r="1155" spans="1:12" ht="13.2" x14ac:dyDescent="0.2">
      <c r="A1155" s="51"/>
      <c r="B1155" s="265" t="s">
        <v>1856</v>
      </c>
      <c r="C1155" s="265" t="s">
        <v>1788</v>
      </c>
      <c r="D1155" s="269" t="s">
        <v>5896</v>
      </c>
      <c r="E1155" s="160"/>
      <c r="F1155" s="163"/>
      <c r="G1155" s="60">
        <f>E1155*F1155</f>
        <v>0</v>
      </c>
      <c r="H1155" s="61"/>
      <c r="I1155" s="61"/>
      <c r="J1155" s="123" t="str">
        <f t="shared" si="48"/>
        <v xml:space="preserve"> </v>
      </c>
      <c r="K1155" s="23"/>
      <c r="L1155" s="23"/>
    </row>
    <row r="1156" spans="1:12" ht="13.2" x14ac:dyDescent="0.2">
      <c r="A1156" s="51"/>
      <c r="B1156" s="265" t="s">
        <v>1857</v>
      </c>
      <c r="C1156" s="265" t="s">
        <v>1789</v>
      </c>
      <c r="D1156" s="269" t="s">
        <v>5896</v>
      </c>
      <c r="E1156" s="160"/>
      <c r="F1156" s="163"/>
      <c r="G1156" s="60">
        <f>E1156*F1156</f>
        <v>0</v>
      </c>
      <c r="H1156" s="58" t="s">
        <v>1790</v>
      </c>
      <c r="I1156" s="61"/>
      <c r="J1156" s="123" t="str">
        <f t="shared" ref="J1156:J1219" si="49">IF(G1156&gt;0,1," ")</f>
        <v xml:space="preserve"> </v>
      </c>
      <c r="K1156" s="23"/>
      <c r="L1156" s="23"/>
    </row>
    <row r="1157" spans="1:12" x14ac:dyDescent="0.2">
      <c r="A1157" s="86"/>
      <c r="B1157" s="265" t="s">
        <v>1858</v>
      </c>
      <c r="C1157" s="268" t="s">
        <v>1899</v>
      </c>
      <c r="D1157" s="269"/>
      <c r="E1157" s="160"/>
      <c r="F1157" s="163"/>
      <c r="G1157" s="60"/>
      <c r="H1157" s="61"/>
      <c r="I1157" s="61"/>
      <c r="J1157" s="123" t="str">
        <f t="shared" si="49"/>
        <v xml:space="preserve"> </v>
      </c>
      <c r="K1157" s="23"/>
      <c r="L1157" s="23"/>
    </row>
    <row r="1158" spans="1:12" ht="13.2" x14ac:dyDescent="0.2">
      <c r="A1158" s="51"/>
      <c r="B1158" s="265" t="s">
        <v>1859</v>
      </c>
      <c r="C1158" s="265" t="s">
        <v>1784</v>
      </c>
      <c r="D1158" s="269" t="s">
        <v>5896</v>
      </c>
      <c r="E1158" s="160"/>
      <c r="F1158" s="163"/>
      <c r="G1158" s="60">
        <f>E1158*F1158</f>
        <v>0</v>
      </c>
      <c r="H1158" s="61"/>
      <c r="I1158" s="61"/>
      <c r="J1158" s="123" t="str">
        <f t="shared" si="49"/>
        <v xml:space="preserve"> </v>
      </c>
      <c r="K1158" s="23"/>
      <c r="L1158" s="23"/>
    </row>
    <row r="1159" spans="1:12" ht="13.2" x14ac:dyDescent="0.2">
      <c r="A1159" s="51"/>
      <c r="B1159" s="265" t="s">
        <v>1860</v>
      </c>
      <c r="C1159" s="265" t="s">
        <v>1786</v>
      </c>
      <c r="D1159" s="269" t="s">
        <v>5896</v>
      </c>
      <c r="E1159" s="160"/>
      <c r="F1159" s="163"/>
      <c r="G1159" s="60">
        <f>E1159*F1159</f>
        <v>0</v>
      </c>
      <c r="H1159" s="61"/>
      <c r="I1159" s="61"/>
      <c r="J1159" s="123" t="str">
        <f t="shared" si="49"/>
        <v xml:space="preserve"> </v>
      </c>
      <c r="K1159" s="23"/>
      <c r="L1159" s="23"/>
    </row>
    <row r="1160" spans="1:12" ht="13.2" x14ac:dyDescent="0.2">
      <c r="A1160" s="51"/>
      <c r="B1160" s="265" t="s">
        <v>1861</v>
      </c>
      <c r="C1160" s="265" t="s">
        <v>1787</v>
      </c>
      <c r="D1160" s="269" t="s">
        <v>5896</v>
      </c>
      <c r="E1160" s="160"/>
      <c r="F1160" s="163"/>
      <c r="G1160" s="60">
        <f>E1160*F1160</f>
        <v>0</v>
      </c>
      <c r="H1160" s="61"/>
      <c r="I1160" s="61"/>
      <c r="J1160" s="123" t="str">
        <f t="shared" si="49"/>
        <v xml:space="preserve"> </v>
      </c>
      <c r="K1160" s="23"/>
      <c r="L1160" s="23"/>
    </row>
    <row r="1161" spans="1:12" ht="13.2" x14ac:dyDescent="0.2">
      <c r="A1161" s="51"/>
      <c r="B1161" s="265" t="s">
        <v>1862</v>
      </c>
      <c r="C1161" s="265" t="s">
        <v>1788</v>
      </c>
      <c r="D1161" s="269" t="s">
        <v>5896</v>
      </c>
      <c r="E1161" s="160"/>
      <c r="F1161" s="163"/>
      <c r="G1161" s="60">
        <f>E1161*F1161</f>
        <v>0</v>
      </c>
      <c r="H1161" s="61"/>
      <c r="I1161" s="61"/>
      <c r="J1161" s="123" t="str">
        <f t="shared" si="49"/>
        <v xml:space="preserve"> </v>
      </c>
      <c r="K1161" s="23"/>
      <c r="L1161" s="23"/>
    </row>
    <row r="1162" spans="1:12" ht="13.2" x14ac:dyDescent="0.2">
      <c r="A1162" s="51"/>
      <c r="B1162" s="265" t="s">
        <v>1863</v>
      </c>
      <c r="C1162" s="265" t="s">
        <v>1789</v>
      </c>
      <c r="D1162" s="269" t="s">
        <v>5896</v>
      </c>
      <c r="E1162" s="160"/>
      <c r="F1162" s="163"/>
      <c r="G1162" s="60">
        <f>E1162*F1162</f>
        <v>0</v>
      </c>
      <c r="H1162" s="58" t="s">
        <v>1790</v>
      </c>
      <c r="I1162" s="61"/>
      <c r="J1162" s="123" t="str">
        <f t="shared" si="49"/>
        <v xml:space="preserve"> </v>
      </c>
      <c r="K1162" s="23"/>
      <c r="L1162" s="23"/>
    </row>
    <row r="1163" spans="1:12" x14ac:dyDescent="0.2">
      <c r="A1163" s="86"/>
      <c r="B1163" s="265" t="s">
        <v>1864</v>
      </c>
      <c r="C1163" s="268" t="s">
        <v>1900</v>
      </c>
      <c r="D1163" s="269"/>
      <c r="E1163" s="160"/>
      <c r="F1163" s="163"/>
      <c r="G1163" s="84"/>
      <c r="H1163" s="61"/>
      <c r="I1163" s="61"/>
      <c r="J1163" s="123" t="str">
        <f t="shared" si="49"/>
        <v xml:space="preserve"> </v>
      </c>
      <c r="K1163" s="23"/>
      <c r="L1163" s="23"/>
    </row>
    <row r="1164" spans="1:12" ht="13.2" x14ac:dyDescent="0.2">
      <c r="A1164" s="51"/>
      <c r="B1164" s="265" t="s">
        <v>1865</v>
      </c>
      <c r="C1164" s="268" t="s">
        <v>1901</v>
      </c>
      <c r="D1164" s="269" t="s">
        <v>5896</v>
      </c>
      <c r="E1164" s="160"/>
      <c r="F1164" s="163"/>
      <c r="G1164" s="60">
        <f>E1164*F1164</f>
        <v>0</v>
      </c>
      <c r="H1164" s="61"/>
      <c r="I1164" s="61"/>
      <c r="J1164" s="123" t="str">
        <f t="shared" si="49"/>
        <v xml:space="preserve"> </v>
      </c>
      <c r="K1164" s="23"/>
      <c r="L1164" s="23"/>
    </row>
    <row r="1165" spans="1:12" ht="13.2" x14ac:dyDescent="0.2">
      <c r="A1165" s="51"/>
      <c r="B1165" s="265" t="s">
        <v>1866</v>
      </c>
      <c r="C1165" s="268" t="s">
        <v>1902</v>
      </c>
      <c r="D1165" s="269" t="s">
        <v>5896</v>
      </c>
      <c r="E1165" s="160"/>
      <c r="F1165" s="163"/>
      <c r="G1165" s="60">
        <f>E1165*F1165</f>
        <v>0</v>
      </c>
      <c r="H1165" s="61"/>
      <c r="I1165" s="61"/>
      <c r="J1165" s="123" t="str">
        <f t="shared" si="49"/>
        <v xml:space="preserve"> </v>
      </c>
      <c r="K1165" s="23"/>
      <c r="L1165" s="23"/>
    </row>
    <row r="1166" spans="1:12" x14ac:dyDescent="0.2">
      <c r="A1166" s="86"/>
      <c r="B1166" s="265" t="s">
        <v>1867</v>
      </c>
      <c r="C1166" s="268" t="s">
        <v>1903</v>
      </c>
      <c r="D1166" s="269"/>
      <c r="E1166" s="160"/>
      <c r="F1166" s="163"/>
      <c r="G1166" s="84"/>
      <c r="H1166" s="61"/>
      <c r="I1166" s="61"/>
      <c r="J1166" s="123" t="str">
        <f t="shared" si="49"/>
        <v xml:space="preserve"> </v>
      </c>
      <c r="K1166" s="23"/>
      <c r="L1166" s="23"/>
    </row>
    <row r="1167" spans="1:12" ht="13.2" x14ac:dyDescent="0.2">
      <c r="A1167" s="51"/>
      <c r="B1167" s="265" t="s">
        <v>1868</v>
      </c>
      <c r="C1167" s="265" t="s">
        <v>1904</v>
      </c>
      <c r="D1167" s="269" t="s">
        <v>5896</v>
      </c>
      <c r="E1167" s="160"/>
      <c r="F1167" s="163"/>
      <c r="G1167" s="60">
        <f>E1167*F1167</f>
        <v>0</v>
      </c>
      <c r="H1167" s="61"/>
      <c r="I1167" s="61"/>
      <c r="J1167" s="123" t="str">
        <f t="shared" si="49"/>
        <v xml:space="preserve"> </v>
      </c>
      <c r="K1167" s="23"/>
      <c r="L1167" s="23"/>
    </row>
    <row r="1168" spans="1:12" ht="13.2" x14ac:dyDescent="0.2">
      <c r="A1168" s="51"/>
      <c r="B1168" s="265" t="s">
        <v>1869</v>
      </c>
      <c r="C1168" s="265" t="s">
        <v>1905</v>
      </c>
      <c r="D1168" s="269" t="s">
        <v>5896</v>
      </c>
      <c r="E1168" s="160"/>
      <c r="F1168" s="163"/>
      <c r="G1168" s="60">
        <f>E1168*F1168</f>
        <v>0</v>
      </c>
      <c r="H1168" s="61"/>
      <c r="I1168" s="61"/>
      <c r="J1168" s="123" t="str">
        <f t="shared" si="49"/>
        <v xml:space="preserve"> </v>
      </c>
      <c r="K1168" s="23"/>
      <c r="L1168" s="23"/>
    </row>
    <row r="1169" spans="1:12" ht="13.2" x14ac:dyDescent="0.2">
      <c r="A1169" s="51"/>
      <c r="B1169" s="265" t="s">
        <v>1870</v>
      </c>
      <c r="C1169" s="265" t="s">
        <v>1906</v>
      </c>
      <c r="D1169" s="269" t="s">
        <v>5896</v>
      </c>
      <c r="E1169" s="160"/>
      <c r="F1169" s="163"/>
      <c r="G1169" s="60">
        <f>E1169*F1169</f>
        <v>0</v>
      </c>
      <c r="H1169" s="61"/>
      <c r="I1169" s="61"/>
      <c r="J1169" s="123" t="str">
        <f t="shared" si="49"/>
        <v xml:space="preserve"> </v>
      </c>
      <c r="K1169" s="23"/>
      <c r="L1169" s="23"/>
    </row>
    <row r="1170" spans="1:12" ht="13.2" x14ac:dyDescent="0.2">
      <c r="A1170" s="51"/>
      <c r="B1170" s="265" t="s">
        <v>1871</v>
      </c>
      <c r="C1170" s="265" t="s">
        <v>1788</v>
      </c>
      <c r="D1170" s="269" t="s">
        <v>5896</v>
      </c>
      <c r="E1170" s="160"/>
      <c r="F1170" s="163"/>
      <c r="G1170" s="60">
        <f>E1170*F1170</f>
        <v>0</v>
      </c>
      <c r="H1170" s="61"/>
      <c r="I1170" s="61"/>
      <c r="J1170" s="123" t="str">
        <f t="shared" si="49"/>
        <v xml:space="preserve"> </v>
      </c>
      <c r="K1170" s="23"/>
      <c r="L1170" s="23"/>
    </row>
    <row r="1171" spans="1:12" ht="13.2" x14ac:dyDescent="0.2">
      <c r="A1171" s="51"/>
      <c r="B1171" s="265" t="s">
        <v>1872</v>
      </c>
      <c r="C1171" s="265" t="s">
        <v>1789</v>
      </c>
      <c r="D1171" s="269" t="s">
        <v>5896</v>
      </c>
      <c r="E1171" s="160"/>
      <c r="F1171" s="163"/>
      <c r="G1171" s="60">
        <f>E1171*F1171</f>
        <v>0</v>
      </c>
      <c r="H1171" s="58" t="s">
        <v>1790</v>
      </c>
      <c r="I1171" s="61"/>
      <c r="J1171" s="123" t="str">
        <f t="shared" si="49"/>
        <v xml:space="preserve"> </v>
      </c>
      <c r="K1171" s="23"/>
      <c r="L1171" s="23"/>
    </row>
    <row r="1172" spans="1:12" x14ac:dyDescent="0.2">
      <c r="A1172" s="86"/>
      <c r="B1172" s="265" t="s">
        <v>1873</v>
      </c>
      <c r="C1172" s="268" t="s">
        <v>1907</v>
      </c>
      <c r="D1172" s="269"/>
      <c r="E1172" s="160"/>
      <c r="F1172" s="163"/>
      <c r="G1172" s="84"/>
      <c r="H1172" s="61"/>
      <c r="I1172" s="61"/>
      <c r="J1172" s="123" t="str">
        <f t="shared" si="49"/>
        <v xml:space="preserve"> </v>
      </c>
      <c r="K1172" s="23"/>
      <c r="L1172" s="23"/>
    </row>
    <row r="1173" spans="1:12" ht="13.2" x14ac:dyDescent="0.2">
      <c r="A1173" s="51"/>
      <c r="B1173" s="265" t="s">
        <v>1874</v>
      </c>
      <c r="C1173" s="265" t="s">
        <v>1904</v>
      </c>
      <c r="D1173" s="269" t="s">
        <v>5896</v>
      </c>
      <c r="E1173" s="160"/>
      <c r="F1173" s="163"/>
      <c r="G1173" s="60">
        <f>E1173*F1173</f>
        <v>0</v>
      </c>
      <c r="H1173" s="61"/>
      <c r="I1173" s="61"/>
      <c r="J1173" s="123" t="str">
        <f t="shared" si="49"/>
        <v xml:space="preserve"> </v>
      </c>
      <c r="K1173" s="23"/>
      <c r="L1173" s="23"/>
    </row>
    <row r="1174" spans="1:12" ht="13.2" x14ac:dyDescent="0.2">
      <c r="A1174" s="51"/>
      <c r="B1174" s="265" t="s">
        <v>1875</v>
      </c>
      <c r="C1174" s="265" t="s">
        <v>1905</v>
      </c>
      <c r="D1174" s="269" t="s">
        <v>5896</v>
      </c>
      <c r="E1174" s="160"/>
      <c r="F1174" s="163"/>
      <c r="G1174" s="60">
        <f>E1174*F1174</f>
        <v>0</v>
      </c>
      <c r="H1174" s="61"/>
      <c r="I1174" s="61"/>
      <c r="J1174" s="123" t="str">
        <f t="shared" si="49"/>
        <v xml:space="preserve"> </v>
      </c>
      <c r="K1174" s="23"/>
      <c r="L1174" s="23"/>
    </row>
    <row r="1175" spans="1:12" ht="13.2" x14ac:dyDescent="0.2">
      <c r="A1175" s="51"/>
      <c r="B1175" s="265" t="s">
        <v>1876</v>
      </c>
      <c r="C1175" s="265" t="s">
        <v>1906</v>
      </c>
      <c r="D1175" s="269" t="s">
        <v>5896</v>
      </c>
      <c r="E1175" s="160"/>
      <c r="F1175" s="163"/>
      <c r="G1175" s="60">
        <f>E1175*F1175</f>
        <v>0</v>
      </c>
      <c r="H1175" s="61"/>
      <c r="I1175" s="61"/>
      <c r="J1175" s="123" t="str">
        <f t="shared" si="49"/>
        <v xml:space="preserve"> </v>
      </c>
      <c r="K1175" s="23"/>
      <c r="L1175" s="23"/>
    </row>
    <row r="1176" spans="1:12" ht="13.2" x14ac:dyDescent="0.2">
      <c r="A1176" s="51"/>
      <c r="B1176" s="265" t="s">
        <v>1877</v>
      </c>
      <c r="C1176" s="265" t="s">
        <v>1788</v>
      </c>
      <c r="D1176" s="269" t="s">
        <v>5896</v>
      </c>
      <c r="E1176" s="160"/>
      <c r="F1176" s="163"/>
      <c r="G1176" s="60">
        <f>E1176*F1176</f>
        <v>0</v>
      </c>
      <c r="H1176" s="61"/>
      <c r="I1176" s="61"/>
      <c r="J1176" s="123" t="str">
        <f t="shared" si="49"/>
        <v xml:space="preserve"> </v>
      </c>
      <c r="K1176" s="23"/>
      <c r="L1176" s="23"/>
    </row>
    <row r="1177" spans="1:12" ht="13.2" x14ac:dyDescent="0.2">
      <c r="A1177" s="51"/>
      <c r="B1177" s="265" t="s">
        <v>1878</v>
      </c>
      <c r="C1177" s="265" t="s">
        <v>1789</v>
      </c>
      <c r="D1177" s="269" t="s">
        <v>5896</v>
      </c>
      <c r="E1177" s="160"/>
      <c r="F1177" s="163"/>
      <c r="G1177" s="60">
        <f>E1177*F1177</f>
        <v>0</v>
      </c>
      <c r="H1177" s="58" t="s">
        <v>1790</v>
      </c>
      <c r="I1177" s="61"/>
      <c r="J1177" s="123" t="str">
        <f t="shared" si="49"/>
        <v xml:space="preserve"> </v>
      </c>
      <c r="K1177" s="23"/>
      <c r="L1177" s="23"/>
    </row>
    <row r="1178" spans="1:12" x14ac:dyDescent="0.2">
      <c r="A1178" s="86"/>
      <c r="B1178" s="265" t="s">
        <v>1879</v>
      </c>
      <c r="C1178" s="268" t="s">
        <v>1908</v>
      </c>
      <c r="D1178" s="269"/>
      <c r="E1178" s="160"/>
      <c r="F1178" s="163"/>
      <c r="G1178" s="84"/>
      <c r="H1178" s="61"/>
      <c r="I1178" s="61"/>
      <c r="J1178" s="123" t="str">
        <f t="shared" si="49"/>
        <v xml:space="preserve"> </v>
      </c>
      <c r="K1178" s="23"/>
      <c r="L1178" s="23"/>
    </row>
    <row r="1179" spans="1:12" ht="13.2" x14ac:dyDescent="0.2">
      <c r="A1179" s="51"/>
      <c r="B1179" s="265" t="s">
        <v>1880</v>
      </c>
      <c r="C1179" s="265" t="s">
        <v>1909</v>
      </c>
      <c r="D1179" s="269" t="s">
        <v>5896</v>
      </c>
      <c r="E1179" s="160"/>
      <c r="F1179" s="163"/>
      <c r="G1179" s="60">
        <f>E1179*F1179</f>
        <v>0</v>
      </c>
      <c r="H1179" s="61"/>
      <c r="I1179" s="61"/>
      <c r="J1179" s="123" t="str">
        <f t="shared" si="49"/>
        <v xml:space="preserve"> </v>
      </c>
      <c r="K1179" s="23"/>
      <c r="L1179" s="23"/>
    </row>
    <row r="1180" spans="1:12" ht="13.2" x14ac:dyDescent="0.2">
      <c r="A1180" s="51"/>
      <c r="B1180" s="265" t="s">
        <v>1881</v>
      </c>
      <c r="C1180" s="265" t="s">
        <v>1910</v>
      </c>
      <c r="D1180" s="269" t="s">
        <v>5896</v>
      </c>
      <c r="E1180" s="160"/>
      <c r="F1180" s="163"/>
      <c r="G1180" s="60">
        <f>E1180*F1180</f>
        <v>0</v>
      </c>
      <c r="H1180" s="61"/>
      <c r="I1180" s="61"/>
      <c r="J1180" s="123" t="str">
        <f t="shared" si="49"/>
        <v xml:space="preserve"> </v>
      </c>
      <c r="K1180" s="23"/>
      <c r="L1180" s="23"/>
    </row>
    <row r="1181" spans="1:12" ht="13.2" x14ac:dyDescent="0.2">
      <c r="A1181" s="51"/>
      <c r="B1181" s="265" t="s">
        <v>1882</v>
      </c>
      <c r="C1181" s="265" t="s">
        <v>1911</v>
      </c>
      <c r="D1181" s="269" t="s">
        <v>5896</v>
      </c>
      <c r="E1181" s="160"/>
      <c r="F1181" s="163"/>
      <c r="G1181" s="60">
        <f>E1181*F1181</f>
        <v>0</v>
      </c>
      <c r="H1181" s="61"/>
      <c r="I1181" s="61"/>
      <c r="J1181" s="123" t="str">
        <f t="shared" si="49"/>
        <v xml:space="preserve"> </v>
      </c>
      <c r="K1181" s="23"/>
      <c r="L1181" s="23"/>
    </row>
    <row r="1182" spans="1:12" ht="13.2" x14ac:dyDescent="0.2">
      <c r="A1182" s="51"/>
      <c r="B1182" s="265" t="s">
        <v>1883</v>
      </c>
      <c r="C1182" s="265" t="s">
        <v>1912</v>
      </c>
      <c r="D1182" s="269" t="s">
        <v>5896</v>
      </c>
      <c r="E1182" s="160"/>
      <c r="F1182" s="163"/>
      <c r="G1182" s="60">
        <f>E1182*F1182</f>
        <v>0</v>
      </c>
      <c r="H1182" s="61"/>
      <c r="I1182" s="61"/>
      <c r="J1182" s="123" t="str">
        <f t="shared" si="49"/>
        <v xml:space="preserve"> </v>
      </c>
      <c r="K1182" s="23"/>
      <c r="L1182" s="23"/>
    </row>
    <row r="1183" spans="1:12" ht="13.2" x14ac:dyDescent="0.2">
      <c r="A1183" s="86"/>
      <c r="B1183" s="265" t="s">
        <v>1884</v>
      </c>
      <c r="C1183" s="283" t="s">
        <v>1803</v>
      </c>
      <c r="D1183" s="269" t="s">
        <v>5896</v>
      </c>
      <c r="E1183" s="160"/>
      <c r="F1183" s="163"/>
      <c r="G1183" s="60">
        <f>E1183*F1183</f>
        <v>0</v>
      </c>
      <c r="H1183" s="61"/>
      <c r="I1183" s="61"/>
      <c r="J1183" s="123" t="str">
        <f t="shared" si="49"/>
        <v xml:space="preserve"> </v>
      </c>
      <c r="K1183" s="23"/>
      <c r="L1183" s="23"/>
    </row>
    <row r="1184" spans="1:12" x14ac:dyDescent="0.2">
      <c r="A1184" s="86"/>
      <c r="B1184" s="265" t="s">
        <v>1885</v>
      </c>
      <c r="C1184" s="268" t="s">
        <v>1913</v>
      </c>
      <c r="D1184" s="269"/>
      <c r="E1184" s="160"/>
      <c r="F1184" s="163"/>
      <c r="G1184" s="84"/>
      <c r="H1184" s="61"/>
      <c r="I1184" s="61"/>
      <c r="J1184" s="123" t="str">
        <f t="shared" si="49"/>
        <v xml:space="preserve"> </v>
      </c>
      <c r="K1184" s="23"/>
      <c r="L1184" s="23"/>
    </row>
    <row r="1185" spans="1:12" x14ac:dyDescent="0.2">
      <c r="A1185" s="51"/>
      <c r="B1185" s="265" t="s">
        <v>1886</v>
      </c>
      <c r="C1185" s="265" t="s">
        <v>1914</v>
      </c>
      <c r="D1185" s="269"/>
      <c r="E1185" s="160"/>
      <c r="F1185" s="163"/>
      <c r="G1185" s="84"/>
      <c r="H1185" s="61"/>
      <c r="I1185" s="61"/>
      <c r="J1185" s="123" t="str">
        <f t="shared" si="49"/>
        <v xml:space="preserve"> </v>
      </c>
      <c r="K1185" s="23"/>
      <c r="L1185" s="23"/>
    </row>
    <row r="1186" spans="1:12" ht="13.2" x14ac:dyDescent="0.2">
      <c r="A1186" s="51"/>
      <c r="B1186" s="265" t="s">
        <v>1889</v>
      </c>
      <c r="C1186" s="265" t="s">
        <v>1915</v>
      </c>
      <c r="D1186" s="269" t="s">
        <v>5897</v>
      </c>
      <c r="E1186" s="160"/>
      <c r="F1186" s="163"/>
      <c r="G1186" s="60">
        <f t="shared" ref="G1186:G1191" si="50">E1186*F1186</f>
        <v>0</v>
      </c>
      <c r="H1186" s="61"/>
      <c r="I1186" s="61"/>
      <c r="J1186" s="123" t="str">
        <f t="shared" si="49"/>
        <v xml:space="preserve"> </v>
      </c>
      <c r="K1186" s="23"/>
      <c r="L1186" s="23"/>
    </row>
    <row r="1187" spans="1:12" ht="13.2" x14ac:dyDescent="0.2">
      <c r="A1187" s="51"/>
      <c r="B1187" s="265" t="s">
        <v>1890</v>
      </c>
      <c r="C1187" s="265" t="s">
        <v>1916</v>
      </c>
      <c r="D1187" s="269" t="s">
        <v>5897</v>
      </c>
      <c r="E1187" s="160"/>
      <c r="F1187" s="163"/>
      <c r="G1187" s="60">
        <f t="shared" si="50"/>
        <v>0</v>
      </c>
      <c r="H1187" s="61"/>
      <c r="I1187" s="61"/>
      <c r="J1187" s="123" t="str">
        <f t="shared" si="49"/>
        <v xml:space="preserve"> </v>
      </c>
      <c r="K1187" s="23"/>
      <c r="L1187" s="23"/>
    </row>
    <row r="1188" spans="1:12" ht="13.2" x14ac:dyDescent="0.2">
      <c r="A1188" s="51"/>
      <c r="B1188" s="265" t="s">
        <v>1891</v>
      </c>
      <c r="C1188" s="265" t="s">
        <v>1917</v>
      </c>
      <c r="D1188" s="269" t="s">
        <v>5897</v>
      </c>
      <c r="E1188" s="160"/>
      <c r="F1188" s="163"/>
      <c r="G1188" s="60">
        <f t="shared" si="50"/>
        <v>0</v>
      </c>
      <c r="H1188" s="61"/>
      <c r="I1188" s="61"/>
      <c r="J1188" s="123" t="str">
        <f t="shared" si="49"/>
        <v xml:space="preserve"> </v>
      </c>
      <c r="K1188" s="23"/>
      <c r="L1188" s="23"/>
    </row>
    <row r="1189" spans="1:12" ht="13.2" x14ac:dyDescent="0.2">
      <c r="A1189" s="51"/>
      <c r="B1189" s="265" t="s">
        <v>1892</v>
      </c>
      <c r="C1189" s="265" t="s">
        <v>1918</v>
      </c>
      <c r="D1189" s="269" t="s">
        <v>5897</v>
      </c>
      <c r="E1189" s="160"/>
      <c r="F1189" s="163"/>
      <c r="G1189" s="60">
        <f t="shared" si="50"/>
        <v>0</v>
      </c>
      <c r="H1189" s="61"/>
      <c r="I1189" s="61"/>
      <c r="J1189" s="123" t="str">
        <f t="shared" si="49"/>
        <v xml:space="preserve"> </v>
      </c>
      <c r="K1189" s="23"/>
      <c r="L1189" s="23"/>
    </row>
    <row r="1190" spans="1:12" ht="13.2" x14ac:dyDescent="0.2">
      <c r="A1190" s="51"/>
      <c r="B1190" s="265" t="s">
        <v>1887</v>
      </c>
      <c r="C1190" s="265" t="s">
        <v>1919</v>
      </c>
      <c r="D1190" s="269" t="s">
        <v>5897</v>
      </c>
      <c r="E1190" s="160"/>
      <c r="F1190" s="163"/>
      <c r="G1190" s="60">
        <f t="shared" si="50"/>
        <v>0</v>
      </c>
      <c r="H1190" s="61"/>
      <c r="I1190" s="61"/>
      <c r="J1190" s="123" t="str">
        <f t="shared" si="49"/>
        <v xml:space="preserve"> </v>
      </c>
      <c r="K1190" s="23"/>
      <c r="L1190" s="23"/>
    </row>
    <row r="1191" spans="1:12" ht="13.2" x14ac:dyDescent="0.2">
      <c r="A1191" s="51"/>
      <c r="B1191" s="265" t="s">
        <v>1888</v>
      </c>
      <c r="C1191" s="265" t="s">
        <v>1920</v>
      </c>
      <c r="D1191" s="269" t="s">
        <v>5897</v>
      </c>
      <c r="E1191" s="160"/>
      <c r="F1191" s="163"/>
      <c r="G1191" s="60">
        <f t="shared" si="50"/>
        <v>0</v>
      </c>
      <c r="H1191" s="61"/>
      <c r="I1191" s="61"/>
      <c r="J1191" s="123" t="str">
        <f t="shared" si="49"/>
        <v xml:space="preserve"> </v>
      </c>
      <c r="K1191" s="23"/>
      <c r="L1191" s="23"/>
    </row>
    <row r="1192" spans="1:12" x14ac:dyDescent="0.2">
      <c r="A1192" s="48"/>
      <c r="B1192" s="157"/>
      <c r="C1192" s="162"/>
      <c r="D1192" s="159"/>
      <c r="E1192" s="160"/>
      <c r="F1192" s="163"/>
      <c r="G1192" s="50"/>
      <c r="H1192" s="58" t="s">
        <v>782</v>
      </c>
      <c r="I1192" s="23"/>
      <c r="J1192" s="123" t="str">
        <f t="shared" si="49"/>
        <v xml:space="preserve"> </v>
      </c>
      <c r="K1192" s="23"/>
      <c r="L1192" s="23"/>
    </row>
    <row r="1193" spans="1:12" x14ac:dyDescent="0.25">
      <c r="A1193" s="48"/>
      <c r="B1193" s="157"/>
      <c r="C1193" s="162"/>
      <c r="D1193" s="159"/>
      <c r="E1193" s="160"/>
      <c r="F1193" s="163"/>
      <c r="G1193" s="50"/>
      <c r="H1193" s="23"/>
      <c r="I1193" s="23"/>
      <c r="J1193" s="123" t="str">
        <f t="shared" si="49"/>
        <v xml:space="preserve"> </v>
      </c>
      <c r="K1193" s="23"/>
      <c r="L1193" s="23"/>
    </row>
    <row r="1194" spans="1:12" x14ac:dyDescent="0.25">
      <c r="A1194" s="52"/>
      <c r="B1194" s="193"/>
      <c r="C1194" s="194"/>
      <c r="D1194" s="195"/>
      <c r="E1194" s="160"/>
      <c r="F1194" s="163"/>
      <c r="G1194" s="196"/>
      <c r="H1194" s="23"/>
      <c r="I1194" s="23"/>
      <c r="J1194" s="123" t="str">
        <f t="shared" si="49"/>
        <v xml:space="preserve"> </v>
      </c>
      <c r="K1194" s="23"/>
      <c r="L1194" s="23"/>
    </row>
    <row r="1195" spans="1:12" ht="12" x14ac:dyDescent="0.25">
      <c r="B1195" s="180" t="s">
        <v>175</v>
      </c>
      <c r="C1195" s="181" t="s">
        <v>147</v>
      </c>
      <c r="D1195" s="31"/>
      <c r="E1195" s="31"/>
      <c r="F1195" s="31"/>
      <c r="G1195" s="182">
        <f>SUM(G1131:G1194)</f>
        <v>0</v>
      </c>
      <c r="H1195" s="77"/>
      <c r="I1195" s="23"/>
      <c r="J1195" s="123" t="str">
        <f t="shared" si="49"/>
        <v xml:space="preserve"> </v>
      </c>
      <c r="K1195" s="23"/>
      <c r="L1195" s="23"/>
    </row>
    <row r="1196" spans="1:12" ht="12" x14ac:dyDescent="0.25">
      <c r="A1196" s="54"/>
      <c r="B1196" s="54"/>
      <c r="C1196" s="223"/>
      <c r="D1196" s="224"/>
      <c r="E1196" s="224"/>
      <c r="F1196" s="224"/>
      <c r="G1196" s="225"/>
      <c r="H1196" s="77"/>
      <c r="I1196" s="23"/>
      <c r="J1196" s="123" t="str">
        <f t="shared" si="49"/>
        <v xml:space="preserve"> </v>
      </c>
      <c r="K1196" s="23"/>
      <c r="L1196" s="23"/>
    </row>
    <row r="1197" spans="1:12" ht="12" x14ac:dyDescent="0.2">
      <c r="B1197" s="180" t="s">
        <v>177</v>
      </c>
      <c r="C1197" s="181" t="s">
        <v>178</v>
      </c>
      <c r="D1197" s="31"/>
      <c r="E1197" s="31"/>
      <c r="F1197" s="31"/>
      <c r="G1197" s="3"/>
      <c r="H1197" s="58" t="s">
        <v>361</v>
      </c>
      <c r="I1197" s="23"/>
      <c r="J1197" s="123">
        <v>1</v>
      </c>
      <c r="K1197" s="23"/>
      <c r="L1197" s="23"/>
    </row>
    <row r="1198" spans="1:12" ht="12" x14ac:dyDescent="0.2">
      <c r="B1198" s="234" t="s">
        <v>1922</v>
      </c>
      <c r="C1198" s="200" t="s">
        <v>2032</v>
      </c>
      <c r="D1198" s="192"/>
      <c r="E1198" s="160"/>
      <c r="F1198" s="163"/>
      <c r="G1198" s="232"/>
      <c r="H1198" s="61"/>
      <c r="I1198" s="23"/>
      <c r="J1198" s="123">
        <v>1</v>
      </c>
      <c r="K1198" s="23"/>
      <c r="L1198" s="23"/>
    </row>
    <row r="1199" spans="1:12" x14ac:dyDescent="0.2">
      <c r="A1199" s="88"/>
      <c r="B1199" s="234" t="s">
        <v>1923</v>
      </c>
      <c r="C1199" s="162" t="s">
        <v>2033</v>
      </c>
      <c r="D1199" s="191" t="s">
        <v>65</v>
      </c>
      <c r="E1199" s="160">
        <v>1</v>
      </c>
      <c r="F1199" s="163">
        <v>75000</v>
      </c>
      <c r="G1199" s="84">
        <f>E1199*F1199</f>
        <v>75000</v>
      </c>
      <c r="H1199" s="61"/>
      <c r="I1199" s="23"/>
      <c r="J1199" s="123">
        <f t="shared" si="49"/>
        <v>1</v>
      </c>
      <c r="K1199" s="23"/>
      <c r="L1199" s="23"/>
    </row>
    <row r="1200" spans="1:12" x14ac:dyDescent="0.2">
      <c r="A1200" s="88"/>
      <c r="B1200" s="234" t="s">
        <v>1924</v>
      </c>
      <c r="C1200" s="162" t="s">
        <v>2034</v>
      </c>
      <c r="D1200" s="191" t="s">
        <v>67</v>
      </c>
      <c r="E1200" s="160">
        <v>75000</v>
      </c>
      <c r="F1200" s="118"/>
      <c r="G1200" s="84">
        <f>E1200*F1200</f>
        <v>0</v>
      </c>
      <c r="H1200" s="61"/>
      <c r="I1200" s="23"/>
      <c r="J1200" s="123" t="str">
        <f t="shared" si="49"/>
        <v xml:space="preserve"> </v>
      </c>
      <c r="K1200" s="23"/>
      <c r="L1200" s="23"/>
    </row>
    <row r="1201" spans="1:12" x14ac:dyDescent="0.2">
      <c r="B1201" s="291" t="s">
        <v>1925</v>
      </c>
      <c r="C1201" s="268" t="s">
        <v>2035</v>
      </c>
      <c r="D1201" s="275"/>
      <c r="E1201" s="160"/>
      <c r="F1201" s="163"/>
      <c r="G1201" s="84"/>
      <c r="H1201" s="61"/>
      <c r="I1201" s="23"/>
      <c r="J1201" s="123" t="str">
        <f t="shared" si="49"/>
        <v xml:space="preserve"> </v>
      </c>
      <c r="K1201" s="23"/>
      <c r="L1201" s="23"/>
    </row>
    <row r="1202" spans="1:12" x14ac:dyDescent="0.2">
      <c r="A1202" s="88"/>
      <c r="B1202" s="291" t="s">
        <v>1926</v>
      </c>
      <c r="C1202" s="265" t="s">
        <v>2036</v>
      </c>
      <c r="D1202" s="275" t="s">
        <v>65</v>
      </c>
      <c r="E1202" s="160"/>
      <c r="F1202" s="163"/>
      <c r="G1202" s="84"/>
      <c r="H1202" s="61"/>
      <c r="I1202" s="23"/>
      <c r="J1202" s="123" t="str">
        <f t="shared" si="49"/>
        <v xml:space="preserve"> </v>
      </c>
      <c r="K1202" s="23"/>
      <c r="L1202" s="23"/>
    </row>
    <row r="1203" spans="1:12" x14ac:dyDescent="0.2">
      <c r="A1203" s="88"/>
      <c r="B1203" s="291" t="s">
        <v>1927</v>
      </c>
      <c r="C1203" s="265" t="s">
        <v>2037</v>
      </c>
      <c r="D1203" s="275" t="s">
        <v>67</v>
      </c>
      <c r="E1203" s="160"/>
      <c r="F1203" s="163"/>
      <c r="G1203" s="84">
        <f>E1203*F1203</f>
        <v>0</v>
      </c>
      <c r="H1203" s="61"/>
      <c r="I1203" s="23"/>
      <c r="J1203" s="123" t="str">
        <f t="shared" si="49"/>
        <v xml:space="preserve"> </v>
      </c>
      <c r="K1203" s="23"/>
      <c r="L1203" s="23"/>
    </row>
    <row r="1204" spans="1:12" ht="13.2" x14ac:dyDescent="0.2">
      <c r="B1204" s="291" t="s">
        <v>1928</v>
      </c>
      <c r="C1204" s="268" t="s">
        <v>2038</v>
      </c>
      <c r="D1204" s="269" t="s">
        <v>5897</v>
      </c>
      <c r="E1204" s="160"/>
      <c r="F1204" s="163"/>
      <c r="G1204" s="60">
        <f>E1204*F1204</f>
        <v>0</v>
      </c>
      <c r="H1204" s="61"/>
      <c r="I1204" s="23"/>
      <c r="J1204" s="123" t="str">
        <f t="shared" si="49"/>
        <v xml:space="preserve"> </v>
      </c>
      <c r="K1204" s="23"/>
      <c r="L1204" s="23"/>
    </row>
    <row r="1205" spans="1:12" x14ac:dyDescent="0.2">
      <c r="B1205" s="291" t="s">
        <v>1929</v>
      </c>
      <c r="C1205" s="283" t="s">
        <v>2039</v>
      </c>
      <c r="D1205" s="275"/>
      <c r="E1205" s="160"/>
      <c r="F1205" s="163"/>
      <c r="G1205" s="84"/>
      <c r="H1205" s="61"/>
      <c r="I1205" s="23"/>
      <c r="J1205" s="123" t="str">
        <f t="shared" si="49"/>
        <v xml:space="preserve"> </v>
      </c>
      <c r="K1205" s="23"/>
      <c r="L1205" s="23"/>
    </row>
    <row r="1206" spans="1:12" x14ac:dyDescent="0.2">
      <c r="A1206" s="88"/>
      <c r="B1206" s="291" t="s">
        <v>1930</v>
      </c>
      <c r="C1206" s="283" t="s">
        <v>2040</v>
      </c>
      <c r="D1206" s="275"/>
      <c r="E1206" s="160"/>
      <c r="F1206" s="163"/>
      <c r="G1206" s="84"/>
      <c r="H1206" s="61"/>
      <c r="I1206" s="23"/>
      <c r="J1206" s="123" t="str">
        <f t="shared" si="49"/>
        <v xml:space="preserve"> </v>
      </c>
      <c r="K1206" s="23"/>
      <c r="L1206" s="23"/>
    </row>
    <row r="1207" spans="1:12" x14ac:dyDescent="0.2">
      <c r="A1207" s="88"/>
      <c r="B1207" s="291" t="s">
        <v>1999</v>
      </c>
      <c r="C1207" s="265" t="s">
        <v>2041</v>
      </c>
      <c r="D1207" s="269" t="s">
        <v>60</v>
      </c>
      <c r="E1207" s="160"/>
      <c r="F1207" s="163"/>
      <c r="G1207" s="60">
        <f>E1207*F1207</f>
        <v>0</v>
      </c>
      <c r="H1207" s="61"/>
      <c r="I1207" s="23"/>
      <c r="J1207" s="123" t="str">
        <f t="shared" si="49"/>
        <v xml:space="preserve"> </v>
      </c>
      <c r="K1207" s="23"/>
      <c r="L1207" s="23"/>
    </row>
    <row r="1208" spans="1:12" x14ac:dyDescent="0.2">
      <c r="A1208" s="88"/>
      <c r="B1208" s="291" t="s">
        <v>2000</v>
      </c>
      <c r="C1208" s="265" t="s">
        <v>2042</v>
      </c>
      <c r="D1208" s="269" t="s">
        <v>60</v>
      </c>
      <c r="E1208" s="160"/>
      <c r="F1208" s="163"/>
      <c r="G1208" s="60">
        <f>E1208*F1208</f>
        <v>0</v>
      </c>
      <c r="H1208" s="61"/>
      <c r="I1208" s="23"/>
      <c r="J1208" s="123" t="str">
        <f t="shared" si="49"/>
        <v xml:space="preserve"> </v>
      </c>
      <c r="K1208" s="23"/>
      <c r="L1208" s="23"/>
    </row>
    <row r="1209" spans="1:12" x14ac:dyDescent="0.2">
      <c r="A1209" s="88"/>
      <c r="B1209" s="291" t="s">
        <v>2001</v>
      </c>
      <c r="C1209" s="283" t="s">
        <v>2043</v>
      </c>
      <c r="D1209" s="285"/>
      <c r="E1209" s="160"/>
      <c r="F1209" s="163"/>
      <c r="G1209" s="60">
        <f>E1209*F1209</f>
        <v>0</v>
      </c>
      <c r="H1209" s="62" t="s">
        <v>363</v>
      </c>
      <c r="I1209" s="23"/>
      <c r="J1209" s="123" t="str">
        <f t="shared" si="49"/>
        <v xml:space="preserve"> </v>
      </c>
      <c r="K1209" s="23"/>
      <c r="L1209" s="23"/>
    </row>
    <row r="1210" spans="1:12" x14ac:dyDescent="0.2">
      <c r="A1210" s="88"/>
      <c r="B1210" s="291" t="s">
        <v>1931</v>
      </c>
      <c r="C1210" s="283" t="s">
        <v>2044</v>
      </c>
      <c r="D1210" s="275"/>
      <c r="E1210" s="160"/>
      <c r="F1210" s="163"/>
      <c r="G1210" s="84"/>
      <c r="H1210" s="61"/>
      <c r="I1210" s="23"/>
      <c r="J1210" s="123" t="str">
        <f t="shared" si="49"/>
        <v xml:space="preserve"> </v>
      </c>
      <c r="K1210" s="23"/>
      <c r="L1210" s="23"/>
    </row>
    <row r="1211" spans="1:12" x14ac:dyDescent="0.2">
      <c r="A1211" s="88"/>
      <c r="B1211" s="291" t="s">
        <v>2002</v>
      </c>
      <c r="C1211" s="283" t="s">
        <v>2045</v>
      </c>
      <c r="D1211" s="269" t="s">
        <v>60</v>
      </c>
      <c r="E1211" s="160"/>
      <c r="F1211" s="163"/>
      <c r="G1211" s="60">
        <f>E1211*F1211</f>
        <v>0</v>
      </c>
      <c r="H1211" s="61"/>
      <c r="I1211" s="23"/>
      <c r="J1211" s="123" t="str">
        <f t="shared" si="49"/>
        <v xml:space="preserve"> </v>
      </c>
      <c r="K1211" s="23"/>
      <c r="L1211" s="23"/>
    </row>
    <row r="1212" spans="1:12" x14ac:dyDescent="0.2">
      <c r="A1212" s="88"/>
      <c r="B1212" s="291" t="s">
        <v>2003</v>
      </c>
      <c r="C1212" s="283" t="s">
        <v>2046</v>
      </c>
      <c r="D1212" s="269" t="s">
        <v>60</v>
      </c>
      <c r="E1212" s="160"/>
      <c r="F1212" s="163"/>
      <c r="G1212" s="60">
        <f>E1212*F1212</f>
        <v>0</v>
      </c>
      <c r="H1212" s="61"/>
      <c r="I1212" s="23"/>
      <c r="J1212" s="123" t="str">
        <f t="shared" si="49"/>
        <v xml:space="preserve"> </v>
      </c>
      <c r="K1212" s="23"/>
      <c r="L1212" s="23"/>
    </row>
    <row r="1213" spans="1:12" x14ac:dyDescent="0.2">
      <c r="A1213" s="88"/>
      <c r="B1213" s="291" t="s">
        <v>2004</v>
      </c>
      <c r="C1213" s="283" t="s">
        <v>2047</v>
      </c>
      <c r="D1213" s="285"/>
      <c r="E1213" s="160"/>
      <c r="F1213" s="163"/>
      <c r="G1213" s="60">
        <f>E1213*F1213</f>
        <v>0</v>
      </c>
      <c r="H1213" s="62" t="s">
        <v>363</v>
      </c>
      <c r="I1213" s="23"/>
      <c r="J1213" s="123" t="str">
        <f t="shared" si="49"/>
        <v xml:space="preserve"> </v>
      </c>
      <c r="K1213" s="23"/>
      <c r="L1213" s="23"/>
    </row>
    <row r="1214" spans="1:12" x14ac:dyDescent="0.2">
      <c r="A1214" s="88"/>
      <c r="B1214" s="291" t="s">
        <v>2005</v>
      </c>
      <c r="C1214" s="283" t="s">
        <v>2048</v>
      </c>
      <c r="D1214" s="275"/>
      <c r="E1214" s="160"/>
      <c r="F1214" s="163"/>
      <c r="G1214" s="84"/>
      <c r="H1214" s="61"/>
      <c r="I1214" s="23"/>
      <c r="J1214" s="123" t="str">
        <f t="shared" si="49"/>
        <v xml:space="preserve"> </v>
      </c>
      <c r="K1214" s="23"/>
      <c r="L1214" s="23"/>
    </row>
    <row r="1215" spans="1:12" x14ac:dyDescent="0.2">
      <c r="A1215" s="88"/>
      <c r="B1215" s="291" t="s">
        <v>2006</v>
      </c>
      <c r="C1215" s="283" t="s">
        <v>2045</v>
      </c>
      <c r="D1215" s="269" t="s">
        <v>60</v>
      </c>
      <c r="E1215" s="160"/>
      <c r="F1215" s="163"/>
      <c r="G1215" s="60">
        <f>E1215*F1215</f>
        <v>0</v>
      </c>
      <c r="H1215" s="61"/>
      <c r="I1215" s="23"/>
      <c r="J1215" s="123" t="str">
        <f t="shared" si="49"/>
        <v xml:space="preserve"> </v>
      </c>
      <c r="K1215" s="23"/>
      <c r="L1215" s="23"/>
    </row>
    <row r="1216" spans="1:12" x14ac:dyDescent="0.2">
      <c r="A1216" s="88"/>
      <c r="B1216" s="291" t="s">
        <v>2007</v>
      </c>
      <c r="C1216" s="283" t="s">
        <v>2046</v>
      </c>
      <c r="D1216" s="269" t="s">
        <v>60</v>
      </c>
      <c r="E1216" s="160"/>
      <c r="F1216" s="163"/>
      <c r="G1216" s="60">
        <f>E1216*F1216</f>
        <v>0</v>
      </c>
      <c r="H1216" s="61"/>
      <c r="I1216" s="23"/>
      <c r="J1216" s="123" t="str">
        <f t="shared" si="49"/>
        <v xml:space="preserve"> </v>
      </c>
      <c r="K1216" s="23"/>
      <c r="L1216" s="23"/>
    </row>
    <row r="1217" spans="1:12" x14ac:dyDescent="0.2">
      <c r="A1217" s="88"/>
      <c r="B1217" s="291" t="s">
        <v>2008</v>
      </c>
      <c r="C1217" s="283" t="s">
        <v>2047</v>
      </c>
      <c r="D1217" s="285"/>
      <c r="E1217" s="160"/>
      <c r="F1217" s="163"/>
      <c r="G1217" s="60">
        <f>E1217*F1217</f>
        <v>0</v>
      </c>
      <c r="H1217" s="62" t="s">
        <v>363</v>
      </c>
      <c r="I1217" s="23"/>
      <c r="J1217" s="123" t="str">
        <f t="shared" si="49"/>
        <v xml:space="preserve"> </v>
      </c>
      <c r="K1217" s="23"/>
      <c r="L1217" s="23"/>
    </row>
    <row r="1218" spans="1:12" x14ac:dyDescent="0.2">
      <c r="A1218" s="88"/>
      <c r="B1218" s="291" t="s">
        <v>1932</v>
      </c>
      <c r="C1218" s="283" t="s">
        <v>2049</v>
      </c>
      <c r="D1218" s="275"/>
      <c r="E1218" s="160"/>
      <c r="F1218" s="163"/>
      <c r="G1218" s="84"/>
      <c r="H1218" s="61"/>
      <c r="I1218" s="23"/>
      <c r="J1218" s="123" t="str">
        <f t="shared" si="49"/>
        <v xml:space="preserve"> </v>
      </c>
      <c r="K1218" s="23"/>
      <c r="L1218" s="23"/>
    </row>
    <row r="1219" spans="1:12" x14ac:dyDescent="0.2">
      <c r="A1219" s="88"/>
      <c r="B1219" s="291" t="s">
        <v>2009</v>
      </c>
      <c r="C1219" s="283" t="s">
        <v>2041</v>
      </c>
      <c r="D1219" s="269" t="s">
        <v>60</v>
      </c>
      <c r="E1219" s="160"/>
      <c r="F1219" s="163"/>
      <c r="G1219" s="60">
        <f>E1219*F1219</f>
        <v>0</v>
      </c>
      <c r="H1219" s="61"/>
      <c r="I1219" s="23"/>
      <c r="J1219" s="123" t="str">
        <f t="shared" si="49"/>
        <v xml:space="preserve"> </v>
      </c>
      <c r="K1219" s="23"/>
      <c r="L1219" s="23"/>
    </row>
    <row r="1220" spans="1:12" x14ac:dyDescent="0.2">
      <c r="A1220" s="88"/>
      <c r="B1220" s="291" t="s">
        <v>2010</v>
      </c>
      <c r="C1220" s="283" t="s">
        <v>2042</v>
      </c>
      <c r="D1220" s="269" t="s">
        <v>60</v>
      </c>
      <c r="E1220" s="160"/>
      <c r="F1220" s="163"/>
      <c r="G1220" s="60">
        <f>E1220*F1220</f>
        <v>0</v>
      </c>
      <c r="H1220" s="61"/>
      <c r="I1220" s="23"/>
      <c r="J1220" s="123" t="str">
        <f t="shared" ref="J1220:J1283" si="51">IF(G1220&gt;0,1," ")</f>
        <v xml:space="preserve"> </v>
      </c>
      <c r="K1220" s="23"/>
      <c r="L1220" s="23"/>
    </row>
    <row r="1221" spans="1:12" x14ac:dyDescent="0.2">
      <c r="A1221" s="88"/>
      <c r="B1221" s="291" t="s">
        <v>2011</v>
      </c>
      <c r="C1221" s="283" t="s">
        <v>2043</v>
      </c>
      <c r="D1221" s="285"/>
      <c r="E1221" s="160"/>
      <c r="F1221" s="163"/>
      <c r="G1221" s="60">
        <f>E1221*F1221</f>
        <v>0</v>
      </c>
      <c r="H1221" s="62" t="s">
        <v>363</v>
      </c>
      <c r="I1221" s="23"/>
      <c r="J1221" s="123" t="str">
        <f t="shared" si="51"/>
        <v xml:space="preserve"> </v>
      </c>
      <c r="K1221" s="23"/>
      <c r="L1221" s="23"/>
    </row>
    <row r="1222" spans="1:12" ht="12" x14ac:dyDescent="0.2">
      <c r="B1222" s="234" t="s">
        <v>1933</v>
      </c>
      <c r="C1222" s="200" t="s">
        <v>2050</v>
      </c>
      <c r="D1222" s="191"/>
      <c r="E1222" s="160">
        <v>0</v>
      </c>
      <c r="F1222" s="163"/>
      <c r="G1222" s="84"/>
      <c r="H1222" s="61"/>
      <c r="I1222" s="23"/>
      <c r="J1222" s="123">
        <v>1</v>
      </c>
      <c r="K1222" s="23"/>
      <c r="L1222" s="23"/>
    </row>
    <row r="1223" spans="1:12" x14ac:dyDescent="0.2">
      <c r="A1223" s="88"/>
      <c r="B1223" s="234" t="s">
        <v>1934</v>
      </c>
      <c r="C1223" s="162" t="s">
        <v>2051</v>
      </c>
      <c r="D1223" s="191" t="s">
        <v>83</v>
      </c>
      <c r="E1223" s="160">
        <v>1</v>
      </c>
      <c r="F1223" s="65"/>
      <c r="G1223" s="60">
        <f>E1223*F1223</f>
        <v>0</v>
      </c>
      <c r="H1223" s="61"/>
      <c r="I1223" s="23"/>
      <c r="J1223" s="123" t="str">
        <f t="shared" si="51"/>
        <v xml:space="preserve"> </v>
      </c>
      <c r="K1223" s="23"/>
      <c r="L1223" s="23"/>
    </row>
    <row r="1224" spans="1:12" x14ac:dyDescent="0.2">
      <c r="A1224" s="88"/>
      <c r="B1224" s="291" t="s">
        <v>1935</v>
      </c>
      <c r="C1224" s="265" t="s">
        <v>2052</v>
      </c>
      <c r="D1224" s="275" t="s">
        <v>83</v>
      </c>
      <c r="E1224" s="160"/>
      <c r="F1224" s="163"/>
      <c r="G1224" s="60">
        <f>E1224*F1224</f>
        <v>0</v>
      </c>
      <c r="H1224" s="61"/>
      <c r="I1224" s="23"/>
      <c r="J1224" s="123" t="str">
        <f t="shared" si="51"/>
        <v xml:space="preserve"> </v>
      </c>
      <c r="K1224" s="23"/>
      <c r="L1224" s="23"/>
    </row>
    <row r="1225" spans="1:12" ht="22.8" x14ac:dyDescent="0.2">
      <c r="B1225" s="291" t="s">
        <v>1936</v>
      </c>
      <c r="C1225" s="265" t="s">
        <v>2053</v>
      </c>
      <c r="D1225" s="275"/>
      <c r="E1225" s="160"/>
      <c r="F1225" s="163"/>
      <c r="G1225" s="84"/>
      <c r="H1225" s="61"/>
      <c r="I1225" s="23"/>
      <c r="J1225" s="123" t="str">
        <f t="shared" si="51"/>
        <v xml:space="preserve"> </v>
      </c>
      <c r="K1225" s="23"/>
      <c r="L1225" s="23"/>
    </row>
    <row r="1226" spans="1:12" ht="13.2" x14ac:dyDescent="0.2">
      <c r="A1226" s="88"/>
      <c r="B1226" s="291" t="s">
        <v>1937</v>
      </c>
      <c r="C1226" s="265" t="s">
        <v>983</v>
      </c>
      <c r="D1226" s="269" t="s">
        <v>5896</v>
      </c>
      <c r="E1226" s="160"/>
      <c r="F1226" s="163"/>
      <c r="G1226" s="60">
        <f>E1226*F1226</f>
        <v>0</v>
      </c>
      <c r="H1226" s="61"/>
      <c r="I1226" s="23"/>
      <c r="J1226" s="123" t="str">
        <f t="shared" si="51"/>
        <v xml:space="preserve"> </v>
      </c>
      <c r="K1226" s="23"/>
      <c r="L1226" s="23"/>
    </row>
    <row r="1227" spans="1:12" ht="13.2" x14ac:dyDescent="0.2">
      <c r="A1227" s="88"/>
      <c r="B1227" s="291" t="s">
        <v>1938</v>
      </c>
      <c r="C1227" s="265" t="s">
        <v>984</v>
      </c>
      <c r="D1227" s="269" t="s">
        <v>5896</v>
      </c>
      <c r="E1227" s="160"/>
      <c r="F1227" s="163"/>
      <c r="G1227" s="60">
        <f>E1227*F1227</f>
        <v>0</v>
      </c>
      <c r="H1227" s="61"/>
      <c r="I1227" s="23"/>
      <c r="J1227" s="123" t="str">
        <f t="shared" si="51"/>
        <v xml:space="preserve"> </v>
      </c>
      <c r="K1227" s="23"/>
      <c r="L1227" s="23"/>
    </row>
    <row r="1228" spans="1:12" ht="13.2" x14ac:dyDescent="0.2">
      <c r="A1228" s="88"/>
      <c r="B1228" s="291" t="s">
        <v>1939</v>
      </c>
      <c r="C1228" s="265" t="s">
        <v>2054</v>
      </c>
      <c r="D1228" s="269" t="s">
        <v>5896</v>
      </c>
      <c r="E1228" s="160"/>
      <c r="F1228" s="163"/>
      <c r="G1228" s="60">
        <f>E1228*F1228</f>
        <v>0</v>
      </c>
      <c r="H1228" s="61"/>
      <c r="I1228" s="23"/>
      <c r="J1228" s="123" t="str">
        <f t="shared" si="51"/>
        <v xml:space="preserve"> </v>
      </c>
      <c r="K1228" s="23"/>
      <c r="L1228" s="23"/>
    </row>
    <row r="1229" spans="1:12" ht="24" x14ac:dyDescent="0.2">
      <c r="B1229" s="234" t="s">
        <v>1940</v>
      </c>
      <c r="C1229" s="200" t="s">
        <v>2055</v>
      </c>
      <c r="D1229" s="191"/>
      <c r="E1229" s="160"/>
      <c r="F1229" s="163"/>
      <c r="G1229" s="84"/>
      <c r="H1229" s="61"/>
      <c r="I1229" s="23"/>
      <c r="J1229" s="123">
        <v>1</v>
      </c>
      <c r="K1229" s="23"/>
      <c r="L1229" s="23"/>
    </row>
    <row r="1230" spans="1:12" ht="13.2" x14ac:dyDescent="0.2">
      <c r="A1230" s="88"/>
      <c r="B1230" s="234" t="s">
        <v>1941</v>
      </c>
      <c r="C1230" s="162" t="s">
        <v>983</v>
      </c>
      <c r="D1230" s="192" t="s">
        <v>750</v>
      </c>
      <c r="E1230" s="160">
        <v>400</v>
      </c>
      <c r="F1230" s="65"/>
      <c r="G1230" s="60">
        <f>E1230*F1230</f>
        <v>0</v>
      </c>
      <c r="H1230" s="61"/>
      <c r="I1230" s="23"/>
      <c r="J1230" s="123" t="str">
        <f t="shared" si="51"/>
        <v xml:space="preserve"> </v>
      </c>
      <c r="K1230" s="23"/>
      <c r="L1230" s="23"/>
    </row>
    <row r="1231" spans="1:12" ht="13.2" x14ac:dyDescent="0.2">
      <c r="A1231" s="88"/>
      <c r="B1231" s="234" t="s">
        <v>1942</v>
      </c>
      <c r="C1231" s="162" t="s">
        <v>984</v>
      </c>
      <c r="D1231" s="192" t="s">
        <v>750</v>
      </c>
      <c r="E1231" s="160">
        <v>400</v>
      </c>
      <c r="F1231" s="65"/>
      <c r="G1231" s="60">
        <f>E1231*F1231</f>
        <v>0</v>
      </c>
      <c r="H1231" s="61"/>
      <c r="I1231" s="23"/>
      <c r="J1231" s="123" t="str">
        <f t="shared" si="51"/>
        <v xml:space="preserve"> </v>
      </c>
      <c r="K1231" s="23"/>
      <c r="L1231" s="23"/>
    </row>
    <row r="1232" spans="1:12" ht="13.2" x14ac:dyDescent="0.2">
      <c r="A1232" s="88"/>
      <c r="B1232" s="291" t="s">
        <v>1943</v>
      </c>
      <c r="C1232" s="265" t="s">
        <v>2054</v>
      </c>
      <c r="D1232" s="269" t="s">
        <v>5896</v>
      </c>
      <c r="E1232" s="160"/>
      <c r="F1232" s="163"/>
      <c r="G1232" s="60">
        <f>E1232*F1232</f>
        <v>0</v>
      </c>
      <c r="H1232" s="61"/>
      <c r="I1232" s="23"/>
      <c r="J1232" s="123" t="str">
        <f t="shared" si="51"/>
        <v xml:space="preserve"> </v>
      </c>
      <c r="K1232" s="23"/>
      <c r="L1232" s="23"/>
    </row>
    <row r="1233" spans="1:12" ht="12" x14ac:dyDescent="0.2">
      <c r="B1233" s="234" t="s">
        <v>1944</v>
      </c>
      <c r="C1233" s="216" t="s">
        <v>2056</v>
      </c>
      <c r="D1233" s="191"/>
      <c r="E1233" s="160">
        <v>0</v>
      </c>
      <c r="F1233" s="163"/>
      <c r="G1233" s="84"/>
      <c r="H1233" s="61"/>
      <c r="I1233" s="23"/>
      <c r="J1233" s="123">
        <v>1</v>
      </c>
      <c r="K1233" s="23"/>
      <c r="L1233" s="23"/>
    </row>
    <row r="1234" spans="1:12" ht="13.2" x14ac:dyDescent="0.2">
      <c r="A1234" s="88"/>
      <c r="B1234" s="234" t="s">
        <v>1945</v>
      </c>
      <c r="C1234" s="162" t="s">
        <v>2057</v>
      </c>
      <c r="D1234" s="192" t="s">
        <v>750</v>
      </c>
      <c r="E1234" s="160">
        <v>310</v>
      </c>
      <c r="F1234" s="65"/>
      <c r="G1234" s="60">
        <f>E1234*F1234</f>
        <v>0</v>
      </c>
      <c r="H1234" s="61"/>
      <c r="I1234" s="23"/>
      <c r="J1234" s="123" t="str">
        <f t="shared" si="51"/>
        <v xml:space="preserve"> </v>
      </c>
      <c r="K1234" s="23"/>
      <c r="L1234" s="23"/>
    </row>
    <row r="1235" spans="1:12" ht="13.2" x14ac:dyDescent="0.2">
      <c r="A1235" s="88"/>
      <c r="B1235" s="291" t="s">
        <v>1946</v>
      </c>
      <c r="C1235" s="265" t="s">
        <v>2058</v>
      </c>
      <c r="D1235" s="269" t="s">
        <v>5896</v>
      </c>
      <c r="E1235" s="160"/>
      <c r="F1235" s="163"/>
      <c r="G1235" s="60">
        <f>E1235*F1235</f>
        <v>0</v>
      </c>
      <c r="H1235" s="61"/>
      <c r="I1235" s="23"/>
      <c r="J1235" s="123" t="str">
        <f t="shared" si="51"/>
        <v xml:space="preserve"> </v>
      </c>
      <c r="K1235" s="23"/>
      <c r="L1235" s="23"/>
    </row>
    <row r="1236" spans="1:12" ht="13.2" x14ac:dyDescent="0.2">
      <c r="A1236" s="88"/>
      <c r="B1236" s="291" t="s">
        <v>1947</v>
      </c>
      <c r="C1236" s="265" t="s">
        <v>2059</v>
      </c>
      <c r="D1236" s="269" t="s">
        <v>5896</v>
      </c>
      <c r="E1236" s="160"/>
      <c r="F1236" s="163"/>
      <c r="G1236" s="60">
        <f>E1236*F1236</f>
        <v>0</v>
      </c>
      <c r="H1236" s="61"/>
      <c r="I1236" s="23"/>
      <c r="J1236" s="123" t="str">
        <f t="shared" si="51"/>
        <v xml:space="preserve"> </v>
      </c>
      <c r="K1236" s="23"/>
      <c r="L1236" s="23"/>
    </row>
    <row r="1237" spans="1:12" x14ac:dyDescent="0.2">
      <c r="B1237" s="291" t="s">
        <v>1948</v>
      </c>
      <c r="C1237" s="283" t="s">
        <v>2060</v>
      </c>
      <c r="D1237" s="275"/>
      <c r="E1237" s="160"/>
      <c r="F1237" s="163"/>
      <c r="G1237" s="84"/>
      <c r="H1237" s="61"/>
      <c r="I1237" s="23"/>
      <c r="J1237" s="123" t="str">
        <f t="shared" si="51"/>
        <v xml:space="preserve"> </v>
      </c>
      <c r="K1237" s="23"/>
      <c r="L1237" s="23"/>
    </row>
    <row r="1238" spans="1:12" ht="13.2" x14ac:dyDescent="0.2">
      <c r="A1238" s="88"/>
      <c r="B1238" s="291" t="s">
        <v>1949</v>
      </c>
      <c r="C1238" s="265" t="s">
        <v>2061</v>
      </c>
      <c r="D1238" s="269" t="s">
        <v>5896</v>
      </c>
      <c r="E1238" s="160"/>
      <c r="F1238" s="163"/>
      <c r="G1238" s="60">
        <f>E1238*F1238</f>
        <v>0</v>
      </c>
      <c r="H1238" s="61"/>
      <c r="I1238" s="23"/>
      <c r="J1238" s="123" t="str">
        <f t="shared" si="51"/>
        <v xml:space="preserve"> </v>
      </c>
      <c r="K1238" s="23"/>
      <c r="L1238" s="23"/>
    </row>
    <row r="1239" spans="1:12" ht="13.2" x14ac:dyDescent="0.2">
      <c r="A1239" s="88"/>
      <c r="B1239" s="291" t="s">
        <v>1950</v>
      </c>
      <c r="C1239" s="265" t="s">
        <v>2062</v>
      </c>
      <c r="D1239" s="269" t="s">
        <v>5896</v>
      </c>
      <c r="E1239" s="160"/>
      <c r="F1239" s="163"/>
      <c r="G1239" s="60">
        <f>E1239*F1239</f>
        <v>0</v>
      </c>
      <c r="H1239" s="61"/>
      <c r="I1239" s="23"/>
      <c r="J1239" s="123" t="str">
        <f t="shared" si="51"/>
        <v xml:space="preserve"> </v>
      </c>
      <c r="K1239" s="23"/>
      <c r="L1239" s="23"/>
    </row>
    <row r="1240" spans="1:12" ht="13.2" x14ac:dyDescent="0.2">
      <c r="A1240" s="88"/>
      <c r="B1240" s="291" t="s">
        <v>1951</v>
      </c>
      <c r="C1240" s="265" t="s">
        <v>2058</v>
      </c>
      <c r="D1240" s="269" t="s">
        <v>5896</v>
      </c>
      <c r="E1240" s="160"/>
      <c r="F1240" s="163"/>
      <c r="G1240" s="60">
        <f>E1240*F1240</f>
        <v>0</v>
      </c>
      <c r="H1240" s="61"/>
      <c r="I1240" s="9"/>
      <c r="J1240" s="123" t="str">
        <f t="shared" si="51"/>
        <v xml:space="preserve"> </v>
      </c>
      <c r="K1240" s="23"/>
      <c r="L1240" s="23"/>
    </row>
    <row r="1241" spans="1:12" ht="13.2" x14ac:dyDescent="0.2">
      <c r="A1241" s="88"/>
      <c r="B1241" s="291" t="s">
        <v>1952</v>
      </c>
      <c r="C1241" s="265" t="s">
        <v>2063</v>
      </c>
      <c r="D1241" s="269" t="s">
        <v>5896</v>
      </c>
      <c r="E1241" s="160"/>
      <c r="F1241" s="163"/>
      <c r="G1241" s="60">
        <f>E1241*F1241</f>
        <v>0</v>
      </c>
      <c r="H1241" s="61"/>
      <c r="I1241" s="7"/>
      <c r="J1241" s="123" t="str">
        <f t="shared" si="51"/>
        <v xml:space="preserve"> </v>
      </c>
      <c r="K1241" s="23"/>
      <c r="L1241" s="23"/>
    </row>
    <row r="1242" spans="1:12" ht="13.2" x14ac:dyDescent="0.2">
      <c r="A1242" s="88"/>
      <c r="B1242" s="291" t="s">
        <v>1953</v>
      </c>
      <c r="C1242" s="265" t="s">
        <v>2064</v>
      </c>
      <c r="D1242" s="269" t="s">
        <v>5896</v>
      </c>
      <c r="E1242" s="160"/>
      <c r="F1242" s="163"/>
      <c r="G1242" s="60">
        <f>E1242*F1242</f>
        <v>0</v>
      </c>
      <c r="H1242" s="61"/>
      <c r="I1242" s="9"/>
      <c r="J1242" s="123" t="str">
        <f t="shared" si="51"/>
        <v xml:space="preserve"> </v>
      </c>
      <c r="K1242" s="23"/>
      <c r="L1242" s="23"/>
    </row>
    <row r="1243" spans="1:12" x14ac:dyDescent="0.2">
      <c r="B1243" s="291" t="s">
        <v>1954</v>
      </c>
      <c r="C1243" s="283" t="s">
        <v>2065</v>
      </c>
      <c r="D1243" s="275"/>
      <c r="E1243" s="160"/>
      <c r="F1243" s="163"/>
      <c r="G1243" s="84"/>
      <c r="H1243" s="61"/>
      <c r="I1243" s="20"/>
      <c r="J1243" s="123" t="str">
        <f t="shared" si="51"/>
        <v xml:space="preserve"> </v>
      </c>
      <c r="K1243" s="23"/>
      <c r="L1243" s="23"/>
    </row>
    <row r="1244" spans="1:12" ht="13.2" x14ac:dyDescent="0.2">
      <c r="A1244" s="88"/>
      <c r="B1244" s="291" t="s">
        <v>1955</v>
      </c>
      <c r="C1244" s="265" t="s">
        <v>2066</v>
      </c>
      <c r="D1244" s="269" t="s">
        <v>5896</v>
      </c>
      <c r="E1244" s="160"/>
      <c r="F1244" s="163"/>
      <c r="G1244" s="60">
        <f>E1244*F1244</f>
        <v>0</v>
      </c>
      <c r="H1244" s="61"/>
      <c r="I1244" s="20"/>
      <c r="J1244" s="123" t="str">
        <f t="shared" si="51"/>
        <v xml:space="preserve"> </v>
      </c>
      <c r="K1244" s="23"/>
      <c r="L1244" s="23"/>
    </row>
    <row r="1245" spans="1:12" ht="13.2" x14ac:dyDescent="0.2">
      <c r="A1245" s="88"/>
      <c r="B1245" s="291" t="s">
        <v>1956</v>
      </c>
      <c r="C1245" s="265" t="s">
        <v>2062</v>
      </c>
      <c r="D1245" s="269" t="s">
        <v>5896</v>
      </c>
      <c r="E1245" s="160"/>
      <c r="F1245" s="163"/>
      <c r="G1245" s="60">
        <f>E1245*F1245</f>
        <v>0</v>
      </c>
      <c r="H1245" s="61"/>
      <c r="I1245" s="21"/>
      <c r="J1245" s="123" t="str">
        <f t="shared" si="51"/>
        <v xml:space="preserve"> </v>
      </c>
      <c r="K1245" s="23"/>
      <c r="L1245" s="23"/>
    </row>
    <row r="1246" spans="1:12" ht="13.2" x14ac:dyDescent="0.2">
      <c r="A1246" s="88"/>
      <c r="B1246" s="291" t="s">
        <v>1957</v>
      </c>
      <c r="C1246" s="265" t="s">
        <v>2058</v>
      </c>
      <c r="D1246" s="269" t="s">
        <v>5896</v>
      </c>
      <c r="E1246" s="160"/>
      <c r="F1246" s="163"/>
      <c r="G1246" s="60">
        <f>E1246*F1246</f>
        <v>0</v>
      </c>
      <c r="H1246" s="61"/>
      <c r="I1246" s="20"/>
      <c r="J1246" s="123" t="str">
        <f t="shared" si="51"/>
        <v xml:space="preserve"> </v>
      </c>
      <c r="K1246" s="23"/>
      <c r="L1246" s="23"/>
    </row>
    <row r="1247" spans="1:12" ht="13.2" x14ac:dyDescent="0.2">
      <c r="A1247" s="88"/>
      <c r="B1247" s="291" t="s">
        <v>1958</v>
      </c>
      <c r="C1247" s="265" t="s">
        <v>2063</v>
      </c>
      <c r="D1247" s="269" t="s">
        <v>5896</v>
      </c>
      <c r="E1247" s="160"/>
      <c r="F1247" s="163"/>
      <c r="G1247" s="60">
        <f>E1247*F1247</f>
        <v>0</v>
      </c>
      <c r="H1247" s="61"/>
      <c r="I1247" s="23"/>
      <c r="J1247" s="123" t="str">
        <f t="shared" si="51"/>
        <v xml:space="preserve"> </v>
      </c>
      <c r="K1247" s="23"/>
      <c r="L1247" s="23"/>
    </row>
    <row r="1248" spans="1:12" ht="13.2" x14ac:dyDescent="0.2">
      <c r="B1248" s="291" t="s">
        <v>1959</v>
      </c>
      <c r="C1248" s="283" t="s">
        <v>2067</v>
      </c>
      <c r="D1248" s="269" t="s">
        <v>5896</v>
      </c>
      <c r="E1248" s="160"/>
      <c r="F1248" s="163"/>
      <c r="G1248" s="60">
        <f>E1248*F1248</f>
        <v>0</v>
      </c>
      <c r="H1248" s="61"/>
      <c r="I1248" s="23"/>
      <c r="J1248" s="123" t="str">
        <f t="shared" si="51"/>
        <v xml:space="preserve"> </v>
      </c>
      <c r="K1248" s="23"/>
      <c r="L1248" s="23"/>
    </row>
    <row r="1249" spans="1:12" x14ac:dyDescent="0.2">
      <c r="B1249" s="291" t="s">
        <v>1960</v>
      </c>
      <c r="C1249" s="283" t="s">
        <v>2068</v>
      </c>
      <c r="D1249" s="275"/>
      <c r="E1249" s="160"/>
      <c r="F1249" s="163"/>
      <c r="G1249" s="84"/>
      <c r="H1249" s="61"/>
      <c r="I1249" s="23"/>
      <c r="J1249" s="123" t="str">
        <f t="shared" si="51"/>
        <v xml:space="preserve"> </v>
      </c>
      <c r="K1249" s="23"/>
      <c r="L1249" s="23"/>
    </row>
    <row r="1250" spans="1:12" x14ac:dyDescent="0.2">
      <c r="A1250" s="88"/>
      <c r="B1250" s="291" t="s">
        <v>1961</v>
      </c>
      <c r="C1250" s="265" t="s">
        <v>2069</v>
      </c>
      <c r="D1250" s="275"/>
      <c r="E1250" s="160"/>
      <c r="F1250" s="163"/>
      <c r="G1250" s="84"/>
      <c r="H1250" s="61"/>
      <c r="I1250" s="23"/>
      <c r="J1250" s="123" t="str">
        <f t="shared" si="51"/>
        <v xml:space="preserve"> </v>
      </c>
      <c r="K1250" s="23"/>
      <c r="L1250" s="23"/>
    </row>
    <row r="1251" spans="1:12" ht="13.2" x14ac:dyDescent="0.2">
      <c r="A1251" s="88"/>
      <c r="B1251" s="291" t="s">
        <v>2012</v>
      </c>
      <c r="C1251" s="265" t="s">
        <v>2070</v>
      </c>
      <c r="D1251" s="269" t="s">
        <v>5896</v>
      </c>
      <c r="E1251" s="160"/>
      <c r="F1251" s="163"/>
      <c r="G1251" s="60">
        <f>E1251*F1251</f>
        <v>0</v>
      </c>
      <c r="H1251" s="61"/>
      <c r="I1251" s="23"/>
      <c r="J1251" s="123" t="str">
        <f t="shared" si="51"/>
        <v xml:space="preserve"> </v>
      </c>
      <c r="K1251" s="23"/>
      <c r="L1251" s="23"/>
    </row>
    <row r="1252" spans="1:12" ht="13.2" x14ac:dyDescent="0.2">
      <c r="A1252" s="88"/>
      <c r="B1252" s="291" t="s">
        <v>2013</v>
      </c>
      <c r="C1252" s="265" t="s">
        <v>2071</v>
      </c>
      <c r="D1252" s="269" t="s">
        <v>5896</v>
      </c>
      <c r="E1252" s="160"/>
      <c r="F1252" s="163"/>
      <c r="G1252" s="60">
        <f>E1252*F1252</f>
        <v>0</v>
      </c>
      <c r="H1252" s="62" t="s">
        <v>363</v>
      </c>
      <c r="I1252" s="23"/>
      <c r="J1252" s="123" t="str">
        <f t="shared" si="51"/>
        <v xml:space="preserve"> </v>
      </c>
      <c r="K1252" s="23"/>
      <c r="L1252" s="23"/>
    </row>
    <row r="1253" spans="1:12" x14ac:dyDescent="0.2">
      <c r="A1253" s="88"/>
      <c r="B1253" s="291" t="s">
        <v>1962</v>
      </c>
      <c r="C1253" s="265" t="s">
        <v>2072</v>
      </c>
      <c r="D1253" s="275"/>
      <c r="E1253" s="160"/>
      <c r="F1253" s="163"/>
      <c r="G1253" s="84"/>
      <c r="H1253" s="61"/>
      <c r="I1253" s="23"/>
      <c r="J1253" s="123" t="str">
        <f t="shared" si="51"/>
        <v xml:space="preserve"> </v>
      </c>
      <c r="K1253" s="23"/>
      <c r="L1253" s="23"/>
    </row>
    <row r="1254" spans="1:12" ht="13.2" x14ac:dyDescent="0.2">
      <c r="A1254" s="88"/>
      <c r="B1254" s="291" t="s">
        <v>2014</v>
      </c>
      <c r="C1254" s="265" t="s">
        <v>2073</v>
      </c>
      <c r="D1254" s="269" t="s">
        <v>5896</v>
      </c>
      <c r="E1254" s="160"/>
      <c r="F1254" s="163"/>
      <c r="G1254" s="60">
        <f>E1254*F1254</f>
        <v>0</v>
      </c>
      <c r="H1254" s="61"/>
      <c r="I1254" s="23"/>
      <c r="J1254" s="123" t="str">
        <f t="shared" si="51"/>
        <v xml:space="preserve"> </v>
      </c>
      <c r="K1254" s="23"/>
      <c r="L1254" s="23"/>
    </row>
    <row r="1255" spans="1:12" ht="13.2" x14ac:dyDescent="0.2">
      <c r="A1255" s="88"/>
      <c r="B1255" s="291" t="s">
        <v>2015</v>
      </c>
      <c r="C1255" s="265" t="s">
        <v>2074</v>
      </c>
      <c r="D1255" s="269" t="s">
        <v>5896</v>
      </c>
      <c r="E1255" s="160"/>
      <c r="F1255" s="163"/>
      <c r="G1255" s="60">
        <f>E1255*F1255</f>
        <v>0</v>
      </c>
      <c r="H1255" s="62" t="s">
        <v>363</v>
      </c>
      <c r="I1255" s="23"/>
      <c r="J1255" s="123" t="str">
        <f t="shared" si="51"/>
        <v xml:space="preserve"> </v>
      </c>
      <c r="K1255" s="23"/>
      <c r="L1255" s="23"/>
    </row>
    <row r="1256" spans="1:12" x14ac:dyDescent="0.2">
      <c r="A1256" s="88"/>
      <c r="B1256" s="291" t="s">
        <v>1963</v>
      </c>
      <c r="C1256" s="265" t="s">
        <v>2075</v>
      </c>
      <c r="D1256" s="275"/>
      <c r="E1256" s="160"/>
      <c r="F1256" s="163"/>
      <c r="G1256" s="84"/>
      <c r="H1256" s="61"/>
      <c r="I1256" s="23"/>
      <c r="J1256" s="123" t="str">
        <f t="shared" si="51"/>
        <v xml:space="preserve"> </v>
      </c>
      <c r="K1256" s="23"/>
      <c r="L1256" s="23"/>
    </row>
    <row r="1257" spans="1:12" ht="13.2" x14ac:dyDescent="0.2">
      <c r="A1257" s="88"/>
      <c r="B1257" s="291" t="s">
        <v>2016</v>
      </c>
      <c r="C1257" s="265" t="s">
        <v>2070</v>
      </c>
      <c r="D1257" s="269" t="s">
        <v>5896</v>
      </c>
      <c r="E1257" s="160"/>
      <c r="F1257" s="163"/>
      <c r="G1257" s="60">
        <f>E1257*F1257</f>
        <v>0</v>
      </c>
      <c r="H1257" s="61"/>
      <c r="I1257" s="23"/>
      <c r="J1257" s="123" t="str">
        <f t="shared" si="51"/>
        <v xml:space="preserve"> </v>
      </c>
      <c r="K1257" s="23"/>
      <c r="L1257" s="23"/>
    </row>
    <row r="1258" spans="1:12" ht="13.2" x14ac:dyDescent="0.2">
      <c r="A1258" s="88"/>
      <c r="B1258" s="291" t="s">
        <v>2017</v>
      </c>
      <c r="C1258" s="265" t="s">
        <v>2071</v>
      </c>
      <c r="D1258" s="269" t="s">
        <v>5896</v>
      </c>
      <c r="E1258" s="160"/>
      <c r="F1258" s="163"/>
      <c r="G1258" s="60">
        <f>E1258*F1258</f>
        <v>0</v>
      </c>
      <c r="H1258" s="62" t="s">
        <v>363</v>
      </c>
      <c r="I1258" s="23"/>
      <c r="J1258" s="123" t="str">
        <f t="shared" si="51"/>
        <v xml:space="preserve"> </v>
      </c>
      <c r="K1258" s="23"/>
      <c r="L1258" s="23"/>
    </row>
    <row r="1259" spans="1:12" x14ac:dyDescent="0.2">
      <c r="B1259" s="291" t="s">
        <v>1964</v>
      </c>
      <c r="C1259" s="281" t="s">
        <v>5898</v>
      </c>
      <c r="D1259" s="275"/>
      <c r="E1259" s="160"/>
      <c r="F1259" s="163"/>
      <c r="G1259" s="84"/>
      <c r="H1259" s="62" t="s">
        <v>363</v>
      </c>
      <c r="I1259" s="23"/>
      <c r="J1259" s="123" t="str">
        <f t="shared" si="51"/>
        <v xml:space="preserve"> </v>
      </c>
      <c r="K1259" s="23"/>
      <c r="L1259" s="23"/>
    </row>
    <row r="1260" spans="1:12" ht="13.2" x14ac:dyDescent="0.2">
      <c r="A1260" s="88"/>
      <c r="B1260" s="291" t="s">
        <v>1965</v>
      </c>
      <c r="C1260" s="265" t="s">
        <v>2076</v>
      </c>
      <c r="D1260" s="269" t="s">
        <v>5897</v>
      </c>
      <c r="E1260" s="160"/>
      <c r="F1260" s="163"/>
      <c r="G1260" s="60">
        <f>E1260*F1260</f>
        <v>0</v>
      </c>
      <c r="H1260" s="61"/>
      <c r="I1260" s="23"/>
      <c r="J1260" s="123" t="str">
        <f t="shared" si="51"/>
        <v xml:space="preserve"> </v>
      </c>
      <c r="K1260" s="23"/>
      <c r="L1260" s="23"/>
    </row>
    <row r="1261" spans="1:12" ht="13.2" x14ac:dyDescent="0.2">
      <c r="A1261" s="88"/>
      <c r="B1261" s="291" t="s">
        <v>1966</v>
      </c>
      <c r="C1261" s="265" t="s">
        <v>2077</v>
      </c>
      <c r="D1261" s="269" t="s">
        <v>5897</v>
      </c>
      <c r="E1261" s="160"/>
      <c r="F1261" s="163"/>
      <c r="G1261" s="60">
        <f>E1261*F1261</f>
        <v>0</v>
      </c>
      <c r="H1261" s="61"/>
      <c r="I1261" s="23"/>
      <c r="J1261" s="123" t="str">
        <f t="shared" si="51"/>
        <v xml:space="preserve"> </v>
      </c>
      <c r="K1261" s="23"/>
      <c r="L1261" s="23"/>
    </row>
    <row r="1262" spans="1:12" x14ac:dyDescent="0.2">
      <c r="B1262" s="291" t="s">
        <v>1967</v>
      </c>
      <c r="C1262" s="283" t="s">
        <v>2078</v>
      </c>
      <c r="D1262" s="275"/>
      <c r="E1262" s="160"/>
      <c r="F1262" s="163"/>
      <c r="G1262" s="84"/>
      <c r="H1262" s="61"/>
      <c r="I1262" s="23"/>
      <c r="J1262" s="123" t="str">
        <f t="shared" si="51"/>
        <v xml:space="preserve"> </v>
      </c>
      <c r="K1262" s="23"/>
      <c r="L1262" s="23"/>
    </row>
    <row r="1263" spans="1:12" x14ac:dyDescent="0.2">
      <c r="A1263" s="88"/>
      <c r="B1263" s="291" t="s">
        <v>1968</v>
      </c>
      <c r="C1263" s="283" t="s">
        <v>2079</v>
      </c>
      <c r="D1263" s="275"/>
      <c r="E1263" s="160"/>
      <c r="F1263" s="163"/>
      <c r="G1263" s="84"/>
      <c r="H1263" s="61"/>
      <c r="I1263" s="23"/>
      <c r="J1263" s="123" t="str">
        <f t="shared" si="51"/>
        <v xml:space="preserve"> </v>
      </c>
      <c r="K1263" s="23"/>
      <c r="L1263" s="23"/>
    </row>
    <row r="1264" spans="1:12" x14ac:dyDescent="0.2">
      <c r="A1264" s="88"/>
      <c r="B1264" s="291" t="s">
        <v>2018</v>
      </c>
      <c r="C1264" s="265" t="s">
        <v>2080</v>
      </c>
      <c r="D1264" s="275"/>
      <c r="E1264" s="160"/>
      <c r="F1264" s="163"/>
      <c r="G1264" s="84"/>
      <c r="H1264" s="61"/>
      <c r="I1264" s="23"/>
      <c r="J1264" s="123" t="str">
        <f t="shared" si="51"/>
        <v xml:space="preserve"> </v>
      </c>
      <c r="K1264" s="23"/>
      <c r="L1264" s="23"/>
    </row>
    <row r="1265" spans="1:12" ht="13.2" x14ac:dyDescent="0.2">
      <c r="A1265" s="88"/>
      <c r="B1265" s="291" t="s">
        <v>2019</v>
      </c>
      <c r="C1265" s="265" t="s">
        <v>2081</v>
      </c>
      <c r="D1265" s="269" t="s">
        <v>5896</v>
      </c>
      <c r="E1265" s="160"/>
      <c r="F1265" s="163"/>
      <c r="G1265" s="60">
        <f t="shared" ref="G1265:G1270" si="52">E1265*F1265</f>
        <v>0</v>
      </c>
      <c r="H1265" s="61"/>
      <c r="I1265" s="23"/>
      <c r="J1265" s="123" t="str">
        <f t="shared" si="51"/>
        <v xml:space="preserve"> </v>
      </c>
      <c r="K1265" s="23"/>
      <c r="L1265" s="23"/>
    </row>
    <row r="1266" spans="1:12" x14ac:dyDescent="0.2">
      <c r="A1266" s="88"/>
      <c r="B1266" s="291" t="s">
        <v>2020</v>
      </c>
      <c r="C1266" s="279" t="s">
        <v>5899</v>
      </c>
      <c r="D1266" s="275" t="s">
        <v>60</v>
      </c>
      <c r="E1266" s="160"/>
      <c r="F1266" s="163"/>
      <c r="G1266" s="60">
        <f t="shared" si="52"/>
        <v>0</v>
      </c>
      <c r="H1266" s="62" t="s">
        <v>363</v>
      </c>
      <c r="I1266" s="23"/>
      <c r="J1266" s="123" t="str">
        <f t="shared" si="51"/>
        <v xml:space="preserve"> </v>
      </c>
      <c r="K1266" s="23"/>
      <c r="L1266" s="23"/>
    </row>
    <row r="1267" spans="1:12" x14ac:dyDescent="0.2">
      <c r="A1267" s="88"/>
      <c r="B1267" s="291" t="s">
        <v>2021</v>
      </c>
      <c r="C1267" s="279" t="s">
        <v>5900</v>
      </c>
      <c r="D1267" s="275" t="s">
        <v>60</v>
      </c>
      <c r="E1267" s="160"/>
      <c r="F1267" s="163"/>
      <c r="G1267" s="60">
        <f t="shared" si="52"/>
        <v>0</v>
      </c>
      <c r="H1267" s="62" t="s">
        <v>363</v>
      </c>
      <c r="I1267" s="23"/>
      <c r="J1267" s="123" t="str">
        <f t="shared" si="51"/>
        <v xml:space="preserve"> </v>
      </c>
      <c r="K1267" s="23"/>
      <c r="L1267" s="23"/>
    </row>
    <row r="1268" spans="1:12" x14ac:dyDescent="0.2">
      <c r="A1268" s="88"/>
      <c r="B1268" s="291" t="s">
        <v>2022</v>
      </c>
      <c r="C1268" s="265" t="s">
        <v>2082</v>
      </c>
      <c r="D1268" s="275" t="s">
        <v>83</v>
      </c>
      <c r="E1268" s="160"/>
      <c r="F1268" s="163"/>
      <c r="G1268" s="60">
        <f t="shared" si="52"/>
        <v>0</v>
      </c>
      <c r="H1268" s="61"/>
      <c r="I1268" s="23"/>
      <c r="J1268" s="123" t="str">
        <f t="shared" si="51"/>
        <v xml:space="preserve"> </v>
      </c>
      <c r="K1268" s="23"/>
      <c r="L1268" s="23"/>
    </row>
    <row r="1269" spans="1:12" x14ac:dyDescent="0.2">
      <c r="A1269" s="88"/>
      <c r="B1269" s="291" t="s">
        <v>2023</v>
      </c>
      <c r="C1269" s="265" t="s">
        <v>2083</v>
      </c>
      <c r="D1269" s="275" t="s">
        <v>83</v>
      </c>
      <c r="E1269" s="160"/>
      <c r="F1269" s="163"/>
      <c r="G1269" s="60">
        <f t="shared" si="52"/>
        <v>0</v>
      </c>
      <c r="H1269" s="61"/>
      <c r="I1269" s="23"/>
      <c r="J1269" s="123" t="str">
        <f t="shared" si="51"/>
        <v xml:space="preserve"> </v>
      </c>
      <c r="K1269" s="23"/>
      <c r="L1269" s="23"/>
    </row>
    <row r="1270" spans="1:12" x14ac:dyDescent="0.2">
      <c r="A1270" s="88"/>
      <c r="B1270" s="291" t="s">
        <v>2024</v>
      </c>
      <c r="C1270" s="265" t="s">
        <v>2084</v>
      </c>
      <c r="D1270" s="275" t="s">
        <v>83</v>
      </c>
      <c r="E1270" s="160"/>
      <c r="F1270" s="163"/>
      <c r="G1270" s="60">
        <f t="shared" si="52"/>
        <v>0</v>
      </c>
      <c r="H1270" s="62" t="s">
        <v>363</v>
      </c>
      <c r="I1270" s="23"/>
      <c r="J1270" s="123" t="str">
        <f t="shared" si="51"/>
        <v xml:space="preserve"> </v>
      </c>
      <c r="K1270" s="23"/>
      <c r="L1270" s="23"/>
    </row>
    <row r="1271" spans="1:12" x14ac:dyDescent="0.2">
      <c r="A1271" s="88"/>
      <c r="B1271" s="291" t="s">
        <v>1969</v>
      </c>
      <c r="C1271" s="265" t="s">
        <v>2085</v>
      </c>
      <c r="D1271" s="275"/>
      <c r="E1271" s="160"/>
      <c r="F1271" s="163"/>
      <c r="G1271" s="84"/>
      <c r="H1271" s="61"/>
      <c r="I1271" s="23"/>
      <c r="J1271" s="123" t="str">
        <f t="shared" si="51"/>
        <v xml:space="preserve"> </v>
      </c>
      <c r="K1271" s="23"/>
      <c r="L1271" s="23"/>
    </row>
    <row r="1272" spans="1:12" x14ac:dyDescent="0.2">
      <c r="A1272" s="88"/>
      <c r="B1272" s="291" t="s">
        <v>2025</v>
      </c>
      <c r="C1272" s="265" t="s">
        <v>2080</v>
      </c>
      <c r="D1272" s="275"/>
      <c r="E1272" s="160"/>
      <c r="F1272" s="163"/>
      <c r="G1272" s="84"/>
      <c r="H1272" s="61"/>
      <c r="I1272" s="23"/>
      <c r="J1272" s="123" t="str">
        <f t="shared" si="51"/>
        <v xml:space="preserve"> </v>
      </c>
      <c r="K1272" s="23"/>
      <c r="L1272" s="23"/>
    </row>
    <row r="1273" spans="1:12" ht="13.2" x14ac:dyDescent="0.2">
      <c r="A1273" s="88"/>
      <c r="B1273" s="291" t="s">
        <v>2026</v>
      </c>
      <c r="C1273" s="265" t="s">
        <v>2081</v>
      </c>
      <c r="D1273" s="269" t="s">
        <v>5896</v>
      </c>
      <c r="E1273" s="160"/>
      <c r="F1273" s="163"/>
      <c r="G1273" s="60">
        <f t="shared" ref="G1273:G1278" si="53">E1273*F1273</f>
        <v>0</v>
      </c>
      <c r="H1273" s="61"/>
      <c r="I1273" s="23"/>
      <c r="J1273" s="123" t="str">
        <f t="shared" si="51"/>
        <v xml:space="preserve"> </v>
      </c>
      <c r="K1273" s="23"/>
      <c r="L1273" s="23"/>
    </row>
    <row r="1274" spans="1:12" x14ac:dyDescent="0.2">
      <c r="A1274" s="88"/>
      <c r="B1274" s="291" t="s">
        <v>2027</v>
      </c>
      <c r="C1274" s="279" t="s">
        <v>5899</v>
      </c>
      <c r="D1274" s="275" t="s">
        <v>60</v>
      </c>
      <c r="E1274" s="160"/>
      <c r="F1274" s="163"/>
      <c r="G1274" s="60">
        <f t="shared" si="53"/>
        <v>0</v>
      </c>
      <c r="H1274" s="62" t="s">
        <v>363</v>
      </c>
      <c r="I1274" s="23"/>
      <c r="J1274" s="123" t="str">
        <f t="shared" si="51"/>
        <v xml:space="preserve"> </v>
      </c>
      <c r="K1274" s="23"/>
      <c r="L1274" s="23"/>
    </row>
    <row r="1275" spans="1:12" x14ac:dyDescent="0.2">
      <c r="A1275" s="88"/>
      <c r="B1275" s="291" t="s">
        <v>2028</v>
      </c>
      <c r="C1275" s="277" t="s">
        <v>5900</v>
      </c>
      <c r="D1275" s="275" t="s">
        <v>60</v>
      </c>
      <c r="E1275" s="160"/>
      <c r="F1275" s="163"/>
      <c r="G1275" s="60">
        <f t="shared" si="53"/>
        <v>0</v>
      </c>
      <c r="H1275" s="62" t="s">
        <v>363</v>
      </c>
      <c r="I1275" s="23"/>
      <c r="J1275" s="123" t="str">
        <f t="shared" si="51"/>
        <v xml:space="preserve"> </v>
      </c>
      <c r="K1275" s="23"/>
      <c r="L1275" s="23"/>
    </row>
    <row r="1276" spans="1:12" x14ac:dyDescent="0.2">
      <c r="A1276" s="88"/>
      <c r="B1276" s="291" t="s">
        <v>2029</v>
      </c>
      <c r="C1276" s="265" t="s">
        <v>2082</v>
      </c>
      <c r="D1276" s="275" t="s">
        <v>83</v>
      </c>
      <c r="E1276" s="160"/>
      <c r="F1276" s="163"/>
      <c r="G1276" s="60">
        <f t="shared" si="53"/>
        <v>0</v>
      </c>
      <c r="H1276" s="61"/>
      <c r="I1276" s="23"/>
      <c r="J1276" s="123" t="str">
        <f t="shared" si="51"/>
        <v xml:space="preserve"> </v>
      </c>
      <c r="K1276" s="23"/>
      <c r="L1276" s="23"/>
    </row>
    <row r="1277" spans="1:12" x14ac:dyDescent="0.2">
      <c r="A1277" s="88"/>
      <c r="B1277" s="291" t="s">
        <v>2030</v>
      </c>
      <c r="C1277" s="265" t="s">
        <v>2083</v>
      </c>
      <c r="D1277" s="269" t="s">
        <v>83</v>
      </c>
      <c r="E1277" s="160"/>
      <c r="F1277" s="163"/>
      <c r="G1277" s="60">
        <f t="shared" si="53"/>
        <v>0</v>
      </c>
      <c r="H1277" s="61"/>
      <c r="I1277" s="23"/>
      <c r="J1277" s="123" t="str">
        <f t="shared" si="51"/>
        <v xml:space="preserve"> </v>
      </c>
      <c r="K1277" s="23"/>
      <c r="L1277" s="23"/>
    </row>
    <row r="1278" spans="1:12" x14ac:dyDescent="0.2">
      <c r="A1278" s="88"/>
      <c r="B1278" s="291" t="s">
        <v>2031</v>
      </c>
      <c r="C1278" s="265" t="s">
        <v>2084</v>
      </c>
      <c r="D1278" s="275" t="s">
        <v>83</v>
      </c>
      <c r="E1278" s="160"/>
      <c r="F1278" s="163"/>
      <c r="G1278" s="60">
        <f t="shared" si="53"/>
        <v>0</v>
      </c>
      <c r="H1278" s="62" t="s">
        <v>363</v>
      </c>
      <c r="I1278" s="23"/>
      <c r="J1278" s="123" t="str">
        <f t="shared" si="51"/>
        <v xml:space="preserve"> </v>
      </c>
      <c r="K1278" s="23"/>
      <c r="L1278" s="23"/>
    </row>
    <row r="1279" spans="1:12" ht="12" x14ac:dyDescent="0.2">
      <c r="B1279" s="234" t="s">
        <v>1970</v>
      </c>
      <c r="C1279" s="216" t="s">
        <v>2086</v>
      </c>
      <c r="D1279" s="191"/>
      <c r="E1279" s="160">
        <v>0</v>
      </c>
      <c r="F1279" s="163"/>
      <c r="G1279" s="84"/>
      <c r="H1279" s="61"/>
      <c r="I1279" s="23"/>
      <c r="J1279" s="123">
        <v>1</v>
      </c>
      <c r="K1279" s="23"/>
      <c r="L1279" s="23"/>
    </row>
    <row r="1280" spans="1:12" ht="13.2" x14ac:dyDescent="0.2">
      <c r="A1280" s="88"/>
      <c r="B1280" s="234" t="s">
        <v>1971</v>
      </c>
      <c r="C1280" s="162" t="s">
        <v>2066</v>
      </c>
      <c r="D1280" s="192" t="s">
        <v>750</v>
      </c>
      <c r="E1280" s="160">
        <v>400</v>
      </c>
      <c r="F1280" s="65"/>
      <c r="G1280" s="60">
        <f>E1280*F1280</f>
        <v>0</v>
      </c>
      <c r="H1280" s="61"/>
      <c r="I1280" s="23"/>
      <c r="J1280" s="123" t="str">
        <f t="shared" si="51"/>
        <v xml:space="preserve"> </v>
      </c>
      <c r="K1280" s="23"/>
      <c r="L1280" s="23"/>
    </row>
    <row r="1281" spans="1:12" ht="13.2" x14ac:dyDescent="0.2">
      <c r="A1281" s="88"/>
      <c r="B1281" s="234" t="s">
        <v>1972</v>
      </c>
      <c r="C1281" s="162" t="s">
        <v>2057</v>
      </c>
      <c r="D1281" s="192" t="s">
        <v>750</v>
      </c>
      <c r="E1281" s="160">
        <v>310</v>
      </c>
      <c r="F1281" s="65"/>
      <c r="G1281" s="60">
        <f>E1281*F1281</f>
        <v>0</v>
      </c>
      <c r="H1281" s="61"/>
      <c r="I1281" s="23"/>
      <c r="J1281" s="123" t="str">
        <f t="shared" si="51"/>
        <v xml:space="preserve"> </v>
      </c>
      <c r="K1281" s="23"/>
      <c r="L1281" s="23"/>
    </row>
    <row r="1282" spans="1:12" ht="13.2" x14ac:dyDescent="0.2">
      <c r="A1282" s="88"/>
      <c r="B1282" s="291" t="s">
        <v>1973</v>
      </c>
      <c r="C1282" s="265" t="s">
        <v>2058</v>
      </c>
      <c r="D1282" s="269" t="s">
        <v>5896</v>
      </c>
      <c r="E1282" s="160"/>
      <c r="F1282" s="163"/>
      <c r="G1282" s="60">
        <f>E1282*F1282</f>
        <v>0</v>
      </c>
      <c r="H1282" s="61"/>
      <c r="I1282" s="23"/>
      <c r="J1282" s="123" t="str">
        <f t="shared" si="51"/>
        <v xml:space="preserve"> </v>
      </c>
      <c r="K1282" s="23"/>
      <c r="L1282" s="23"/>
    </row>
    <row r="1283" spans="1:12" ht="13.2" x14ac:dyDescent="0.2">
      <c r="A1283" s="88"/>
      <c r="B1283" s="291" t="s">
        <v>1974</v>
      </c>
      <c r="C1283" s="265" t="s">
        <v>2059</v>
      </c>
      <c r="D1283" s="269" t="s">
        <v>5896</v>
      </c>
      <c r="E1283" s="160"/>
      <c r="F1283" s="163"/>
      <c r="G1283" s="60">
        <f>E1283*F1283</f>
        <v>0</v>
      </c>
      <c r="H1283" s="61"/>
      <c r="I1283" s="23"/>
      <c r="J1283" s="123" t="str">
        <f t="shared" si="51"/>
        <v xml:space="preserve"> </v>
      </c>
      <c r="K1283" s="23"/>
      <c r="L1283" s="23"/>
    </row>
    <row r="1284" spans="1:12" ht="13.2" x14ac:dyDescent="0.2">
      <c r="A1284" s="88"/>
      <c r="B1284" s="291" t="s">
        <v>1975</v>
      </c>
      <c r="C1284" s="265" t="s">
        <v>2087</v>
      </c>
      <c r="D1284" s="269" t="s">
        <v>5896</v>
      </c>
      <c r="E1284" s="160"/>
      <c r="F1284" s="163"/>
      <c r="G1284" s="60">
        <f>E1284*F1284</f>
        <v>0</v>
      </c>
      <c r="H1284" s="61"/>
      <c r="I1284" s="23"/>
      <c r="J1284" s="123" t="str">
        <f t="shared" ref="J1284:J1347" si="54">IF(G1284&gt;0,1," ")</f>
        <v xml:space="preserve"> </v>
      </c>
      <c r="K1284" s="23"/>
      <c r="L1284" s="23"/>
    </row>
    <row r="1285" spans="1:12" ht="12" x14ac:dyDescent="0.2">
      <c r="B1285" s="291" t="s">
        <v>1976</v>
      </c>
      <c r="C1285" s="292" t="s">
        <v>2088</v>
      </c>
      <c r="D1285" s="275"/>
      <c r="E1285" s="160"/>
      <c r="F1285" s="163"/>
      <c r="G1285" s="84"/>
      <c r="H1285" s="61"/>
      <c r="I1285" s="23"/>
      <c r="J1285" s="123" t="str">
        <f t="shared" si="54"/>
        <v xml:space="preserve"> </v>
      </c>
      <c r="K1285" s="23"/>
      <c r="L1285" s="23"/>
    </row>
    <row r="1286" spans="1:12" x14ac:dyDescent="0.2">
      <c r="A1286" s="88"/>
      <c r="B1286" s="291" t="s">
        <v>1977</v>
      </c>
      <c r="C1286" s="279" t="s">
        <v>5901</v>
      </c>
      <c r="D1286" s="275" t="s">
        <v>83</v>
      </c>
      <c r="E1286" s="160"/>
      <c r="F1286" s="163"/>
      <c r="G1286" s="60">
        <f>E1286*F1286</f>
        <v>0</v>
      </c>
      <c r="H1286" s="62" t="s">
        <v>363</v>
      </c>
      <c r="I1286" s="23"/>
      <c r="J1286" s="123" t="str">
        <f t="shared" si="54"/>
        <v xml:space="preserve"> </v>
      </c>
      <c r="K1286" s="23"/>
      <c r="L1286" s="23"/>
    </row>
    <row r="1287" spans="1:12" x14ac:dyDescent="0.2">
      <c r="A1287" s="88"/>
      <c r="B1287" s="291" t="s">
        <v>1978</v>
      </c>
      <c r="C1287" s="279" t="s">
        <v>5902</v>
      </c>
      <c r="D1287" s="275" t="s">
        <v>83</v>
      </c>
      <c r="E1287" s="160"/>
      <c r="F1287" s="163"/>
      <c r="G1287" s="60">
        <f>E1287*F1287</f>
        <v>0</v>
      </c>
      <c r="H1287" s="62" t="s">
        <v>363</v>
      </c>
      <c r="I1287" s="23"/>
      <c r="J1287" s="123" t="str">
        <f t="shared" si="54"/>
        <v xml:space="preserve"> </v>
      </c>
      <c r="K1287" s="23"/>
      <c r="L1287" s="23"/>
    </row>
    <row r="1288" spans="1:12" x14ac:dyDescent="0.2">
      <c r="A1288" s="88"/>
      <c r="B1288" s="291" t="s">
        <v>1979</v>
      </c>
      <c r="C1288" s="265" t="s">
        <v>2089</v>
      </c>
      <c r="D1288" s="275" t="s">
        <v>83</v>
      </c>
      <c r="E1288" s="160"/>
      <c r="F1288" s="163"/>
      <c r="G1288" s="60">
        <f>E1288*F1288</f>
        <v>0</v>
      </c>
      <c r="H1288" s="61"/>
      <c r="I1288" s="23"/>
      <c r="J1288" s="123" t="str">
        <f t="shared" si="54"/>
        <v xml:space="preserve"> </v>
      </c>
      <c r="K1288" s="23"/>
      <c r="L1288" s="23"/>
    </row>
    <row r="1289" spans="1:12" x14ac:dyDescent="0.2">
      <c r="A1289" s="88"/>
      <c r="B1289" s="291" t="s">
        <v>1980</v>
      </c>
      <c r="C1289" s="265" t="s">
        <v>2090</v>
      </c>
      <c r="D1289" s="275" t="s">
        <v>83</v>
      </c>
      <c r="E1289" s="160"/>
      <c r="F1289" s="163"/>
      <c r="G1289" s="60">
        <f>E1289*F1289</f>
        <v>0</v>
      </c>
      <c r="H1289" s="61"/>
      <c r="I1289" s="23"/>
      <c r="J1289" s="123" t="str">
        <f t="shared" si="54"/>
        <v xml:space="preserve"> </v>
      </c>
      <c r="K1289" s="23"/>
      <c r="L1289" s="23"/>
    </row>
    <row r="1290" spans="1:12" ht="24" x14ac:dyDescent="0.2">
      <c r="B1290" s="291" t="s">
        <v>1981</v>
      </c>
      <c r="C1290" s="292" t="s">
        <v>2091</v>
      </c>
      <c r="D1290" s="275"/>
      <c r="E1290" s="160"/>
      <c r="F1290" s="163"/>
      <c r="G1290" s="84"/>
      <c r="H1290" s="61"/>
      <c r="I1290" s="23"/>
      <c r="J1290" s="123" t="str">
        <f t="shared" si="54"/>
        <v xml:space="preserve"> </v>
      </c>
      <c r="K1290" s="23"/>
      <c r="L1290" s="23"/>
    </row>
    <row r="1291" spans="1:12" ht="13.2" x14ac:dyDescent="0.2">
      <c r="A1291" s="88"/>
      <c r="B1291" s="291" t="s">
        <v>1982</v>
      </c>
      <c r="C1291" s="265" t="s">
        <v>2066</v>
      </c>
      <c r="D1291" s="269" t="s">
        <v>5896</v>
      </c>
      <c r="E1291" s="160"/>
      <c r="F1291" s="163"/>
      <c r="G1291" s="60">
        <f>E1291*F1291</f>
        <v>0</v>
      </c>
      <c r="H1291" s="61"/>
      <c r="I1291" s="23"/>
      <c r="J1291" s="123" t="str">
        <f t="shared" si="54"/>
        <v xml:space="preserve"> </v>
      </c>
      <c r="K1291" s="23"/>
      <c r="L1291" s="23"/>
    </row>
    <row r="1292" spans="1:12" ht="13.2" x14ac:dyDescent="0.2">
      <c r="A1292" s="88"/>
      <c r="B1292" s="291" t="s">
        <v>1983</v>
      </c>
      <c r="C1292" s="265" t="s">
        <v>2092</v>
      </c>
      <c r="D1292" s="269" t="s">
        <v>5896</v>
      </c>
      <c r="E1292" s="160"/>
      <c r="F1292" s="163"/>
      <c r="G1292" s="60">
        <f>E1292*F1292</f>
        <v>0</v>
      </c>
      <c r="H1292" s="61"/>
      <c r="I1292" s="23"/>
      <c r="J1292" s="123" t="str">
        <f t="shared" si="54"/>
        <v xml:space="preserve"> </v>
      </c>
      <c r="K1292" s="23"/>
      <c r="L1292" s="23"/>
    </row>
    <row r="1293" spans="1:12" ht="13.2" x14ac:dyDescent="0.2">
      <c r="A1293" s="88"/>
      <c r="B1293" s="291" t="s">
        <v>1984</v>
      </c>
      <c r="C1293" s="265" t="s">
        <v>2058</v>
      </c>
      <c r="D1293" s="269" t="s">
        <v>5896</v>
      </c>
      <c r="E1293" s="160"/>
      <c r="F1293" s="163"/>
      <c r="G1293" s="60">
        <f>E1293*F1293</f>
        <v>0</v>
      </c>
      <c r="H1293" s="61"/>
      <c r="I1293" s="23"/>
      <c r="J1293" s="123" t="str">
        <f t="shared" si="54"/>
        <v xml:space="preserve"> </v>
      </c>
      <c r="K1293" s="23"/>
      <c r="L1293" s="23"/>
    </row>
    <row r="1294" spans="1:12" ht="13.2" x14ac:dyDescent="0.2">
      <c r="A1294" s="88"/>
      <c r="B1294" s="291" t="s">
        <v>1985</v>
      </c>
      <c r="C1294" s="265" t="s">
        <v>2093</v>
      </c>
      <c r="D1294" s="269" t="s">
        <v>5896</v>
      </c>
      <c r="E1294" s="160"/>
      <c r="F1294" s="163"/>
      <c r="G1294" s="60">
        <f>E1294*F1294</f>
        <v>0</v>
      </c>
      <c r="H1294" s="61"/>
      <c r="I1294" s="23"/>
      <c r="J1294" s="123" t="str">
        <f t="shared" si="54"/>
        <v xml:space="preserve"> </v>
      </c>
      <c r="K1294" s="23"/>
      <c r="L1294" s="23"/>
    </row>
    <row r="1295" spans="1:12" ht="24" x14ac:dyDescent="0.2">
      <c r="B1295" s="291" t="s">
        <v>1986</v>
      </c>
      <c r="C1295" s="292" t="s">
        <v>2094</v>
      </c>
      <c r="D1295" s="275"/>
      <c r="E1295" s="160"/>
      <c r="F1295" s="163"/>
      <c r="G1295" s="84"/>
      <c r="H1295" s="61"/>
      <c r="I1295" s="23"/>
      <c r="J1295" s="123" t="str">
        <f t="shared" si="54"/>
        <v xml:space="preserve"> </v>
      </c>
      <c r="K1295" s="23"/>
      <c r="L1295" s="23"/>
    </row>
    <row r="1296" spans="1:12" ht="13.2" x14ac:dyDescent="0.2">
      <c r="A1296" s="88"/>
      <c r="B1296" s="291" t="s">
        <v>1987</v>
      </c>
      <c r="C1296" s="265" t="s">
        <v>2066</v>
      </c>
      <c r="D1296" s="269" t="s">
        <v>5896</v>
      </c>
      <c r="E1296" s="160"/>
      <c r="F1296" s="163"/>
      <c r="G1296" s="60">
        <f>E1296*F1296</f>
        <v>0</v>
      </c>
      <c r="H1296" s="61"/>
      <c r="I1296" s="23"/>
      <c r="J1296" s="123" t="str">
        <f t="shared" si="54"/>
        <v xml:space="preserve"> </v>
      </c>
      <c r="K1296" s="23"/>
      <c r="L1296" s="23"/>
    </row>
    <row r="1297" spans="1:12" ht="13.2" x14ac:dyDescent="0.2">
      <c r="A1297" s="88"/>
      <c r="B1297" s="291" t="s">
        <v>1988</v>
      </c>
      <c r="C1297" s="265" t="s">
        <v>2092</v>
      </c>
      <c r="D1297" s="269" t="s">
        <v>5896</v>
      </c>
      <c r="E1297" s="160"/>
      <c r="F1297" s="163"/>
      <c r="G1297" s="60">
        <f>E1297*F1297</f>
        <v>0</v>
      </c>
      <c r="H1297" s="61"/>
      <c r="I1297" s="23"/>
      <c r="J1297" s="123" t="str">
        <f t="shared" si="54"/>
        <v xml:space="preserve"> </v>
      </c>
      <c r="K1297" s="23"/>
      <c r="L1297" s="23"/>
    </row>
    <row r="1298" spans="1:12" ht="13.2" x14ac:dyDescent="0.2">
      <c r="A1298" s="88"/>
      <c r="B1298" s="291" t="s">
        <v>1989</v>
      </c>
      <c r="C1298" s="265" t="s">
        <v>2058</v>
      </c>
      <c r="D1298" s="269" t="s">
        <v>5896</v>
      </c>
      <c r="E1298" s="160"/>
      <c r="F1298" s="163"/>
      <c r="G1298" s="60">
        <f>E1298*F1298</f>
        <v>0</v>
      </c>
      <c r="H1298" s="61"/>
      <c r="I1298" s="23"/>
      <c r="J1298" s="123" t="str">
        <f t="shared" si="54"/>
        <v xml:space="preserve"> </v>
      </c>
      <c r="K1298" s="23"/>
      <c r="L1298" s="23"/>
    </row>
    <row r="1299" spans="1:12" ht="13.2" x14ac:dyDescent="0.2">
      <c r="A1299" s="88"/>
      <c r="B1299" s="291" t="s">
        <v>1990</v>
      </c>
      <c r="C1299" s="265" t="s">
        <v>2093</v>
      </c>
      <c r="D1299" s="269" t="s">
        <v>5896</v>
      </c>
      <c r="E1299" s="160"/>
      <c r="F1299" s="163"/>
      <c r="G1299" s="60">
        <f>E1299*F1299</f>
        <v>0</v>
      </c>
      <c r="H1299" s="61"/>
      <c r="I1299" s="23"/>
      <c r="J1299" s="123" t="str">
        <f t="shared" si="54"/>
        <v xml:space="preserve"> </v>
      </c>
      <c r="K1299" s="23"/>
      <c r="L1299" s="23"/>
    </row>
    <row r="1300" spans="1:12" ht="12" x14ac:dyDescent="0.2">
      <c r="B1300" s="291" t="s">
        <v>1991</v>
      </c>
      <c r="C1300" s="292" t="s">
        <v>2095</v>
      </c>
      <c r="D1300" s="275"/>
      <c r="E1300" s="160"/>
      <c r="F1300" s="163"/>
      <c r="G1300" s="84"/>
      <c r="H1300" s="61"/>
      <c r="I1300" s="23"/>
      <c r="J1300" s="123" t="str">
        <f t="shared" si="54"/>
        <v xml:space="preserve"> </v>
      </c>
      <c r="K1300" s="23"/>
      <c r="L1300" s="23"/>
    </row>
    <row r="1301" spans="1:12" ht="13.2" x14ac:dyDescent="0.2">
      <c r="A1301" s="88"/>
      <c r="B1301" s="291" t="s">
        <v>1992</v>
      </c>
      <c r="C1301" s="265" t="s">
        <v>2096</v>
      </c>
      <c r="D1301" s="269" t="s">
        <v>5896</v>
      </c>
      <c r="E1301" s="160"/>
      <c r="F1301" s="163"/>
      <c r="G1301" s="60">
        <f>E1301*F1301</f>
        <v>0</v>
      </c>
      <c r="H1301" s="61"/>
      <c r="I1301" s="23"/>
      <c r="J1301" s="123" t="str">
        <f t="shared" si="54"/>
        <v xml:space="preserve"> </v>
      </c>
      <c r="K1301" s="23"/>
      <c r="L1301" s="23"/>
    </row>
    <row r="1302" spans="1:12" ht="13.2" x14ac:dyDescent="0.2">
      <c r="A1302" s="88"/>
      <c r="B1302" s="291" t="s">
        <v>1993</v>
      </c>
      <c r="C1302" s="265" t="s">
        <v>2097</v>
      </c>
      <c r="D1302" s="269" t="s">
        <v>5896</v>
      </c>
      <c r="E1302" s="160"/>
      <c r="F1302" s="163"/>
      <c r="G1302" s="60">
        <f>E1302*F1302</f>
        <v>0</v>
      </c>
      <c r="H1302" s="61"/>
      <c r="I1302" s="23"/>
      <c r="J1302" s="123" t="str">
        <f t="shared" si="54"/>
        <v xml:space="preserve"> </v>
      </c>
      <c r="K1302" s="23"/>
      <c r="L1302" s="23"/>
    </row>
    <row r="1303" spans="1:12" x14ac:dyDescent="0.2">
      <c r="A1303" s="88"/>
      <c r="B1303" s="291" t="s">
        <v>1994</v>
      </c>
      <c r="C1303" s="265" t="s">
        <v>2098</v>
      </c>
      <c r="D1303" s="275" t="s">
        <v>83</v>
      </c>
      <c r="E1303" s="160"/>
      <c r="F1303" s="163"/>
      <c r="G1303" s="60">
        <f>E1303*F1303</f>
        <v>0</v>
      </c>
      <c r="H1303" s="61"/>
      <c r="I1303" s="23"/>
      <c r="J1303" s="123" t="str">
        <f t="shared" si="54"/>
        <v xml:space="preserve"> </v>
      </c>
      <c r="K1303" s="23"/>
      <c r="L1303" s="23"/>
    </row>
    <row r="1304" spans="1:12" ht="12" x14ac:dyDescent="0.2">
      <c r="B1304" s="291" t="s">
        <v>1995</v>
      </c>
      <c r="C1304" s="292" t="s">
        <v>2099</v>
      </c>
      <c r="D1304" s="275"/>
      <c r="E1304" s="160"/>
      <c r="F1304" s="163"/>
      <c r="G1304" s="84"/>
      <c r="H1304" s="61"/>
      <c r="I1304" s="23"/>
      <c r="J1304" s="123" t="str">
        <f t="shared" si="54"/>
        <v xml:space="preserve"> </v>
      </c>
      <c r="K1304" s="23"/>
      <c r="L1304" s="23"/>
    </row>
    <row r="1305" spans="1:12" ht="13.2" x14ac:dyDescent="0.2">
      <c r="A1305" s="88"/>
      <c r="B1305" s="291" t="s">
        <v>1996</v>
      </c>
      <c r="C1305" s="265" t="s">
        <v>2096</v>
      </c>
      <c r="D1305" s="269" t="s">
        <v>5896</v>
      </c>
      <c r="E1305" s="160"/>
      <c r="F1305" s="163"/>
      <c r="G1305" s="60">
        <f>E1305*F1305</f>
        <v>0</v>
      </c>
      <c r="H1305" s="61"/>
      <c r="I1305" s="23"/>
      <c r="J1305" s="123" t="str">
        <f t="shared" si="54"/>
        <v xml:space="preserve"> </v>
      </c>
      <c r="K1305" s="23"/>
      <c r="L1305" s="23"/>
    </row>
    <row r="1306" spans="1:12" ht="13.2" x14ac:dyDescent="0.2">
      <c r="A1306" s="88"/>
      <c r="B1306" s="291" t="s">
        <v>1997</v>
      </c>
      <c r="C1306" s="265" t="s">
        <v>2097</v>
      </c>
      <c r="D1306" s="269" t="s">
        <v>5896</v>
      </c>
      <c r="E1306" s="160"/>
      <c r="F1306" s="163"/>
      <c r="G1306" s="60">
        <f>E1306*F1306</f>
        <v>0</v>
      </c>
      <c r="H1306" s="61"/>
      <c r="I1306" s="23"/>
      <c r="J1306" s="123" t="str">
        <f t="shared" si="54"/>
        <v xml:space="preserve"> </v>
      </c>
      <c r="K1306" s="23"/>
      <c r="L1306" s="23"/>
    </row>
    <row r="1307" spans="1:12" x14ac:dyDescent="0.2">
      <c r="A1307" s="88"/>
      <c r="B1307" s="291" t="s">
        <v>1998</v>
      </c>
      <c r="C1307" s="265" t="s">
        <v>2098</v>
      </c>
      <c r="D1307" s="275" t="s">
        <v>83</v>
      </c>
      <c r="E1307" s="160"/>
      <c r="F1307" s="163"/>
      <c r="G1307" s="60">
        <f>E1307*F1307</f>
        <v>0</v>
      </c>
      <c r="H1307" s="61"/>
      <c r="I1307" s="23"/>
      <c r="J1307" s="123" t="str">
        <f t="shared" si="54"/>
        <v xml:space="preserve"> </v>
      </c>
      <c r="K1307" s="23"/>
      <c r="L1307" s="23"/>
    </row>
    <row r="1308" spans="1:12" x14ac:dyDescent="0.2">
      <c r="A1308" s="11"/>
      <c r="B1308" s="208"/>
      <c r="C1308" s="209"/>
      <c r="D1308" s="31"/>
      <c r="E1308" s="160"/>
      <c r="F1308" s="163"/>
      <c r="G1308" s="3"/>
      <c r="H1308" s="58" t="s">
        <v>782</v>
      </c>
      <c r="I1308" s="23"/>
      <c r="J1308" s="123" t="str">
        <f t="shared" si="54"/>
        <v xml:space="preserve"> </v>
      </c>
      <c r="K1308" s="23"/>
      <c r="L1308" s="23"/>
    </row>
    <row r="1309" spans="1:12" x14ac:dyDescent="0.25">
      <c r="A1309" s="11"/>
      <c r="B1309" s="208"/>
      <c r="C1309" s="209"/>
      <c r="D1309" s="31"/>
      <c r="E1309" s="160"/>
      <c r="F1309" s="163"/>
      <c r="G1309" s="3"/>
      <c r="H1309" s="23"/>
      <c r="I1309" s="23"/>
      <c r="J1309" s="123" t="str">
        <f t="shared" si="54"/>
        <v xml:space="preserve"> </v>
      </c>
      <c r="K1309" s="23"/>
      <c r="L1309" s="23"/>
    </row>
    <row r="1310" spans="1:12" ht="12" x14ac:dyDescent="0.25">
      <c r="A1310" s="11"/>
      <c r="B1310" s="208"/>
      <c r="C1310" s="209"/>
      <c r="D1310" s="31"/>
      <c r="E1310" s="160"/>
      <c r="F1310" s="163"/>
      <c r="G1310" s="3"/>
      <c r="H1310" s="9"/>
      <c r="I1310" s="9"/>
      <c r="J1310" s="123" t="str">
        <f t="shared" si="54"/>
        <v xml:space="preserve"> </v>
      </c>
      <c r="K1310" s="23"/>
      <c r="L1310" s="23"/>
    </row>
    <row r="1311" spans="1:12" ht="12" x14ac:dyDescent="0.25">
      <c r="B1311" s="180" t="s">
        <v>177</v>
      </c>
      <c r="C1311" s="181" t="s">
        <v>147</v>
      </c>
      <c r="D1311" s="31"/>
      <c r="E1311" s="31"/>
      <c r="F1311" s="31"/>
      <c r="G1311" s="182">
        <f>SUM(G1199:G1310)</f>
        <v>75000</v>
      </c>
      <c r="H1311" s="77"/>
      <c r="I1311" s="7"/>
      <c r="J1311" s="123">
        <f t="shared" si="54"/>
        <v>1</v>
      </c>
      <c r="K1311" s="23"/>
      <c r="L1311" s="23"/>
    </row>
    <row r="1312" spans="1:12" ht="12" x14ac:dyDescent="0.25">
      <c r="A1312" s="54"/>
      <c r="B1312" s="54"/>
      <c r="C1312" s="223"/>
      <c r="D1312" s="224"/>
      <c r="E1312" s="224"/>
      <c r="F1312" s="224"/>
      <c r="G1312" s="225"/>
      <c r="H1312" s="77"/>
      <c r="I1312" s="9"/>
      <c r="J1312" s="123">
        <v>1</v>
      </c>
      <c r="K1312" s="23"/>
      <c r="L1312" s="23"/>
    </row>
    <row r="1313" spans="1:12" ht="12" x14ac:dyDescent="0.2">
      <c r="B1313" s="180" t="s">
        <v>179</v>
      </c>
      <c r="C1313" s="181" t="s">
        <v>180</v>
      </c>
      <c r="D1313" s="31"/>
      <c r="E1313" s="31"/>
      <c r="F1313" s="31"/>
      <c r="G1313" s="3"/>
      <c r="H1313" s="58" t="s">
        <v>361</v>
      </c>
      <c r="I1313" s="20"/>
      <c r="J1313" s="123" t="str">
        <f t="shared" si="54"/>
        <v xml:space="preserve"> </v>
      </c>
      <c r="K1313" s="23"/>
      <c r="L1313" s="23"/>
    </row>
    <row r="1314" spans="1:12" ht="24" x14ac:dyDescent="0.2">
      <c r="A1314" s="56"/>
      <c r="B1314" s="290" t="s">
        <v>2100</v>
      </c>
      <c r="C1314" s="293" t="s">
        <v>5903</v>
      </c>
      <c r="D1314" s="289"/>
      <c r="E1314" s="160"/>
      <c r="F1314" s="163"/>
      <c r="G1314" s="89"/>
      <c r="H1314" s="62" t="s">
        <v>363</v>
      </c>
      <c r="I1314" s="20"/>
      <c r="J1314" s="123" t="str">
        <f t="shared" si="54"/>
        <v xml:space="preserve"> </v>
      </c>
      <c r="K1314" s="23"/>
      <c r="L1314" s="23"/>
    </row>
    <row r="1315" spans="1:12" ht="12" x14ac:dyDescent="0.2">
      <c r="A1315" s="88"/>
      <c r="B1315" s="291" t="s">
        <v>2101</v>
      </c>
      <c r="C1315" s="274" t="s">
        <v>2172</v>
      </c>
      <c r="D1315" s="269"/>
      <c r="E1315" s="160"/>
      <c r="F1315" s="163"/>
      <c r="G1315" s="84"/>
      <c r="H1315" s="61"/>
      <c r="I1315" s="21"/>
      <c r="J1315" s="123" t="str">
        <f t="shared" si="54"/>
        <v xml:space="preserve"> </v>
      </c>
      <c r="K1315" s="23"/>
      <c r="L1315" s="23"/>
    </row>
    <row r="1316" spans="1:12" ht="13.2" x14ac:dyDescent="0.2">
      <c r="A1316" s="88"/>
      <c r="B1316" s="291" t="s">
        <v>2128</v>
      </c>
      <c r="C1316" s="274" t="s">
        <v>2173</v>
      </c>
      <c r="D1316" s="269" t="s">
        <v>5896</v>
      </c>
      <c r="E1316" s="160"/>
      <c r="F1316" s="163"/>
      <c r="G1316" s="60">
        <f t="shared" ref="G1316:G1332" si="55">E1316*F1316</f>
        <v>0</v>
      </c>
      <c r="H1316" s="61"/>
      <c r="I1316" s="20"/>
      <c r="J1316" s="123" t="str">
        <f t="shared" si="54"/>
        <v xml:space="preserve"> </v>
      </c>
      <c r="K1316" s="23"/>
      <c r="L1316" s="23"/>
    </row>
    <row r="1317" spans="1:12" ht="13.2" x14ac:dyDescent="0.2">
      <c r="A1317" s="88"/>
      <c r="B1317" s="291" t="s">
        <v>2129</v>
      </c>
      <c r="C1317" s="274" t="s">
        <v>2174</v>
      </c>
      <c r="D1317" s="269" t="s">
        <v>5896</v>
      </c>
      <c r="E1317" s="160"/>
      <c r="F1317" s="163"/>
      <c r="G1317" s="60">
        <f t="shared" si="55"/>
        <v>0</v>
      </c>
      <c r="H1317" s="61"/>
      <c r="I1317" s="23"/>
      <c r="J1317" s="123" t="str">
        <f t="shared" si="54"/>
        <v xml:space="preserve"> </v>
      </c>
      <c r="K1317" s="23"/>
      <c r="L1317" s="23"/>
    </row>
    <row r="1318" spans="1:12" ht="13.2" x14ac:dyDescent="0.2">
      <c r="A1318" s="88"/>
      <c r="B1318" s="291" t="s">
        <v>2130</v>
      </c>
      <c r="C1318" s="274" t="s">
        <v>2175</v>
      </c>
      <c r="D1318" s="269" t="s">
        <v>5896</v>
      </c>
      <c r="E1318" s="160"/>
      <c r="F1318" s="163"/>
      <c r="G1318" s="60">
        <f t="shared" si="55"/>
        <v>0</v>
      </c>
      <c r="H1318" s="62" t="s">
        <v>363</v>
      </c>
      <c r="I1318" s="23"/>
      <c r="J1318" s="123" t="str">
        <f t="shared" si="54"/>
        <v xml:space="preserve"> </v>
      </c>
      <c r="K1318" s="23"/>
      <c r="L1318" s="23"/>
    </row>
    <row r="1319" spans="1:12" ht="13.2" x14ac:dyDescent="0.2">
      <c r="A1319" s="88"/>
      <c r="B1319" s="291" t="s">
        <v>2131</v>
      </c>
      <c r="C1319" s="274" t="s">
        <v>2175</v>
      </c>
      <c r="D1319" s="269" t="s">
        <v>5896</v>
      </c>
      <c r="E1319" s="160"/>
      <c r="F1319" s="163"/>
      <c r="G1319" s="60">
        <f t="shared" si="55"/>
        <v>0</v>
      </c>
      <c r="H1319" s="62" t="s">
        <v>363</v>
      </c>
      <c r="I1319" s="23"/>
      <c r="J1319" s="123" t="str">
        <f t="shared" si="54"/>
        <v xml:space="preserve"> </v>
      </c>
      <c r="K1319" s="23"/>
      <c r="L1319" s="23"/>
    </row>
    <row r="1320" spans="1:12" ht="13.2" x14ac:dyDescent="0.2">
      <c r="A1320" s="88"/>
      <c r="B1320" s="291" t="s">
        <v>2132</v>
      </c>
      <c r="C1320" s="274" t="s">
        <v>2175</v>
      </c>
      <c r="D1320" s="269" t="s">
        <v>5896</v>
      </c>
      <c r="E1320" s="160"/>
      <c r="F1320" s="163"/>
      <c r="G1320" s="60">
        <f t="shared" si="55"/>
        <v>0</v>
      </c>
      <c r="H1320" s="62" t="s">
        <v>363</v>
      </c>
      <c r="I1320" s="77"/>
      <c r="J1320" s="123" t="str">
        <f t="shared" si="54"/>
        <v xml:space="preserve"> </v>
      </c>
      <c r="K1320" s="23"/>
      <c r="L1320" s="23"/>
    </row>
    <row r="1321" spans="1:12" ht="13.2" x14ac:dyDescent="0.2">
      <c r="A1321" s="88"/>
      <c r="B1321" s="291" t="s">
        <v>2133</v>
      </c>
      <c r="C1321" s="274" t="s">
        <v>2175</v>
      </c>
      <c r="D1321" s="269" t="s">
        <v>5896</v>
      </c>
      <c r="E1321" s="160"/>
      <c r="F1321" s="163"/>
      <c r="G1321" s="60">
        <f t="shared" si="55"/>
        <v>0</v>
      </c>
      <c r="H1321" s="62" t="s">
        <v>363</v>
      </c>
      <c r="I1321" s="77"/>
      <c r="J1321" s="123" t="str">
        <f t="shared" si="54"/>
        <v xml:space="preserve"> </v>
      </c>
      <c r="K1321" s="23"/>
      <c r="L1321" s="23"/>
    </row>
    <row r="1322" spans="1:12" ht="13.2" x14ac:dyDescent="0.2">
      <c r="A1322" s="88"/>
      <c r="B1322" s="291" t="s">
        <v>2134</v>
      </c>
      <c r="C1322" s="274" t="s">
        <v>2175</v>
      </c>
      <c r="D1322" s="269" t="s">
        <v>5896</v>
      </c>
      <c r="E1322" s="160"/>
      <c r="F1322" s="163"/>
      <c r="G1322" s="60">
        <f t="shared" si="55"/>
        <v>0</v>
      </c>
      <c r="H1322" s="62" t="s">
        <v>363</v>
      </c>
      <c r="I1322" s="77"/>
      <c r="J1322" s="123" t="str">
        <f t="shared" si="54"/>
        <v xml:space="preserve"> </v>
      </c>
      <c r="K1322" s="23"/>
      <c r="L1322" s="23"/>
    </row>
    <row r="1323" spans="1:12" ht="13.2" x14ac:dyDescent="0.2">
      <c r="A1323" s="88"/>
      <c r="B1323" s="291" t="s">
        <v>2135</v>
      </c>
      <c r="C1323" s="274" t="s">
        <v>2175</v>
      </c>
      <c r="D1323" s="269" t="s">
        <v>5896</v>
      </c>
      <c r="E1323" s="160"/>
      <c r="F1323" s="163"/>
      <c r="G1323" s="60">
        <f t="shared" si="55"/>
        <v>0</v>
      </c>
      <c r="H1323" s="62" t="s">
        <v>363</v>
      </c>
      <c r="I1323" s="77"/>
      <c r="J1323" s="123" t="str">
        <f t="shared" si="54"/>
        <v xml:space="preserve"> </v>
      </c>
      <c r="K1323" s="23"/>
      <c r="L1323" s="23"/>
    </row>
    <row r="1324" spans="1:12" ht="13.2" x14ac:dyDescent="0.2">
      <c r="A1324" s="88"/>
      <c r="B1324" s="291" t="s">
        <v>2136</v>
      </c>
      <c r="C1324" s="274" t="s">
        <v>2175</v>
      </c>
      <c r="D1324" s="269" t="s">
        <v>5896</v>
      </c>
      <c r="E1324" s="160"/>
      <c r="F1324" s="163"/>
      <c r="G1324" s="60">
        <f t="shared" si="55"/>
        <v>0</v>
      </c>
      <c r="H1324" s="62" t="s">
        <v>363</v>
      </c>
      <c r="I1324" s="77"/>
      <c r="J1324" s="123" t="str">
        <f t="shared" si="54"/>
        <v xml:space="preserve"> </v>
      </c>
      <c r="K1324" s="23"/>
      <c r="L1324" s="23"/>
    </row>
    <row r="1325" spans="1:12" ht="13.2" x14ac:dyDescent="0.2">
      <c r="A1325" s="88"/>
      <c r="B1325" s="291" t="s">
        <v>2137</v>
      </c>
      <c r="C1325" s="274" t="s">
        <v>2175</v>
      </c>
      <c r="D1325" s="269" t="s">
        <v>5896</v>
      </c>
      <c r="E1325" s="160"/>
      <c r="F1325" s="163"/>
      <c r="G1325" s="60">
        <f t="shared" si="55"/>
        <v>0</v>
      </c>
      <c r="H1325" s="62" t="s">
        <v>363</v>
      </c>
      <c r="I1325" s="77"/>
      <c r="J1325" s="123" t="str">
        <f t="shared" si="54"/>
        <v xml:space="preserve"> </v>
      </c>
      <c r="K1325" s="23"/>
      <c r="L1325" s="23"/>
    </row>
    <row r="1326" spans="1:12" ht="13.2" x14ac:dyDescent="0.2">
      <c r="A1326" s="88"/>
      <c r="B1326" s="291" t="s">
        <v>2138</v>
      </c>
      <c r="C1326" s="274" t="s">
        <v>2175</v>
      </c>
      <c r="D1326" s="269" t="s">
        <v>5896</v>
      </c>
      <c r="E1326" s="160"/>
      <c r="F1326" s="163"/>
      <c r="G1326" s="60">
        <f t="shared" si="55"/>
        <v>0</v>
      </c>
      <c r="H1326" s="62" t="s">
        <v>363</v>
      </c>
      <c r="I1326" s="77"/>
      <c r="J1326" s="123" t="str">
        <f t="shared" si="54"/>
        <v xml:space="preserve"> </v>
      </c>
      <c r="K1326" s="23"/>
      <c r="L1326" s="23"/>
    </row>
    <row r="1327" spans="1:12" ht="13.2" x14ac:dyDescent="0.2">
      <c r="A1327" s="88"/>
      <c r="B1327" s="291" t="s">
        <v>2139</v>
      </c>
      <c r="C1327" s="274" t="s">
        <v>2175</v>
      </c>
      <c r="D1327" s="269" t="s">
        <v>5896</v>
      </c>
      <c r="E1327" s="160"/>
      <c r="F1327" s="163"/>
      <c r="G1327" s="60">
        <f t="shared" si="55"/>
        <v>0</v>
      </c>
      <c r="H1327" s="62" t="s">
        <v>363</v>
      </c>
      <c r="I1327" s="77"/>
      <c r="J1327" s="123" t="str">
        <f t="shared" si="54"/>
        <v xml:space="preserve"> </v>
      </c>
      <c r="K1327" s="23"/>
      <c r="L1327" s="23"/>
    </row>
    <row r="1328" spans="1:12" ht="13.2" x14ac:dyDescent="0.2">
      <c r="A1328" s="88"/>
      <c r="B1328" s="291" t="s">
        <v>2140</v>
      </c>
      <c r="C1328" s="274" t="s">
        <v>2176</v>
      </c>
      <c r="D1328" s="269" t="s">
        <v>5896</v>
      </c>
      <c r="E1328" s="160"/>
      <c r="F1328" s="163"/>
      <c r="G1328" s="60">
        <f t="shared" si="55"/>
        <v>0</v>
      </c>
      <c r="H1328" s="61"/>
      <c r="I1328" s="77"/>
      <c r="J1328" s="123" t="str">
        <f t="shared" si="54"/>
        <v xml:space="preserve"> </v>
      </c>
      <c r="K1328" s="23"/>
      <c r="L1328" s="23"/>
    </row>
    <row r="1329" spans="1:12" ht="13.2" x14ac:dyDescent="0.2">
      <c r="A1329" s="88"/>
      <c r="B1329" s="291" t="s">
        <v>2141</v>
      </c>
      <c r="C1329" s="274" t="s">
        <v>2177</v>
      </c>
      <c r="D1329" s="269" t="s">
        <v>5896</v>
      </c>
      <c r="E1329" s="160"/>
      <c r="F1329" s="163"/>
      <c r="G1329" s="60">
        <f t="shared" si="55"/>
        <v>0</v>
      </c>
      <c r="H1329" s="61"/>
      <c r="I1329" s="19"/>
      <c r="J1329" s="123" t="str">
        <f t="shared" si="54"/>
        <v xml:space="preserve"> </v>
      </c>
      <c r="K1329" s="23"/>
      <c r="L1329" s="23"/>
    </row>
    <row r="1330" spans="1:12" ht="13.2" x14ac:dyDescent="0.2">
      <c r="A1330" s="88"/>
      <c r="B1330" s="291" t="s">
        <v>2142</v>
      </c>
      <c r="C1330" s="274" t="s">
        <v>2178</v>
      </c>
      <c r="D1330" s="269" t="s">
        <v>5896</v>
      </c>
      <c r="E1330" s="160"/>
      <c r="F1330" s="163"/>
      <c r="G1330" s="60">
        <f t="shared" si="55"/>
        <v>0</v>
      </c>
      <c r="H1330" s="61"/>
      <c r="I1330" s="77"/>
      <c r="J1330" s="123" t="str">
        <f t="shared" si="54"/>
        <v xml:space="preserve"> </v>
      </c>
      <c r="K1330" s="23"/>
      <c r="L1330" s="23"/>
    </row>
    <row r="1331" spans="1:12" ht="13.2" x14ac:dyDescent="0.2">
      <c r="A1331" s="88"/>
      <c r="B1331" s="291" t="s">
        <v>2143</v>
      </c>
      <c r="C1331" s="274" t="s">
        <v>2179</v>
      </c>
      <c r="D1331" s="269" t="s">
        <v>5896</v>
      </c>
      <c r="E1331" s="160"/>
      <c r="F1331" s="163"/>
      <c r="G1331" s="60">
        <f t="shared" si="55"/>
        <v>0</v>
      </c>
      <c r="H1331" s="61"/>
      <c r="I1331" s="19"/>
      <c r="J1331" s="123" t="str">
        <f t="shared" si="54"/>
        <v xml:space="preserve"> </v>
      </c>
      <c r="K1331" s="23"/>
      <c r="L1331" s="23"/>
    </row>
    <row r="1332" spans="1:12" ht="13.2" x14ac:dyDescent="0.2">
      <c r="A1332" s="88"/>
      <c r="B1332" s="291" t="s">
        <v>2144</v>
      </c>
      <c r="C1332" s="274" t="s">
        <v>2180</v>
      </c>
      <c r="D1332" s="269" t="s">
        <v>5896</v>
      </c>
      <c r="E1332" s="160"/>
      <c r="F1332" s="163"/>
      <c r="G1332" s="60">
        <f t="shared" si="55"/>
        <v>0</v>
      </c>
      <c r="H1332" s="61"/>
      <c r="I1332" s="77"/>
      <c r="J1332" s="123" t="str">
        <f t="shared" si="54"/>
        <v xml:space="preserve"> </v>
      </c>
      <c r="K1332" s="23"/>
      <c r="L1332" s="23"/>
    </row>
    <row r="1333" spans="1:12" x14ac:dyDescent="0.2">
      <c r="A1333" s="88"/>
      <c r="B1333" s="291" t="s">
        <v>2102</v>
      </c>
      <c r="C1333" s="274" t="s">
        <v>2181</v>
      </c>
      <c r="D1333" s="275"/>
      <c r="E1333" s="160"/>
      <c r="F1333" s="163"/>
      <c r="G1333" s="84"/>
      <c r="H1333" s="61"/>
      <c r="I1333" s="77"/>
      <c r="J1333" s="123" t="str">
        <f t="shared" si="54"/>
        <v xml:space="preserve"> </v>
      </c>
      <c r="K1333" s="23"/>
      <c r="L1333" s="23"/>
    </row>
    <row r="1334" spans="1:12" ht="13.2" x14ac:dyDescent="0.2">
      <c r="A1334" s="88"/>
      <c r="B1334" s="291" t="s">
        <v>2145</v>
      </c>
      <c r="C1334" s="274" t="s">
        <v>2182</v>
      </c>
      <c r="D1334" s="269" t="s">
        <v>5896</v>
      </c>
      <c r="E1334" s="160"/>
      <c r="F1334" s="163"/>
      <c r="G1334" s="60">
        <f>E1334*F1334</f>
        <v>0</v>
      </c>
      <c r="H1334" s="61"/>
      <c r="I1334" s="77"/>
      <c r="J1334" s="123" t="str">
        <f t="shared" si="54"/>
        <v xml:space="preserve"> </v>
      </c>
      <c r="K1334" s="23"/>
      <c r="L1334" s="23"/>
    </row>
    <row r="1335" spans="1:12" ht="13.2" x14ac:dyDescent="0.2">
      <c r="A1335" s="88"/>
      <c r="B1335" s="291" t="s">
        <v>2146</v>
      </c>
      <c r="C1335" s="274" t="s">
        <v>2183</v>
      </c>
      <c r="D1335" s="269" t="s">
        <v>5896</v>
      </c>
      <c r="E1335" s="160"/>
      <c r="F1335" s="163"/>
      <c r="G1335" s="60">
        <f>E1335*F1335</f>
        <v>0</v>
      </c>
      <c r="H1335" s="61"/>
      <c r="I1335" s="77"/>
      <c r="J1335" s="123" t="str">
        <f t="shared" si="54"/>
        <v xml:space="preserve"> </v>
      </c>
      <c r="K1335" s="23"/>
      <c r="L1335" s="23"/>
    </row>
    <row r="1336" spans="1:12" ht="13.2" x14ac:dyDescent="0.2">
      <c r="A1336" s="88"/>
      <c r="B1336" s="291" t="s">
        <v>2103</v>
      </c>
      <c r="C1336" s="274" t="s">
        <v>2184</v>
      </c>
      <c r="D1336" s="269" t="s">
        <v>5896</v>
      </c>
      <c r="E1336" s="160"/>
      <c r="F1336" s="163"/>
      <c r="G1336" s="60">
        <f>E1336*F1336</f>
        <v>0</v>
      </c>
      <c r="H1336" s="61"/>
      <c r="I1336" s="77"/>
      <c r="J1336" s="123" t="str">
        <f t="shared" si="54"/>
        <v xml:space="preserve"> </v>
      </c>
      <c r="K1336" s="23"/>
      <c r="L1336" s="23"/>
    </row>
    <row r="1337" spans="1:12" ht="13.2" x14ac:dyDescent="0.2">
      <c r="A1337" s="88"/>
      <c r="B1337" s="291" t="s">
        <v>2104</v>
      </c>
      <c r="C1337" s="274" t="s">
        <v>2185</v>
      </c>
      <c r="D1337" s="269" t="s">
        <v>5896</v>
      </c>
      <c r="E1337" s="160"/>
      <c r="F1337" s="163"/>
      <c r="G1337" s="60">
        <f>E1337*F1337</f>
        <v>0</v>
      </c>
      <c r="H1337" s="61"/>
      <c r="I1337" s="77"/>
      <c r="J1337" s="123" t="str">
        <f t="shared" si="54"/>
        <v xml:space="preserve"> </v>
      </c>
      <c r="K1337" s="23"/>
      <c r="L1337" s="23"/>
    </row>
    <row r="1338" spans="1:12" x14ac:dyDescent="0.2">
      <c r="A1338" s="88"/>
      <c r="B1338" s="291" t="s">
        <v>2105</v>
      </c>
      <c r="C1338" s="274" t="s">
        <v>2186</v>
      </c>
      <c r="D1338" s="275"/>
      <c r="E1338" s="160"/>
      <c r="F1338" s="163"/>
      <c r="G1338" s="84"/>
      <c r="H1338" s="61"/>
      <c r="I1338" s="77"/>
      <c r="J1338" s="123" t="str">
        <f t="shared" si="54"/>
        <v xml:space="preserve"> </v>
      </c>
      <c r="K1338" s="23"/>
      <c r="L1338" s="23"/>
    </row>
    <row r="1339" spans="1:12" ht="13.2" x14ac:dyDescent="0.2">
      <c r="A1339" s="88"/>
      <c r="B1339" s="291" t="s">
        <v>2147</v>
      </c>
      <c r="C1339" s="274" t="s">
        <v>2187</v>
      </c>
      <c r="D1339" s="269" t="s">
        <v>5896</v>
      </c>
      <c r="E1339" s="160"/>
      <c r="F1339" s="163"/>
      <c r="G1339" s="60">
        <f>E1339*F1339</f>
        <v>0</v>
      </c>
      <c r="H1339" s="61"/>
      <c r="I1339" s="77"/>
      <c r="J1339" s="123" t="str">
        <f t="shared" si="54"/>
        <v xml:space="preserve"> </v>
      </c>
      <c r="K1339" s="23"/>
      <c r="L1339" s="23"/>
    </row>
    <row r="1340" spans="1:12" ht="13.2" x14ac:dyDescent="0.2">
      <c r="A1340" s="88"/>
      <c r="B1340" s="291" t="s">
        <v>2148</v>
      </c>
      <c r="C1340" s="274" t="s">
        <v>2188</v>
      </c>
      <c r="D1340" s="269" t="s">
        <v>5896</v>
      </c>
      <c r="E1340" s="160"/>
      <c r="F1340" s="163"/>
      <c r="G1340" s="60">
        <f>E1340*F1340</f>
        <v>0</v>
      </c>
      <c r="H1340" s="61"/>
      <c r="I1340" s="77"/>
      <c r="J1340" s="123" t="str">
        <f t="shared" si="54"/>
        <v xml:space="preserve"> </v>
      </c>
      <c r="K1340" s="23"/>
      <c r="L1340" s="23"/>
    </row>
    <row r="1341" spans="1:12" ht="13.2" x14ac:dyDescent="0.2">
      <c r="A1341" s="88"/>
      <c r="B1341" s="291" t="s">
        <v>2149</v>
      </c>
      <c r="C1341" s="274" t="s">
        <v>2189</v>
      </c>
      <c r="D1341" s="269" t="s">
        <v>5896</v>
      </c>
      <c r="E1341" s="160"/>
      <c r="F1341" s="163"/>
      <c r="G1341" s="60">
        <f>E1341*F1341</f>
        <v>0</v>
      </c>
      <c r="H1341" s="61"/>
      <c r="I1341" s="77"/>
      <c r="J1341" s="123" t="str">
        <f t="shared" si="54"/>
        <v xml:space="preserve"> </v>
      </c>
      <c r="K1341" s="23"/>
      <c r="L1341" s="23"/>
    </row>
    <row r="1342" spans="1:12" ht="13.2" x14ac:dyDescent="0.2">
      <c r="A1342" s="88"/>
      <c r="B1342" s="291" t="s">
        <v>2106</v>
      </c>
      <c r="C1342" s="274" t="s">
        <v>2190</v>
      </c>
      <c r="D1342" s="269" t="s">
        <v>5896</v>
      </c>
      <c r="E1342" s="160"/>
      <c r="F1342" s="163"/>
      <c r="G1342" s="60">
        <f>E1342*F1342</f>
        <v>0</v>
      </c>
      <c r="H1342" s="61"/>
      <c r="I1342" s="77"/>
      <c r="J1342" s="123" t="str">
        <f t="shared" si="54"/>
        <v xml:space="preserve"> </v>
      </c>
      <c r="K1342" s="23"/>
      <c r="L1342" s="23"/>
    </row>
    <row r="1343" spans="1:12" ht="24" x14ac:dyDescent="0.2">
      <c r="A1343" s="49"/>
      <c r="B1343" s="291" t="s">
        <v>2107</v>
      </c>
      <c r="C1343" s="294" t="s">
        <v>2191</v>
      </c>
      <c r="D1343" s="275"/>
      <c r="E1343" s="160"/>
      <c r="F1343" s="163"/>
      <c r="G1343" s="84"/>
      <c r="H1343" s="61"/>
      <c r="I1343" s="77"/>
      <c r="J1343" s="123" t="str">
        <f t="shared" si="54"/>
        <v xml:space="preserve"> </v>
      </c>
      <c r="K1343" s="23"/>
      <c r="L1343" s="23"/>
    </row>
    <row r="1344" spans="1:12" x14ac:dyDescent="0.2">
      <c r="A1344" s="88"/>
      <c r="B1344" s="291" t="s">
        <v>2108</v>
      </c>
      <c r="C1344" s="274" t="s">
        <v>2172</v>
      </c>
      <c r="D1344" s="275"/>
      <c r="E1344" s="160"/>
      <c r="F1344" s="163"/>
      <c r="G1344" s="84"/>
      <c r="H1344" s="61"/>
      <c r="I1344" s="77"/>
      <c r="J1344" s="123" t="str">
        <f t="shared" si="54"/>
        <v xml:space="preserve"> </v>
      </c>
      <c r="K1344" s="23"/>
      <c r="L1344" s="23"/>
    </row>
    <row r="1345" spans="1:12" ht="13.2" x14ac:dyDescent="0.2">
      <c r="A1345" s="88"/>
      <c r="B1345" s="291" t="s">
        <v>2150</v>
      </c>
      <c r="C1345" s="274" t="s">
        <v>2173</v>
      </c>
      <c r="D1345" s="269" t="s">
        <v>5896</v>
      </c>
      <c r="E1345" s="160"/>
      <c r="F1345" s="163"/>
      <c r="G1345" s="60">
        <f t="shared" ref="G1345:G1361" si="56">E1345*F1345</f>
        <v>0</v>
      </c>
      <c r="H1345" s="61"/>
      <c r="I1345" s="77"/>
      <c r="J1345" s="123" t="str">
        <f t="shared" si="54"/>
        <v xml:space="preserve"> </v>
      </c>
      <c r="K1345" s="23"/>
      <c r="L1345" s="23"/>
    </row>
    <row r="1346" spans="1:12" ht="13.2" x14ac:dyDescent="0.2">
      <c r="A1346" s="88"/>
      <c r="B1346" s="291" t="s">
        <v>2151</v>
      </c>
      <c r="C1346" s="274" t="s">
        <v>2174</v>
      </c>
      <c r="D1346" s="269" t="s">
        <v>5896</v>
      </c>
      <c r="E1346" s="160"/>
      <c r="F1346" s="163"/>
      <c r="G1346" s="60">
        <f t="shared" si="56"/>
        <v>0</v>
      </c>
      <c r="H1346" s="61"/>
      <c r="I1346" s="77"/>
      <c r="J1346" s="123" t="str">
        <f t="shared" si="54"/>
        <v xml:space="preserve"> </v>
      </c>
      <c r="K1346" s="23"/>
      <c r="L1346" s="23"/>
    </row>
    <row r="1347" spans="1:12" ht="13.2" x14ac:dyDescent="0.2">
      <c r="A1347" s="88"/>
      <c r="B1347" s="291" t="s">
        <v>2152</v>
      </c>
      <c r="C1347" s="274" t="s">
        <v>2175</v>
      </c>
      <c r="D1347" s="269" t="s">
        <v>5896</v>
      </c>
      <c r="E1347" s="160"/>
      <c r="F1347" s="163"/>
      <c r="G1347" s="60">
        <f t="shared" si="56"/>
        <v>0</v>
      </c>
      <c r="H1347" s="62" t="s">
        <v>363</v>
      </c>
      <c r="I1347" s="77"/>
      <c r="J1347" s="123" t="str">
        <f t="shared" si="54"/>
        <v xml:space="preserve"> </v>
      </c>
      <c r="K1347" s="23"/>
      <c r="L1347" s="23"/>
    </row>
    <row r="1348" spans="1:12" ht="13.2" x14ac:dyDescent="0.2">
      <c r="A1348" s="88"/>
      <c r="B1348" s="291" t="s">
        <v>2153</v>
      </c>
      <c r="C1348" s="274" t="s">
        <v>2175</v>
      </c>
      <c r="D1348" s="269" t="s">
        <v>5896</v>
      </c>
      <c r="E1348" s="160"/>
      <c r="F1348" s="163"/>
      <c r="G1348" s="60">
        <f t="shared" si="56"/>
        <v>0</v>
      </c>
      <c r="H1348" s="62" t="s">
        <v>363</v>
      </c>
      <c r="I1348" s="78"/>
      <c r="J1348" s="123" t="str">
        <f t="shared" ref="J1348:J1411" si="57">IF(G1348&gt;0,1," ")</f>
        <v xml:space="preserve"> </v>
      </c>
      <c r="K1348" s="23"/>
      <c r="L1348" s="23"/>
    </row>
    <row r="1349" spans="1:12" ht="13.2" x14ac:dyDescent="0.2">
      <c r="A1349" s="88"/>
      <c r="B1349" s="291" t="s">
        <v>2154</v>
      </c>
      <c r="C1349" s="274" t="s">
        <v>2175</v>
      </c>
      <c r="D1349" s="269" t="s">
        <v>5896</v>
      </c>
      <c r="E1349" s="160"/>
      <c r="F1349" s="163"/>
      <c r="G1349" s="60">
        <f t="shared" si="56"/>
        <v>0</v>
      </c>
      <c r="H1349" s="62" t="s">
        <v>363</v>
      </c>
      <c r="I1349" s="23"/>
      <c r="J1349" s="123" t="str">
        <f t="shared" si="57"/>
        <v xml:space="preserve"> </v>
      </c>
      <c r="K1349" s="23"/>
      <c r="L1349" s="23"/>
    </row>
    <row r="1350" spans="1:12" ht="13.2" x14ac:dyDescent="0.2">
      <c r="A1350" s="88"/>
      <c r="B1350" s="291" t="s">
        <v>2155</v>
      </c>
      <c r="C1350" s="274" t="s">
        <v>2175</v>
      </c>
      <c r="D1350" s="269" t="s">
        <v>5896</v>
      </c>
      <c r="E1350" s="160"/>
      <c r="F1350" s="163"/>
      <c r="G1350" s="60">
        <f t="shared" si="56"/>
        <v>0</v>
      </c>
      <c r="H1350" s="62" t="s">
        <v>363</v>
      </c>
      <c r="I1350" s="78"/>
      <c r="J1350" s="123" t="str">
        <f t="shared" si="57"/>
        <v xml:space="preserve"> </v>
      </c>
      <c r="K1350" s="23"/>
      <c r="L1350" s="23"/>
    </row>
    <row r="1351" spans="1:12" ht="13.2" x14ac:dyDescent="0.2">
      <c r="A1351" s="88"/>
      <c r="B1351" s="291" t="s">
        <v>2156</v>
      </c>
      <c r="C1351" s="274" t="s">
        <v>2175</v>
      </c>
      <c r="D1351" s="269" t="s">
        <v>5896</v>
      </c>
      <c r="E1351" s="160"/>
      <c r="F1351" s="163"/>
      <c r="G1351" s="60">
        <f t="shared" si="56"/>
        <v>0</v>
      </c>
      <c r="H1351" s="62" t="s">
        <v>363</v>
      </c>
      <c r="I1351" s="23"/>
      <c r="J1351" s="123" t="str">
        <f t="shared" si="57"/>
        <v xml:space="preserve"> </v>
      </c>
      <c r="K1351" s="23"/>
      <c r="L1351" s="23"/>
    </row>
    <row r="1352" spans="1:12" ht="13.2" x14ac:dyDescent="0.2">
      <c r="A1352" s="88"/>
      <c r="B1352" s="291" t="s">
        <v>2157</v>
      </c>
      <c r="C1352" s="274" t="s">
        <v>2175</v>
      </c>
      <c r="D1352" s="269" t="s">
        <v>5896</v>
      </c>
      <c r="E1352" s="160"/>
      <c r="F1352" s="163"/>
      <c r="G1352" s="60">
        <f t="shared" si="56"/>
        <v>0</v>
      </c>
      <c r="H1352" s="62" t="s">
        <v>363</v>
      </c>
      <c r="I1352" s="23"/>
      <c r="J1352" s="123" t="str">
        <f t="shared" si="57"/>
        <v xml:space="preserve"> </v>
      </c>
      <c r="K1352" s="23"/>
      <c r="L1352" s="23"/>
    </row>
    <row r="1353" spans="1:12" ht="13.2" x14ac:dyDescent="0.2">
      <c r="A1353" s="88"/>
      <c r="B1353" s="291" t="s">
        <v>2158</v>
      </c>
      <c r="C1353" s="274" t="s">
        <v>2175</v>
      </c>
      <c r="D1353" s="269" t="s">
        <v>5896</v>
      </c>
      <c r="E1353" s="160"/>
      <c r="F1353" s="163"/>
      <c r="G1353" s="60">
        <f t="shared" si="56"/>
        <v>0</v>
      </c>
      <c r="H1353" s="62" t="s">
        <v>363</v>
      </c>
      <c r="I1353" s="23"/>
      <c r="J1353" s="123" t="str">
        <f t="shared" si="57"/>
        <v xml:space="preserve"> </v>
      </c>
      <c r="K1353" s="23"/>
      <c r="L1353" s="23"/>
    </row>
    <row r="1354" spans="1:12" ht="13.2" x14ac:dyDescent="0.2">
      <c r="A1354" s="88"/>
      <c r="B1354" s="291" t="s">
        <v>2159</v>
      </c>
      <c r="C1354" s="274" t="s">
        <v>2175</v>
      </c>
      <c r="D1354" s="269" t="s">
        <v>5896</v>
      </c>
      <c r="E1354" s="160"/>
      <c r="F1354" s="163"/>
      <c r="G1354" s="60">
        <f t="shared" si="56"/>
        <v>0</v>
      </c>
      <c r="H1354" s="62" t="s">
        <v>363</v>
      </c>
      <c r="I1354" s="23"/>
      <c r="J1354" s="123" t="str">
        <f t="shared" si="57"/>
        <v xml:space="preserve"> </v>
      </c>
      <c r="K1354" s="23"/>
      <c r="L1354" s="23"/>
    </row>
    <row r="1355" spans="1:12" ht="13.2" x14ac:dyDescent="0.2">
      <c r="A1355" s="88"/>
      <c r="B1355" s="291" t="s">
        <v>2160</v>
      </c>
      <c r="C1355" s="274" t="s">
        <v>2175</v>
      </c>
      <c r="D1355" s="269" t="s">
        <v>5896</v>
      </c>
      <c r="E1355" s="160"/>
      <c r="F1355" s="163"/>
      <c r="G1355" s="60">
        <f t="shared" si="56"/>
        <v>0</v>
      </c>
      <c r="H1355" s="62" t="s">
        <v>363</v>
      </c>
      <c r="I1355" s="23"/>
      <c r="J1355" s="123" t="str">
        <f t="shared" si="57"/>
        <v xml:space="preserve"> </v>
      </c>
      <c r="K1355" s="23"/>
      <c r="L1355" s="23"/>
    </row>
    <row r="1356" spans="1:12" ht="13.2" x14ac:dyDescent="0.2">
      <c r="A1356" s="88"/>
      <c r="B1356" s="291" t="s">
        <v>2161</v>
      </c>
      <c r="C1356" s="274" t="s">
        <v>2175</v>
      </c>
      <c r="D1356" s="269" t="s">
        <v>5896</v>
      </c>
      <c r="E1356" s="160"/>
      <c r="F1356" s="163"/>
      <c r="G1356" s="60">
        <f t="shared" si="56"/>
        <v>0</v>
      </c>
      <c r="H1356" s="62" t="s">
        <v>363</v>
      </c>
      <c r="I1356" s="23"/>
      <c r="J1356" s="123" t="str">
        <f t="shared" si="57"/>
        <v xml:space="preserve"> </v>
      </c>
      <c r="K1356" s="23"/>
      <c r="L1356" s="23"/>
    </row>
    <row r="1357" spans="1:12" ht="13.2" x14ac:dyDescent="0.2">
      <c r="A1357" s="88"/>
      <c r="B1357" s="291" t="s">
        <v>2162</v>
      </c>
      <c r="C1357" s="274" t="s">
        <v>2176</v>
      </c>
      <c r="D1357" s="269" t="s">
        <v>5896</v>
      </c>
      <c r="E1357" s="160"/>
      <c r="F1357" s="163"/>
      <c r="G1357" s="60">
        <f t="shared" si="56"/>
        <v>0</v>
      </c>
      <c r="H1357" s="61"/>
      <c r="I1357" s="23"/>
      <c r="J1357" s="123" t="str">
        <f t="shared" si="57"/>
        <v xml:space="preserve"> </v>
      </c>
      <c r="K1357" s="23"/>
      <c r="L1357" s="23"/>
    </row>
    <row r="1358" spans="1:12" ht="13.2" x14ac:dyDescent="0.2">
      <c r="A1358" s="88"/>
      <c r="B1358" s="291" t="s">
        <v>2163</v>
      </c>
      <c r="C1358" s="274" t="s">
        <v>2177</v>
      </c>
      <c r="D1358" s="269" t="s">
        <v>5896</v>
      </c>
      <c r="E1358" s="160"/>
      <c r="F1358" s="163"/>
      <c r="G1358" s="60">
        <f t="shared" si="56"/>
        <v>0</v>
      </c>
      <c r="H1358" s="61"/>
      <c r="I1358" s="23"/>
      <c r="J1358" s="123" t="str">
        <f t="shared" si="57"/>
        <v xml:space="preserve"> </v>
      </c>
      <c r="K1358" s="23"/>
      <c r="L1358" s="23"/>
    </row>
    <row r="1359" spans="1:12" ht="13.2" x14ac:dyDescent="0.2">
      <c r="A1359" s="88"/>
      <c r="B1359" s="291" t="s">
        <v>2164</v>
      </c>
      <c r="C1359" s="274" t="s">
        <v>2178</v>
      </c>
      <c r="D1359" s="269" t="s">
        <v>5896</v>
      </c>
      <c r="E1359" s="160"/>
      <c r="F1359" s="163"/>
      <c r="G1359" s="60">
        <f t="shared" si="56"/>
        <v>0</v>
      </c>
      <c r="H1359" s="61"/>
      <c r="I1359" s="23"/>
      <c r="J1359" s="123" t="str">
        <f t="shared" si="57"/>
        <v xml:space="preserve"> </v>
      </c>
      <c r="K1359" s="23"/>
      <c r="L1359" s="23"/>
    </row>
    <row r="1360" spans="1:12" ht="13.2" x14ac:dyDescent="0.2">
      <c r="A1360" s="88"/>
      <c r="B1360" s="291" t="s">
        <v>2165</v>
      </c>
      <c r="C1360" s="274" t="s">
        <v>2179</v>
      </c>
      <c r="D1360" s="269" t="s">
        <v>5896</v>
      </c>
      <c r="E1360" s="160"/>
      <c r="F1360" s="163"/>
      <c r="G1360" s="60">
        <f t="shared" si="56"/>
        <v>0</v>
      </c>
      <c r="H1360" s="61"/>
      <c r="I1360" s="23"/>
      <c r="J1360" s="123" t="str">
        <f t="shared" si="57"/>
        <v xml:space="preserve"> </v>
      </c>
      <c r="K1360" s="23"/>
      <c r="L1360" s="23"/>
    </row>
    <row r="1361" spans="1:12" ht="13.2" x14ac:dyDescent="0.2">
      <c r="A1361" s="88"/>
      <c r="B1361" s="291" t="s">
        <v>2166</v>
      </c>
      <c r="C1361" s="274" t="s">
        <v>2180</v>
      </c>
      <c r="D1361" s="269" t="s">
        <v>5896</v>
      </c>
      <c r="E1361" s="160"/>
      <c r="F1361" s="163"/>
      <c r="G1361" s="60">
        <f t="shared" si="56"/>
        <v>0</v>
      </c>
      <c r="H1361" s="61"/>
      <c r="I1361" s="23"/>
      <c r="J1361" s="123" t="str">
        <f t="shared" si="57"/>
        <v xml:space="preserve"> </v>
      </c>
      <c r="K1361" s="23"/>
      <c r="L1361" s="23"/>
    </row>
    <row r="1362" spans="1:12" x14ac:dyDescent="0.2">
      <c r="A1362" s="88"/>
      <c r="B1362" s="291" t="s">
        <v>2109</v>
      </c>
      <c r="C1362" s="274" t="s">
        <v>2181</v>
      </c>
      <c r="D1362" s="275"/>
      <c r="E1362" s="160"/>
      <c r="F1362" s="163"/>
      <c r="G1362" s="84"/>
      <c r="H1362" s="61"/>
      <c r="I1362" s="23"/>
      <c r="J1362" s="123" t="str">
        <f t="shared" si="57"/>
        <v xml:space="preserve"> </v>
      </c>
      <c r="K1362" s="23"/>
      <c r="L1362" s="23"/>
    </row>
    <row r="1363" spans="1:12" ht="13.2" x14ac:dyDescent="0.2">
      <c r="A1363" s="88"/>
      <c r="B1363" s="291" t="s">
        <v>2167</v>
      </c>
      <c r="C1363" s="274" t="s">
        <v>2182</v>
      </c>
      <c r="D1363" s="269" t="s">
        <v>5896</v>
      </c>
      <c r="E1363" s="160"/>
      <c r="F1363" s="163"/>
      <c r="G1363" s="60">
        <f>E1363*F1363</f>
        <v>0</v>
      </c>
      <c r="H1363" s="61"/>
      <c r="I1363" s="23"/>
      <c r="J1363" s="123" t="str">
        <f t="shared" si="57"/>
        <v xml:space="preserve"> </v>
      </c>
      <c r="K1363" s="23"/>
      <c r="L1363" s="23"/>
    </row>
    <row r="1364" spans="1:12" ht="13.2" x14ac:dyDescent="0.2">
      <c r="A1364" s="88"/>
      <c r="B1364" s="291" t="s">
        <v>2168</v>
      </c>
      <c r="C1364" s="274" t="s">
        <v>2183</v>
      </c>
      <c r="D1364" s="269" t="s">
        <v>5896</v>
      </c>
      <c r="E1364" s="160"/>
      <c r="F1364" s="163"/>
      <c r="G1364" s="60">
        <f>E1364*F1364</f>
        <v>0</v>
      </c>
      <c r="H1364" s="61"/>
      <c r="I1364" s="23"/>
      <c r="J1364" s="123" t="str">
        <f t="shared" si="57"/>
        <v xml:space="preserve"> </v>
      </c>
      <c r="K1364" s="23"/>
      <c r="L1364" s="23"/>
    </row>
    <row r="1365" spans="1:12" x14ac:dyDescent="0.2">
      <c r="A1365" s="88"/>
      <c r="B1365" s="291" t="s">
        <v>2110</v>
      </c>
      <c r="C1365" s="274" t="s">
        <v>2184</v>
      </c>
      <c r="D1365" s="275" t="s">
        <v>2192</v>
      </c>
      <c r="E1365" s="160"/>
      <c r="F1365" s="163"/>
      <c r="G1365" s="60">
        <f>E1365*F1365</f>
        <v>0</v>
      </c>
      <c r="H1365" s="61"/>
      <c r="I1365" s="23"/>
      <c r="J1365" s="123" t="str">
        <f t="shared" si="57"/>
        <v xml:space="preserve"> </v>
      </c>
      <c r="K1365" s="23"/>
      <c r="L1365" s="23"/>
    </row>
    <row r="1366" spans="1:12" x14ac:dyDescent="0.2">
      <c r="A1366" s="88"/>
      <c r="B1366" s="291" t="s">
        <v>2111</v>
      </c>
      <c r="C1366" s="274" t="s">
        <v>2185</v>
      </c>
      <c r="D1366" s="275" t="s">
        <v>2192</v>
      </c>
      <c r="E1366" s="160"/>
      <c r="F1366" s="163"/>
      <c r="G1366" s="60">
        <f>E1366*F1366</f>
        <v>0</v>
      </c>
      <c r="H1366" s="61"/>
      <c r="I1366" s="23"/>
      <c r="J1366" s="123" t="str">
        <f t="shared" si="57"/>
        <v xml:space="preserve"> </v>
      </c>
      <c r="K1366" s="23"/>
      <c r="L1366" s="23"/>
    </row>
    <row r="1367" spans="1:12" x14ac:dyDescent="0.2">
      <c r="A1367" s="88"/>
      <c r="B1367" s="291" t="s">
        <v>2112</v>
      </c>
      <c r="C1367" s="274" t="s">
        <v>2186</v>
      </c>
      <c r="D1367" s="275"/>
      <c r="E1367" s="160"/>
      <c r="F1367" s="163"/>
      <c r="G1367" s="84"/>
      <c r="H1367" s="61"/>
      <c r="I1367" s="23"/>
      <c r="J1367" s="123" t="str">
        <f t="shared" si="57"/>
        <v xml:space="preserve"> </v>
      </c>
      <c r="K1367" s="23"/>
      <c r="L1367" s="23"/>
    </row>
    <row r="1368" spans="1:12" ht="13.2" x14ac:dyDescent="0.2">
      <c r="A1368" s="88"/>
      <c r="B1368" s="291" t="s">
        <v>2169</v>
      </c>
      <c r="C1368" s="274" t="s">
        <v>2187</v>
      </c>
      <c r="D1368" s="269" t="s">
        <v>5896</v>
      </c>
      <c r="E1368" s="160"/>
      <c r="F1368" s="163"/>
      <c r="G1368" s="60">
        <f>E1368*F1368</f>
        <v>0</v>
      </c>
      <c r="H1368" s="61"/>
      <c r="I1368" s="23"/>
      <c r="J1368" s="123" t="str">
        <f t="shared" si="57"/>
        <v xml:space="preserve"> </v>
      </c>
      <c r="K1368" s="23"/>
      <c r="L1368" s="23"/>
    </row>
    <row r="1369" spans="1:12" ht="13.2" x14ac:dyDescent="0.2">
      <c r="A1369" s="88"/>
      <c r="B1369" s="291" t="s">
        <v>2170</v>
      </c>
      <c r="C1369" s="274" t="s">
        <v>2188</v>
      </c>
      <c r="D1369" s="269" t="s">
        <v>5896</v>
      </c>
      <c r="E1369" s="160"/>
      <c r="F1369" s="163"/>
      <c r="G1369" s="60">
        <f>E1369*F1369</f>
        <v>0</v>
      </c>
      <c r="H1369" s="61"/>
      <c r="I1369" s="23"/>
      <c r="J1369" s="123" t="str">
        <f t="shared" si="57"/>
        <v xml:space="preserve"> </v>
      </c>
      <c r="K1369" s="23"/>
      <c r="L1369" s="23"/>
    </row>
    <row r="1370" spans="1:12" ht="13.2" x14ac:dyDescent="0.2">
      <c r="A1370" s="88"/>
      <c r="B1370" s="291" t="s">
        <v>2171</v>
      </c>
      <c r="C1370" s="274" t="s">
        <v>2189</v>
      </c>
      <c r="D1370" s="269" t="s">
        <v>5896</v>
      </c>
      <c r="E1370" s="160"/>
      <c r="F1370" s="163"/>
      <c r="G1370" s="60">
        <f>E1370*F1370</f>
        <v>0</v>
      </c>
      <c r="H1370" s="61"/>
      <c r="I1370" s="23"/>
      <c r="J1370" s="123" t="str">
        <f t="shared" si="57"/>
        <v xml:space="preserve"> </v>
      </c>
      <c r="K1370" s="23"/>
      <c r="L1370" s="23"/>
    </row>
    <row r="1371" spans="1:12" ht="13.2" x14ac:dyDescent="0.2">
      <c r="A1371" s="88"/>
      <c r="B1371" s="291" t="s">
        <v>2113</v>
      </c>
      <c r="C1371" s="274" t="s">
        <v>2190</v>
      </c>
      <c r="D1371" s="269" t="s">
        <v>5896</v>
      </c>
      <c r="E1371" s="160"/>
      <c r="F1371" s="163"/>
      <c r="G1371" s="60">
        <f>E1371*F1371</f>
        <v>0</v>
      </c>
      <c r="H1371" s="61"/>
      <c r="I1371" s="23"/>
      <c r="J1371" s="123" t="str">
        <f t="shared" si="57"/>
        <v xml:space="preserve"> </v>
      </c>
      <c r="K1371" s="23"/>
      <c r="L1371" s="23"/>
    </row>
    <row r="1372" spans="1:12" ht="24" x14ac:dyDescent="0.2">
      <c r="A1372" s="49"/>
      <c r="B1372" s="291" t="s">
        <v>2114</v>
      </c>
      <c r="C1372" s="294" t="s">
        <v>2193</v>
      </c>
      <c r="D1372" s="269"/>
      <c r="E1372" s="160"/>
      <c r="F1372" s="163"/>
      <c r="G1372" s="84"/>
      <c r="H1372" s="61"/>
      <c r="I1372" s="23"/>
      <c r="J1372" s="123" t="str">
        <f t="shared" si="57"/>
        <v xml:space="preserve"> </v>
      </c>
      <c r="K1372" s="23"/>
      <c r="L1372" s="23"/>
    </row>
    <row r="1373" spans="1:12" x14ac:dyDescent="0.2">
      <c r="A1373" s="88"/>
      <c r="B1373" s="291" t="s">
        <v>2115</v>
      </c>
      <c r="C1373" s="274" t="s">
        <v>2194</v>
      </c>
      <c r="D1373" s="275" t="s">
        <v>65</v>
      </c>
      <c r="E1373" s="160"/>
      <c r="F1373" s="163"/>
      <c r="G1373" s="84"/>
      <c r="H1373" s="61"/>
      <c r="I1373" s="23"/>
      <c r="J1373" s="123" t="str">
        <f t="shared" si="57"/>
        <v xml:space="preserve"> </v>
      </c>
      <c r="K1373" s="23"/>
      <c r="L1373" s="23"/>
    </row>
    <row r="1374" spans="1:12" x14ac:dyDescent="0.2">
      <c r="A1374" s="88"/>
      <c r="B1374" s="291" t="s">
        <v>2116</v>
      </c>
      <c r="C1374" s="274" t="s">
        <v>2195</v>
      </c>
      <c r="D1374" s="275" t="s">
        <v>67</v>
      </c>
      <c r="E1374" s="160"/>
      <c r="F1374" s="163"/>
      <c r="G1374" s="84">
        <f>E1374*F1374</f>
        <v>0</v>
      </c>
      <c r="H1374" s="61"/>
      <c r="I1374" s="23"/>
      <c r="J1374" s="123" t="str">
        <f t="shared" si="57"/>
        <v xml:space="preserve"> </v>
      </c>
      <c r="K1374" s="23"/>
      <c r="L1374" s="23"/>
    </row>
    <row r="1375" spans="1:12" ht="12" x14ac:dyDescent="0.2">
      <c r="A1375" s="49"/>
      <c r="B1375" s="291" t="s">
        <v>2117</v>
      </c>
      <c r="C1375" s="294" t="s">
        <v>2196</v>
      </c>
      <c r="D1375" s="269"/>
      <c r="E1375" s="160"/>
      <c r="F1375" s="163"/>
      <c r="G1375" s="84"/>
      <c r="H1375" s="61"/>
      <c r="I1375" s="23"/>
      <c r="J1375" s="123" t="str">
        <f t="shared" si="57"/>
        <v xml:space="preserve"> </v>
      </c>
      <c r="K1375" s="23"/>
      <c r="L1375" s="23"/>
    </row>
    <row r="1376" spans="1:12" x14ac:dyDescent="0.2">
      <c r="A1376" s="88"/>
      <c r="B1376" s="291" t="s">
        <v>2118</v>
      </c>
      <c r="C1376" s="274" t="s">
        <v>2197</v>
      </c>
      <c r="D1376" s="269" t="s">
        <v>58</v>
      </c>
      <c r="E1376" s="160"/>
      <c r="F1376" s="163"/>
      <c r="G1376" s="60">
        <f>E1376*F1376</f>
        <v>0</v>
      </c>
      <c r="H1376" s="61"/>
      <c r="I1376" s="23"/>
      <c r="J1376" s="123" t="str">
        <f t="shared" si="57"/>
        <v xml:space="preserve"> </v>
      </c>
      <c r="K1376" s="23"/>
      <c r="L1376" s="23"/>
    </row>
    <row r="1377" spans="1:12" x14ac:dyDescent="0.2">
      <c r="A1377" s="88"/>
      <c r="B1377" s="291" t="s">
        <v>2119</v>
      </c>
      <c r="C1377" s="274" t="s">
        <v>2198</v>
      </c>
      <c r="D1377" s="269" t="s">
        <v>58</v>
      </c>
      <c r="E1377" s="160"/>
      <c r="F1377" s="163"/>
      <c r="G1377" s="60">
        <f>E1377*F1377</f>
        <v>0</v>
      </c>
      <c r="H1377" s="61"/>
      <c r="I1377" s="23"/>
      <c r="J1377" s="123" t="str">
        <f t="shared" si="57"/>
        <v xml:space="preserve"> </v>
      </c>
      <c r="K1377" s="23"/>
      <c r="L1377" s="23"/>
    </row>
    <row r="1378" spans="1:12" x14ac:dyDescent="0.2">
      <c r="A1378" s="88"/>
      <c r="B1378" s="291" t="s">
        <v>2120</v>
      </c>
      <c r="C1378" s="274" t="s">
        <v>2199</v>
      </c>
      <c r="D1378" s="269" t="s">
        <v>58</v>
      </c>
      <c r="E1378" s="160"/>
      <c r="F1378" s="163"/>
      <c r="G1378" s="60">
        <f>E1378*F1378</f>
        <v>0</v>
      </c>
      <c r="H1378" s="62" t="s">
        <v>363</v>
      </c>
      <c r="I1378" s="23"/>
      <c r="J1378" s="123" t="str">
        <f t="shared" si="57"/>
        <v xml:space="preserve"> </v>
      </c>
      <c r="K1378" s="23"/>
      <c r="L1378" s="23"/>
    </row>
    <row r="1379" spans="1:12" ht="12" x14ac:dyDescent="0.2">
      <c r="A1379" s="49"/>
      <c r="B1379" s="291" t="s">
        <v>2121</v>
      </c>
      <c r="C1379" s="295" t="s">
        <v>2200</v>
      </c>
      <c r="D1379" s="269"/>
      <c r="E1379" s="160"/>
      <c r="F1379" s="163"/>
      <c r="G1379" s="84"/>
      <c r="H1379" s="61"/>
      <c r="I1379" s="23"/>
      <c r="J1379" s="123" t="str">
        <f t="shared" si="57"/>
        <v xml:space="preserve"> </v>
      </c>
      <c r="K1379" s="23"/>
      <c r="L1379" s="23"/>
    </row>
    <row r="1380" spans="1:12" x14ac:dyDescent="0.2">
      <c r="A1380" s="88"/>
      <c r="B1380" s="291" t="s">
        <v>2122</v>
      </c>
      <c r="C1380" s="279" t="s">
        <v>5904</v>
      </c>
      <c r="D1380" s="269" t="s">
        <v>58</v>
      </c>
      <c r="E1380" s="160"/>
      <c r="F1380" s="163"/>
      <c r="G1380" s="60">
        <f>E1380*F1380</f>
        <v>0</v>
      </c>
      <c r="H1380" s="62" t="s">
        <v>363</v>
      </c>
      <c r="I1380" s="23"/>
      <c r="J1380" s="123" t="str">
        <f t="shared" si="57"/>
        <v xml:space="preserve"> </v>
      </c>
      <c r="K1380" s="23"/>
      <c r="L1380" s="23"/>
    </row>
    <row r="1381" spans="1:12" ht="12" x14ac:dyDescent="0.2">
      <c r="A1381" s="88"/>
      <c r="B1381" s="291" t="s">
        <v>2123</v>
      </c>
      <c r="C1381" s="279" t="s">
        <v>5905</v>
      </c>
      <c r="D1381" s="269" t="s">
        <v>58</v>
      </c>
      <c r="E1381" s="160"/>
      <c r="F1381" s="163"/>
      <c r="G1381" s="60">
        <f>E1381*F1381</f>
        <v>0</v>
      </c>
      <c r="H1381" s="62" t="s">
        <v>363</v>
      </c>
      <c r="I1381" s="9"/>
      <c r="J1381" s="123" t="str">
        <f t="shared" si="57"/>
        <v xml:space="preserve"> </v>
      </c>
      <c r="K1381" s="23"/>
      <c r="L1381" s="23"/>
    </row>
    <row r="1382" spans="1:12" ht="12" x14ac:dyDescent="0.2">
      <c r="A1382" s="49"/>
      <c r="B1382" s="291" t="s">
        <v>2124</v>
      </c>
      <c r="C1382" s="296" t="s">
        <v>5906</v>
      </c>
      <c r="D1382" s="269" t="s">
        <v>58</v>
      </c>
      <c r="E1382" s="160"/>
      <c r="F1382" s="163"/>
      <c r="G1382" s="60">
        <f>E1382*F1382</f>
        <v>0</v>
      </c>
      <c r="H1382" s="62" t="s">
        <v>363</v>
      </c>
      <c r="I1382" s="7"/>
      <c r="J1382" s="123" t="str">
        <f t="shared" si="57"/>
        <v xml:space="preserve"> </v>
      </c>
      <c r="K1382" s="23"/>
      <c r="L1382" s="23"/>
    </row>
    <row r="1383" spans="1:12" ht="12" x14ac:dyDescent="0.2">
      <c r="A1383" s="49"/>
      <c r="B1383" s="291" t="s">
        <v>2125</v>
      </c>
      <c r="C1383" s="295" t="s">
        <v>2201</v>
      </c>
      <c r="D1383" s="269"/>
      <c r="E1383" s="160"/>
      <c r="F1383" s="163"/>
      <c r="G1383" s="84"/>
      <c r="H1383" s="61"/>
      <c r="I1383" s="9"/>
      <c r="J1383" s="123" t="str">
        <f t="shared" si="57"/>
        <v xml:space="preserve"> </v>
      </c>
      <c r="K1383" s="23"/>
      <c r="L1383" s="23"/>
    </row>
    <row r="1384" spans="1:12" x14ac:dyDescent="0.2">
      <c r="A1384" s="88"/>
      <c r="B1384" s="291" t="s">
        <v>2126</v>
      </c>
      <c r="C1384" s="265" t="s">
        <v>2202</v>
      </c>
      <c r="D1384" s="275" t="s">
        <v>65</v>
      </c>
      <c r="E1384" s="160"/>
      <c r="F1384" s="163"/>
      <c r="G1384" s="84"/>
      <c r="H1384" s="58" t="s">
        <v>2203</v>
      </c>
      <c r="I1384" s="20"/>
      <c r="J1384" s="123" t="str">
        <f t="shared" si="57"/>
        <v xml:space="preserve"> </v>
      </c>
      <c r="K1384" s="23"/>
      <c r="L1384" s="23"/>
    </row>
    <row r="1385" spans="1:12" x14ac:dyDescent="0.2">
      <c r="A1385" s="88"/>
      <c r="B1385" s="291" t="s">
        <v>2127</v>
      </c>
      <c r="C1385" s="274" t="s">
        <v>2204</v>
      </c>
      <c r="D1385" s="275" t="s">
        <v>67</v>
      </c>
      <c r="E1385" s="160"/>
      <c r="F1385" s="163"/>
      <c r="G1385" s="84">
        <f>E1385*F1385</f>
        <v>0</v>
      </c>
      <c r="H1385" s="61"/>
      <c r="I1385" s="20"/>
      <c r="J1385" s="123" t="str">
        <f t="shared" si="57"/>
        <v xml:space="preserve"> </v>
      </c>
      <c r="K1385" s="23"/>
      <c r="L1385" s="23"/>
    </row>
    <row r="1386" spans="1:12" ht="12" x14ac:dyDescent="0.2">
      <c r="A1386" s="48"/>
      <c r="B1386" s="157"/>
      <c r="C1386" s="162"/>
      <c r="D1386" s="191"/>
      <c r="E1386" s="160"/>
      <c r="F1386" s="163"/>
      <c r="G1386" s="84"/>
      <c r="H1386" s="58" t="s">
        <v>782</v>
      </c>
      <c r="I1386" s="21"/>
      <c r="J1386" s="123" t="str">
        <f t="shared" si="57"/>
        <v xml:space="preserve"> </v>
      </c>
      <c r="K1386" s="23"/>
      <c r="L1386" s="23"/>
    </row>
    <row r="1387" spans="1:12" x14ac:dyDescent="0.25">
      <c r="A1387" s="48"/>
      <c r="B1387" s="157"/>
      <c r="C1387" s="162"/>
      <c r="D1387" s="191"/>
      <c r="E1387" s="160"/>
      <c r="F1387" s="163"/>
      <c r="G1387" s="84"/>
      <c r="I1387" s="20"/>
      <c r="J1387" s="123" t="str">
        <f t="shared" si="57"/>
        <v xml:space="preserve"> </v>
      </c>
      <c r="K1387" s="23"/>
      <c r="L1387" s="23"/>
    </row>
    <row r="1388" spans="1:12" x14ac:dyDescent="0.25">
      <c r="A1388" s="52"/>
      <c r="B1388" s="193"/>
      <c r="C1388" s="194"/>
      <c r="D1388" s="195"/>
      <c r="E1388" s="160"/>
      <c r="F1388" s="163"/>
      <c r="G1388" s="196"/>
      <c r="H1388" s="23"/>
      <c r="I1388" s="23"/>
      <c r="J1388" s="123" t="str">
        <f t="shared" si="57"/>
        <v xml:space="preserve"> </v>
      </c>
      <c r="K1388" s="23"/>
      <c r="L1388" s="23"/>
    </row>
    <row r="1389" spans="1:12" ht="12" x14ac:dyDescent="0.25">
      <c r="B1389" s="180" t="s">
        <v>179</v>
      </c>
      <c r="C1389" s="181" t="s">
        <v>147</v>
      </c>
      <c r="D1389" s="31"/>
      <c r="E1389" s="160"/>
      <c r="F1389" s="163"/>
      <c r="G1389" s="182">
        <f>SUM(G1316:G1388)</f>
        <v>0</v>
      </c>
      <c r="H1389" s="77"/>
      <c r="I1389" s="23"/>
      <c r="J1389" s="123" t="str">
        <f t="shared" si="57"/>
        <v xml:space="preserve"> </v>
      </c>
      <c r="K1389" s="23"/>
      <c r="L1389" s="23"/>
    </row>
    <row r="1390" spans="1:12" ht="12" x14ac:dyDescent="0.25">
      <c r="A1390" s="54"/>
      <c r="B1390" s="54"/>
      <c r="C1390" s="223"/>
      <c r="D1390" s="224"/>
      <c r="E1390" s="160"/>
      <c r="F1390" s="163"/>
      <c r="G1390" s="225"/>
      <c r="H1390" s="77"/>
      <c r="I1390" s="23"/>
      <c r="J1390" s="123" t="str">
        <f t="shared" si="57"/>
        <v xml:space="preserve"> </v>
      </c>
      <c r="K1390" s="23"/>
      <c r="L1390" s="23"/>
    </row>
    <row r="1391" spans="1:12" ht="12" x14ac:dyDescent="0.2">
      <c r="B1391" s="180" t="s">
        <v>181</v>
      </c>
      <c r="C1391" s="181" t="s">
        <v>182</v>
      </c>
      <c r="D1391" s="31"/>
      <c r="E1391" s="160"/>
      <c r="F1391" s="163"/>
      <c r="G1391" s="3"/>
      <c r="H1391" s="58" t="s">
        <v>361</v>
      </c>
      <c r="I1391" s="23"/>
      <c r="J1391" s="123" t="str">
        <f t="shared" si="57"/>
        <v xml:space="preserve"> </v>
      </c>
      <c r="K1391" s="23"/>
      <c r="L1391" s="23"/>
    </row>
    <row r="1392" spans="1:12" ht="12" x14ac:dyDescent="0.2">
      <c r="B1392" s="291" t="s">
        <v>2205</v>
      </c>
      <c r="C1392" s="295" t="s">
        <v>2032</v>
      </c>
      <c r="D1392" s="269"/>
      <c r="E1392" s="160"/>
      <c r="F1392" s="163"/>
      <c r="G1392" s="232"/>
      <c r="H1392" s="61"/>
      <c r="I1392" s="61"/>
      <c r="J1392" s="123" t="str">
        <f t="shared" si="57"/>
        <v xml:space="preserve"> </v>
      </c>
      <c r="K1392" s="23"/>
      <c r="L1392" s="23"/>
    </row>
    <row r="1393" spans="1:12" x14ac:dyDescent="0.2">
      <c r="A1393" s="88"/>
      <c r="B1393" s="291" t="s">
        <v>2206</v>
      </c>
      <c r="C1393" s="265" t="s">
        <v>2216</v>
      </c>
      <c r="D1393" s="275" t="s">
        <v>65</v>
      </c>
      <c r="E1393" s="160"/>
      <c r="F1393" s="163"/>
      <c r="G1393" s="84"/>
      <c r="H1393" s="61"/>
      <c r="I1393" s="61"/>
      <c r="J1393" s="123" t="str">
        <f t="shared" si="57"/>
        <v xml:space="preserve"> </v>
      </c>
      <c r="K1393" s="23"/>
      <c r="L1393" s="23"/>
    </row>
    <row r="1394" spans="1:12" x14ac:dyDescent="0.2">
      <c r="A1394" s="88"/>
      <c r="B1394" s="291" t="s">
        <v>2207</v>
      </c>
      <c r="C1394" s="265" t="s">
        <v>2217</v>
      </c>
      <c r="D1394" s="275" t="s">
        <v>67</v>
      </c>
      <c r="E1394" s="160"/>
      <c r="F1394" s="163"/>
      <c r="G1394" s="84">
        <f>F1394*E1394</f>
        <v>0</v>
      </c>
      <c r="H1394" s="61"/>
      <c r="I1394" s="61"/>
      <c r="J1394" s="123" t="str">
        <f t="shared" si="57"/>
        <v xml:space="preserve"> </v>
      </c>
      <c r="K1394" s="23"/>
      <c r="L1394" s="23"/>
    </row>
    <row r="1395" spans="1:12" ht="12" x14ac:dyDescent="0.2">
      <c r="B1395" s="291" t="s">
        <v>2208</v>
      </c>
      <c r="C1395" s="295" t="s">
        <v>2218</v>
      </c>
      <c r="D1395" s="269"/>
      <c r="E1395" s="160"/>
      <c r="F1395" s="163"/>
      <c r="G1395" s="84"/>
      <c r="H1395" s="61"/>
      <c r="I1395" s="61"/>
      <c r="J1395" s="123" t="str">
        <f t="shared" si="57"/>
        <v xml:space="preserve"> </v>
      </c>
      <c r="K1395" s="23"/>
      <c r="L1395" s="23"/>
    </row>
    <row r="1396" spans="1:12" x14ac:dyDescent="0.2">
      <c r="A1396" s="88"/>
      <c r="B1396" s="291" t="s">
        <v>2209</v>
      </c>
      <c r="C1396" s="265" t="s">
        <v>2219</v>
      </c>
      <c r="D1396" s="275" t="s">
        <v>65</v>
      </c>
      <c r="E1396" s="160"/>
      <c r="F1396" s="163"/>
      <c r="G1396" s="84"/>
      <c r="H1396" s="61"/>
      <c r="I1396" s="61"/>
      <c r="J1396" s="123" t="str">
        <f t="shared" si="57"/>
        <v xml:space="preserve"> </v>
      </c>
      <c r="K1396" s="23"/>
      <c r="L1396" s="23"/>
    </row>
    <row r="1397" spans="1:12" x14ac:dyDescent="0.2">
      <c r="A1397" s="88"/>
      <c r="B1397" s="291" t="s">
        <v>2210</v>
      </c>
      <c r="C1397" s="265" t="s">
        <v>2220</v>
      </c>
      <c r="D1397" s="275" t="s">
        <v>67</v>
      </c>
      <c r="E1397" s="160"/>
      <c r="F1397" s="163"/>
      <c r="G1397" s="84">
        <f>F1397*E1397</f>
        <v>0</v>
      </c>
      <c r="H1397" s="61"/>
      <c r="I1397" s="61"/>
      <c r="J1397" s="123" t="str">
        <f t="shared" si="57"/>
        <v xml:space="preserve"> </v>
      </c>
      <c r="K1397" s="23"/>
      <c r="L1397" s="23"/>
    </row>
    <row r="1398" spans="1:12" x14ac:dyDescent="0.2">
      <c r="A1398" s="88"/>
      <c r="B1398" s="291" t="s">
        <v>2211</v>
      </c>
      <c r="C1398" s="265" t="s">
        <v>2221</v>
      </c>
      <c r="D1398" s="275" t="s">
        <v>65</v>
      </c>
      <c r="E1398" s="160"/>
      <c r="F1398" s="163"/>
      <c r="G1398" s="84"/>
      <c r="H1398" s="61"/>
      <c r="I1398" s="61"/>
      <c r="J1398" s="123" t="str">
        <f t="shared" si="57"/>
        <v xml:space="preserve"> </v>
      </c>
      <c r="K1398" s="23"/>
      <c r="L1398" s="23"/>
    </row>
    <row r="1399" spans="1:12" x14ac:dyDescent="0.2">
      <c r="A1399" s="88"/>
      <c r="B1399" s="291" t="s">
        <v>2212</v>
      </c>
      <c r="C1399" s="265" t="s">
        <v>2222</v>
      </c>
      <c r="D1399" s="275" t="s">
        <v>67</v>
      </c>
      <c r="E1399" s="160"/>
      <c r="F1399" s="163"/>
      <c r="G1399" s="84">
        <f>F1399*E1399</f>
        <v>0</v>
      </c>
      <c r="H1399" s="61"/>
      <c r="I1399" s="61"/>
      <c r="J1399" s="123" t="str">
        <f t="shared" si="57"/>
        <v xml:space="preserve"> </v>
      </c>
      <c r="K1399" s="23"/>
      <c r="L1399" s="23"/>
    </row>
    <row r="1400" spans="1:12" ht="12" x14ac:dyDescent="0.2">
      <c r="B1400" s="291" t="s">
        <v>2213</v>
      </c>
      <c r="C1400" s="295" t="s">
        <v>2223</v>
      </c>
      <c r="D1400" s="269"/>
      <c r="E1400" s="160"/>
      <c r="F1400" s="163"/>
      <c r="G1400" s="84"/>
      <c r="H1400" s="61"/>
      <c r="I1400" s="61"/>
      <c r="J1400" s="123" t="str">
        <f t="shared" si="57"/>
        <v xml:space="preserve"> </v>
      </c>
      <c r="K1400" s="23"/>
      <c r="L1400" s="23"/>
    </row>
    <row r="1401" spans="1:12" x14ac:dyDescent="0.2">
      <c r="A1401" s="88"/>
      <c r="B1401" s="291" t="s">
        <v>2214</v>
      </c>
      <c r="C1401" s="265" t="s">
        <v>2194</v>
      </c>
      <c r="D1401" s="275" t="s">
        <v>65</v>
      </c>
      <c r="E1401" s="160"/>
      <c r="F1401" s="163"/>
      <c r="G1401" s="84"/>
      <c r="H1401" s="61"/>
      <c r="I1401" s="61"/>
      <c r="J1401" s="123" t="str">
        <f t="shared" si="57"/>
        <v xml:space="preserve"> </v>
      </c>
      <c r="K1401" s="23"/>
      <c r="L1401" s="23"/>
    </row>
    <row r="1402" spans="1:12" x14ac:dyDescent="0.2">
      <c r="A1402" s="88"/>
      <c r="B1402" s="291" t="s">
        <v>2215</v>
      </c>
      <c r="C1402" s="265" t="s">
        <v>2224</v>
      </c>
      <c r="D1402" s="275" t="s">
        <v>67</v>
      </c>
      <c r="E1402" s="160"/>
      <c r="F1402" s="163"/>
      <c r="G1402" s="84">
        <f>F1402*E1402</f>
        <v>0</v>
      </c>
      <c r="H1402" s="61"/>
      <c r="I1402" s="61"/>
      <c r="J1402" s="123" t="str">
        <f t="shared" si="57"/>
        <v xml:space="preserve"> </v>
      </c>
      <c r="K1402" s="23"/>
      <c r="L1402" s="23"/>
    </row>
    <row r="1403" spans="1:12" x14ac:dyDescent="0.2">
      <c r="A1403" s="48"/>
      <c r="B1403" s="157"/>
      <c r="C1403" s="162"/>
      <c r="D1403" s="191"/>
      <c r="E1403" s="160"/>
      <c r="F1403" s="163"/>
      <c r="G1403" s="84"/>
      <c r="H1403" s="58" t="s">
        <v>782</v>
      </c>
      <c r="I1403" s="79"/>
      <c r="J1403" s="123" t="str">
        <f t="shared" si="57"/>
        <v xml:space="preserve"> </v>
      </c>
      <c r="K1403" s="23"/>
      <c r="L1403" s="23"/>
    </row>
    <row r="1404" spans="1:12" x14ac:dyDescent="0.25">
      <c r="A1404" s="48"/>
      <c r="B1404" s="157"/>
      <c r="C1404" s="162"/>
      <c r="D1404" s="191"/>
      <c r="E1404" s="160"/>
      <c r="F1404" s="163"/>
      <c r="G1404" s="84"/>
      <c r="I1404" s="79"/>
      <c r="J1404" s="123" t="str">
        <f t="shared" si="57"/>
        <v xml:space="preserve"> </v>
      </c>
      <c r="K1404" s="23"/>
      <c r="L1404" s="23"/>
    </row>
    <row r="1405" spans="1:12" x14ac:dyDescent="0.25">
      <c r="A1405" s="52"/>
      <c r="B1405" s="193"/>
      <c r="C1405" s="194"/>
      <c r="D1405" s="195"/>
      <c r="E1405" s="160"/>
      <c r="F1405" s="163"/>
      <c r="G1405" s="196"/>
      <c r="H1405" s="23"/>
      <c r="I1405" s="79"/>
      <c r="J1405" s="123" t="str">
        <f t="shared" si="57"/>
        <v xml:space="preserve"> </v>
      </c>
      <c r="K1405" s="23"/>
      <c r="L1405" s="23"/>
    </row>
    <row r="1406" spans="1:12" ht="12" x14ac:dyDescent="0.25">
      <c r="B1406" s="180" t="s">
        <v>181</v>
      </c>
      <c r="C1406" s="181" t="s">
        <v>147</v>
      </c>
      <c r="D1406" s="31"/>
      <c r="E1406" s="160"/>
      <c r="F1406" s="163"/>
      <c r="G1406" s="182">
        <f>SUM(G1393:G1405)</f>
        <v>0</v>
      </c>
      <c r="H1406" s="77"/>
      <c r="I1406" s="79"/>
      <c r="J1406" s="123" t="str">
        <f t="shared" si="57"/>
        <v xml:space="preserve"> </v>
      </c>
      <c r="K1406" s="23"/>
      <c r="L1406" s="23"/>
    </row>
    <row r="1407" spans="1:12" ht="12" x14ac:dyDescent="0.25">
      <c r="A1407" s="54"/>
      <c r="B1407" s="54"/>
      <c r="C1407" s="223"/>
      <c r="D1407" s="224"/>
      <c r="E1407" s="160"/>
      <c r="F1407" s="163"/>
      <c r="G1407" s="225"/>
      <c r="H1407" s="77"/>
      <c r="I1407" s="79"/>
      <c r="J1407" s="123" t="str">
        <f t="shared" si="57"/>
        <v xml:space="preserve"> </v>
      </c>
      <c r="K1407" s="23"/>
      <c r="L1407" s="23"/>
    </row>
    <row r="1408" spans="1:12" ht="12" x14ac:dyDescent="0.2">
      <c r="B1408" s="180" t="s">
        <v>184</v>
      </c>
      <c r="C1408" s="181" t="s">
        <v>185</v>
      </c>
      <c r="D1408" s="31"/>
      <c r="E1408" s="160"/>
      <c r="F1408" s="163"/>
      <c r="G1408" s="3"/>
      <c r="H1408" s="58" t="s">
        <v>361</v>
      </c>
      <c r="I1408" s="79"/>
      <c r="J1408" s="123" t="str">
        <f t="shared" si="57"/>
        <v xml:space="preserve"> </v>
      </c>
      <c r="K1408" s="23"/>
      <c r="L1408" s="23"/>
    </row>
    <row r="1409" spans="1:12" ht="12" x14ac:dyDescent="0.2">
      <c r="A1409" s="56"/>
      <c r="B1409" s="290" t="s">
        <v>2225</v>
      </c>
      <c r="C1409" s="297" t="s">
        <v>2312</v>
      </c>
      <c r="D1409" s="289"/>
      <c r="E1409" s="160"/>
      <c r="F1409" s="163"/>
      <c r="G1409" s="231"/>
      <c r="H1409" s="61"/>
      <c r="I1409" s="79"/>
      <c r="J1409" s="123" t="str">
        <f t="shared" si="57"/>
        <v xml:space="preserve"> </v>
      </c>
      <c r="K1409" s="23"/>
      <c r="L1409" s="23"/>
    </row>
    <row r="1410" spans="1:12" ht="13.2" x14ac:dyDescent="0.2">
      <c r="A1410" s="88"/>
      <c r="B1410" s="291" t="s">
        <v>2226</v>
      </c>
      <c r="C1410" s="265" t="s">
        <v>2313</v>
      </c>
      <c r="D1410" s="269" t="s">
        <v>5896</v>
      </c>
      <c r="E1410" s="160"/>
      <c r="F1410" s="163"/>
      <c r="G1410" s="60">
        <f t="shared" ref="G1410:G1415" si="58">E1410*F1410</f>
        <v>0</v>
      </c>
      <c r="H1410" s="61"/>
      <c r="I1410" s="79"/>
      <c r="J1410" s="123" t="str">
        <f t="shared" si="57"/>
        <v xml:space="preserve"> </v>
      </c>
      <c r="K1410" s="23"/>
      <c r="L1410" s="23"/>
    </row>
    <row r="1411" spans="1:12" ht="13.2" x14ac:dyDescent="0.2">
      <c r="A1411" s="88"/>
      <c r="B1411" s="291" t="s">
        <v>2227</v>
      </c>
      <c r="C1411" s="265" t="s">
        <v>2314</v>
      </c>
      <c r="D1411" s="269" t="s">
        <v>5896</v>
      </c>
      <c r="E1411" s="160"/>
      <c r="F1411" s="163"/>
      <c r="G1411" s="60">
        <f t="shared" si="58"/>
        <v>0</v>
      </c>
      <c r="H1411" s="61"/>
      <c r="I1411" s="79"/>
      <c r="J1411" s="123" t="str">
        <f t="shared" si="57"/>
        <v xml:space="preserve"> </v>
      </c>
      <c r="K1411" s="23"/>
      <c r="L1411" s="23"/>
    </row>
    <row r="1412" spans="1:12" ht="13.2" x14ac:dyDescent="0.2">
      <c r="A1412" s="88"/>
      <c r="B1412" s="291" t="s">
        <v>2228</v>
      </c>
      <c r="C1412" s="265" t="s">
        <v>2315</v>
      </c>
      <c r="D1412" s="269" t="s">
        <v>5896</v>
      </c>
      <c r="E1412" s="160"/>
      <c r="F1412" s="163"/>
      <c r="G1412" s="60">
        <f t="shared" si="58"/>
        <v>0</v>
      </c>
      <c r="H1412" s="61"/>
      <c r="I1412" s="79"/>
      <c r="J1412" s="123" t="str">
        <f t="shared" ref="J1412:J1475" si="59">IF(G1412&gt;0,1," ")</f>
        <v xml:space="preserve"> </v>
      </c>
      <c r="K1412" s="23"/>
      <c r="L1412" s="23"/>
    </row>
    <row r="1413" spans="1:12" ht="13.2" x14ac:dyDescent="0.2">
      <c r="A1413" s="88"/>
      <c r="B1413" s="291" t="s">
        <v>2229</v>
      </c>
      <c r="C1413" s="265" t="s">
        <v>2316</v>
      </c>
      <c r="D1413" s="269" t="s">
        <v>5896</v>
      </c>
      <c r="E1413" s="160"/>
      <c r="F1413" s="163"/>
      <c r="G1413" s="60">
        <f t="shared" si="58"/>
        <v>0</v>
      </c>
      <c r="H1413" s="61"/>
      <c r="I1413" s="79"/>
      <c r="J1413" s="123" t="str">
        <f t="shared" si="59"/>
        <v xml:space="preserve"> </v>
      </c>
      <c r="K1413" s="23"/>
      <c r="L1413" s="23"/>
    </row>
    <row r="1414" spans="1:12" ht="13.2" x14ac:dyDescent="0.2">
      <c r="A1414" s="88"/>
      <c r="B1414" s="291" t="s">
        <v>2230</v>
      </c>
      <c r="C1414" s="265" t="s">
        <v>2317</v>
      </c>
      <c r="D1414" s="269" t="s">
        <v>5896</v>
      </c>
      <c r="E1414" s="160"/>
      <c r="F1414" s="163"/>
      <c r="G1414" s="60">
        <f t="shared" si="58"/>
        <v>0</v>
      </c>
      <c r="H1414" s="61"/>
      <c r="I1414" s="79"/>
      <c r="J1414" s="123" t="str">
        <f t="shared" si="59"/>
        <v xml:space="preserve"> </v>
      </c>
      <c r="K1414" s="23"/>
      <c r="L1414" s="23"/>
    </row>
    <row r="1415" spans="1:12" ht="13.2" x14ac:dyDescent="0.2">
      <c r="A1415" s="88"/>
      <c r="B1415" s="291" t="s">
        <v>2231</v>
      </c>
      <c r="C1415" s="265" t="s">
        <v>2318</v>
      </c>
      <c r="D1415" s="269" t="s">
        <v>5896</v>
      </c>
      <c r="E1415" s="160"/>
      <c r="F1415" s="163"/>
      <c r="G1415" s="60">
        <f t="shared" si="58"/>
        <v>0</v>
      </c>
      <c r="H1415" s="61"/>
      <c r="I1415" s="80"/>
      <c r="J1415" s="123" t="str">
        <f t="shared" si="59"/>
        <v xml:space="preserve"> </v>
      </c>
      <c r="K1415" s="23"/>
      <c r="L1415" s="23"/>
    </row>
    <row r="1416" spans="1:12" ht="12" x14ac:dyDescent="0.2">
      <c r="A1416" s="49"/>
      <c r="B1416" s="291" t="s">
        <v>2232</v>
      </c>
      <c r="C1416" s="298" t="s">
        <v>2319</v>
      </c>
      <c r="D1416" s="269"/>
      <c r="E1416" s="160"/>
      <c r="F1416" s="163"/>
      <c r="G1416" s="84"/>
      <c r="H1416" s="61"/>
      <c r="I1416" s="80"/>
      <c r="J1416" s="123" t="str">
        <f t="shared" si="59"/>
        <v xml:space="preserve"> </v>
      </c>
      <c r="K1416" s="23"/>
      <c r="L1416" s="23"/>
    </row>
    <row r="1417" spans="1:12" x14ac:dyDescent="0.2">
      <c r="A1417" s="88"/>
      <c r="B1417" s="291" t="s">
        <v>2233</v>
      </c>
      <c r="C1417" s="282" t="s">
        <v>2320</v>
      </c>
      <c r="D1417" s="269"/>
      <c r="E1417" s="160"/>
      <c r="F1417" s="163"/>
      <c r="G1417" s="84"/>
      <c r="H1417" s="61"/>
      <c r="I1417" s="79"/>
      <c r="J1417" s="123" t="str">
        <f t="shared" si="59"/>
        <v xml:space="preserve"> </v>
      </c>
      <c r="K1417" s="23"/>
      <c r="L1417" s="23"/>
    </row>
    <row r="1418" spans="1:12" ht="13.2" x14ac:dyDescent="0.2">
      <c r="A1418" s="88"/>
      <c r="B1418" s="291" t="s">
        <v>2281</v>
      </c>
      <c r="C1418" s="283" t="s">
        <v>2321</v>
      </c>
      <c r="D1418" s="269" t="s">
        <v>5896</v>
      </c>
      <c r="E1418" s="160"/>
      <c r="F1418" s="163"/>
      <c r="G1418" s="60">
        <f>E1418*F1418</f>
        <v>0</v>
      </c>
      <c r="H1418" s="61"/>
      <c r="I1418" s="80"/>
      <c r="J1418" s="123" t="str">
        <f t="shared" si="59"/>
        <v xml:space="preserve"> </v>
      </c>
      <c r="K1418" s="23"/>
      <c r="L1418" s="23"/>
    </row>
    <row r="1419" spans="1:12" ht="13.2" x14ac:dyDescent="0.2">
      <c r="A1419" s="88"/>
      <c r="B1419" s="291" t="s">
        <v>2282</v>
      </c>
      <c r="C1419" s="283" t="s">
        <v>2322</v>
      </c>
      <c r="D1419" s="269" t="s">
        <v>5896</v>
      </c>
      <c r="E1419" s="160"/>
      <c r="F1419" s="163"/>
      <c r="G1419" s="60">
        <f>E1419*F1419</f>
        <v>0</v>
      </c>
      <c r="H1419" s="61"/>
      <c r="I1419" s="79"/>
      <c r="J1419" s="123" t="str">
        <f t="shared" si="59"/>
        <v xml:space="preserve"> </v>
      </c>
      <c r="K1419" s="23"/>
      <c r="L1419" s="23"/>
    </row>
    <row r="1420" spans="1:12" ht="13.2" x14ac:dyDescent="0.2">
      <c r="A1420" s="88"/>
      <c r="B1420" s="291" t="s">
        <v>2283</v>
      </c>
      <c r="C1420" s="283" t="s">
        <v>2323</v>
      </c>
      <c r="D1420" s="269" t="s">
        <v>5896</v>
      </c>
      <c r="E1420" s="160"/>
      <c r="F1420" s="163"/>
      <c r="G1420" s="60">
        <f>E1420*F1420</f>
        <v>0</v>
      </c>
      <c r="H1420" s="61"/>
      <c r="I1420" s="80"/>
      <c r="J1420" s="123" t="str">
        <f t="shared" si="59"/>
        <v xml:space="preserve"> </v>
      </c>
      <c r="K1420" s="23"/>
      <c r="L1420" s="23"/>
    </row>
    <row r="1421" spans="1:12" ht="13.2" x14ac:dyDescent="0.2">
      <c r="A1421" s="88"/>
      <c r="B1421" s="291" t="s">
        <v>2284</v>
      </c>
      <c r="C1421" s="283" t="s">
        <v>1788</v>
      </c>
      <c r="D1421" s="269" t="s">
        <v>5896</v>
      </c>
      <c r="E1421" s="160"/>
      <c r="F1421" s="163"/>
      <c r="G1421" s="60">
        <f>E1421*F1421</f>
        <v>0</v>
      </c>
      <c r="H1421" s="61"/>
      <c r="I1421" s="79"/>
      <c r="J1421" s="123" t="str">
        <f t="shared" si="59"/>
        <v xml:space="preserve"> </v>
      </c>
      <c r="K1421" s="23"/>
      <c r="L1421" s="23"/>
    </row>
    <row r="1422" spans="1:12" ht="13.2" x14ac:dyDescent="0.2">
      <c r="A1422" s="88"/>
      <c r="B1422" s="291" t="s">
        <v>2285</v>
      </c>
      <c r="C1422" s="283" t="s">
        <v>1789</v>
      </c>
      <c r="D1422" s="269" t="s">
        <v>5896</v>
      </c>
      <c r="E1422" s="160"/>
      <c r="F1422" s="163"/>
      <c r="G1422" s="60">
        <f>E1422*F1422</f>
        <v>0</v>
      </c>
      <c r="H1422" s="61"/>
      <c r="I1422" s="80"/>
      <c r="J1422" s="123" t="str">
        <f t="shared" si="59"/>
        <v xml:space="preserve"> </v>
      </c>
      <c r="K1422" s="23"/>
      <c r="L1422" s="23"/>
    </row>
    <row r="1423" spans="1:12" ht="22.8" x14ac:dyDescent="0.2">
      <c r="A1423" s="88"/>
      <c r="B1423" s="291" t="s">
        <v>2234</v>
      </c>
      <c r="C1423" s="278" t="s">
        <v>2324</v>
      </c>
      <c r="D1423" s="269"/>
      <c r="E1423" s="160"/>
      <c r="F1423" s="163"/>
      <c r="G1423" s="84"/>
      <c r="H1423" s="61"/>
      <c r="I1423" s="79"/>
      <c r="J1423" s="123" t="str">
        <f t="shared" si="59"/>
        <v xml:space="preserve"> </v>
      </c>
      <c r="K1423" s="23"/>
      <c r="L1423" s="23"/>
    </row>
    <row r="1424" spans="1:12" ht="13.2" x14ac:dyDescent="0.2">
      <c r="A1424" s="88"/>
      <c r="B1424" s="291" t="s">
        <v>2286</v>
      </c>
      <c r="C1424" s="283" t="s">
        <v>2321</v>
      </c>
      <c r="D1424" s="269" t="s">
        <v>5896</v>
      </c>
      <c r="E1424" s="160"/>
      <c r="F1424" s="163"/>
      <c r="G1424" s="60">
        <f>E1424*F1424</f>
        <v>0</v>
      </c>
      <c r="H1424" s="61"/>
      <c r="I1424" s="79"/>
      <c r="J1424" s="123" t="str">
        <f t="shared" si="59"/>
        <v xml:space="preserve"> </v>
      </c>
      <c r="K1424" s="23"/>
      <c r="L1424" s="23"/>
    </row>
    <row r="1425" spans="1:12" ht="13.2" x14ac:dyDescent="0.2">
      <c r="A1425" s="88"/>
      <c r="B1425" s="291" t="s">
        <v>2287</v>
      </c>
      <c r="C1425" s="283" t="s">
        <v>2325</v>
      </c>
      <c r="D1425" s="269" t="s">
        <v>5896</v>
      </c>
      <c r="E1425" s="160"/>
      <c r="F1425" s="163"/>
      <c r="G1425" s="60">
        <f>E1425*F1425</f>
        <v>0</v>
      </c>
      <c r="H1425" s="61"/>
      <c r="I1425" s="79"/>
      <c r="J1425" s="123" t="str">
        <f t="shared" si="59"/>
        <v xml:space="preserve"> </v>
      </c>
      <c r="K1425" s="23"/>
      <c r="L1425" s="23"/>
    </row>
    <row r="1426" spans="1:12" ht="12" x14ac:dyDescent="0.2">
      <c r="A1426" s="49"/>
      <c r="B1426" s="291" t="s">
        <v>2235</v>
      </c>
      <c r="C1426" s="298" t="s">
        <v>2326</v>
      </c>
      <c r="D1426" s="269"/>
      <c r="E1426" s="160"/>
      <c r="F1426" s="163"/>
      <c r="G1426" s="84"/>
      <c r="H1426" s="61"/>
      <c r="I1426" s="79"/>
      <c r="J1426" s="123" t="str">
        <f t="shared" si="59"/>
        <v xml:space="preserve"> </v>
      </c>
      <c r="K1426" s="23"/>
      <c r="L1426" s="23"/>
    </row>
    <row r="1427" spans="1:12" x14ac:dyDescent="0.2">
      <c r="A1427" s="88"/>
      <c r="B1427" s="291" t="s">
        <v>2236</v>
      </c>
      <c r="C1427" s="282" t="s">
        <v>2320</v>
      </c>
      <c r="D1427" s="269"/>
      <c r="E1427" s="160"/>
      <c r="F1427" s="163"/>
      <c r="G1427" s="84"/>
      <c r="H1427" s="61"/>
      <c r="I1427" s="79"/>
      <c r="J1427" s="123" t="str">
        <f t="shared" si="59"/>
        <v xml:space="preserve"> </v>
      </c>
      <c r="K1427" s="23"/>
      <c r="L1427" s="23"/>
    </row>
    <row r="1428" spans="1:12" ht="13.2" x14ac:dyDescent="0.2">
      <c r="A1428" s="88"/>
      <c r="B1428" s="291" t="s">
        <v>2288</v>
      </c>
      <c r="C1428" s="283" t="s">
        <v>2321</v>
      </c>
      <c r="D1428" s="269" t="s">
        <v>5896</v>
      </c>
      <c r="E1428" s="160"/>
      <c r="F1428" s="163"/>
      <c r="G1428" s="60">
        <f>E1428*F1428</f>
        <v>0</v>
      </c>
      <c r="H1428" s="61"/>
      <c r="I1428" s="79"/>
      <c r="J1428" s="123" t="str">
        <f t="shared" si="59"/>
        <v xml:space="preserve"> </v>
      </c>
      <c r="K1428" s="23"/>
      <c r="L1428" s="23"/>
    </row>
    <row r="1429" spans="1:12" ht="13.2" x14ac:dyDescent="0.2">
      <c r="A1429" s="88"/>
      <c r="B1429" s="291" t="s">
        <v>2289</v>
      </c>
      <c r="C1429" s="283" t="s">
        <v>2322</v>
      </c>
      <c r="D1429" s="269" t="s">
        <v>5896</v>
      </c>
      <c r="E1429" s="160"/>
      <c r="F1429" s="163"/>
      <c r="G1429" s="60">
        <f>E1429*F1429</f>
        <v>0</v>
      </c>
      <c r="H1429" s="61"/>
      <c r="I1429" s="79"/>
      <c r="J1429" s="123" t="str">
        <f t="shared" si="59"/>
        <v xml:space="preserve"> </v>
      </c>
      <c r="K1429" s="23"/>
      <c r="L1429" s="23"/>
    </row>
    <row r="1430" spans="1:12" ht="13.2" x14ac:dyDescent="0.2">
      <c r="A1430" s="88"/>
      <c r="B1430" s="291" t="s">
        <v>2290</v>
      </c>
      <c r="C1430" s="283" t="s">
        <v>2323</v>
      </c>
      <c r="D1430" s="269" t="s">
        <v>5896</v>
      </c>
      <c r="E1430" s="160"/>
      <c r="F1430" s="163"/>
      <c r="G1430" s="60">
        <f>E1430*F1430</f>
        <v>0</v>
      </c>
      <c r="H1430" s="61"/>
      <c r="I1430" s="79"/>
      <c r="J1430" s="123" t="str">
        <f t="shared" si="59"/>
        <v xml:space="preserve"> </v>
      </c>
      <c r="K1430" s="23"/>
      <c r="L1430" s="23"/>
    </row>
    <row r="1431" spans="1:12" ht="13.2" x14ac:dyDescent="0.2">
      <c r="A1431" s="88"/>
      <c r="B1431" s="291" t="s">
        <v>2291</v>
      </c>
      <c r="C1431" s="283" t="s">
        <v>1788</v>
      </c>
      <c r="D1431" s="269" t="s">
        <v>5896</v>
      </c>
      <c r="E1431" s="160"/>
      <c r="F1431" s="163"/>
      <c r="G1431" s="60">
        <f>E1431*F1431</f>
        <v>0</v>
      </c>
      <c r="H1431" s="61"/>
      <c r="I1431" s="79"/>
      <c r="J1431" s="123" t="str">
        <f t="shared" si="59"/>
        <v xml:space="preserve"> </v>
      </c>
      <c r="K1431" s="23"/>
      <c r="L1431" s="23"/>
    </row>
    <row r="1432" spans="1:12" ht="13.2" x14ac:dyDescent="0.2">
      <c r="A1432" s="88"/>
      <c r="B1432" s="291" t="s">
        <v>2292</v>
      </c>
      <c r="C1432" s="283" t="s">
        <v>1789</v>
      </c>
      <c r="D1432" s="269" t="s">
        <v>5896</v>
      </c>
      <c r="E1432" s="160"/>
      <c r="F1432" s="163"/>
      <c r="G1432" s="60">
        <f>E1432*F1432</f>
        <v>0</v>
      </c>
      <c r="H1432" s="61"/>
      <c r="I1432" s="79"/>
      <c r="J1432" s="123" t="str">
        <f t="shared" si="59"/>
        <v xml:space="preserve"> </v>
      </c>
      <c r="K1432" s="23"/>
      <c r="L1432" s="23"/>
    </row>
    <row r="1433" spans="1:12" ht="22.8" x14ac:dyDescent="0.2">
      <c r="A1433" s="88"/>
      <c r="B1433" s="291" t="s">
        <v>2237</v>
      </c>
      <c r="C1433" s="278" t="s">
        <v>2324</v>
      </c>
      <c r="D1433" s="269"/>
      <c r="E1433" s="160"/>
      <c r="F1433" s="163"/>
      <c r="G1433" s="84"/>
      <c r="H1433" s="61"/>
      <c r="I1433" s="79"/>
      <c r="J1433" s="123" t="str">
        <f t="shared" si="59"/>
        <v xml:space="preserve"> </v>
      </c>
      <c r="K1433" s="23"/>
      <c r="L1433" s="23"/>
    </row>
    <row r="1434" spans="1:12" ht="13.2" x14ac:dyDescent="0.2">
      <c r="A1434" s="88"/>
      <c r="B1434" s="291" t="s">
        <v>2293</v>
      </c>
      <c r="C1434" s="283" t="s">
        <v>2321</v>
      </c>
      <c r="D1434" s="269" t="s">
        <v>5896</v>
      </c>
      <c r="E1434" s="160"/>
      <c r="F1434" s="163"/>
      <c r="G1434" s="60">
        <f>E1434*F1434</f>
        <v>0</v>
      </c>
      <c r="H1434" s="61"/>
      <c r="I1434" s="79"/>
      <c r="J1434" s="123" t="str">
        <f t="shared" si="59"/>
        <v xml:space="preserve"> </v>
      </c>
      <c r="K1434" s="23"/>
      <c r="L1434" s="23"/>
    </row>
    <row r="1435" spans="1:12" ht="13.2" x14ac:dyDescent="0.2">
      <c r="A1435" s="88"/>
      <c r="B1435" s="291" t="s">
        <v>2294</v>
      </c>
      <c r="C1435" s="283" t="s">
        <v>2325</v>
      </c>
      <c r="D1435" s="269" t="s">
        <v>5896</v>
      </c>
      <c r="E1435" s="160"/>
      <c r="F1435" s="163"/>
      <c r="G1435" s="60">
        <f>E1435*F1435</f>
        <v>0</v>
      </c>
      <c r="H1435" s="61"/>
      <c r="I1435" s="79"/>
      <c r="J1435" s="123" t="str">
        <f t="shared" si="59"/>
        <v xml:space="preserve"> </v>
      </c>
      <c r="K1435" s="23"/>
      <c r="L1435" s="23"/>
    </row>
    <row r="1436" spans="1:12" ht="12" x14ac:dyDescent="0.2">
      <c r="A1436" s="49"/>
      <c r="B1436" s="291" t="s">
        <v>2238</v>
      </c>
      <c r="C1436" s="298" t="s">
        <v>2327</v>
      </c>
      <c r="D1436" s="269"/>
      <c r="E1436" s="160"/>
      <c r="F1436" s="163"/>
      <c r="G1436" s="84"/>
      <c r="H1436" s="61"/>
      <c r="I1436" s="79"/>
      <c r="J1436" s="123" t="str">
        <f t="shared" si="59"/>
        <v xml:space="preserve"> </v>
      </c>
      <c r="K1436" s="23"/>
      <c r="L1436" s="23"/>
    </row>
    <row r="1437" spans="1:12" x14ac:dyDescent="0.2">
      <c r="A1437" s="88"/>
      <c r="B1437" s="291" t="s">
        <v>2239</v>
      </c>
      <c r="C1437" s="283" t="s">
        <v>1901</v>
      </c>
      <c r="D1437" s="269"/>
      <c r="E1437" s="160"/>
      <c r="F1437" s="163"/>
      <c r="G1437" s="84"/>
      <c r="H1437" s="61"/>
      <c r="I1437" s="79"/>
      <c r="J1437" s="123" t="str">
        <f t="shared" si="59"/>
        <v xml:space="preserve"> </v>
      </c>
      <c r="K1437" s="23"/>
      <c r="L1437" s="23"/>
    </row>
    <row r="1438" spans="1:12" ht="13.2" x14ac:dyDescent="0.2">
      <c r="A1438" s="88"/>
      <c r="B1438" s="291" t="s">
        <v>2295</v>
      </c>
      <c r="C1438" s="283" t="s">
        <v>2328</v>
      </c>
      <c r="D1438" s="269" t="s">
        <v>5896</v>
      </c>
      <c r="E1438" s="160"/>
      <c r="F1438" s="163"/>
      <c r="G1438" s="60">
        <f>E1438*F1438</f>
        <v>0</v>
      </c>
      <c r="H1438" s="61"/>
      <c r="I1438" s="79"/>
      <c r="J1438" s="123" t="str">
        <f t="shared" si="59"/>
        <v xml:space="preserve"> </v>
      </c>
      <c r="K1438" s="23"/>
      <c r="L1438" s="23"/>
    </row>
    <row r="1439" spans="1:12" ht="13.2" x14ac:dyDescent="0.2">
      <c r="A1439" s="88"/>
      <c r="B1439" s="291" t="s">
        <v>2296</v>
      </c>
      <c r="C1439" s="283" t="s">
        <v>2329</v>
      </c>
      <c r="D1439" s="269" t="s">
        <v>5896</v>
      </c>
      <c r="E1439" s="160"/>
      <c r="F1439" s="163"/>
      <c r="G1439" s="60">
        <f>E1439*F1439</f>
        <v>0</v>
      </c>
      <c r="H1439" s="61"/>
      <c r="I1439" s="79"/>
      <c r="J1439" s="123" t="str">
        <f t="shared" si="59"/>
        <v xml:space="preserve"> </v>
      </c>
      <c r="K1439" s="23"/>
      <c r="L1439" s="23"/>
    </row>
    <row r="1440" spans="1:12" x14ac:dyDescent="0.2">
      <c r="A1440" s="88"/>
      <c r="B1440" s="291" t="s">
        <v>2240</v>
      </c>
      <c r="C1440" s="283" t="s">
        <v>2330</v>
      </c>
      <c r="D1440" s="269"/>
      <c r="E1440" s="160"/>
      <c r="F1440" s="163"/>
      <c r="G1440" s="84"/>
      <c r="H1440" s="61"/>
      <c r="I1440" s="79"/>
      <c r="J1440" s="123" t="str">
        <f t="shared" si="59"/>
        <v xml:space="preserve"> </v>
      </c>
      <c r="K1440" s="23"/>
      <c r="L1440" s="23"/>
    </row>
    <row r="1441" spans="1:12" ht="13.2" x14ac:dyDescent="0.2">
      <c r="A1441" s="88"/>
      <c r="B1441" s="291" t="s">
        <v>2297</v>
      </c>
      <c r="C1441" s="283" t="s">
        <v>2328</v>
      </c>
      <c r="D1441" s="269" t="s">
        <v>5896</v>
      </c>
      <c r="E1441" s="160"/>
      <c r="F1441" s="163"/>
      <c r="G1441" s="60">
        <f>E1441*F1441</f>
        <v>0</v>
      </c>
      <c r="H1441" s="61"/>
      <c r="I1441" s="79"/>
      <c r="J1441" s="123" t="str">
        <f t="shared" si="59"/>
        <v xml:space="preserve"> </v>
      </c>
      <c r="K1441" s="23"/>
      <c r="L1441" s="23"/>
    </row>
    <row r="1442" spans="1:12" ht="13.2" x14ac:dyDescent="0.2">
      <c r="A1442" s="88"/>
      <c r="B1442" s="291" t="s">
        <v>2298</v>
      </c>
      <c r="C1442" s="283" t="s">
        <v>2329</v>
      </c>
      <c r="D1442" s="269" t="s">
        <v>5896</v>
      </c>
      <c r="E1442" s="160"/>
      <c r="F1442" s="163"/>
      <c r="G1442" s="60">
        <f>E1442*F1442</f>
        <v>0</v>
      </c>
      <c r="H1442" s="61"/>
      <c r="I1442" s="79"/>
      <c r="J1442" s="123" t="str">
        <f t="shared" si="59"/>
        <v xml:space="preserve"> </v>
      </c>
      <c r="K1442" s="23"/>
      <c r="L1442" s="23"/>
    </row>
    <row r="1443" spans="1:12" ht="12" x14ac:dyDescent="0.2">
      <c r="A1443" s="49"/>
      <c r="B1443" s="291" t="s">
        <v>2241</v>
      </c>
      <c r="C1443" s="298" t="s">
        <v>2331</v>
      </c>
      <c r="D1443" s="269"/>
      <c r="E1443" s="160"/>
      <c r="F1443" s="163"/>
      <c r="G1443" s="84"/>
      <c r="H1443" s="61"/>
      <c r="I1443" s="79"/>
      <c r="J1443" s="123" t="str">
        <f t="shared" si="59"/>
        <v xml:space="preserve"> </v>
      </c>
      <c r="K1443" s="23"/>
      <c r="L1443" s="23"/>
    </row>
    <row r="1444" spans="1:12" ht="13.2" x14ac:dyDescent="0.2">
      <c r="A1444" s="88"/>
      <c r="B1444" s="291" t="s">
        <v>2242</v>
      </c>
      <c r="C1444" s="283" t="s">
        <v>2332</v>
      </c>
      <c r="D1444" s="269" t="s">
        <v>5896</v>
      </c>
      <c r="E1444" s="160"/>
      <c r="F1444" s="163"/>
      <c r="G1444" s="60">
        <f>E1444*F1444</f>
        <v>0</v>
      </c>
      <c r="H1444" s="61"/>
      <c r="I1444" s="79"/>
      <c r="J1444" s="123" t="str">
        <f t="shared" si="59"/>
        <v xml:space="preserve"> </v>
      </c>
      <c r="K1444" s="23"/>
      <c r="L1444" s="23"/>
    </row>
    <row r="1445" spans="1:12" ht="13.2" x14ac:dyDescent="0.2">
      <c r="A1445" s="88"/>
      <c r="B1445" s="291" t="s">
        <v>2243</v>
      </c>
      <c r="C1445" s="283" t="s">
        <v>2333</v>
      </c>
      <c r="D1445" s="269" t="s">
        <v>5896</v>
      </c>
      <c r="E1445" s="160"/>
      <c r="F1445" s="163"/>
      <c r="G1445" s="60">
        <f>E1445*F1445</f>
        <v>0</v>
      </c>
      <c r="H1445" s="61"/>
      <c r="I1445" s="79"/>
      <c r="J1445" s="123" t="str">
        <f t="shared" si="59"/>
        <v xml:space="preserve"> </v>
      </c>
      <c r="K1445" s="23"/>
      <c r="L1445" s="23"/>
    </row>
    <row r="1446" spans="1:12" ht="13.2" x14ac:dyDescent="0.2">
      <c r="A1446" s="88"/>
      <c r="B1446" s="291" t="s">
        <v>2244</v>
      </c>
      <c r="C1446" s="283" t="s">
        <v>2334</v>
      </c>
      <c r="D1446" s="269" t="s">
        <v>5896</v>
      </c>
      <c r="E1446" s="160"/>
      <c r="F1446" s="163"/>
      <c r="G1446" s="60">
        <f>E1446*F1446</f>
        <v>0</v>
      </c>
      <c r="H1446" s="61"/>
      <c r="I1446" s="79"/>
      <c r="J1446" s="123" t="str">
        <f t="shared" si="59"/>
        <v xml:space="preserve"> </v>
      </c>
      <c r="K1446" s="23"/>
      <c r="L1446" s="23"/>
    </row>
    <row r="1447" spans="1:12" ht="12" x14ac:dyDescent="0.2">
      <c r="A1447" s="49"/>
      <c r="B1447" s="291" t="s">
        <v>2245</v>
      </c>
      <c r="C1447" s="298" t="s">
        <v>2335</v>
      </c>
      <c r="D1447" s="269"/>
      <c r="E1447" s="160"/>
      <c r="F1447" s="163"/>
      <c r="G1447" s="84"/>
      <c r="H1447" s="61"/>
      <c r="I1447" s="79"/>
      <c r="J1447" s="123" t="str">
        <f t="shared" si="59"/>
        <v xml:space="preserve"> </v>
      </c>
      <c r="K1447" s="23"/>
      <c r="L1447" s="23"/>
    </row>
    <row r="1448" spans="1:12" ht="13.2" x14ac:dyDescent="0.2">
      <c r="A1448" s="88"/>
      <c r="B1448" s="291" t="s">
        <v>2246</v>
      </c>
      <c r="C1448" s="283" t="s">
        <v>2336</v>
      </c>
      <c r="D1448" s="269" t="s">
        <v>5897</v>
      </c>
      <c r="E1448" s="160"/>
      <c r="F1448" s="163"/>
      <c r="G1448" s="60">
        <f t="shared" ref="G1448:G1455" si="60">E1448*F1448</f>
        <v>0</v>
      </c>
      <c r="H1448" s="61"/>
      <c r="I1448" s="79"/>
      <c r="J1448" s="123" t="str">
        <f t="shared" si="59"/>
        <v xml:space="preserve"> </v>
      </c>
      <c r="K1448" s="23"/>
      <c r="L1448" s="23"/>
    </row>
    <row r="1449" spans="1:12" ht="13.2" x14ac:dyDescent="0.2">
      <c r="A1449" s="88"/>
      <c r="B1449" s="291" t="s">
        <v>2247</v>
      </c>
      <c r="C1449" s="283" t="s">
        <v>2337</v>
      </c>
      <c r="D1449" s="269" t="s">
        <v>5897</v>
      </c>
      <c r="E1449" s="160"/>
      <c r="F1449" s="163"/>
      <c r="G1449" s="60">
        <f t="shared" si="60"/>
        <v>0</v>
      </c>
      <c r="H1449" s="61"/>
      <c r="I1449" s="79"/>
      <c r="J1449" s="123" t="str">
        <f t="shared" si="59"/>
        <v xml:space="preserve"> </v>
      </c>
      <c r="K1449" s="23"/>
      <c r="L1449" s="23"/>
    </row>
    <row r="1450" spans="1:12" ht="13.2" x14ac:dyDescent="0.2">
      <c r="A1450" s="88"/>
      <c r="B1450" s="291" t="s">
        <v>2248</v>
      </c>
      <c r="C1450" s="283" t="s">
        <v>2338</v>
      </c>
      <c r="D1450" s="269" t="s">
        <v>5897</v>
      </c>
      <c r="E1450" s="160"/>
      <c r="F1450" s="163"/>
      <c r="G1450" s="60">
        <f t="shared" si="60"/>
        <v>0</v>
      </c>
      <c r="H1450" s="61"/>
      <c r="I1450" s="79"/>
      <c r="J1450" s="123" t="str">
        <f t="shared" si="59"/>
        <v xml:space="preserve"> </v>
      </c>
      <c r="K1450" s="23"/>
      <c r="L1450" s="23"/>
    </row>
    <row r="1451" spans="1:12" ht="13.2" x14ac:dyDescent="0.2">
      <c r="A1451" s="88"/>
      <c r="B1451" s="291" t="s">
        <v>2249</v>
      </c>
      <c r="C1451" s="281" t="s">
        <v>5907</v>
      </c>
      <c r="D1451" s="269" t="s">
        <v>5897</v>
      </c>
      <c r="E1451" s="160"/>
      <c r="F1451" s="163"/>
      <c r="G1451" s="60">
        <f t="shared" si="60"/>
        <v>0</v>
      </c>
      <c r="H1451" s="62" t="s">
        <v>363</v>
      </c>
      <c r="I1451" s="23"/>
      <c r="J1451" s="123" t="str">
        <f t="shared" si="59"/>
        <v xml:space="preserve"> </v>
      </c>
      <c r="K1451" s="23"/>
      <c r="L1451" s="23"/>
    </row>
    <row r="1452" spans="1:12" ht="13.2" x14ac:dyDescent="0.2">
      <c r="A1452" s="88"/>
      <c r="B1452" s="291" t="s">
        <v>2250</v>
      </c>
      <c r="C1452" s="281" t="s">
        <v>2339</v>
      </c>
      <c r="D1452" s="269" t="s">
        <v>5897</v>
      </c>
      <c r="E1452" s="160"/>
      <c r="F1452" s="163"/>
      <c r="G1452" s="60">
        <f t="shared" si="60"/>
        <v>0</v>
      </c>
      <c r="H1452" s="61"/>
      <c r="I1452" s="9"/>
      <c r="J1452" s="123" t="str">
        <f t="shared" si="59"/>
        <v xml:space="preserve"> </v>
      </c>
      <c r="K1452" s="23"/>
      <c r="L1452" s="23"/>
    </row>
    <row r="1453" spans="1:12" ht="13.2" x14ac:dyDescent="0.2">
      <c r="A1453" s="88"/>
      <c r="B1453" s="291" t="s">
        <v>2251</v>
      </c>
      <c r="C1453" s="281" t="s">
        <v>2340</v>
      </c>
      <c r="D1453" s="269" t="s">
        <v>5897</v>
      </c>
      <c r="E1453" s="160"/>
      <c r="F1453" s="163"/>
      <c r="G1453" s="60">
        <f t="shared" si="60"/>
        <v>0</v>
      </c>
      <c r="H1453" s="61"/>
      <c r="I1453" s="7"/>
      <c r="J1453" s="123" t="str">
        <f t="shared" si="59"/>
        <v xml:space="preserve"> </v>
      </c>
      <c r="K1453" s="23"/>
      <c r="L1453" s="23"/>
    </row>
    <row r="1454" spans="1:12" ht="13.2" x14ac:dyDescent="0.2">
      <c r="A1454" s="88"/>
      <c r="B1454" s="291" t="s">
        <v>2252</v>
      </c>
      <c r="C1454" s="281" t="s">
        <v>2341</v>
      </c>
      <c r="D1454" s="269" t="s">
        <v>5897</v>
      </c>
      <c r="E1454" s="160"/>
      <c r="F1454" s="163"/>
      <c r="G1454" s="60">
        <f t="shared" si="60"/>
        <v>0</v>
      </c>
      <c r="H1454" s="61"/>
      <c r="I1454" s="9"/>
      <c r="J1454" s="123" t="str">
        <f t="shared" si="59"/>
        <v xml:space="preserve"> </v>
      </c>
      <c r="K1454" s="23"/>
      <c r="L1454" s="23"/>
    </row>
    <row r="1455" spans="1:12" ht="13.2" x14ac:dyDescent="0.2">
      <c r="A1455" s="88"/>
      <c r="B1455" s="291" t="s">
        <v>2253</v>
      </c>
      <c r="C1455" s="281" t="s">
        <v>5908</v>
      </c>
      <c r="D1455" s="269" t="s">
        <v>5897</v>
      </c>
      <c r="E1455" s="160"/>
      <c r="F1455" s="163"/>
      <c r="G1455" s="60">
        <f t="shared" si="60"/>
        <v>0</v>
      </c>
      <c r="H1455" s="62" t="s">
        <v>363</v>
      </c>
      <c r="I1455" s="20"/>
      <c r="J1455" s="123" t="str">
        <f t="shared" si="59"/>
        <v xml:space="preserve"> </v>
      </c>
      <c r="K1455" s="23"/>
      <c r="L1455" s="23"/>
    </row>
    <row r="1456" spans="1:12" ht="12" x14ac:dyDescent="0.2">
      <c r="A1456" s="49"/>
      <c r="B1456" s="291" t="s">
        <v>2254</v>
      </c>
      <c r="C1456" s="298" t="s">
        <v>2342</v>
      </c>
      <c r="D1456" s="269"/>
      <c r="E1456" s="160"/>
      <c r="F1456" s="163"/>
      <c r="G1456" s="84"/>
      <c r="H1456" s="61"/>
      <c r="I1456" s="20"/>
      <c r="J1456" s="123" t="str">
        <f t="shared" si="59"/>
        <v xml:space="preserve"> </v>
      </c>
      <c r="K1456" s="23"/>
      <c r="L1456" s="23"/>
    </row>
    <row r="1457" spans="1:12" ht="22.8" x14ac:dyDescent="0.2">
      <c r="A1457" s="88"/>
      <c r="B1457" s="291" t="s">
        <v>2255</v>
      </c>
      <c r="C1457" s="283" t="s">
        <v>2343</v>
      </c>
      <c r="D1457" s="269" t="s">
        <v>5896</v>
      </c>
      <c r="E1457" s="160"/>
      <c r="F1457" s="163"/>
      <c r="G1457" s="60">
        <f t="shared" ref="G1457:G1467" si="61">E1457*F1457</f>
        <v>0</v>
      </c>
      <c r="H1457" s="61"/>
      <c r="I1457" s="21"/>
      <c r="J1457" s="123" t="str">
        <f t="shared" si="59"/>
        <v xml:space="preserve"> </v>
      </c>
      <c r="K1457" s="23"/>
      <c r="L1457" s="23"/>
    </row>
    <row r="1458" spans="1:12" ht="22.8" x14ac:dyDescent="0.2">
      <c r="A1458" s="88"/>
      <c r="B1458" s="291" t="s">
        <v>2256</v>
      </c>
      <c r="C1458" s="283" t="s">
        <v>2344</v>
      </c>
      <c r="D1458" s="269" t="s">
        <v>5896</v>
      </c>
      <c r="E1458" s="160"/>
      <c r="F1458" s="163"/>
      <c r="G1458" s="60">
        <f t="shared" si="61"/>
        <v>0</v>
      </c>
      <c r="H1458" s="61"/>
      <c r="I1458" s="20"/>
      <c r="J1458" s="123" t="str">
        <f t="shared" si="59"/>
        <v xml:space="preserve"> </v>
      </c>
      <c r="K1458" s="23"/>
      <c r="L1458" s="23"/>
    </row>
    <row r="1459" spans="1:12" x14ac:dyDescent="0.2">
      <c r="A1459" s="88"/>
      <c r="B1459" s="291" t="s">
        <v>2257</v>
      </c>
      <c r="C1459" s="283" t="s">
        <v>2345</v>
      </c>
      <c r="D1459" s="269"/>
      <c r="E1459" s="160"/>
      <c r="F1459" s="163"/>
      <c r="G1459" s="60"/>
      <c r="H1459" s="61"/>
      <c r="I1459" s="23"/>
      <c r="J1459" s="123" t="str">
        <f t="shared" si="59"/>
        <v xml:space="preserve"> </v>
      </c>
      <c r="K1459" s="23"/>
      <c r="L1459" s="23"/>
    </row>
    <row r="1460" spans="1:12" ht="13.2" x14ac:dyDescent="0.2">
      <c r="A1460" s="88"/>
      <c r="B1460" s="291" t="s">
        <v>2258</v>
      </c>
      <c r="C1460" s="283" t="s">
        <v>2346</v>
      </c>
      <c r="D1460" s="269" t="s">
        <v>5896</v>
      </c>
      <c r="E1460" s="160"/>
      <c r="F1460" s="163"/>
      <c r="G1460" s="60">
        <f t="shared" si="61"/>
        <v>0</v>
      </c>
      <c r="H1460" s="61"/>
      <c r="I1460" s="23"/>
      <c r="J1460" s="123" t="str">
        <f t="shared" si="59"/>
        <v xml:space="preserve"> </v>
      </c>
      <c r="K1460" s="23"/>
      <c r="L1460" s="23"/>
    </row>
    <row r="1461" spans="1:12" ht="13.2" x14ac:dyDescent="0.2">
      <c r="A1461" s="88"/>
      <c r="B1461" s="291" t="s">
        <v>2299</v>
      </c>
      <c r="C1461" s="283" t="s">
        <v>2347</v>
      </c>
      <c r="D1461" s="269" t="s">
        <v>5896</v>
      </c>
      <c r="E1461" s="160"/>
      <c r="F1461" s="163"/>
      <c r="G1461" s="60">
        <f t="shared" si="61"/>
        <v>0</v>
      </c>
      <c r="H1461" s="61"/>
      <c r="I1461" s="23"/>
      <c r="J1461" s="123" t="str">
        <f t="shared" si="59"/>
        <v xml:space="preserve"> </v>
      </c>
      <c r="K1461" s="23"/>
      <c r="L1461" s="23"/>
    </row>
    <row r="1462" spans="1:12" ht="13.2" x14ac:dyDescent="0.2">
      <c r="A1462" s="88"/>
      <c r="B1462" s="291" t="s">
        <v>2300</v>
      </c>
      <c r="C1462" s="283" t="s">
        <v>2348</v>
      </c>
      <c r="D1462" s="269" t="s">
        <v>5896</v>
      </c>
      <c r="E1462" s="160"/>
      <c r="F1462" s="163"/>
      <c r="G1462" s="60">
        <f t="shared" si="61"/>
        <v>0</v>
      </c>
      <c r="H1462" s="61"/>
      <c r="I1462" s="23"/>
      <c r="J1462" s="123" t="str">
        <f t="shared" si="59"/>
        <v xml:space="preserve"> </v>
      </c>
      <c r="K1462" s="23"/>
      <c r="L1462" s="23"/>
    </row>
    <row r="1463" spans="1:12" ht="13.2" x14ac:dyDescent="0.2">
      <c r="A1463" s="88"/>
      <c r="B1463" s="291" t="s">
        <v>2301</v>
      </c>
      <c r="C1463" s="283" t="s">
        <v>2349</v>
      </c>
      <c r="D1463" s="269" t="s">
        <v>5896</v>
      </c>
      <c r="E1463" s="160"/>
      <c r="F1463" s="163"/>
      <c r="G1463" s="60">
        <f t="shared" si="61"/>
        <v>0</v>
      </c>
      <c r="H1463" s="61"/>
      <c r="I1463" s="23"/>
      <c r="J1463" s="123" t="str">
        <f t="shared" si="59"/>
        <v xml:space="preserve"> </v>
      </c>
      <c r="K1463" s="23"/>
      <c r="L1463" s="23"/>
    </row>
    <row r="1464" spans="1:12" x14ac:dyDescent="0.2">
      <c r="A1464" s="88"/>
      <c r="B1464" s="291" t="s">
        <v>2259</v>
      </c>
      <c r="C1464" s="265" t="s">
        <v>2350</v>
      </c>
      <c r="D1464" s="269"/>
      <c r="E1464" s="160"/>
      <c r="F1464" s="163"/>
      <c r="G1464" s="60"/>
      <c r="H1464" s="61"/>
      <c r="I1464" s="23"/>
      <c r="J1464" s="123" t="str">
        <f t="shared" si="59"/>
        <v xml:space="preserve"> </v>
      </c>
      <c r="K1464" s="23"/>
      <c r="L1464" s="23"/>
    </row>
    <row r="1465" spans="1:12" ht="13.2" x14ac:dyDescent="0.2">
      <c r="A1465" s="88"/>
      <c r="B1465" s="291" t="s">
        <v>2302</v>
      </c>
      <c r="C1465" s="265" t="s">
        <v>2351</v>
      </c>
      <c r="D1465" s="269" t="s">
        <v>5896</v>
      </c>
      <c r="E1465" s="160"/>
      <c r="F1465" s="163"/>
      <c r="G1465" s="60">
        <f t="shared" ref="G1465:G1466" si="62">E1465*F1465</f>
        <v>0</v>
      </c>
      <c r="H1465" s="61"/>
      <c r="I1465" s="23"/>
      <c r="J1465" s="123" t="str">
        <f t="shared" si="59"/>
        <v xml:space="preserve"> </v>
      </c>
      <c r="K1465" s="23"/>
      <c r="L1465" s="23"/>
    </row>
    <row r="1466" spans="1:12" ht="13.2" x14ac:dyDescent="0.2">
      <c r="A1466" s="88"/>
      <c r="B1466" s="291" t="s">
        <v>2303</v>
      </c>
      <c r="C1466" s="265" t="s">
        <v>2352</v>
      </c>
      <c r="D1466" s="269" t="s">
        <v>5896</v>
      </c>
      <c r="E1466" s="160"/>
      <c r="F1466" s="163"/>
      <c r="G1466" s="60">
        <f t="shared" si="62"/>
        <v>0</v>
      </c>
      <c r="H1466" s="61"/>
      <c r="I1466" s="23"/>
      <c r="J1466" s="123" t="str">
        <f t="shared" si="59"/>
        <v xml:space="preserve"> </v>
      </c>
      <c r="K1466" s="23"/>
      <c r="L1466" s="23"/>
    </row>
    <row r="1467" spans="1:12" ht="13.2" x14ac:dyDescent="0.2">
      <c r="A1467" s="88"/>
      <c r="B1467" s="291" t="s">
        <v>2260</v>
      </c>
      <c r="C1467" s="265" t="s">
        <v>2353</v>
      </c>
      <c r="D1467" s="269" t="s">
        <v>5896</v>
      </c>
      <c r="E1467" s="160"/>
      <c r="F1467" s="163"/>
      <c r="G1467" s="60">
        <f t="shared" si="61"/>
        <v>0</v>
      </c>
      <c r="H1467" s="61"/>
      <c r="I1467" s="23"/>
      <c r="J1467" s="123" t="str">
        <f t="shared" si="59"/>
        <v xml:space="preserve"> </v>
      </c>
      <c r="K1467" s="23"/>
      <c r="L1467" s="23"/>
    </row>
    <row r="1468" spans="1:12" ht="12" x14ac:dyDescent="0.2">
      <c r="A1468" s="49"/>
      <c r="B1468" s="291" t="s">
        <v>2261</v>
      </c>
      <c r="C1468" s="298" t="s">
        <v>2354</v>
      </c>
      <c r="D1468" s="269"/>
      <c r="E1468" s="160"/>
      <c r="F1468" s="163"/>
      <c r="G1468" s="84"/>
      <c r="H1468" s="61"/>
      <c r="I1468" s="23"/>
      <c r="J1468" s="123" t="str">
        <f t="shared" si="59"/>
        <v xml:space="preserve"> </v>
      </c>
      <c r="K1468" s="23"/>
      <c r="L1468" s="23"/>
    </row>
    <row r="1469" spans="1:12" ht="22.8" x14ac:dyDescent="0.2">
      <c r="A1469" s="88"/>
      <c r="B1469" s="291" t="s">
        <v>2262</v>
      </c>
      <c r="C1469" s="268" t="s">
        <v>2355</v>
      </c>
      <c r="D1469" s="269" t="s">
        <v>5896</v>
      </c>
      <c r="E1469" s="160"/>
      <c r="F1469" s="163"/>
      <c r="G1469" s="60">
        <f>E1469*F1469</f>
        <v>0</v>
      </c>
      <c r="H1469" s="61"/>
      <c r="I1469" s="23"/>
      <c r="J1469" s="123" t="str">
        <f t="shared" si="59"/>
        <v xml:space="preserve"> </v>
      </c>
      <c r="K1469" s="23"/>
      <c r="L1469" s="23"/>
    </row>
    <row r="1470" spans="1:12" ht="13.2" x14ac:dyDescent="0.2">
      <c r="A1470" s="88"/>
      <c r="B1470" s="291" t="s">
        <v>2263</v>
      </c>
      <c r="C1470" s="283" t="s">
        <v>2356</v>
      </c>
      <c r="D1470" s="269" t="s">
        <v>5896</v>
      </c>
      <c r="E1470" s="160"/>
      <c r="F1470" s="163"/>
      <c r="G1470" s="60">
        <f>E1470*F1470</f>
        <v>0</v>
      </c>
      <c r="H1470" s="61"/>
      <c r="I1470" s="23"/>
      <c r="J1470" s="123" t="str">
        <f t="shared" si="59"/>
        <v xml:space="preserve"> </v>
      </c>
      <c r="K1470" s="23"/>
      <c r="L1470" s="23"/>
    </row>
    <row r="1471" spans="1:12" ht="22.8" x14ac:dyDescent="0.2">
      <c r="A1471" s="88"/>
      <c r="B1471" s="291" t="s">
        <v>2264</v>
      </c>
      <c r="C1471" s="283" t="s">
        <v>2357</v>
      </c>
      <c r="D1471" s="269" t="s">
        <v>5896</v>
      </c>
      <c r="E1471" s="160"/>
      <c r="F1471" s="163"/>
      <c r="G1471" s="60">
        <f>E1471*F1471</f>
        <v>0</v>
      </c>
      <c r="H1471" s="61"/>
      <c r="I1471" s="23"/>
      <c r="J1471" s="123" t="str">
        <f t="shared" si="59"/>
        <v xml:space="preserve"> </v>
      </c>
      <c r="K1471" s="23"/>
      <c r="L1471" s="23"/>
    </row>
    <row r="1472" spans="1:12" ht="13.2" x14ac:dyDescent="0.2">
      <c r="A1472" s="88"/>
      <c r="B1472" s="291" t="s">
        <v>2265</v>
      </c>
      <c r="C1472" s="283" t="s">
        <v>2358</v>
      </c>
      <c r="D1472" s="269" t="s">
        <v>5896</v>
      </c>
      <c r="E1472" s="160"/>
      <c r="F1472" s="163"/>
      <c r="G1472" s="60">
        <f>E1472*F1472</f>
        <v>0</v>
      </c>
      <c r="H1472" s="61"/>
      <c r="I1472" s="23"/>
      <c r="J1472" s="123" t="str">
        <f t="shared" si="59"/>
        <v xml:space="preserve"> </v>
      </c>
      <c r="K1472" s="23"/>
      <c r="L1472" s="23"/>
    </row>
    <row r="1473" spans="1:12" x14ac:dyDescent="0.2">
      <c r="A1473" s="88"/>
      <c r="B1473" s="291" t="s">
        <v>2266</v>
      </c>
      <c r="C1473" s="283" t="s">
        <v>2359</v>
      </c>
      <c r="D1473" s="269" t="s">
        <v>63</v>
      </c>
      <c r="E1473" s="160"/>
      <c r="F1473" s="163"/>
      <c r="G1473" s="60">
        <f>E1473*F1473</f>
        <v>0</v>
      </c>
      <c r="H1473" s="61"/>
      <c r="I1473" s="23"/>
      <c r="J1473" s="123" t="str">
        <f t="shared" si="59"/>
        <v xml:space="preserve"> </v>
      </c>
      <c r="K1473" s="23"/>
      <c r="L1473" s="23"/>
    </row>
    <row r="1474" spans="1:12" ht="12" x14ac:dyDescent="0.2">
      <c r="A1474" s="49"/>
      <c r="B1474" s="291" t="s">
        <v>2267</v>
      </c>
      <c r="C1474" s="298" t="s">
        <v>2360</v>
      </c>
      <c r="D1474" s="269"/>
      <c r="E1474" s="160"/>
      <c r="F1474" s="163"/>
      <c r="G1474" s="84"/>
      <c r="H1474" s="61"/>
      <c r="I1474" s="23"/>
      <c r="J1474" s="123" t="str">
        <f t="shared" si="59"/>
        <v xml:space="preserve"> </v>
      </c>
      <c r="K1474" s="23"/>
      <c r="L1474" s="23"/>
    </row>
    <row r="1475" spans="1:12" ht="13.2" x14ac:dyDescent="0.2">
      <c r="A1475" s="88"/>
      <c r="B1475" s="291" t="s">
        <v>2268</v>
      </c>
      <c r="C1475" s="283" t="s">
        <v>2347</v>
      </c>
      <c r="D1475" s="269" t="s">
        <v>5896</v>
      </c>
      <c r="E1475" s="160"/>
      <c r="F1475" s="163"/>
      <c r="G1475" s="60">
        <f>E1475*F1475</f>
        <v>0</v>
      </c>
      <c r="H1475" s="61"/>
      <c r="I1475" s="23"/>
      <c r="J1475" s="123" t="str">
        <f t="shared" si="59"/>
        <v xml:space="preserve"> </v>
      </c>
      <c r="K1475" s="23"/>
      <c r="L1475" s="23"/>
    </row>
    <row r="1476" spans="1:12" ht="13.2" x14ac:dyDescent="0.2">
      <c r="A1476" s="88"/>
      <c r="B1476" s="291" t="s">
        <v>2269</v>
      </c>
      <c r="C1476" s="283" t="s">
        <v>2348</v>
      </c>
      <c r="D1476" s="269" t="s">
        <v>5896</v>
      </c>
      <c r="E1476" s="160"/>
      <c r="F1476" s="163"/>
      <c r="G1476" s="60">
        <f>E1476*F1476</f>
        <v>0</v>
      </c>
      <c r="H1476" s="61"/>
      <c r="I1476" s="23"/>
      <c r="J1476" s="123" t="str">
        <f t="shared" ref="J1476:J1539" si="63">IF(G1476&gt;0,1," ")</f>
        <v xml:space="preserve"> </v>
      </c>
      <c r="K1476" s="23"/>
      <c r="L1476" s="23"/>
    </row>
    <row r="1477" spans="1:12" ht="13.2" x14ac:dyDescent="0.2">
      <c r="A1477" s="88"/>
      <c r="B1477" s="291" t="s">
        <v>2270</v>
      </c>
      <c r="C1477" s="283" t="s">
        <v>2349</v>
      </c>
      <c r="D1477" s="269" t="s">
        <v>5896</v>
      </c>
      <c r="E1477" s="160"/>
      <c r="F1477" s="163"/>
      <c r="G1477" s="60">
        <f>E1477*F1477</f>
        <v>0</v>
      </c>
      <c r="H1477" s="61"/>
      <c r="I1477" s="23"/>
      <c r="J1477" s="123" t="str">
        <f t="shared" si="63"/>
        <v xml:space="preserve"> </v>
      </c>
      <c r="K1477" s="23"/>
      <c r="L1477" s="23"/>
    </row>
    <row r="1478" spans="1:12" ht="12" x14ac:dyDescent="0.2">
      <c r="A1478" s="49"/>
      <c r="B1478" s="291" t="s">
        <v>2271</v>
      </c>
      <c r="C1478" s="298" t="s">
        <v>2361</v>
      </c>
      <c r="D1478" s="269"/>
      <c r="E1478" s="160"/>
      <c r="F1478" s="163"/>
      <c r="G1478" s="84"/>
      <c r="H1478" s="61"/>
      <c r="I1478" s="23"/>
      <c r="J1478" s="123" t="str">
        <f t="shared" si="63"/>
        <v xml:space="preserve"> </v>
      </c>
      <c r="K1478" s="23"/>
      <c r="L1478" s="23"/>
    </row>
    <row r="1479" spans="1:12" ht="13.2" x14ac:dyDescent="0.2">
      <c r="A1479" s="88"/>
      <c r="B1479" s="291" t="s">
        <v>2272</v>
      </c>
      <c r="C1479" s="283" t="s">
        <v>2351</v>
      </c>
      <c r="D1479" s="269" t="s">
        <v>5896</v>
      </c>
      <c r="E1479" s="160"/>
      <c r="F1479" s="163"/>
      <c r="G1479" s="60">
        <f>E1479*F1479</f>
        <v>0</v>
      </c>
      <c r="H1479" s="61"/>
      <c r="I1479" s="23"/>
      <c r="J1479" s="123" t="str">
        <f t="shared" si="63"/>
        <v xml:space="preserve"> </v>
      </c>
      <c r="K1479" s="23"/>
      <c r="L1479" s="23"/>
    </row>
    <row r="1480" spans="1:12" ht="13.2" x14ac:dyDescent="0.2">
      <c r="A1480" s="88"/>
      <c r="B1480" s="291" t="s">
        <v>2273</v>
      </c>
      <c r="C1480" s="283" t="s">
        <v>2352</v>
      </c>
      <c r="D1480" s="269" t="s">
        <v>5896</v>
      </c>
      <c r="E1480" s="160"/>
      <c r="F1480" s="163"/>
      <c r="G1480" s="60">
        <f>E1480*F1480</f>
        <v>0</v>
      </c>
      <c r="H1480" s="61"/>
      <c r="I1480" s="23"/>
      <c r="J1480" s="123" t="str">
        <f t="shared" si="63"/>
        <v xml:space="preserve"> </v>
      </c>
      <c r="K1480" s="23"/>
      <c r="L1480" s="23"/>
    </row>
    <row r="1481" spans="1:12" ht="13.2" x14ac:dyDescent="0.2">
      <c r="A1481" s="49"/>
      <c r="B1481" s="291" t="s">
        <v>2274</v>
      </c>
      <c r="C1481" s="292" t="s">
        <v>2362</v>
      </c>
      <c r="D1481" s="269" t="s">
        <v>5896</v>
      </c>
      <c r="E1481" s="160"/>
      <c r="F1481" s="163"/>
      <c r="G1481" s="60">
        <f>E1481*F1481</f>
        <v>0</v>
      </c>
      <c r="H1481" s="61"/>
      <c r="I1481" s="23"/>
      <c r="J1481" s="123" t="str">
        <f t="shared" si="63"/>
        <v xml:space="preserve"> </v>
      </c>
      <c r="K1481" s="23"/>
      <c r="L1481" s="23"/>
    </row>
    <row r="1482" spans="1:12" ht="12" x14ac:dyDescent="0.2">
      <c r="A1482" s="49"/>
      <c r="B1482" s="291" t="s">
        <v>2275</v>
      </c>
      <c r="C1482" s="298" t="s">
        <v>2363</v>
      </c>
      <c r="D1482" s="269"/>
      <c r="E1482" s="160"/>
      <c r="F1482" s="163"/>
      <c r="G1482" s="84"/>
      <c r="H1482" s="61"/>
      <c r="I1482" s="23"/>
      <c r="J1482" s="123" t="str">
        <f t="shared" si="63"/>
        <v xml:space="preserve"> </v>
      </c>
      <c r="K1482" s="23"/>
      <c r="L1482" s="23"/>
    </row>
    <row r="1483" spans="1:12" x14ac:dyDescent="0.2">
      <c r="A1483" s="88"/>
      <c r="B1483" s="291" t="s">
        <v>2276</v>
      </c>
      <c r="C1483" s="283" t="s">
        <v>2364</v>
      </c>
      <c r="D1483" s="269"/>
      <c r="E1483" s="160"/>
      <c r="F1483" s="163"/>
      <c r="G1483" s="84"/>
      <c r="H1483" s="61"/>
      <c r="I1483" s="23"/>
      <c r="J1483" s="123" t="str">
        <f t="shared" si="63"/>
        <v xml:space="preserve"> </v>
      </c>
      <c r="K1483" s="23"/>
      <c r="L1483" s="23"/>
    </row>
    <row r="1484" spans="1:12" ht="13.2" x14ac:dyDescent="0.2">
      <c r="A1484" s="88"/>
      <c r="B1484" s="291" t="s">
        <v>2304</v>
      </c>
      <c r="C1484" s="283" t="s">
        <v>2365</v>
      </c>
      <c r="D1484" s="269" t="s">
        <v>5896</v>
      </c>
      <c r="E1484" s="160"/>
      <c r="F1484" s="163"/>
      <c r="G1484" s="60">
        <f>E1484*F1484</f>
        <v>0</v>
      </c>
      <c r="H1484" s="61"/>
      <c r="I1484" s="23"/>
      <c r="J1484" s="123" t="str">
        <f t="shared" si="63"/>
        <v xml:space="preserve"> </v>
      </c>
      <c r="K1484" s="23"/>
      <c r="L1484" s="23"/>
    </row>
    <row r="1485" spans="1:12" ht="13.2" x14ac:dyDescent="0.2">
      <c r="A1485" s="88"/>
      <c r="B1485" s="291" t="s">
        <v>2305</v>
      </c>
      <c r="C1485" s="283" t="s">
        <v>2366</v>
      </c>
      <c r="D1485" s="269" t="s">
        <v>5896</v>
      </c>
      <c r="E1485" s="160"/>
      <c r="F1485" s="163"/>
      <c r="G1485" s="60">
        <f>E1485*F1485</f>
        <v>0</v>
      </c>
      <c r="H1485" s="61"/>
      <c r="I1485" s="23"/>
      <c r="J1485" s="123" t="str">
        <f t="shared" si="63"/>
        <v xml:space="preserve"> </v>
      </c>
      <c r="K1485" s="23"/>
      <c r="L1485" s="23"/>
    </row>
    <row r="1486" spans="1:12" x14ac:dyDescent="0.2">
      <c r="A1486" s="88"/>
      <c r="B1486" s="291" t="s">
        <v>2277</v>
      </c>
      <c r="C1486" s="283" t="s">
        <v>2367</v>
      </c>
      <c r="D1486" s="275"/>
      <c r="E1486" s="160"/>
      <c r="F1486" s="163"/>
      <c r="G1486" s="84"/>
      <c r="H1486" s="61"/>
      <c r="I1486" s="23"/>
      <c r="J1486" s="123" t="str">
        <f t="shared" si="63"/>
        <v xml:space="preserve"> </v>
      </c>
      <c r="K1486" s="23"/>
      <c r="L1486" s="23"/>
    </row>
    <row r="1487" spans="1:12" x14ac:dyDescent="0.2">
      <c r="A1487" s="88"/>
      <c r="B1487" s="291" t="s">
        <v>2306</v>
      </c>
      <c r="C1487" s="283" t="s">
        <v>2368</v>
      </c>
      <c r="D1487" s="275"/>
      <c r="E1487" s="160"/>
      <c r="F1487" s="163"/>
      <c r="G1487" s="84"/>
      <c r="H1487" s="61"/>
      <c r="I1487" s="23"/>
      <c r="J1487" s="123" t="str">
        <f t="shared" si="63"/>
        <v xml:space="preserve"> </v>
      </c>
      <c r="K1487" s="23"/>
      <c r="L1487" s="23"/>
    </row>
    <row r="1488" spans="1:12" ht="13.2" x14ac:dyDescent="0.2">
      <c r="A1488" s="88"/>
      <c r="B1488" s="291" t="s">
        <v>2307</v>
      </c>
      <c r="C1488" s="283" t="s">
        <v>1781</v>
      </c>
      <c r="D1488" s="269" t="s">
        <v>5896</v>
      </c>
      <c r="E1488" s="160"/>
      <c r="F1488" s="163"/>
      <c r="G1488" s="60">
        <f>E1488*F1488</f>
        <v>0</v>
      </c>
      <c r="H1488" s="61"/>
      <c r="I1488" s="23"/>
      <c r="J1488" s="123" t="str">
        <f t="shared" si="63"/>
        <v xml:space="preserve"> </v>
      </c>
      <c r="K1488" s="23"/>
      <c r="L1488" s="23"/>
    </row>
    <row r="1489" spans="1:12" ht="13.2" x14ac:dyDescent="0.2">
      <c r="A1489" s="88"/>
      <c r="B1489" s="291" t="s">
        <v>2308</v>
      </c>
      <c r="C1489" s="283" t="s">
        <v>2369</v>
      </c>
      <c r="D1489" s="269" t="s">
        <v>5896</v>
      </c>
      <c r="E1489" s="160"/>
      <c r="F1489" s="163"/>
      <c r="G1489" s="60">
        <f>E1489*F1489</f>
        <v>0</v>
      </c>
      <c r="H1489" s="61"/>
      <c r="I1489" s="23"/>
      <c r="J1489" s="123" t="str">
        <f t="shared" si="63"/>
        <v xml:space="preserve"> </v>
      </c>
      <c r="K1489" s="23"/>
      <c r="L1489" s="23"/>
    </row>
    <row r="1490" spans="1:12" x14ac:dyDescent="0.2">
      <c r="A1490" s="88"/>
      <c r="B1490" s="291" t="s">
        <v>2309</v>
      </c>
      <c r="C1490" s="283" t="s">
        <v>2370</v>
      </c>
      <c r="D1490" s="275"/>
      <c r="E1490" s="160"/>
      <c r="F1490" s="163"/>
      <c r="G1490" s="84"/>
      <c r="H1490" s="61"/>
      <c r="I1490" s="23"/>
      <c r="J1490" s="123" t="str">
        <f t="shared" si="63"/>
        <v xml:space="preserve"> </v>
      </c>
      <c r="K1490" s="23"/>
      <c r="L1490" s="23"/>
    </row>
    <row r="1491" spans="1:12" ht="13.2" x14ac:dyDescent="0.2">
      <c r="A1491" s="88"/>
      <c r="B1491" s="291" t="s">
        <v>2310</v>
      </c>
      <c r="C1491" s="283" t="s">
        <v>1781</v>
      </c>
      <c r="D1491" s="269" t="s">
        <v>5896</v>
      </c>
      <c r="E1491" s="160"/>
      <c r="F1491" s="163"/>
      <c r="G1491" s="60">
        <f>E1491*F1491</f>
        <v>0</v>
      </c>
      <c r="H1491" s="61"/>
      <c r="I1491" s="23"/>
      <c r="J1491" s="123" t="str">
        <f t="shared" si="63"/>
        <v xml:space="preserve"> </v>
      </c>
      <c r="K1491" s="23"/>
      <c r="L1491" s="23"/>
    </row>
    <row r="1492" spans="1:12" ht="13.2" x14ac:dyDescent="0.2">
      <c r="A1492" s="88"/>
      <c r="B1492" s="291" t="s">
        <v>2311</v>
      </c>
      <c r="C1492" s="283" t="s">
        <v>2369</v>
      </c>
      <c r="D1492" s="269" t="s">
        <v>5896</v>
      </c>
      <c r="E1492" s="160"/>
      <c r="F1492" s="163"/>
      <c r="G1492" s="60">
        <f>E1492*F1492</f>
        <v>0</v>
      </c>
      <c r="H1492" s="61"/>
      <c r="I1492" s="23"/>
      <c r="J1492" s="123" t="str">
        <f t="shared" si="63"/>
        <v xml:space="preserve"> </v>
      </c>
      <c r="K1492" s="23"/>
      <c r="L1492" s="23"/>
    </row>
    <row r="1493" spans="1:12" ht="12" x14ac:dyDescent="0.2">
      <c r="A1493" s="49"/>
      <c r="B1493" s="291" t="s">
        <v>2278</v>
      </c>
      <c r="C1493" s="298" t="s">
        <v>2371</v>
      </c>
      <c r="D1493" s="275"/>
      <c r="E1493" s="160"/>
      <c r="F1493" s="163"/>
      <c r="G1493" s="60"/>
      <c r="H1493" s="61"/>
      <c r="I1493" s="23"/>
      <c r="J1493" s="123" t="str">
        <f t="shared" si="63"/>
        <v xml:space="preserve"> </v>
      </c>
      <c r="K1493" s="23"/>
      <c r="L1493" s="23"/>
    </row>
    <row r="1494" spans="1:12" ht="13.2" x14ac:dyDescent="0.2">
      <c r="A1494" s="88"/>
      <c r="B1494" s="291" t="s">
        <v>2279</v>
      </c>
      <c r="C1494" s="283" t="s">
        <v>2372</v>
      </c>
      <c r="D1494" s="269" t="s">
        <v>5896</v>
      </c>
      <c r="E1494" s="160"/>
      <c r="F1494" s="163"/>
      <c r="G1494" s="60">
        <f>E1494*F1494</f>
        <v>0</v>
      </c>
      <c r="H1494" s="61"/>
      <c r="I1494" s="23"/>
      <c r="J1494" s="123" t="str">
        <f t="shared" si="63"/>
        <v xml:space="preserve"> </v>
      </c>
      <c r="K1494" s="23"/>
      <c r="L1494" s="23"/>
    </row>
    <row r="1495" spans="1:12" ht="13.2" x14ac:dyDescent="0.2">
      <c r="A1495" s="51"/>
      <c r="B1495" s="265" t="s">
        <v>2280</v>
      </c>
      <c r="C1495" s="283" t="s">
        <v>2373</v>
      </c>
      <c r="D1495" s="269" t="s">
        <v>5896</v>
      </c>
      <c r="E1495" s="160"/>
      <c r="F1495" s="163"/>
      <c r="G1495" s="60">
        <f>E1495*F1495</f>
        <v>0</v>
      </c>
      <c r="H1495" s="61"/>
      <c r="I1495" s="23"/>
      <c r="J1495" s="123" t="str">
        <f t="shared" si="63"/>
        <v xml:space="preserve"> </v>
      </c>
      <c r="K1495" s="23"/>
      <c r="L1495" s="23"/>
    </row>
    <row r="1496" spans="1:12" x14ac:dyDescent="0.2">
      <c r="A1496" s="48"/>
      <c r="B1496" s="157"/>
      <c r="C1496" s="162"/>
      <c r="D1496" s="191"/>
      <c r="E1496" s="160"/>
      <c r="F1496" s="163"/>
      <c r="G1496" s="84"/>
      <c r="H1496" s="58" t="s">
        <v>782</v>
      </c>
      <c r="I1496" s="23"/>
      <c r="J1496" s="123" t="str">
        <f t="shared" si="63"/>
        <v xml:space="preserve"> </v>
      </c>
      <c r="K1496" s="23"/>
      <c r="L1496" s="23"/>
    </row>
    <row r="1497" spans="1:12" x14ac:dyDescent="0.25">
      <c r="A1497" s="48"/>
      <c r="B1497" s="157"/>
      <c r="C1497" s="162"/>
      <c r="D1497" s="191"/>
      <c r="E1497" s="160"/>
      <c r="F1497" s="163"/>
      <c r="G1497" s="84"/>
      <c r="I1497" s="23"/>
      <c r="J1497" s="123" t="str">
        <f t="shared" si="63"/>
        <v xml:space="preserve"> </v>
      </c>
      <c r="K1497" s="23"/>
      <c r="L1497" s="23"/>
    </row>
    <row r="1498" spans="1:12" x14ac:dyDescent="0.25">
      <c r="A1498" s="52"/>
      <c r="B1498" s="193"/>
      <c r="C1498" s="194"/>
      <c r="D1498" s="195"/>
      <c r="E1498" s="160"/>
      <c r="F1498" s="163"/>
      <c r="G1498" s="196"/>
      <c r="H1498" s="23"/>
      <c r="I1498" s="23"/>
      <c r="J1498" s="123" t="str">
        <f t="shared" si="63"/>
        <v xml:space="preserve"> </v>
      </c>
      <c r="K1498" s="23"/>
      <c r="L1498" s="23"/>
    </row>
    <row r="1499" spans="1:12" ht="12" x14ac:dyDescent="0.25">
      <c r="B1499" s="180" t="s">
        <v>184</v>
      </c>
      <c r="C1499" s="181" t="s">
        <v>147</v>
      </c>
      <c r="D1499" s="31"/>
      <c r="E1499" s="160"/>
      <c r="F1499" s="163"/>
      <c r="G1499" s="182">
        <f>SUM(G1410:G1498)</f>
        <v>0</v>
      </c>
      <c r="H1499" s="77"/>
      <c r="I1499" s="23"/>
      <c r="J1499" s="123" t="str">
        <f t="shared" si="63"/>
        <v xml:space="preserve"> </v>
      </c>
      <c r="K1499" s="23"/>
      <c r="L1499" s="23"/>
    </row>
    <row r="1500" spans="1:12" ht="12" x14ac:dyDescent="0.25">
      <c r="A1500" s="54"/>
      <c r="B1500" s="54"/>
      <c r="C1500" s="223"/>
      <c r="D1500" s="224"/>
      <c r="E1500" s="160"/>
      <c r="F1500" s="163"/>
      <c r="G1500" s="225"/>
      <c r="H1500" s="77"/>
      <c r="I1500" s="23"/>
      <c r="J1500" s="123" t="str">
        <f t="shared" si="63"/>
        <v xml:space="preserve"> </v>
      </c>
      <c r="K1500" s="23"/>
      <c r="L1500" s="23"/>
    </row>
    <row r="1501" spans="1:12" ht="12" x14ac:dyDescent="0.2">
      <c r="B1501" s="180" t="s">
        <v>186</v>
      </c>
      <c r="C1501" s="181" t="s">
        <v>187</v>
      </c>
      <c r="D1501" s="31"/>
      <c r="E1501" s="160"/>
      <c r="F1501" s="163"/>
      <c r="G1501" s="3"/>
      <c r="H1501" s="58" t="s">
        <v>361</v>
      </c>
      <c r="I1501" s="23"/>
      <c r="J1501" s="123" t="str">
        <f t="shared" si="63"/>
        <v xml:space="preserve"> </v>
      </c>
      <c r="K1501" s="23"/>
      <c r="L1501" s="23"/>
    </row>
    <row r="1502" spans="1:12" ht="12" x14ac:dyDescent="0.2">
      <c r="A1502" s="56"/>
      <c r="B1502" s="290" t="s">
        <v>2374</v>
      </c>
      <c r="C1502" s="297" t="s">
        <v>2411</v>
      </c>
      <c r="D1502" s="289"/>
      <c r="E1502" s="160"/>
      <c r="F1502" s="163"/>
      <c r="G1502" s="231"/>
      <c r="H1502" s="61"/>
      <c r="I1502" s="23"/>
      <c r="J1502" s="123" t="str">
        <f t="shared" si="63"/>
        <v xml:space="preserve"> </v>
      </c>
      <c r="K1502" s="23"/>
      <c r="L1502" s="23"/>
    </row>
    <row r="1503" spans="1:12" ht="13.2" x14ac:dyDescent="0.2">
      <c r="A1503" s="88"/>
      <c r="B1503" s="291" t="s">
        <v>2375</v>
      </c>
      <c r="C1503" s="281" t="s">
        <v>5909</v>
      </c>
      <c r="D1503" s="275" t="s">
        <v>83</v>
      </c>
      <c r="E1503" s="160"/>
      <c r="F1503" s="163"/>
      <c r="G1503" s="60">
        <f>E1503*F1503</f>
        <v>0</v>
      </c>
      <c r="H1503" s="62" t="s">
        <v>363</v>
      </c>
      <c r="I1503" s="23"/>
      <c r="J1503" s="123" t="str">
        <f t="shared" si="63"/>
        <v xml:space="preserve"> </v>
      </c>
      <c r="K1503" s="23"/>
      <c r="L1503" s="23"/>
    </row>
    <row r="1504" spans="1:12" ht="13.2" x14ac:dyDescent="0.2">
      <c r="A1504" s="88"/>
      <c r="B1504" s="291" t="s">
        <v>2376</v>
      </c>
      <c r="C1504" s="281" t="s">
        <v>5910</v>
      </c>
      <c r="D1504" s="275" t="s">
        <v>83</v>
      </c>
      <c r="E1504" s="160"/>
      <c r="F1504" s="163"/>
      <c r="G1504" s="60">
        <f>E1504*F1504</f>
        <v>0</v>
      </c>
      <c r="H1504" s="62" t="s">
        <v>363</v>
      </c>
      <c r="I1504" s="23"/>
      <c r="J1504" s="123" t="str">
        <f t="shared" si="63"/>
        <v xml:space="preserve"> </v>
      </c>
      <c r="K1504" s="23"/>
      <c r="L1504" s="23"/>
    </row>
    <row r="1505" spans="1:12" ht="12" x14ac:dyDescent="0.2">
      <c r="A1505" s="49"/>
      <c r="B1505" s="291" t="s">
        <v>2377</v>
      </c>
      <c r="C1505" s="298" t="s">
        <v>2412</v>
      </c>
      <c r="D1505" s="269"/>
      <c r="E1505" s="160"/>
      <c r="F1505" s="163"/>
      <c r="G1505" s="84"/>
      <c r="H1505" s="61"/>
      <c r="I1505" s="23"/>
      <c r="J1505" s="123" t="str">
        <f t="shared" si="63"/>
        <v xml:space="preserve"> </v>
      </c>
      <c r="K1505" s="23"/>
      <c r="L1505" s="23"/>
    </row>
    <row r="1506" spans="1:12" x14ac:dyDescent="0.2">
      <c r="A1506" s="88"/>
      <c r="B1506" s="291" t="s">
        <v>2378</v>
      </c>
      <c r="C1506" s="283" t="s">
        <v>2413</v>
      </c>
      <c r="D1506" s="269"/>
      <c r="E1506" s="160"/>
      <c r="F1506" s="163"/>
      <c r="G1506" s="84"/>
      <c r="H1506" s="61"/>
      <c r="I1506" s="23"/>
      <c r="J1506" s="123" t="str">
        <f t="shared" si="63"/>
        <v xml:space="preserve"> </v>
      </c>
      <c r="K1506" s="23"/>
      <c r="L1506" s="23"/>
    </row>
    <row r="1507" spans="1:12" ht="13.2" x14ac:dyDescent="0.2">
      <c r="A1507" s="88"/>
      <c r="B1507" s="291" t="s">
        <v>2446</v>
      </c>
      <c r="C1507" s="283" t="s">
        <v>2414</v>
      </c>
      <c r="D1507" s="269" t="s">
        <v>5896</v>
      </c>
      <c r="E1507" s="160"/>
      <c r="F1507" s="163"/>
      <c r="G1507" s="60">
        <f>E1507*F1507</f>
        <v>0</v>
      </c>
      <c r="H1507" s="61"/>
      <c r="I1507" s="23"/>
      <c r="J1507" s="123" t="str">
        <f t="shared" si="63"/>
        <v xml:space="preserve"> </v>
      </c>
      <c r="K1507" s="23"/>
      <c r="L1507" s="23"/>
    </row>
    <row r="1508" spans="1:12" ht="13.2" x14ac:dyDescent="0.2">
      <c r="A1508" s="88"/>
      <c r="B1508" s="291" t="s">
        <v>2447</v>
      </c>
      <c r="C1508" s="283" t="s">
        <v>2415</v>
      </c>
      <c r="D1508" s="269" t="s">
        <v>5896</v>
      </c>
      <c r="E1508" s="160"/>
      <c r="F1508" s="163"/>
      <c r="G1508" s="60">
        <f>E1508*F1508</f>
        <v>0</v>
      </c>
      <c r="H1508" s="61"/>
      <c r="I1508" s="23"/>
      <c r="J1508" s="123" t="str">
        <f t="shared" si="63"/>
        <v xml:space="preserve"> </v>
      </c>
      <c r="K1508" s="23"/>
      <c r="L1508" s="23"/>
    </row>
    <row r="1509" spans="1:12" ht="13.2" x14ac:dyDescent="0.2">
      <c r="A1509" s="88"/>
      <c r="B1509" s="291" t="s">
        <v>2448</v>
      </c>
      <c r="C1509" s="283" t="s">
        <v>2416</v>
      </c>
      <c r="D1509" s="269" t="s">
        <v>5897</v>
      </c>
      <c r="E1509" s="160"/>
      <c r="F1509" s="163"/>
      <c r="G1509" s="60">
        <f>E1509*F1509</f>
        <v>0</v>
      </c>
      <c r="H1509" s="61"/>
      <c r="I1509" s="23"/>
      <c r="J1509" s="123" t="str">
        <f t="shared" si="63"/>
        <v xml:space="preserve"> </v>
      </c>
      <c r="K1509" s="23"/>
      <c r="L1509" s="23"/>
    </row>
    <row r="1510" spans="1:12" x14ac:dyDescent="0.2">
      <c r="A1510" s="88"/>
      <c r="B1510" s="291" t="s">
        <v>2379</v>
      </c>
      <c r="C1510" s="283" t="s">
        <v>2417</v>
      </c>
      <c r="D1510" s="269"/>
      <c r="E1510" s="160"/>
      <c r="F1510" s="163"/>
      <c r="G1510" s="84"/>
      <c r="H1510" s="61"/>
      <c r="I1510" s="23"/>
      <c r="J1510" s="123" t="str">
        <f t="shared" si="63"/>
        <v xml:space="preserve"> </v>
      </c>
      <c r="K1510" s="23"/>
      <c r="L1510" s="23"/>
    </row>
    <row r="1511" spans="1:12" ht="13.2" x14ac:dyDescent="0.2">
      <c r="A1511" s="88"/>
      <c r="B1511" s="291" t="s">
        <v>2449</v>
      </c>
      <c r="C1511" s="283" t="s">
        <v>2414</v>
      </c>
      <c r="D1511" s="269" t="s">
        <v>5896</v>
      </c>
      <c r="E1511" s="160"/>
      <c r="F1511" s="163"/>
      <c r="G1511" s="60">
        <f>E1511*F1511</f>
        <v>0</v>
      </c>
      <c r="H1511" s="61"/>
      <c r="I1511" s="23"/>
      <c r="J1511" s="123" t="str">
        <f t="shared" si="63"/>
        <v xml:space="preserve"> </v>
      </c>
      <c r="K1511" s="23"/>
      <c r="L1511" s="23"/>
    </row>
    <row r="1512" spans="1:12" ht="13.2" x14ac:dyDescent="0.2">
      <c r="A1512" s="88"/>
      <c r="B1512" s="291" t="s">
        <v>2450</v>
      </c>
      <c r="C1512" s="283" t="s">
        <v>2415</v>
      </c>
      <c r="D1512" s="269" t="s">
        <v>5896</v>
      </c>
      <c r="E1512" s="160"/>
      <c r="F1512" s="163"/>
      <c r="G1512" s="60">
        <f>E1512*F1512</f>
        <v>0</v>
      </c>
      <c r="H1512" s="61"/>
      <c r="I1512" s="23"/>
      <c r="J1512" s="123" t="str">
        <f t="shared" si="63"/>
        <v xml:space="preserve"> </v>
      </c>
      <c r="K1512" s="23"/>
      <c r="L1512" s="23"/>
    </row>
    <row r="1513" spans="1:12" ht="13.2" x14ac:dyDescent="0.2">
      <c r="A1513" s="88"/>
      <c r="B1513" s="291" t="s">
        <v>2451</v>
      </c>
      <c r="C1513" s="283" t="s">
        <v>2416</v>
      </c>
      <c r="D1513" s="269" t="s">
        <v>5897</v>
      </c>
      <c r="E1513" s="160"/>
      <c r="F1513" s="163"/>
      <c r="G1513" s="60">
        <f>E1513*F1513</f>
        <v>0</v>
      </c>
      <c r="H1513" s="61"/>
      <c r="I1513" s="23"/>
      <c r="J1513" s="123" t="str">
        <f t="shared" si="63"/>
        <v xml:space="preserve"> </v>
      </c>
      <c r="K1513" s="23"/>
      <c r="L1513" s="23"/>
    </row>
    <row r="1514" spans="1:12" x14ac:dyDescent="0.2">
      <c r="A1514" s="88"/>
      <c r="B1514" s="291" t="s">
        <v>2380</v>
      </c>
      <c r="C1514" s="283" t="s">
        <v>5911</v>
      </c>
      <c r="D1514" s="269"/>
      <c r="E1514" s="160"/>
      <c r="F1514" s="163"/>
      <c r="G1514" s="84"/>
      <c r="H1514" s="61"/>
      <c r="I1514" s="23"/>
      <c r="J1514" s="123" t="str">
        <f t="shared" si="63"/>
        <v xml:space="preserve"> </v>
      </c>
      <c r="K1514" s="23"/>
      <c r="L1514" s="23"/>
    </row>
    <row r="1515" spans="1:12" ht="13.2" x14ac:dyDescent="0.2">
      <c r="A1515" s="88"/>
      <c r="B1515" s="291" t="s">
        <v>2381</v>
      </c>
      <c r="C1515" s="283" t="s">
        <v>2418</v>
      </c>
      <c r="D1515" s="269" t="s">
        <v>5896</v>
      </c>
      <c r="E1515" s="160"/>
      <c r="F1515" s="163"/>
      <c r="G1515" s="60">
        <f t="shared" ref="G1515:G1520" si="64">E1515*F1515</f>
        <v>0</v>
      </c>
      <c r="H1515" s="61"/>
      <c r="I1515" s="23"/>
      <c r="J1515" s="123" t="str">
        <f t="shared" si="63"/>
        <v xml:space="preserve"> </v>
      </c>
      <c r="K1515" s="23"/>
      <c r="L1515" s="23"/>
    </row>
    <row r="1516" spans="1:12" ht="13.2" x14ac:dyDescent="0.2">
      <c r="A1516" s="88"/>
      <c r="B1516" s="291" t="s">
        <v>2382</v>
      </c>
      <c r="C1516" s="283" t="s">
        <v>2419</v>
      </c>
      <c r="D1516" s="269" t="s">
        <v>5896</v>
      </c>
      <c r="E1516" s="160"/>
      <c r="F1516" s="163"/>
      <c r="G1516" s="60">
        <f t="shared" si="64"/>
        <v>0</v>
      </c>
      <c r="H1516" s="61"/>
      <c r="I1516" s="23"/>
      <c r="J1516" s="123" t="str">
        <f t="shared" si="63"/>
        <v xml:space="preserve"> </v>
      </c>
      <c r="K1516" s="23"/>
      <c r="L1516" s="23"/>
    </row>
    <row r="1517" spans="1:12" ht="13.2" x14ac:dyDescent="0.2">
      <c r="A1517" s="88"/>
      <c r="B1517" s="291" t="s">
        <v>2383</v>
      </c>
      <c r="C1517" s="283" t="s">
        <v>2420</v>
      </c>
      <c r="D1517" s="269" t="s">
        <v>5896</v>
      </c>
      <c r="E1517" s="160"/>
      <c r="F1517" s="163"/>
      <c r="G1517" s="60">
        <f t="shared" si="64"/>
        <v>0</v>
      </c>
      <c r="H1517" s="61"/>
      <c r="I1517" s="23"/>
      <c r="J1517" s="123" t="str">
        <f t="shared" si="63"/>
        <v xml:space="preserve"> </v>
      </c>
      <c r="K1517" s="23"/>
      <c r="L1517" s="23"/>
    </row>
    <row r="1518" spans="1:12" ht="13.2" x14ac:dyDescent="0.2">
      <c r="A1518" s="88"/>
      <c r="B1518" s="291" t="s">
        <v>2384</v>
      </c>
      <c r="C1518" s="283" t="s">
        <v>2421</v>
      </c>
      <c r="D1518" s="269" t="s">
        <v>5896</v>
      </c>
      <c r="E1518" s="160"/>
      <c r="F1518" s="163"/>
      <c r="G1518" s="60">
        <f t="shared" si="64"/>
        <v>0</v>
      </c>
      <c r="H1518" s="61"/>
      <c r="I1518" s="23"/>
      <c r="J1518" s="123" t="str">
        <f t="shared" si="63"/>
        <v xml:space="preserve"> </v>
      </c>
      <c r="K1518" s="23"/>
      <c r="L1518" s="23"/>
    </row>
    <row r="1519" spans="1:12" ht="24" x14ac:dyDescent="0.2">
      <c r="A1519" s="49"/>
      <c r="B1519" s="291" t="s">
        <v>2385</v>
      </c>
      <c r="C1519" s="298" t="s">
        <v>2422</v>
      </c>
      <c r="D1519" s="269" t="s">
        <v>5896</v>
      </c>
      <c r="E1519" s="160"/>
      <c r="F1519" s="163"/>
      <c r="G1519" s="60">
        <f t="shared" si="64"/>
        <v>0</v>
      </c>
      <c r="H1519" s="61"/>
      <c r="I1519" s="23"/>
      <c r="J1519" s="123" t="str">
        <f t="shared" si="63"/>
        <v xml:space="preserve"> </v>
      </c>
      <c r="K1519" s="23"/>
      <c r="L1519" s="23"/>
    </row>
    <row r="1520" spans="1:12" ht="13.2" x14ac:dyDescent="0.2">
      <c r="A1520" s="49"/>
      <c r="B1520" s="291" t="s">
        <v>2386</v>
      </c>
      <c r="C1520" s="299" t="s">
        <v>2423</v>
      </c>
      <c r="D1520" s="269" t="s">
        <v>5896</v>
      </c>
      <c r="E1520" s="160"/>
      <c r="F1520" s="163"/>
      <c r="G1520" s="60">
        <f t="shared" si="64"/>
        <v>0</v>
      </c>
      <c r="H1520" s="61"/>
      <c r="I1520" s="9"/>
      <c r="J1520" s="123" t="str">
        <f t="shared" si="63"/>
        <v xml:space="preserve"> </v>
      </c>
      <c r="K1520" s="23"/>
      <c r="L1520" s="23"/>
    </row>
    <row r="1521" spans="1:12" ht="12" x14ac:dyDescent="0.2">
      <c r="A1521" s="49"/>
      <c r="B1521" s="291" t="s">
        <v>2387</v>
      </c>
      <c r="C1521" s="298" t="s">
        <v>2424</v>
      </c>
      <c r="D1521" s="269"/>
      <c r="E1521" s="160"/>
      <c r="F1521" s="163"/>
      <c r="G1521" s="84"/>
      <c r="H1521" s="61"/>
      <c r="I1521" s="7"/>
      <c r="J1521" s="123" t="str">
        <f t="shared" si="63"/>
        <v xml:space="preserve"> </v>
      </c>
      <c r="K1521" s="23"/>
      <c r="L1521" s="23"/>
    </row>
    <row r="1522" spans="1:12" ht="13.2" x14ac:dyDescent="0.2">
      <c r="A1522" s="88"/>
      <c r="B1522" s="291" t="s">
        <v>2388</v>
      </c>
      <c r="C1522" s="283" t="s">
        <v>2425</v>
      </c>
      <c r="D1522" s="269" t="s">
        <v>5896</v>
      </c>
      <c r="E1522" s="160"/>
      <c r="F1522" s="163"/>
      <c r="G1522" s="60">
        <f>E1522*F1522</f>
        <v>0</v>
      </c>
      <c r="H1522" s="61"/>
      <c r="I1522" s="9"/>
      <c r="J1522" s="123" t="str">
        <f t="shared" si="63"/>
        <v xml:space="preserve"> </v>
      </c>
      <c r="K1522" s="23"/>
      <c r="L1522" s="23"/>
    </row>
    <row r="1523" spans="1:12" ht="22.8" x14ac:dyDescent="0.2">
      <c r="A1523" s="88"/>
      <c r="B1523" s="291" t="s">
        <v>2389</v>
      </c>
      <c r="C1523" s="283" t="s">
        <v>2426</v>
      </c>
      <c r="D1523" s="269" t="s">
        <v>5896</v>
      </c>
      <c r="E1523" s="160"/>
      <c r="F1523" s="163"/>
      <c r="G1523" s="60">
        <f>E1523*F1523</f>
        <v>0</v>
      </c>
      <c r="H1523" s="61"/>
      <c r="I1523" s="20"/>
      <c r="J1523" s="123" t="str">
        <f t="shared" si="63"/>
        <v xml:space="preserve"> </v>
      </c>
      <c r="K1523" s="23"/>
      <c r="L1523" s="23"/>
    </row>
    <row r="1524" spans="1:12" ht="12" x14ac:dyDescent="0.2">
      <c r="A1524" s="49"/>
      <c r="B1524" s="291" t="s">
        <v>2390</v>
      </c>
      <c r="C1524" s="298" t="s">
        <v>2427</v>
      </c>
      <c r="D1524" s="269"/>
      <c r="E1524" s="160"/>
      <c r="F1524" s="163"/>
      <c r="G1524" s="84"/>
      <c r="H1524" s="61"/>
      <c r="I1524" s="20"/>
      <c r="J1524" s="123" t="str">
        <f t="shared" si="63"/>
        <v xml:space="preserve"> </v>
      </c>
      <c r="K1524" s="23"/>
      <c r="L1524" s="23"/>
    </row>
    <row r="1525" spans="1:12" ht="13.2" x14ac:dyDescent="0.2">
      <c r="A1525" s="88"/>
      <c r="B1525" s="291" t="s">
        <v>2391</v>
      </c>
      <c r="C1525" s="283" t="s">
        <v>2428</v>
      </c>
      <c r="D1525" s="269" t="s">
        <v>5896</v>
      </c>
      <c r="E1525" s="160"/>
      <c r="F1525" s="163"/>
      <c r="G1525" s="60">
        <f>E1525*F1525</f>
        <v>0</v>
      </c>
      <c r="H1525" s="61"/>
      <c r="I1525" s="21"/>
      <c r="J1525" s="123" t="str">
        <f t="shared" si="63"/>
        <v xml:space="preserve"> </v>
      </c>
      <c r="K1525" s="23"/>
      <c r="L1525" s="23"/>
    </row>
    <row r="1526" spans="1:12" ht="22.8" x14ac:dyDescent="0.2">
      <c r="A1526" s="88"/>
      <c r="B1526" s="291" t="s">
        <v>2392</v>
      </c>
      <c r="C1526" s="283" t="s">
        <v>2429</v>
      </c>
      <c r="D1526" s="269" t="s">
        <v>5896</v>
      </c>
      <c r="E1526" s="160"/>
      <c r="F1526" s="163"/>
      <c r="G1526" s="60">
        <f>E1526*F1526</f>
        <v>0</v>
      </c>
      <c r="H1526" s="61"/>
      <c r="I1526" s="20"/>
      <c r="J1526" s="123" t="str">
        <f t="shared" si="63"/>
        <v xml:space="preserve"> </v>
      </c>
      <c r="K1526" s="23"/>
      <c r="L1526" s="23"/>
    </row>
    <row r="1527" spans="1:12" ht="12" x14ac:dyDescent="0.2">
      <c r="A1527" s="49"/>
      <c r="B1527" s="291" t="s">
        <v>2393</v>
      </c>
      <c r="C1527" s="299" t="s">
        <v>2430</v>
      </c>
      <c r="D1527" s="269"/>
      <c r="E1527" s="160"/>
      <c r="F1527" s="163"/>
      <c r="G1527" s="84"/>
      <c r="H1527" s="61"/>
      <c r="I1527" s="23"/>
      <c r="J1527" s="123" t="str">
        <f t="shared" si="63"/>
        <v xml:space="preserve"> </v>
      </c>
      <c r="K1527" s="23"/>
      <c r="L1527" s="23"/>
    </row>
    <row r="1528" spans="1:12" ht="13.2" x14ac:dyDescent="0.2">
      <c r="A1528" s="88"/>
      <c r="B1528" s="291" t="s">
        <v>2394</v>
      </c>
      <c r="C1528" s="283" t="s">
        <v>2431</v>
      </c>
      <c r="D1528" s="269" t="s">
        <v>5896</v>
      </c>
      <c r="E1528" s="160"/>
      <c r="F1528" s="163"/>
      <c r="G1528" s="60">
        <f>E1528*F1528</f>
        <v>0</v>
      </c>
      <c r="H1528" s="61"/>
      <c r="I1528" s="23"/>
      <c r="J1528" s="123" t="str">
        <f t="shared" si="63"/>
        <v xml:space="preserve"> </v>
      </c>
      <c r="K1528" s="23"/>
      <c r="L1528" s="23"/>
    </row>
    <row r="1529" spans="1:12" ht="13.2" x14ac:dyDescent="0.2">
      <c r="A1529" s="88"/>
      <c r="B1529" s="291" t="s">
        <v>2395</v>
      </c>
      <c r="C1529" s="283" t="s">
        <v>2432</v>
      </c>
      <c r="D1529" s="269" t="s">
        <v>5896</v>
      </c>
      <c r="E1529" s="160"/>
      <c r="F1529" s="163"/>
      <c r="G1529" s="60">
        <f>E1529*F1529</f>
        <v>0</v>
      </c>
      <c r="H1529" s="61"/>
      <c r="I1529" s="23"/>
      <c r="J1529" s="123" t="str">
        <f t="shared" si="63"/>
        <v xml:space="preserve"> </v>
      </c>
      <c r="K1529" s="23"/>
      <c r="L1529" s="23"/>
    </row>
    <row r="1530" spans="1:12" x14ac:dyDescent="0.2">
      <c r="A1530" s="88"/>
      <c r="B1530" s="291" t="s">
        <v>2396</v>
      </c>
      <c r="C1530" s="283" t="s">
        <v>2188</v>
      </c>
      <c r="D1530" s="269" t="s">
        <v>2192</v>
      </c>
      <c r="E1530" s="160"/>
      <c r="F1530" s="163"/>
      <c r="G1530" s="60">
        <f>E1530*F1530</f>
        <v>0</v>
      </c>
      <c r="H1530" s="61"/>
      <c r="I1530" s="23"/>
      <c r="J1530" s="123" t="str">
        <f t="shared" si="63"/>
        <v xml:space="preserve"> </v>
      </c>
      <c r="K1530" s="23"/>
      <c r="L1530" s="23"/>
    </row>
    <row r="1531" spans="1:12" ht="13.2" x14ac:dyDescent="0.2">
      <c r="A1531" s="88"/>
      <c r="B1531" s="291" t="s">
        <v>2397</v>
      </c>
      <c r="C1531" s="283" t="s">
        <v>2433</v>
      </c>
      <c r="D1531" s="269" t="s">
        <v>5896</v>
      </c>
      <c r="E1531" s="160"/>
      <c r="F1531" s="163"/>
      <c r="G1531" s="60">
        <f>E1531*F1531</f>
        <v>0</v>
      </c>
      <c r="H1531" s="61"/>
      <c r="I1531" s="23"/>
      <c r="J1531" s="123" t="str">
        <f t="shared" si="63"/>
        <v xml:space="preserve"> </v>
      </c>
      <c r="K1531" s="23"/>
      <c r="L1531" s="23"/>
    </row>
    <row r="1532" spans="1:12" ht="13.2" x14ac:dyDescent="0.2">
      <c r="A1532" s="88"/>
      <c r="B1532" s="291" t="s">
        <v>2398</v>
      </c>
      <c r="C1532" s="283" t="s">
        <v>2416</v>
      </c>
      <c r="D1532" s="269" t="s">
        <v>5896</v>
      </c>
      <c r="E1532" s="160"/>
      <c r="F1532" s="163"/>
      <c r="G1532" s="60">
        <f>E1532*F1532</f>
        <v>0</v>
      </c>
      <c r="H1532" s="61"/>
      <c r="I1532" s="23"/>
      <c r="J1532" s="123" t="str">
        <f t="shared" si="63"/>
        <v xml:space="preserve"> </v>
      </c>
      <c r="K1532" s="23"/>
      <c r="L1532" s="23"/>
    </row>
    <row r="1533" spans="1:12" ht="12" x14ac:dyDescent="0.2">
      <c r="A1533" s="49"/>
      <c r="B1533" s="291" t="s">
        <v>2399</v>
      </c>
      <c r="C1533" s="292" t="s">
        <v>2434</v>
      </c>
      <c r="D1533" s="269"/>
      <c r="E1533" s="160"/>
      <c r="F1533" s="163"/>
      <c r="G1533" s="60"/>
      <c r="H1533" s="61"/>
      <c r="I1533" s="23"/>
      <c r="J1533" s="123" t="str">
        <f t="shared" si="63"/>
        <v xml:space="preserve"> </v>
      </c>
      <c r="K1533" s="23"/>
      <c r="L1533" s="23"/>
    </row>
    <row r="1534" spans="1:12" ht="13.2" x14ac:dyDescent="0.2">
      <c r="A1534" s="88"/>
      <c r="B1534" s="291" t="s">
        <v>2400</v>
      </c>
      <c r="C1534" s="283" t="s">
        <v>2435</v>
      </c>
      <c r="D1534" s="269" t="s">
        <v>5912</v>
      </c>
      <c r="E1534" s="160"/>
      <c r="F1534" s="163"/>
      <c r="G1534" s="60">
        <f>E1534*F1534</f>
        <v>0</v>
      </c>
      <c r="H1534" s="61"/>
      <c r="I1534" s="23"/>
      <c r="J1534" s="123" t="str">
        <f t="shared" si="63"/>
        <v xml:space="preserve"> </v>
      </c>
      <c r="K1534" s="23"/>
      <c r="L1534" s="23"/>
    </row>
    <row r="1535" spans="1:12" ht="13.2" x14ac:dyDescent="0.2">
      <c r="A1535" s="88"/>
      <c r="B1535" s="291" t="s">
        <v>2401</v>
      </c>
      <c r="C1535" s="283" t="s">
        <v>2436</v>
      </c>
      <c r="D1535" s="269" t="s">
        <v>5912</v>
      </c>
      <c r="E1535" s="160"/>
      <c r="F1535" s="163"/>
      <c r="G1535" s="60">
        <f>E1535*F1535</f>
        <v>0</v>
      </c>
      <c r="H1535" s="61"/>
      <c r="I1535" s="23"/>
      <c r="J1535" s="123" t="str">
        <f t="shared" si="63"/>
        <v xml:space="preserve"> </v>
      </c>
      <c r="K1535" s="23"/>
      <c r="L1535" s="23"/>
    </row>
    <row r="1536" spans="1:12" ht="13.2" x14ac:dyDescent="0.2">
      <c r="A1536" s="88"/>
      <c r="B1536" s="291" t="s">
        <v>2402</v>
      </c>
      <c r="C1536" s="283" t="s">
        <v>2437</v>
      </c>
      <c r="D1536" s="269" t="s">
        <v>5912</v>
      </c>
      <c r="E1536" s="160"/>
      <c r="F1536" s="163"/>
      <c r="G1536" s="60">
        <f>E1536*F1536</f>
        <v>0</v>
      </c>
      <c r="H1536" s="61"/>
      <c r="I1536" s="23"/>
      <c r="J1536" s="123" t="str">
        <f t="shared" si="63"/>
        <v xml:space="preserve"> </v>
      </c>
      <c r="K1536" s="23"/>
      <c r="L1536" s="23"/>
    </row>
    <row r="1537" spans="1:12" ht="13.2" x14ac:dyDescent="0.2">
      <c r="A1537" s="88"/>
      <c r="B1537" s="291" t="s">
        <v>2403</v>
      </c>
      <c r="C1537" s="283" t="s">
        <v>2438</v>
      </c>
      <c r="D1537" s="269" t="s">
        <v>5912</v>
      </c>
      <c r="E1537" s="160"/>
      <c r="F1537" s="163"/>
      <c r="G1537" s="60">
        <f>E1537*F1537</f>
        <v>0</v>
      </c>
      <c r="H1537" s="61"/>
      <c r="I1537" s="23"/>
      <c r="J1537" s="123" t="str">
        <f t="shared" si="63"/>
        <v xml:space="preserve"> </v>
      </c>
      <c r="K1537" s="23"/>
      <c r="L1537" s="23"/>
    </row>
    <row r="1538" spans="1:12" ht="13.2" x14ac:dyDescent="0.2">
      <c r="A1538" s="49"/>
      <c r="B1538" s="291" t="s">
        <v>2404</v>
      </c>
      <c r="C1538" s="292" t="s">
        <v>2439</v>
      </c>
      <c r="D1538" s="269" t="s">
        <v>5896</v>
      </c>
      <c r="E1538" s="160"/>
      <c r="F1538" s="163"/>
      <c r="G1538" s="60">
        <f>E1538*F1538</f>
        <v>0</v>
      </c>
      <c r="H1538" s="61"/>
      <c r="I1538" s="23"/>
      <c r="J1538" s="123" t="str">
        <f t="shared" si="63"/>
        <v xml:space="preserve"> </v>
      </c>
      <c r="K1538" s="23"/>
      <c r="L1538" s="23"/>
    </row>
    <row r="1539" spans="1:12" ht="12" x14ac:dyDescent="0.2">
      <c r="A1539" s="49"/>
      <c r="B1539" s="291" t="s">
        <v>2405</v>
      </c>
      <c r="C1539" s="299" t="s">
        <v>2440</v>
      </c>
      <c r="D1539" s="269"/>
      <c r="E1539" s="160"/>
      <c r="F1539" s="163"/>
      <c r="G1539" s="84"/>
      <c r="H1539" s="61"/>
      <c r="I1539" s="23"/>
      <c r="J1539" s="123" t="str">
        <f t="shared" si="63"/>
        <v xml:space="preserve"> </v>
      </c>
      <c r="K1539" s="23"/>
      <c r="L1539" s="23"/>
    </row>
    <row r="1540" spans="1:12" ht="13.2" x14ac:dyDescent="0.2">
      <c r="A1540" s="88"/>
      <c r="B1540" s="291" t="s">
        <v>2406</v>
      </c>
      <c r="C1540" s="274" t="s">
        <v>2441</v>
      </c>
      <c r="D1540" s="269" t="s">
        <v>5896</v>
      </c>
      <c r="E1540" s="160"/>
      <c r="F1540" s="163"/>
      <c r="G1540" s="60">
        <f>E1540*F1540</f>
        <v>0</v>
      </c>
      <c r="H1540" s="61"/>
      <c r="I1540" s="23"/>
      <c r="J1540" s="123" t="str">
        <f t="shared" ref="J1540:J1603" si="65">IF(G1540&gt;0,1," ")</f>
        <v xml:space="preserve"> </v>
      </c>
      <c r="K1540" s="23"/>
      <c r="L1540" s="23"/>
    </row>
    <row r="1541" spans="1:12" ht="13.2" x14ac:dyDescent="0.2">
      <c r="A1541" s="88"/>
      <c r="B1541" s="291" t="s">
        <v>2407</v>
      </c>
      <c r="C1541" s="265" t="s">
        <v>2442</v>
      </c>
      <c r="D1541" s="269" t="s">
        <v>5896</v>
      </c>
      <c r="E1541" s="160"/>
      <c r="F1541" s="163"/>
      <c r="G1541" s="60">
        <f>E1541*F1541</f>
        <v>0</v>
      </c>
      <c r="H1541" s="61"/>
      <c r="I1541" s="23"/>
      <c r="J1541" s="123" t="str">
        <f t="shared" si="65"/>
        <v xml:space="preserve"> </v>
      </c>
      <c r="K1541" s="23"/>
      <c r="L1541" s="23"/>
    </row>
    <row r="1542" spans="1:12" ht="12" x14ac:dyDescent="0.2">
      <c r="A1542" s="49"/>
      <c r="B1542" s="291" t="s">
        <v>2408</v>
      </c>
      <c r="C1542" s="299" t="s">
        <v>2443</v>
      </c>
      <c r="D1542" s="269"/>
      <c r="E1542" s="160"/>
      <c r="F1542" s="163"/>
      <c r="G1542" s="84"/>
      <c r="H1542" s="61"/>
      <c r="I1542" s="23"/>
      <c r="J1542" s="123" t="str">
        <f t="shared" si="65"/>
        <v xml:space="preserve"> </v>
      </c>
      <c r="K1542" s="23"/>
      <c r="L1542" s="23"/>
    </row>
    <row r="1543" spans="1:12" ht="13.2" x14ac:dyDescent="0.2">
      <c r="A1543" s="88"/>
      <c r="B1543" s="291" t="s">
        <v>2409</v>
      </c>
      <c r="C1543" s="265" t="s">
        <v>2444</v>
      </c>
      <c r="D1543" s="269" t="s">
        <v>5897</v>
      </c>
      <c r="E1543" s="160"/>
      <c r="F1543" s="163"/>
      <c r="G1543" s="60">
        <f>E1543*F1543</f>
        <v>0</v>
      </c>
      <c r="H1543" s="61"/>
      <c r="I1543" s="23"/>
      <c r="J1543" s="123" t="str">
        <f t="shared" si="65"/>
        <v xml:space="preserve"> </v>
      </c>
      <c r="K1543" s="23"/>
      <c r="L1543" s="23"/>
    </row>
    <row r="1544" spans="1:12" ht="13.2" x14ac:dyDescent="0.2">
      <c r="A1544" s="88"/>
      <c r="B1544" s="291" t="s">
        <v>2410</v>
      </c>
      <c r="C1544" s="265" t="s">
        <v>2445</v>
      </c>
      <c r="D1544" s="269" t="s">
        <v>5897</v>
      </c>
      <c r="E1544" s="160"/>
      <c r="F1544" s="163"/>
      <c r="G1544" s="60">
        <f>E1544*F1544</f>
        <v>0</v>
      </c>
      <c r="H1544" s="61"/>
      <c r="I1544" s="23"/>
      <c r="J1544" s="123" t="str">
        <f t="shared" si="65"/>
        <v xml:space="preserve"> </v>
      </c>
      <c r="K1544" s="23"/>
      <c r="L1544" s="23"/>
    </row>
    <row r="1545" spans="1:12" x14ac:dyDescent="0.2">
      <c r="A1545" s="48"/>
      <c r="B1545" s="157"/>
      <c r="C1545" s="162"/>
      <c r="D1545" s="191"/>
      <c r="E1545" s="160"/>
      <c r="F1545" s="163"/>
      <c r="G1545" s="84"/>
      <c r="H1545" s="58" t="s">
        <v>782</v>
      </c>
      <c r="I1545" s="23"/>
      <c r="J1545" s="123" t="str">
        <f t="shared" si="65"/>
        <v xml:space="preserve"> </v>
      </c>
      <c r="K1545" s="23"/>
      <c r="L1545" s="23"/>
    </row>
    <row r="1546" spans="1:12" x14ac:dyDescent="0.25">
      <c r="A1546" s="48"/>
      <c r="B1546" s="157"/>
      <c r="C1546" s="162"/>
      <c r="D1546" s="191"/>
      <c r="E1546" s="160"/>
      <c r="F1546" s="163"/>
      <c r="G1546" s="84"/>
      <c r="I1546" s="23"/>
      <c r="J1546" s="123" t="str">
        <f t="shared" si="65"/>
        <v xml:space="preserve"> </v>
      </c>
      <c r="K1546" s="23"/>
      <c r="L1546" s="23"/>
    </row>
    <row r="1547" spans="1:12" x14ac:dyDescent="0.25">
      <c r="A1547" s="52"/>
      <c r="B1547" s="193"/>
      <c r="C1547" s="194"/>
      <c r="D1547" s="195"/>
      <c r="E1547" s="160"/>
      <c r="F1547" s="163"/>
      <c r="G1547" s="196"/>
      <c r="H1547" s="23"/>
      <c r="I1547" s="23"/>
      <c r="J1547" s="123" t="str">
        <f t="shared" si="65"/>
        <v xml:space="preserve"> </v>
      </c>
      <c r="K1547" s="23"/>
      <c r="L1547" s="23"/>
    </row>
    <row r="1548" spans="1:12" ht="12" x14ac:dyDescent="0.25">
      <c r="B1548" s="180" t="s">
        <v>186</v>
      </c>
      <c r="C1548" s="181" t="s">
        <v>147</v>
      </c>
      <c r="D1548" s="31"/>
      <c r="E1548" s="160"/>
      <c r="F1548" s="163"/>
      <c r="G1548" s="182">
        <f>SUM(G1503:G1547)</f>
        <v>0</v>
      </c>
      <c r="H1548" s="77"/>
      <c r="I1548" s="23"/>
      <c r="J1548" s="123" t="str">
        <f t="shared" si="65"/>
        <v xml:space="preserve"> </v>
      </c>
      <c r="K1548" s="23"/>
      <c r="L1548" s="23"/>
    </row>
    <row r="1549" spans="1:12" ht="12" x14ac:dyDescent="0.25">
      <c r="A1549" s="54"/>
      <c r="B1549" s="54"/>
      <c r="C1549" s="223"/>
      <c r="D1549" s="224"/>
      <c r="E1549" s="160"/>
      <c r="F1549" s="163"/>
      <c r="G1549" s="225"/>
      <c r="H1549" s="77"/>
      <c r="I1549" s="23"/>
      <c r="J1549" s="123" t="str">
        <f t="shared" si="65"/>
        <v xml:space="preserve"> </v>
      </c>
      <c r="K1549" s="23"/>
      <c r="L1549" s="23"/>
    </row>
    <row r="1550" spans="1:12" ht="12" x14ac:dyDescent="0.2">
      <c r="B1550" s="180" t="s">
        <v>188</v>
      </c>
      <c r="C1550" s="181" t="s">
        <v>189</v>
      </c>
      <c r="D1550" s="31"/>
      <c r="E1550" s="160"/>
      <c r="F1550" s="163"/>
      <c r="G1550" s="3"/>
      <c r="H1550" s="58" t="s">
        <v>361</v>
      </c>
      <c r="I1550" s="23"/>
      <c r="J1550" s="123" t="str">
        <f t="shared" si="65"/>
        <v xml:space="preserve"> </v>
      </c>
      <c r="K1550" s="23"/>
      <c r="L1550" s="23"/>
    </row>
    <row r="1551" spans="1:12" ht="12" x14ac:dyDescent="0.2">
      <c r="A1551" s="56"/>
      <c r="B1551" s="290" t="s">
        <v>2452</v>
      </c>
      <c r="C1551" s="297" t="s">
        <v>2531</v>
      </c>
      <c r="D1551" s="300" t="s">
        <v>83</v>
      </c>
      <c r="E1551" s="160"/>
      <c r="F1551" s="163"/>
      <c r="G1551" s="90">
        <f>E1551*F1551</f>
        <v>0</v>
      </c>
      <c r="H1551" s="61"/>
      <c r="I1551" s="61"/>
      <c r="J1551" s="123" t="str">
        <f t="shared" si="65"/>
        <v xml:space="preserve"> </v>
      </c>
      <c r="K1551" s="23"/>
      <c r="L1551" s="23"/>
    </row>
    <row r="1552" spans="1:12" ht="12" x14ac:dyDescent="0.2">
      <c r="A1552" s="49"/>
      <c r="B1552" s="291" t="s">
        <v>2453</v>
      </c>
      <c r="C1552" s="298" t="s">
        <v>2532</v>
      </c>
      <c r="D1552" s="269"/>
      <c r="E1552" s="160"/>
      <c r="F1552" s="163"/>
      <c r="G1552" s="232"/>
      <c r="H1552" s="61"/>
      <c r="I1552" s="61"/>
      <c r="J1552" s="123" t="str">
        <f t="shared" si="65"/>
        <v xml:space="preserve"> </v>
      </c>
      <c r="K1552" s="23"/>
      <c r="L1552" s="23"/>
    </row>
    <row r="1553" spans="1:12" x14ac:dyDescent="0.2">
      <c r="A1553" s="88"/>
      <c r="B1553" s="291" t="s">
        <v>2454</v>
      </c>
      <c r="C1553" s="282" t="s">
        <v>2533</v>
      </c>
      <c r="D1553" s="269"/>
      <c r="E1553" s="160"/>
      <c r="F1553" s="163"/>
      <c r="G1553" s="232"/>
      <c r="H1553" s="61"/>
      <c r="I1553" s="61"/>
      <c r="J1553" s="123" t="str">
        <f t="shared" si="65"/>
        <v xml:space="preserve"> </v>
      </c>
      <c r="K1553" s="23"/>
      <c r="L1553" s="23"/>
    </row>
    <row r="1554" spans="1:12" ht="13.2" x14ac:dyDescent="0.2">
      <c r="A1554" s="88"/>
      <c r="B1554" s="291" t="s">
        <v>2478</v>
      </c>
      <c r="C1554" s="281" t="s">
        <v>5913</v>
      </c>
      <c r="D1554" s="269" t="s">
        <v>5896</v>
      </c>
      <c r="E1554" s="160"/>
      <c r="F1554" s="163"/>
      <c r="G1554" s="60">
        <f t="shared" ref="G1554:G1582" si="66">E1554*F1554</f>
        <v>0</v>
      </c>
      <c r="H1554" s="62" t="s">
        <v>363</v>
      </c>
      <c r="I1554" s="61"/>
      <c r="J1554" s="123" t="str">
        <f t="shared" si="65"/>
        <v xml:space="preserve"> </v>
      </c>
      <c r="K1554" s="23"/>
      <c r="L1554" s="23"/>
    </row>
    <row r="1555" spans="1:12" ht="13.2" x14ac:dyDescent="0.2">
      <c r="A1555" s="88"/>
      <c r="B1555" s="291" t="s">
        <v>2479</v>
      </c>
      <c r="C1555" s="281" t="s">
        <v>5914</v>
      </c>
      <c r="D1555" s="269" t="s">
        <v>5896</v>
      </c>
      <c r="E1555" s="160"/>
      <c r="F1555" s="163"/>
      <c r="G1555" s="60">
        <f t="shared" si="66"/>
        <v>0</v>
      </c>
      <c r="H1555" s="62" t="s">
        <v>363</v>
      </c>
      <c r="I1555" s="61"/>
      <c r="J1555" s="123" t="str">
        <f t="shared" si="65"/>
        <v xml:space="preserve"> </v>
      </c>
      <c r="K1555" s="23"/>
      <c r="L1555" s="23"/>
    </row>
    <row r="1556" spans="1:12" ht="13.2" x14ac:dyDescent="0.2">
      <c r="A1556" s="88"/>
      <c r="B1556" s="291" t="s">
        <v>2480</v>
      </c>
      <c r="C1556" s="281" t="s">
        <v>5915</v>
      </c>
      <c r="D1556" s="269" t="s">
        <v>5896</v>
      </c>
      <c r="E1556" s="160"/>
      <c r="F1556" s="163"/>
      <c r="G1556" s="60">
        <f t="shared" si="66"/>
        <v>0</v>
      </c>
      <c r="H1556" s="62" t="s">
        <v>363</v>
      </c>
      <c r="I1556" s="61"/>
      <c r="J1556" s="123" t="str">
        <f t="shared" si="65"/>
        <v xml:space="preserve"> </v>
      </c>
      <c r="K1556" s="23"/>
      <c r="L1556" s="23"/>
    </row>
    <row r="1557" spans="1:12" ht="13.2" x14ac:dyDescent="0.2">
      <c r="A1557" s="88"/>
      <c r="B1557" s="291" t="s">
        <v>2481</v>
      </c>
      <c r="C1557" s="281" t="s">
        <v>5916</v>
      </c>
      <c r="D1557" s="269" t="s">
        <v>5896</v>
      </c>
      <c r="E1557" s="160"/>
      <c r="F1557" s="163"/>
      <c r="G1557" s="60">
        <f t="shared" si="66"/>
        <v>0</v>
      </c>
      <c r="H1557" s="62" t="s">
        <v>363</v>
      </c>
      <c r="I1557" s="61"/>
      <c r="J1557" s="123" t="str">
        <f t="shared" si="65"/>
        <v xml:space="preserve"> </v>
      </c>
      <c r="K1557" s="23"/>
      <c r="L1557" s="23"/>
    </row>
    <row r="1558" spans="1:12" ht="13.2" x14ac:dyDescent="0.2">
      <c r="A1558" s="88"/>
      <c r="B1558" s="291" t="s">
        <v>2482</v>
      </c>
      <c r="C1558" s="281" t="s">
        <v>5917</v>
      </c>
      <c r="D1558" s="269" t="s">
        <v>5896</v>
      </c>
      <c r="E1558" s="160"/>
      <c r="F1558" s="163"/>
      <c r="G1558" s="60">
        <f t="shared" si="66"/>
        <v>0</v>
      </c>
      <c r="H1558" s="62" t="s">
        <v>363</v>
      </c>
      <c r="I1558" s="61"/>
      <c r="J1558" s="123" t="str">
        <f t="shared" si="65"/>
        <v xml:space="preserve"> </v>
      </c>
      <c r="K1558" s="23"/>
      <c r="L1558" s="23"/>
    </row>
    <row r="1559" spans="1:12" ht="13.2" x14ac:dyDescent="0.2">
      <c r="A1559" s="88"/>
      <c r="B1559" s="291" t="s">
        <v>2483</v>
      </c>
      <c r="C1559" s="281" t="s">
        <v>5918</v>
      </c>
      <c r="D1559" s="269" t="s">
        <v>5896</v>
      </c>
      <c r="E1559" s="160"/>
      <c r="F1559" s="163"/>
      <c r="G1559" s="60">
        <f t="shared" si="66"/>
        <v>0</v>
      </c>
      <c r="H1559" s="62" t="s">
        <v>363</v>
      </c>
      <c r="I1559" s="61"/>
      <c r="J1559" s="123" t="str">
        <f t="shared" si="65"/>
        <v xml:space="preserve"> </v>
      </c>
      <c r="K1559" s="23"/>
      <c r="L1559" s="23"/>
    </row>
    <row r="1560" spans="1:12" ht="13.2" x14ac:dyDescent="0.2">
      <c r="A1560" s="88"/>
      <c r="B1560" s="291" t="s">
        <v>2484</v>
      </c>
      <c r="C1560" s="281" t="s">
        <v>5919</v>
      </c>
      <c r="D1560" s="269" t="s">
        <v>5896</v>
      </c>
      <c r="E1560" s="160"/>
      <c r="F1560" s="163"/>
      <c r="G1560" s="60">
        <f t="shared" si="66"/>
        <v>0</v>
      </c>
      <c r="H1560" s="62" t="s">
        <v>363</v>
      </c>
      <c r="I1560" s="61"/>
      <c r="J1560" s="123" t="str">
        <f t="shared" si="65"/>
        <v xml:space="preserve"> </v>
      </c>
      <c r="K1560" s="23"/>
      <c r="L1560" s="23"/>
    </row>
    <row r="1561" spans="1:12" ht="13.2" x14ac:dyDescent="0.2">
      <c r="A1561" s="88"/>
      <c r="B1561" s="291" t="s">
        <v>2485</v>
      </c>
      <c r="C1561" s="281" t="s">
        <v>5920</v>
      </c>
      <c r="D1561" s="269" t="s">
        <v>5896</v>
      </c>
      <c r="E1561" s="160"/>
      <c r="F1561" s="163"/>
      <c r="G1561" s="60">
        <f t="shared" si="66"/>
        <v>0</v>
      </c>
      <c r="H1561" s="62" t="s">
        <v>363</v>
      </c>
      <c r="I1561" s="61"/>
      <c r="J1561" s="123" t="str">
        <f t="shared" si="65"/>
        <v xml:space="preserve"> </v>
      </c>
      <c r="K1561" s="23"/>
      <c r="L1561" s="23"/>
    </row>
    <row r="1562" spans="1:12" ht="13.2" x14ac:dyDescent="0.2">
      <c r="A1562" s="88"/>
      <c r="B1562" s="291" t="s">
        <v>2486</v>
      </c>
      <c r="C1562" s="281" t="s">
        <v>5921</v>
      </c>
      <c r="D1562" s="269" t="s">
        <v>5896</v>
      </c>
      <c r="E1562" s="160"/>
      <c r="F1562" s="163"/>
      <c r="G1562" s="60">
        <f t="shared" si="66"/>
        <v>0</v>
      </c>
      <c r="H1562" s="62" t="s">
        <v>363</v>
      </c>
      <c r="I1562" s="61"/>
      <c r="J1562" s="123" t="str">
        <f t="shared" si="65"/>
        <v xml:space="preserve"> </v>
      </c>
      <c r="K1562" s="23"/>
      <c r="L1562" s="23"/>
    </row>
    <row r="1563" spans="1:12" ht="22.8" x14ac:dyDescent="0.2">
      <c r="A1563" s="88"/>
      <c r="B1563" s="291" t="s">
        <v>2487</v>
      </c>
      <c r="C1563" s="281" t="s">
        <v>5922</v>
      </c>
      <c r="D1563" s="269" t="s">
        <v>5896</v>
      </c>
      <c r="E1563" s="160"/>
      <c r="F1563" s="163"/>
      <c r="G1563" s="60">
        <f t="shared" si="66"/>
        <v>0</v>
      </c>
      <c r="H1563" s="62" t="s">
        <v>363</v>
      </c>
      <c r="I1563" s="61"/>
      <c r="J1563" s="123" t="str">
        <f t="shared" si="65"/>
        <v xml:space="preserve"> </v>
      </c>
      <c r="K1563" s="23"/>
      <c r="L1563" s="23"/>
    </row>
    <row r="1564" spans="1:12" ht="13.2" x14ac:dyDescent="0.2">
      <c r="A1564" s="88"/>
      <c r="B1564" s="291" t="s">
        <v>2488</v>
      </c>
      <c r="C1564" s="281" t="s">
        <v>5923</v>
      </c>
      <c r="D1564" s="269" t="s">
        <v>5896</v>
      </c>
      <c r="E1564" s="160"/>
      <c r="F1564" s="163"/>
      <c r="G1564" s="60">
        <f t="shared" si="66"/>
        <v>0</v>
      </c>
      <c r="H1564" s="62" t="s">
        <v>363</v>
      </c>
      <c r="I1564" s="61"/>
      <c r="J1564" s="123" t="str">
        <f t="shared" si="65"/>
        <v xml:space="preserve"> </v>
      </c>
      <c r="K1564" s="23"/>
      <c r="L1564" s="23"/>
    </row>
    <row r="1565" spans="1:12" ht="22.8" x14ac:dyDescent="0.2">
      <c r="A1565" s="88"/>
      <c r="B1565" s="291" t="s">
        <v>2489</v>
      </c>
      <c r="C1565" s="281" t="s">
        <v>5924</v>
      </c>
      <c r="D1565" s="269" t="s">
        <v>5896</v>
      </c>
      <c r="E1565" s="160"/>
      <c r="F1565" s="163"/>
      <c r="G1565" s="60">
        <f t="shared" si="66"/>
        <v>0</v>
      </c>
      <c r="H1565" s="62" t="s">
        <v>363</v>
      </c>
      <c r="I1565" s="61"/>
      <c r="J1565" s="123" t="str">
        <f t="shared" si="65"/>
        <v xml:space="preserve"> </v>
      </c>
      <c r="K1565" s="23"/>
      <c r="L1565" s="23"/>
    </row>
    <row r="1566" spans="1:12" ht="13.2" x14ac:dyDescent="0.2">
      <c r="A1566" s="88"/>
      <c r="B1566" s="291" t="s">
        <v>2490</v>
      </c>
      <c r="C1566" s="281" t="s">
        <v>5925</v>
      </c>
      <c r="D1566" s="269" t="s">
        <v>5896</v>
      </c>
      <c r="E1566" s="160"/>
      <c r="F1566" s="163"/>
      <c r="G1566" s="60">
        <f t="shared" si="66"/>
        <v>0</v>
      </c>
      <c r="H1566" s="62" t="s">
        <v>363</v>
      </c>
      <c r="I1566" s="61"/>
      <c r="J1566" s="123" t="str">
        <f t="shared" si="65"/>
        <v xml:space="preserve"> </v>
      </c>
      <c r="K1566" s="23"/>
      <c r="L1566" s="23"/>
    </row>
    <row r="1567" spans="1:12" ht="13.2" x14ac:dyDescent="0.2">
      <c r="A1567" s="88"/>
      <c r="B1567" s="291" t="s">
        <v>2491</v>
      </c>
      <c r="C1567" s="281" t="s">
        <v>5926</v>
      </c>
      <c r="D1567" s="269" t="s">
        <v>5896</v>
      </c>
      <c r="E1567" s="160"/>
      <c r="F1567" s="163"/>
      <c r="G1567" s="60">
        <f t="shared" si="66"/>
        <v>0</v>
      </c>
      <c r="H1567" s="62" t="s">
        <v>363</v>
      </c>
      <c r="I1567" s="61"/>
      <c r="J1567" s="123" t="str">
        <f t="shared" si="65"/>
        <v xml:space="preserve"> </v>
      </c>
      <c r="K1567" s="23"/>
      <c r="L1567" s="23"/>
    </row>
    <row r="1568" spans="1:12" ht="13.2" x14ac:dyDescent="0.2">
      <c r="A1568" s="88"/>
      <c r="B1568" s="291" t="s">
        <v>2492</v>
      </c>
      <c r="C1568" s="281" t="s">
        <v>5927</v>
      </c>
      <c r="D1568" s="269" t="s">
        <v>5896</v>
      </c>
      <c r="E1568" s="160"/>
      <c r="F1568" s="163"/>
      <c r="G1568" s="60">
        <f t="shared" si="66"/>
        <v>0</v>
      </c>
      <c r="H1568" s="62" t="s">
        <v>363</v>
      </c>
      <c r="I1568" s="61"/>
      <c r="J1568" s="123" t="str">
        <f t="shared" si="65"/>
        <v xml:space="preserve"> </v>
      </c>
      <c r="K1568" s="23"/>
      <c r="L1568" s="23"/>
    </row>
    <row r="1569" spans="1:12" ht="13.2" x14ac:dyDescent="0.2">
      <c r="A1569" s="88"/>
      <c r="B1569" s="291" t="s">
        <v>2493</v>
      </c>
      <c r="C1569" s="281" t="s">
        <v>5928</v>
      </c>
      <c r="D1569" s="269" t="s">
        <v>5896</v>
      </c>
      <c r="E1569" s="160"/>
      <c r="F1569" s="163"/>
      <c r="G1569" s="60">
        <f t="shared" si="66"/>
        <v>0</v>
      </c>
      <c r="H1569" s="62" t="s">
        <v>363</v>
      </c>
      <c r="I1569" s="61"/>
      <c r="J1569" s="123" t="str">
        <f t="shared" si="65"/>
        <v xml:space="preserve"> </v>
      </c>
      <c r="K1569" s="23"/>
      <c r="L1569" s="23"/>
    </row>
    <row r="1570" spans="1:12" ht="13.2" x14ac:dyDescent="0.2">
      <c r="A1570" s="88"/>
      <c r="B1570" s="291" t="s">
        <v>2494</v>
      </c>
      <c r="C1570" s="281" t="s">
        <v>5929</v>
      </c>
      <c r="D1570" s="269" t="s">
        <v>5896</v>
      </c>
      <c r="E1570" s="160"/>
      <c r="F1570" s="163"/>
      <c r="G1570" s="60">
        <f t="shared" si="66"/>
        <v>0</v>
      </c>
      <c r="H1570" s="62" t="s">
        <v>363</v>
      </c>
      <c r="I1570" s="58" t="s">
        <v>2534</v>
      </c>
      <c r="J1570" s="123" t="str">
        <f t="shared" si="65"/>
        <v xml:space="preserve"> </v>
      </c>
      <c r="K1570" s="23"/>
      <c r="L1570" s="23"/>
    </row>
    <row r="1571" spans="1:12" ht="13.2" x14ac:dyDescent="0.2">
      <c r="A1571" s="88"/>
      <c r="B1571" s="291" t="s">
        <v>2495</v>
      </c>
      <c r="C1571" s="281" t="s">
        <v>5930</v>
      </c>
      <c r="D1571" s="269" t="s">
        <v>5896</v>
      </c>
      <c r="E1571" s="160"/>
      <c r="F1571" s="163"/>
      <c r="G1571" s="60">
        <f t="shared" si="66"/>
        <v>0</v>
      </c>
      <c r="H1571" s="62" t="s">
        <v>363</v>
      </c>
      <c r="I1571" s="61"/>
      <c r="J1571" s="123" t="str">
        <f t="shared" si="65"/>
        <v xml:space="preserve"> </v>
      </c>
      <c r="K1571" s="23"/>
      <c r="L1571" s="23"/>
    </row>
    <row r="1572" spans="1:12" ht="22.8" x14ac:dyDescent="0.2">
      <c r="A1572" s="88"/>
      <c r="B1572" s="291" t="s">
        <v>2496</v>
      </c>
      <c r="C1572" s="281" t="s">
        <v>5931</v>
      </c>
      <c r="D1572" s="269" t="s">
        <v>5896</v>
      </c>
      <c r="E1572" s="160"/>
      <c r="F1572" s="163"/>
      <c r="G1572" s="60">
        <f t="shared" si="66"/>
        <v>0</v>
      </c>
      <c r="H1572" s="62" t="s">
        <v>363</v>
      </c>
      <c r="I1572" s="61"/>
      <c r="J1572" s="123" t="str">
        <f t="shared" si="65"/>
        <v xml:space="preserve"> </v>
      </c>
      <c r="K1572" s="23"/>
      <c r="L1572" s="23"/>
    </row>
    <row r="1573" spans="1:12" ht="22.8" x14ac:dyDescent="0.2">
      <c r="A1573" s="88"/>
      <c r="B1573" s="291" t="s">
        <v>2497</v>
      </c>
      <c r="C1573" s="281" t="s">
        <v>5932</v>
      </c>
      <c r="D1573" s="269" t="s">
        <v>5896</v>
      </c>
      <c r="E1573" s="160"/>
      <c r="F1573" s="163"/>
      <c r="G1573" s="60">
        <f t="shared" si="66"/>
        <v>0</v>
      </c>
      <c r="H1573" s="62" t="s">
        <v>363</v>
      </c>
      <c r="I1573" s="58" t="s">
        <v>2535</v>
      </c>
      <c r="J1573" s="123" t="str">
        <f t="shared" si="65"/>
        <v xml:space="preserve"> </v>
      </c>
      <c r="K1573" s="23"/>
      <c r="L1573" s="23"/>
    </row>
    <row r="1574" spans="1:12" ht="13.2" x14ac:dyDescent="0.2">
      <c r="A1574" s="88"/>
      <c r="B1574" s="291" t="s">
        <v>2498</v>
      </c>
      <c r="C1574" s="281" t="s">
        <v>2536</v>
      </c>
      <c r="D1574" s="269" t="s">
        <v>5896</v>
      </c>
      <c r="E1574" s="160"/>
      <c r="F1574" s="163"/>
      <c r="G1574" s="60">
        <f t="shared" si="66"/>
        <v>0</v>
      </c>
      <c r="H1574" s="62" t="s">
        <v>363</v>
      </c>
      <c r="I1574" s="61"/>
      <c r="J1574" s="123" t="str">
        <f t="shared" si="65"/>
        <v xml:space="preserve"> </v>
      </c>
      <c r="K1574" s="23"/>
      <c r="L1574" s="23"/>
    </row>
    <row r="1575" spans="1:12" ht="22.8" x14ac:dyDescent="0.2">
      <c r="A1575" s="88"/>
      <c r="B1575" s="291" t="s">
        <v>2499</v>
      </c>
      <c r="C1575" s="281" t="s">
        <v>5933</v>
      </c>
      <c r="D1575" s="269" t="s">
        <v>5896</v>
      </c>
      <c r="E1575" s="160"/>
      <c r="F1575" s="163"/>
      <c r="G1575" s="60">
        <f t="shared" si="66"/>
        <v>0</v>
      </c>
      <c r="H1575" s="62" t="s">
        <v>363</v>
      </c>
      <c r="I1575" s="61"/>
      <c r="J1575" s="123" t="str">
        <f t="shared" si="65"/>
        <v xml:space="preserve"> </v>
      </c>
      <c r="K1575" s="23"/>
      <c r="L1575" s="23"/>
    </row>
    <row r="1576" spans="1:12" ht="13.2" x14ac:dyDescent="0.2">
      <c r="A1576" s="88"/>
      <c r="B1576" s="291" t="s">
        <v>2500</v>
      </c>
      <c r="C1576" s="281" t="s">
        <v>5934</v>
      </c>
      <c r="D1576" s="269" t="s">
        <v>5896</v>
      </c>
      <c r="E1576" s="160"/>
      <c r="F1576" s="163"/>
      <c r="G1576" s="60">
        <f t="shared" si="66"/>
        <v>0</v>
      </c>
      <c r="H1576" s="62" t="s">
        <v>363</v>
      </c>
      <c r="I1576" s="61"/>
      <c r="J1576" s="123" t="str">
        <f t="shared" si="65"/>
        <v xml:space="preserve"> </v>
      </c>
      <c r="K1576" s="23"/>
      <c r="L1576" s="23"/>
    </row>
    <row r="1577" spans="1:12" ht="13.2" x14ac:dyDescent="0.2">
      <c r="A1577" s="88"/>
      <c r="B1577" s="291" t="s">
        <v>2501</v>
      </c>
      <c r="C1577" s="281" t="s">
        <v>5935</v>
      </c>
      <c r="D1577" s="269" t="s">
        <v>5896</v>
      </c>
      <c r="E1577" s="160"/>
      <c r="F1577" s="163"/>
      <c r="G1577" s="60">
        <f t="shared" si="66"/>
        <v>0</v>
      </c>
      <c r="H1577" s="62" t="s">
        <v>363</v>
      </c>
      <c r="I1577" s="61"/>
      <c r="J1577" s="123" t="str">
        <f t="shared" si="65"/>
        <v xml:space="preserve"> </v>
      </c>
      <c r="K1577" s="23"/>
      <c r="L1577" s="23"/>
    </row>
    <row r="1578" spans="1:12" ht="13.2" x14ac:dyDescent="0.2">
      <c r="A1578" s="88"/>
      <c r="B1578" s="291" t="s">
        <v>2502</v>
      </c>
      <c r="C1578" s="281" t="s">
        <v>5936</v>
      </c>
      <c r="D1578" s="269" t="s">
        <v>5896</v>
      </c>
      <c r="E1578" s="160"/>
      <c r="F1578" s="163"/>
      <c r="G1578" s="60">
        <f t="shared" si="66"/>
        <v>0</v>
      </c>
      <c r="H1578" s="62" t="s">
        <v>363</v>
      </c>
      <c r="I1578" s="61"/>
      <c r="J1578" s="123" t="str">
        <f t="shared" si="65"/>
        <v xml:space="preserve"> </v>
      </c>
      <c r="K1578" s="23"/>
      <c r="L1578" s="23"/>
    </row>
    <row r="1579" spans="1:12" ht="13.2" x14ac:dyDescent="0.2">
      <c r="A1579" s="88"/>
      <c r="B1579" s="291" t="s">
        <v>2503</v>
      </c>
      <c r="C1579" s="281" t="s">
        <v>5937</v>
      </c>
      <c r="D1579" s="269" t="s">
        <v>5896</v>
      </c>
      <c r="E1579" s="160"/>
      <c r="F1579" s="163"/>
      <c r="G1579" s="60">
        <f t="shared" si="66"/>
        <v>0</v>
      </c>
      <c r="H1579" s="62" t="s">
        <v>363</v>
      </c>
      <c r="I1579" s="61"/>
      <c r="J1579" s="123" t="str">
        <f t="shared" si="65"/>
        <v xml:space="preserve"> </v>
      </c>
      <c r="K1579" s="23"/>
      <c r="L1579" s="23"/>
    </row>
    <row r="1580" spans="1:12" ht="13.2" x14ac:dyDescent="0.2">
      <c r="A1580" s="88"/>
      <c r="B1580" s="291" t="s">
        <v>2504</v>
      </c>
      <c r="C1580" s="281" t="s">
        <v>5938</v>
      </c>
      <c r="D1580" s="269" t="s">
        <v>5896</v>
      </c>
      <c r="E1580" s="160"/>
      <c r="F1580" s="163"/>
      <c r="G1580" s="60">
        <f t="shared" si="66"/>
        <v>0</v>
      </c>
      <c r="H1580" s="62" t="s">
        <v>363</v>
      </c>
      <c r="I1580" s="61"/>
      <c r="J1580" s="123" t="str">
        <f t="shared" si="65"/>
        <v xml:space="preserve"> </v>
      </c>
      <c r="K1580" s="23"/>
      <c r="L1580" s="23"/>
    </row>
    <row r="1581" spans="1:12" ht="13.2" x14ac:dyDescent="0.2">
      <c r="A1581" s="88"/>
      <c r="B1581" s="291" t="s">
        <v>2505</v>
      </c>
      <c r="C1581" s="281" t="s">
        <v>5939</v>
      </c>
      <c r="D1581" s="269" t="s">
        <v>5896</v>
      </c>
      <c r="E1581" s="160"/>
      <c r="F1581" s="163"/>
      <c r="G1581" s="60">
        <f t="shared" si="66"/>
        <v>0</v>
      </c>
      <c r="H1581" s="62" t="s">
        <v>363</v>
      </c>
      <c r="I1581" s="61"/>
      <c r="J1581" s="123" t="str">
        <f t="shared" si="65"/>
        <v xml:space="preserve"> </v>
      </c>
      <c r="K1581" s="23"/>
      <c r="L1581" s="23"/>
    </row>
    <row r="1582" spans="1:12" ht="13.2" x14ac:dyDescent="0.2">
      <c r="A1582" s="88"/>
      <c r="B1582" s="291" t="s">
        <v>2506</v>
      </c>
      <c r="C1582" s="281" t="s">
        <v>5940</v>
      </c>
      <c r="D1582" s="269" t="s">
        <v>5896</v>
      </c>
      <c r="E1582" s="160"/>
      <c r="F1582" s="163"/>
      <c r="G1582" s="60">
        <f t="shared" si="66"/>
        <v>0</v>
      </c>
      <c r="H1582" s="62" t="s">
        <v>363</v>
      </c>
      <c r="I1582" s="61"/>
      <c r="J1582" s="123" t="str">
        <f t="shared" si="65"/>
        <v xml:space="preserve"> </v>
      </c>
      <c r="K1582" s="23"/>
      <c r="L1582" s="23"/>
    </row>
    <row r="1583" spans="1:12" x14ac:dyDescent="0.2">
      <c r="A1583" s="88"/>
      <c r="B1583" s="291" t="s">
        <v>2455</v>
      </c>
      <c r="C1583" s="282" t="s">
        <v>2537</v>
      </c>
      <c r="D1583" s="269"/>
      <c r="E1583" s="160"/>
      <c r="F1583" s="163"/>
      <c r="G1583" s="232"/>
      <c r="H1583" s="61"/>
      <c r="I1583" s="61"/>
      <c r="J1583" s="123" t="str">
        <f t="shared" si="65"/>
        <v xml:space="preserve"> </v>
      </c>
      <c r="K1583" s="23"/>
      <c r="L1583" s="23"/>
    </row>
    <row r="1584" spans="1:12" ht="13.2" x14ac:dyDescent="0.2">
      <c r="A1584" s="88"/>
      <c r="B1584" s="291" t="s">
        <v>2507</v>
      </c>
      <c r="C1584" s="281" t="s">
        <v>5913</v>
      </c>
      <c r="D1584" s="269" t="s">
        <v>5896</v>
      </c>
      <c r="E1584" s="160"/>
      <c r="F1584" s="163"/>
      <c r="G1584" s="60">
        <f t="shared" ref="G1584:G1599" si="67">E1584*F1584</f>
        <v>0</v>
      </c>
      <c r="H1584" s="62" t="s">
        <v>363</v>
      </c>
      <c r="I1584" s="61"/>
      <c r="J1584" s="123" t="str">
        <f t="shared" si="65"/>
        <v xml:space="preserve"> </v>
      </c>
      <c r="K1584" s="23"/>
      <c r="L1584" s="23"/>
    </row>
    <row r="1585" spans="1:12" ht="13.2" x14ac:dyDescent="0.2">
      <c r="A1585" s="88"/>
      <c r="B1585" s="291" t="s">
        <v>2508</v>
      </c>
      <c r="C1585" s="281" t="s">
        <v>5915</v>
      </c>
      <c r="D1585" s="269" t="s">
        <v>5896</v>
      </c>
      <c r="E1585" s="160"/>
      <c r="F1585" s="163"/>
      <c r="G1585" s="60">
        <f t="shared" si="67"/>
        <v>0</v>
      </c>
      <c r="H1585" s="62" t="s">
        <v>363</v>
      </c>
      <c r="I1585" s="61"/>
      <c r="J1585" s="123" t="str">
        <f t="shared" si="65"/>
        <v xml:space="preserve"> </v>
      </c>
      <c r="K1585" s="23"/>
      <c r="L1585" s="23"/>
    </row>
    <row r="1586" spans="1:12" ht="13.2" x14ac:dyDescent="0.2">
      <c r="A1586" s="88"/>
      <c r="B1586" s="291" t="s">
        <v>2509</v>
      </c>
      <c r="C1586" s="281" t="s">
        <v>5917</v>
      </c>
      <c r="D1586" s="269" t="s">
        <v>5896</v>
      </c>
      <c r="E1586" s="160"/>
      <c r="F1586" s="163"/>
      <c r="G1586" s="60">
        <f t="shared" si="67"/>
        <v>0</v>
      </c>
      <c r="H1586" s="62" t="s">
        <v>363</v>
      </c>
      <c r="I1586" s="61"/>
      <c r="J1586" s="123" t="str">
        <f t="shared" si="65"/>
        <v xml:space="preserve"> </v>
      </c>
      <c r="K1586" s="23"/>
      <c r="L1586" s="23"/>
    </row>
    <row r="1587" spans="1:12" ht="13.2" x14ac:dyDescent="0.2">
      <c r="A1587" s="88"/>
      <c r="B1587" s="291" t="s">
        <v>2510</v>
      </c>
      <c r="C1587" s="281" t="s">
        <v>5918</v>
      </c>
      <c r="D1587" s="269" t="s">
        <v>5896</v>
      </c>
      <c r="E1587" s="160"/>
      <c r="F1587" s="163"/>
      <c r="G1587" s="60">
        <f t="shared" si="67"/>
        <v>0</v>
      </c>
      <c r="H1587" s="62" t="s">
        <v>363</v>
      </c>
      <c r="I1587" s="61"/>
      <c r="J1587" s="123" t="str">
        <f t="shared" si="65"/>
        <v xml:space="preserve"> </v>
      </c>
      <c r="K1587" s="23"/>
      <c r="L1587" s="23"/>
    </row>
    <row r="1588" spans="1:12" ht="13.2" x14ac:dyDescent="0.2">
      <c r="A1588" s="88"/>
      <c r="B1588" s="291" t="s">
        <v>2511</v>
      </c>
      <c r="C1588" s="281" t="s">
        <v>5919</v>
      </c>
      <c r="D1588" s="269" t="s">
        <v>5896</v>
      </c>
      <c r="E1588" s="160"/>
      <c r="F1588" s="163"/>
      <c r="G1588" s="60">
        <f t="shared" si="67"/>
        <v>0</v>
      </c>
      <c r="H1588" s="62" t="s">
        <v>363</v>
      </c>
      <c r="I1588" s="61"/>
      <c r="J1588" s="123" t="str">
        <f t="shared" si="65"/>
        <v xml:space="preserve"> </v>
      </c>
      <c r="K1588" s="23"/>
      <c r="L1588" s="23"/>
    </row>
    <row r="1589" spans="1:12" ht="13.2" x14ac:dyDescent="0.2">
      <c r="A1589" s="88"/>
      <c r="B1589" s="291" t="s">
        <v>2512</v>
      </c>
      <c r="C1589" s="281" t="s">
        <v>5920</v>
      </c>
      <c r="D1589" s="269" t="s">
        <v>5896</v>
      </c>
      <c r="E1589" s="160"/>
      <c r="F1589" s="163"/>
      <c r="G1589" s="60">
        <f t="shared" si="67"/>
        <v>0</v>
      </c>
      <c r="H1589" s="62" t="s">
        <v>363</v>
      </c>
      <c r="I1589" s="61"/>
      <c r="J1589" s="123" t="str">
        <f t="shared" si="65"/>
        <v xml:space="preserve"> </v>
      </c>
      <c r="K1589" s="23"/>
      <c r="L1589" s="23"/>
    </row>
    <row r="1590" spans="1:12" ht="13.2" x14ac:dyDescent="0.2">
      <c r="A1590" s="88"/>
      <c r="B1590" s="291" t="s">
        <v>2513</v>
      </c>
      <c r="C1590" s="281" t="s">
        <v>5941</v>
      </c>
      <c r="D1590" s="269" t="s">
        <v>5896</v>
      </c>
      <c r="E1590" s="160"/>
      <c r="F1590" s="163"/>
      <c r="G1590" s="60">
        <f t="shared" si="67"/>
        <v>0</v>
      </c>
      <c r="H1590" s="62" t="s">
        <v>363</v>
      </c>
      <c r="I1590" s="61"/>
      <c r="J1590" s="123" t="str">
        <f t="shared" si="65"/>
        <v xml:space="preserve"> </v>
      </c>
      <c r="K1590" s="23"/>
      <c r="L1590" s="23"/>
    </row>
    <row r="1591" spans="1:12" ht="13.2" x14ac:dyDescent="0.2">
      <c r="A1591" s="88"/>
      <c r="B1591" s="291" t="s">
        <v>2514</v>
      </c>
      <c r="C1591" s="281" t="s">
        <v>5942</v>
      </c>
      <c r="D1591" s="269" t="s">
        <v>5896</v>
      </c>
      <c r="E1591" s="160"/>
      <c r="F1591" s="163"/>
      <c r="G1591" s="60">
        <f t="shared" si="67"/>
        <v>0</v>
      </c>
      <c r="H1591" s="62" t="s">
        <v>363</v>
      </c>
      <c r="I1591" s="61"/>
      <c r="J1591" s="123" t="str">
        <f t="shared" si="65"/>
        <v xml:space="preserve"> </v>
      </c>
      <c r="K1591" s="23"/>
      <c r="L1591" s="23"/>
    </row>
    <row r="1592" spans="1:12" ht="13.2" x14ac:dyDescent="0.2">
      <c r="A1592" s="88"/>
      <c r="B1592" s="291" t="s">
        <v>2515</v>
      </c>
      <c r="C1592" s="281" t="s">
        <v>5943</v>
      </c>
      <c r="D1592" s="269" t="s">
        <v>5896</v>
      </c>
      <c r="E1592" s="160"/>
      <c r="F1592" s="163"/>
      <c r="G1592" s="60">
        <f t="shared" si="67"/>
        <v>0</v>
      </c>
      <c r="H1592" s="62" t="s">
        <v>363</v>
      </c>
      <c r="I1592" s="61"/>
      <c r="J1592" s="123" t="str">
        <f t="shared" si="65"/>
        <v xml:space="preserve"> </v>
      </c>
      <c r="K1592" s="23"/>
      <c r="L1592" s="23"/>
    </row>
    <row r="1593" spans="1:12" ht="13.2" x14ac:dyDescent="0.2">
      <c r="A1593" s="88"/>
      <c r="B1593" s="291" t="s">
        <v>2516</v>
      </c>
      <c r="C1593" s="281" t="s">
        <v>5944</v>
      </c>
      <c r="D1593" s="269" t="s">
        <v>5896</v>
      </c>
      <c r="E1593" s="160"/>
      <c r="F1593" s="163"/>
      <c r="G1593" s="60">
        <f t="shared" si="67"/>
        <v>0</v>
      </c>
      <c r="H1593" s="62" t="s">
        <v>363</v>
      </c>
      <c r="I1593" s="61"/>
      <c r="J1593" s="123" t="str">
        <f t="shared" si="65"/>
        <v xml:space="preserve"> </v>
      </c>
      <c r="K1593" s="23"/>
      <c r="L1593" s="23"/>
    </row>
    <row r="1594" spans="1:12" ht="13.2" x14ac:dyDescent="0.2">
      <c r="A1594" s="88"/>
      <c r="B1594" s="291" t="s">
        <v>2517</v>
      </c>
      <c r="C1594" s="281" t="s">
        <v>5939</v>
      </c>
      <c r="D1594" s="269" t="s">
        <v>5896</v>
      </c>
      <c r="E1594" s="160"/>
      <c r="F1594" s="163"/>
      <c r="G1594" s="60">
        <f t="shared" si="67"/>
        <v>0</v>
      </c>
      <c r="H1594" s="62" t="s">
        <v>363</v>
      </c>
      <c r="I1594" s="61"/>
      <c r="J1594" s="123" t="str">
        <f t="shared" si="65"/>
        <v xml:space="preserve"> </v>
      </c>
      <c r="K1594" s="23"/>
      <c r="L1594" s="23"/>
    </row>
    <row r="1595" spans="1:12" ht="13.2" x14ac:dyDescent="0.2">
      <c r="A1595" s="88"/>
      <c r="B1595" s="291" t="s">
        <v>2518</v>
      </c>
      <c r="C1595" s="281" t="s">
        <v>5945</v>
      </c>
      <c r="D1595" s="269" t="s">
        <v>5896</v>
      </c>
      <c r="E1595" s="160"/>
      <c r="F1595" s="163"/>
      <c r="G1595" s="60">
        <f t="shared" si="67"/>
        <v>0</v>
      </c>
      <c r="H1595" s="62" t="s">
        <v>363</v>
      </c>
      <c r="I1595" s="61"/>
      <c r="J1595" s="123" t="str">
        <f t="shared" si="65"/>
        <v xml:space="preserve"> </v>
      </c>
      <c r="K1595" s="23"/>
      <c r="L1595" s="23"/>
    </row>
    <row r="1596" spans="1:12" ht="13.2" x14ac:dyDescent="0.2">
      <c r="A1596" s="88"/>
      <c r="B1596" s="291" t="s">
        <v>2519</v>
      </c>
      <c r="C1596" s="281" t="s">
        <v>5946</v>
      </c>
      <c r="D1596" s="269" t="s">
        <v>5896</v>
      </c>
      <c r="E1596" s="160"/>
      <c r="F1596" s="163"/>
      <c r="G1596" s="60">
        <f t="shared" si="67"/>
        <v>0</v>
      </c>
      <c r="H1596" s="62" t="s">
        <v>363</v>
      </c>
      <c r="I1596" s="61"/>
      <c r="J1596" s="123" t="str">
        <f t="shared" si="65"/>
        <v xml:space="preserve"> </v>
      </c>
      <c r="K1596" s="23"/>
      <c r="L1596" s="23"/>
    </row>
    <row r="1597" spans="1:12" ht="22.8" x14ac:dyDescent="0.2">
      <c r="A1597" s="88"/>
      <c r="B1597" s="291" t="s">
        <v>2520</v>
      </c>
      <c r="C1597" s="281" t="s">
        <v>5947</v>
      </c>
      <c r="D1597" s="269" t="s">
        <v>5896</v>
      </c>
      <c r="E1597" s="160"/>
      <c r="F1597" s="163"/>
      <c r="G1597" s="60">
        <f t="shared" si="67"/>
        <v>0</v>
      </c>
      <c r="H1597" s="62" t="s">
        <v>363</v>
      </c>
      <c r="I1597" s="61"/>
      <c r="J1597" s="123" t="str">
        <f t="shared" si="65"/>
        <v xml:space="preserve"> </v>
      </c>
      <c r="K1597" s="23"/>
      <c r="L1597" s="23"/>
    </row>
    <row r="1598" spans="1:12" ht="13.2" x14ac:dyDescent="0.2">
      <c r="A1598" s="49"/>
      <c r="B1598" s="291" t="s">
        <v>2456</v>
      </c>
      <c r="C1598" s="298" t="s">
        <v>2538</v>
      </c>
      <c r="D1598" s="269" t="s">
        <v>5896</v>
      </c>
      <c r="E1598" s="160"/>
      <c r="F1598" s="163"/>
      <c r="G1598" s="60">
        <f t="shared" si="67"/>
        <v>0</v>
      </c>
      <c r="H1598" s="61"/>
      <c r="I1598" s="61"/>
      <c r="J1598" s="123" t="str">
        <f t="shared" si="65"/>
        <v xml:space="preserve"> </v>
      </c>
      <c r="K1598" s="23"/>
      <c r="L1598" s="23"/>
    </row>
    <row r="1599" spans="1:12" ht="12" x14ac:dyDescent="0.2">
      <c r="A1599" s="49"/>
      <c r="B1599" s="291" t="s">
        <v>2457</v>
      </c>
      <c r="C1599" s="298" t="s">
        <v>2539</v>
      </c>
      <c r="D1599" s="269" t="s">
        <v>58</v>
      </c>
      <c r="E1599" s="160"/>
      <c r="F1599" s="163"/>
      <c r="G1599" s="60">
        <f t="shared" si="67"/>
        <v>0</v>
      </c>
      <c r="H1599" s="61"/>
      <c r="I1599" s="61"/>
      <c r="J1599" s="123" t="str">
        <f t="shared" si="65"/>
        <v xml:space="preserve"> </v>
      </c>
      <c r="K1599" s="23"/>
      <c r="L1599" s="23"/>
    </row>
    <row r="1600" spans="1:12" ht="12" x14ac:dyDescent="0.2">
      <c r="A1600" s="49"/>
      <c r="B1600" s="291" t="s">
        <v>2458</v>
      </c>
      <c r="C1600" s="298" t="s">
        <v>2540</v>
      </c>
      <c r="D1600" s="269"/>
      <c r="E1600" s="160"/>
      <c r="F1600" s="163"/>
      <c r="G1600" s="232"/>
      <c r="H1600" s="61"/>
      <c r="I1600" s="61"/>
      <c r="J1600" s="123" t="str">
        <f t="shared" si="65"/>
        <v xml:space="preserve"> </v>
      </c>
      <c r="K1600" s="23"/>
      <c r="L1600" s="23"/>
    </row>
    <row r="1601" spans="1:12" ht="13.2" x14ac:dyDescent="0.2">
      <c r="A1601" s="88"/>
      <c r="B1601" s="291" t="s">
        <v>2459</v>
      </c>
      <c r="C1601" s="282" t="s">
        <v>2541</v>
      </c>
      <c r="D1601" s="301" t="s">
        <v>5948</v>
      </c>
      <c r="E1601" s="160"/>
      <c r="F1601" s="163"/>
      <c r="G1601" s="60">
        <f t="shared" ref="G1601:G1608" si="68">E1601*F1601</f>
        <v>0</v>
      </c>
      <c r="H1601" s="61"/>
      <c r="I1601" s="61"/>
      <c r="J1601" s="123" t="str">
        <f t="shared" si="65"/>
        <v xml:space="preserve"> </v>
      </c>
      <c r="K1601" s="23"/>
      <c r="L1601" s="23"/>
    </row>
    <row r="1602" spans="1:12" ht="13.2" x14ac:dyDescent="0.2">
      <c r="A1602" s="88"/>
      <c r="B1602" s="291" t="s">
        <v>2460</v>
      </c>
      <c r="C1602" s="282" t="s">
        <v>2542</v>
      </c>
      <c r="D1602" s="301" t="s">
        <v>5948</v>
      </c>
      <c r="E1602" s="160"/>
      <c r="F1602" s="163"/>
      <c r="G1602" s="60">
        <f t="shared" si="68"/>
        <v>0</v>
      </c>
      <c r="H1602" s="61"/>
      <c r="I1602" s="61"/>
      <c r="J1602" s="123" t="str">
        <f t="shared" si="65"/>
        <v xml:space="preserve"> </v>
      </c>
      <c r="K1602" s="23"/>
      <c r="L1602" s="23"/>
    </row>
    <row r="1603" spans="1:12" ht="13.2" x14ac:dyDescent="0.2">
      <c r="A1603" s="88"/>
      <c r="B1603" s="291" t="s">
        <v>2461</v>
      </c>
      <c r="C1603" s="282" t="s">
        <v>2543</v>
      </c>
      <c r="D1603" s="301" t="s">
        <v>5948</v>
      </c>
      <c r="E1603" s="160"/>
      <c r="F1603" s="163"/>
      <c r="G1603" s="60">
        <f t="shared" si="68"/>
        <v>0</v>
      </c>
      <c r="H1603" s="61"/>
      <c r="I1603" s="61"/>
      <c r="J1603" s="123" t="str">
        <f t="shared" si="65"/>
        <v xml:space="preserve"> </v>
      </c>
      <c r="K1603" s="23"/>
      <c r="L1603" s="23"/>
    </row>
    <row r="1604" spans="1:12" ht="13.2" x14ac:dyDescent="0.2">
      <c r="A1604" s="88"/>
      <c r="B1604" s="291" t="s">
        <v>2462</v>
      </c>
      <c r="C1604" s="282" t="s">
        <v>2544</v>
      </c>
      <c r="D1604" s="301" t="s">
        <v>5948</v>
      </c>
      <c r="E1604" s="160"/>
      <c r="F1604" s="163"/>
      <c r="G1604" s="60">
        <f t="shared" si="68"/>
        <v>0</v>
      </c>
      <c r="H1604" s="61"/>
      <c r="I1604" s="61"/>
      <c r="J1604" s="123" t="str">
        <f t="shared" ref="J1604:J1667" si="69">IF(G1604&gt;0,1," ")</f>
        <v xml:space="preserve"> </v>
      </c>
      <c r="K1604" s="23"/>
      <c r="L1604" s="23"/>
    </row>
    <row r="1605" spans="1:12" ht="13.2" x14ac:dyDescent="0.2">
      <c r="A1605" s="88"/>
      <c r="B1605" s="291" t="s">
        <v>2463</v>
      </c>
      <c r="C1605" s="282" t="s">
        <v>2545</v>
      </c>
      <c r="D1605" s="301" t="s">
        <v>5948</v>
      </c>
      <c r="E1605" s="160"/>
      <c r="F1605" s="163"/>
      <c r="G1605" s="60">
        <f t="shared" si="68"/>
        <v>0</v>
      </c>
      <c r="H1605" s="61"/>
      <c r="I1605" s="61"/>
      <c r="J1605" s="123" t="str">
        <f t="shared" si="69"/>
        <v xml:space="preserve"> </v>
      </c>
      <c r="K1605" s="23"/>
      <c r="L1605" s="23"/>
    </row>
    <row r="1606" spans="1:12" ht="13.2" x14ac:dyDescent="0.2">
      <c r="A1606" s="49"/>
      <c r="B1606" s="291" t="s">
        <v>2464</v>
      </c>
      <c r="C1606" s="298" t="s">
        <v>2439</v>
      </c>
      <c r="D1606" s="269" t="s">
        <v>5896</v>
      </c>
      <c r="E1606" s="160"/>
      <c r="F1606" s="163"/>
      <c r="G1606" s="60">
        <f t="shared" si="68"/>
        <v>0</v>
      </c>
      <c r="H1606" s="61"/>
      <c r="I1606" s="61"/>
      <c r="J1606" s="123" t="str">
        <f t="shared" si="69"/>
        <v xml:space="preserve"> </v>
      </c>
      <c r="K1606" s="23"/>
      <c r="L1606" s="23"/>
    </row>
    <row r="1607" spans="1:12" ht="13.2" x14ac:dyDescent="0.2">
      <c r="A1607" s="49"/>
      <c r="B1607" s="291" t="s">
        <v>2465</v>
      </c>
      <c r="C1607" s="298" t="s">
        <v>2546</v>
      </c>
      <c r="D1607" s="269" t="s">
        <v>5896</v>
      </c>
      <c r="E1607" s="160"/>
      <c r="F1607" s="163"/>
      <c r="G1607" s="60">
        <f t="shared" si="68"/>
        <v>0</v>
      </c>
      <c r="H1607" s="61"/>
      <c r="I1607" s="61"/>
      <c r="J1607" s="123" t="str">
        <f t="shared" si="69"/>
        <v xml:space="preserve"> </v>
      </c>
      <c r="K1607" s="23"/>
      <c r="L1607" s="23"/>
    </row>
    <row r="1608" spans="1:12" ht="13.2" x14ac:dyDescent="0.2">
      <c r="A1608" s="49"/>
      <c r="B1608" s="291" t="s">
        <v>2466</v>
      </c>
      <c r="C1608" s="298" t="s">
        <v>2547</v>
      </c>
      <c r="D1608" s="269" t="s">
        <v>5896</v>
      </c>
      <c r="E1608" s="160"/>
      <c r="F1608" s="163"/>
      <c r="G1608" s="60">
        <f t="shared" si="68"/>
        <v>0</v>
      </c>
      <c r="H1608" s="61"/>
      <c r="I1608" s="61"/>
      <c r="J1608" s="123" t="str">
        <f t="shared" si="69"/>
        <v xml:space="preserve"> </v>
      </c>
      <c r="K1608" s="23"/>
      <c r="L1608" s="23"/>
    </row>
    <row r="1609" spans="1:12" ht="12" x14ac:dyDescent="0.2">
      <c r="A1609" s="49"/>
      <c r="B1609" s="291" t="s">
        <v>2467</v>
      </c>
      <c r="C1609" s="298" t="s">
        <v>2430</v>
      </c>
      <c r="D1609" s="269"/>
      <c r="E1609" s="160"/>
      <c r="F1609" s="163"/>
      <c r="G1609" s="232"/>
      <c r="H1609" s="61"/>
      <c r="I1609" s="61"/>
      <c r="J1609" s="123" t="str">
        <f t="shared" si="69"/>
        <v xml:space="preserve"> </v>
      </c>
      <c r="K1609" s="23"/>
      <c r="L1609" s="23"/>
    </row>
    <row r="1610" spans="1:12" x14ac:dyDescent="0.2">
      <c r="A1610" s="88"/>
      <c r="B1610" s="291" t="s">
        <v>2468</v>
      </c>
      <c r="C1610" s="282" t="s">
        <v>2548</v>
      </c>
      <c r="D1610" s="269"/>
      <c r="E1610" s="160"/>
      <c r="F1610" s="163"/>
      <c r="G1610" s="232"/>
      <c r="H1610" s="61"/>
      <c r="I1610" s="61"/>
      <c r="J1610" s="123" t="str">
        <f t="shared" si="69"/>
        <v xml:space="preserve"> </v>
      </c>
      <c r="K1610" s="23"/>
      <c r="L1610" s="23"/>
    </row>
    <row r="1611" spans="1:12" ht="13.2" x14ac:dyDescent="0.2">
      <c r="A1611" s="88"/>
      <c r="B1611" s="291" t="s">
        <v>2521</v>
      </c>
      <c r="C1611" s="281" t="s">
        <v>5949</v>
      </c>
      <c r="D1611" s="269" t="s">
        <v>5896</v>
      </c>
      <c r="E1611" s="160"/>
      <c r="F1611" s="163"/>
      <c r="G1611" s="60">
        <f t="shared" ref="G1611:G1616" si="70">E1611*F1611</f>
        <v>0</v>
      </c>
      <c r="H1611" s="62" t="s">
        <v>363</v>
      </c>
      <c r="I1611" s="61"/>
      <c r="J1611" s="123" t="str">
        <f t="shared" si="69"/>
        <v xml:space="preserve"> </v>
      </c>
      <c r="K1611" s="23"/>
      <c r="L1611" s="23"/>
    </row>
    <row r="1612" spans="1:12" ht="13.2" x14ac:dyDescent="0.2">
      <c r="A1612" s="88"/>
      <c r="B1612" s="291" t="s">
        <v>2522</v>
      </c>
      <c r="C1612" s="281" t="s">
        <v>5950</v>
      </c>
      <c r="D1612" s="269" t="s">
        <v>5896</v>
      </c>
      <c r="E1612" s="160"/>
      <c r="F1612" s="163"/>
      <c r="G1612" s="60">
        <f t="shared" si="70"/>
        <v>0</v>
      </c>
      <c r="H1612" s="62" t="s">
        <v>363</v>
      </c>
      <c r="I1612" s="61"/>
      <c r="J1612" s="123" t="str">
        <f t="shared" si="69"/>
        <v xml:space="preserve"> </v>
      </c>
      <c r="K1612" s="23"/>
      <c r="L1612" s="23"/>
    </row>
    <row r="1613" spans="1:12" ht="13.2" x14ac:dyDescent="0.2">
      <c r="A1613" s="88"/>
      <c r="B1613" s="291" t="s">
        <v>2523</v>
      </c>
      <c r="C1613" s="281" t="s">
        <v>5951</v>
      </c>
      <c r="D1613" s="269" t="s">
        <v>5896</v>
      </c>
      <c r="E1613" s="160"/>
      <c r="F1613" s="163"/>
      <c r="G1613" s="60">
        <f t="shared" si="70"/>
        <v>0</v>
      </c>
      <c r="H1613" s="62" t="s">
        <v>363</v>
      </c>
      <c r="I1613" s="61"/>
      <c r="J1613" s="123" t="str">
        <f t="shared" si="69"/>
        <v xml:space="preserve"> </v>
      </c>
      <c r="K1613" s="23"/>
      <c r="L1613" s="23"/>
    </row>
    <row r="1614" spans="1:12" ht="13.2" x14ac:dyDescent="0.2">
      <c r="A1614" s="88"/>
      <c r="B1614" s="291" t="s">
        <v>2524</v>
      </c>
      <c r="C1614" s="281" t="s">
        <v>5952</v>
      </c>
      <c r="D1614" s="269" t="s">
        <v>5896</v>
      </c>
      <c r="E1614" s="160"/>
      <c r="F1614" s="163"/>
      <c r="G1614" s="60">
        <f t="shared" si="70"/>
        <v>0</v>
      </c>
      <c r="H1614" s="62" t="s">
        <v>363</v>
      </c>
      <c r="I1614" s="61"/>
      <c r="J1614" s="123" t="str">
        <f t="shared" si="69"/>
        <v xml:space="preserve"> </v>
      </c>
      <c r="K1614" s="23"/>
      <c r="L1614" s="23"/>
    </row>
    <row r="1615" spans="1:12" ht="13.2" x14ac:dyDescent="0.2">
      <c r="A1615" s="88"/>
      <c r="B1615" s="291" t="s">
        <v>2525</v>
      </c>
      <c r="C1615" s="281" t="s">
        <v>5953</v>
      </c>
      <c r="D1615" s="269" t="s">
        <v>5896</v>
      </c>
      <c r="E1615" s="160"/>
      <c r="F1615" s="163"/>
      <c r="G1615" s="60">
        <f t="shared" si="70"/>
        <v>0</v>
      </c>
      <c r="H1615" s="62" t="s">
        <v>363</v>
      </c>
      <c r="I1615" s="61"/>
      <c r="J1615" s="123" t="str">
        <f t="shared" si="69"/>
        <v xml:space="preserve"> </v>
      </c>
      <c r="K1615" s="23"/>
      <c r="L1615" s="23"/>
    </row>
    <row r="1616" spans="1:12" ht="13.2" x14ac:dyDescent="0.2">
      <c r="A1616" s="88"/>
      <c r="B1616" s="291" t="s">
        <v>2526</v>
      </c>
      <c r="C1616" s="281" t="s">
        <v>5954</v>
      </c>
      <c r="D1616" s="269" t="s">
        <v>5896</v>
      </c>
      <c r="E1616" s="160"/>
      <c r="F1616" s="163"/>
      <c r="G1616" s="60">
        <f t="shared" si="70"/>
        <v>0</v>
      </c>
      <c r="H1616" s="62" t="s">
        <v>363</v>
      </c>
      <c r="I1616" s="61"/>
      <c r="J1616" s="123" t="str">
        <f t="shared" si="69"/>
        <v xml:space="preserve"> </v>
      </c>
      <c r="K1616" s="23"/>
      <c r="L1616" s="23"/>
    </row>
    <row r="1617" spans="1:12" x14ac:dyDescent="0.2">
      <c r="A1617" s="88"/>
      <c r="B1617" s="291" t="s">
        <v>2469</v>
      </c>
      <c r="C1617" s="282" t="s">
        <v>2549</v>
      </c>
      <c r="D1617" s="269"/>
      <c r="E1617" s="160"/>
      <c r="F1617" s="163"/>
      <c r="G1617" s="232"/>
      <c r="H1617" s="61"/>
      <c r="I1617" s="61"/>
      <c r="J1617" s="123" t="str">
        <f t="shared" si="69"/>
        <v xml:space="preserve"> </v>
      </c>
      <c r="K1617" s="23"/>
      <c r="L1617" s="23"/>
    </row>
    <row r="1618" spans="1:12" ht="13.2" x14ac:dyDescent="0.2">
      <c r="A1618" s="88"/>
      <c r="B1618" s="291" t="s">
        <v>2527</v>
      </c>
      <c r="C1618" s="281" t="s">
        <v>5949</v>
      </c>
      <c r="D1618" s="269" t="s">
        <v>5896</v>
      </c>
      <c r="E1618" s="160"/>
      <c r="F1618" s="163"/>
      <c r="G1618" s="60">
        <f>E1618*F1618</f>
        <v>0</v>
      </c>
      <c r="H1618" s="62" t="s">
        <v>363</v>
      </c>
      <c r="I1618" s="61"/>
      <c r="J1618" s="123" t="str">
        <f t="shared" si="69"/>
        <v xml:space="preserve"> </v>
      </c>
      <c r="K1618" s="23"/>
      <c r="L1618" s="23"/>
    </row>
    <row r="1619" spans="1:12" ht="13.2" x14ac:dyDescent="0.2">
      <c r="A1619" s="88"/>
      <c r="B1619" s="291" t="s">
        <v>2528</v>
      </c>
      <c r="C1619" s="281" t="s">
        <v>5955</v>
      </c>
      <c r="D1619" s="269" t="s">
        <v>5896</v>
      </c>
      <c r="E1619" s="160"/>
      <c r="F1619" s="163"/>
      <c r="G1619" s="60">
        <f>E1619*F1619</f>
        <v>0</v>
      </c>
      <c r="H1619" s="62" t="s">
        <v>363</v>
      </c>
      <c r="I1619" s="61"/>
      <c r="J1619" s="123" t="str">
        <f t="shared" si="69"/>
        <v xml:space="preserve"> </v>
      </c>
      <c r="K1619" s="23"/>
      <c r="L1619" s="23"/>
    </row>
    <row r="1620" spans="1:12" ht="13.2" x14ac:dyDescent="0.2">
      <c r="A1620" s="88"/>
      <c r="B1620" s="291" t="s">
        <v>2529</v>
      </c>
      <c r="C1620" s="281" t="s">
        <v>5953</v>
      </c>
      <c r="D1620" s="269" t="s">
        <v>5896</v>
      </c>
      <c r="E1620" s="160"/>
      <c r="F1620" s="163"/>
      <c r="G1620" s="60">
        <f>E1620*F1620</f>
        <v>0</v>
      </c>
      <c r="H1620" s="62" t="s">
        <v>363</v>
      </c>
      <c r="I1620" s="61"/>
      <c r="J1620" s="123" t="str">
        <f t="shared" si="69"/>
        <v xml:space="preserve"> </v>
      </c>
      <c r="K1620" s="23"/>
      <c r="L1620" s="23"/>
    </row>
    <row r="1621" spans="1:12" ht="13.2" x14ac:dyDescent="0.2">
      <c r="A1621" s="88"/>
      <c r="B1621" s="291" t="s">
        <v>2530</v>
      </c>
      <c r="C1621" s="281" t="s">
        <v>5954</v>
      </c>
      <c r="D1621" s="269" t="s">
        <v>5896</v>
      </c>
      <c r="E1621" s="160"/>
      <c r="F1621" s="163"/>
      <c r="G1621" s="60">
        <f>E1621*F1621</f>
        <v>0</v>
      </c>
      <c r="H1621" s="62" t="s">
        <v>363</v>
      </c>
      <c r="I1621" s="61"/>
      <c r="J1621" s="123" t="str">
        <f t="shared" si="69"/>
        <v xml:space="preserve"> </v>
      </c>
      <c r="K1621" s="23"/>
      <c r="L1621" s="23"/>
    </row>
    <row r="1622" spans="1:12" ht="12" x14ac:dyDescent="0.2">
      <c r="A1622" s="49"/>
      <c r="B1622" s="291" t="s">
        <v>2470</v>
      </c>
      <c r="C1622" s="298" t="s">
        <v>2550</v>
      </c>
      <c r="D1622" s="269"/>
      <c r="E1622" s="160"/>
      <c r="F1622" s="163"/>
      <c r="G1622" s="232"/>
      <c r="H1622" s="61"/>
      <c r="I1622" s="61"/>
      <c r="J1622" s="123" t="str">
        <f t="shared" si="69"/>
        <v xml:space="preserve"> </v>
      </c>
      <c r="K1622" s="23"/>
      <c r="L1622" s="23"/>
    </row>
    <row r="1623" spans="1:12" ht="13.2" x14ac:dyDescent="0.2">
      <c r="A1623" s="88"/>
      <c r="B1623" s="291" t="s">
        <v>2272</v>
      </c>
      <c r="C1623" s="282" t="s">
        <v>2551</v>
      </c>
      <c r="D1623" s="269" t="s">
        <v>5896</v>
      </c>
      <c r="E1623" s="160"/>
      <c r="F1623" s="163"/>
      <c r="G1623" s="60">
        <f>E1623*F1623</f>
        <v>0</v>
      </c>
      <c r="H1623" s="61"/>
      <c r="I1623" s="61"/>
      <c r="J1623" s="123" t="str">
        <f t="shared" si="69"/>
        <v xml:space="preserve"> </v>
      </c>
      <c r="K1623" s="23"/>
      <c r="L1623" s="23"/>
    </row>
    <row r="1624" spans="1:12" ht="13.2" x14ac:dyDescent="0.2">
      <c r="A1624" s="88"/>
      <c r="B1624" s="291" t="s">
        <v>2471</v>
      </c>
      <c r="C1624" s="282" t="s">
        <v>2552</v>
      </c>
      <c r="D1624" s="269" t="s">
        <v>5896</v>
      </c>
      <c r="E1624" s="160"/>
      <c r="F1624" s="163"/>
      <c r="G1624" s="60">
        <f>E1624*F1624</f>
        <v>0</v>
      </c>
      <c r="H1624" s="61"/>
      <c r="I1624" s="61"/>
      <c r="J1624" s="123" t="str">
        <f t="shared" si="69"/>
        <v xml:space="preserve"> </v>
      </c>
      <c r="K1624" s="23"/>
      <c r="L1624" s="23"/>
    </row>
    <row r="1625" spans="1:12" ht="13.2" x14ac:dyDescent="0.2">
      <c r="A1625" s="88"/>
      <c r="B1625" s="291" t="s">
        <v>2472</v>
      </c>
      <c r="C1625" s="282" t="s">
        <v>2553</v>
      </c>
      <c r="D1625" s="269" t="s">
        <v>5896</v>
      </c>
      <c r="E1625" s="160"/>
      <c r="F1625" s="163"/>
      <c r="G1625" s="60">
        <f>E1625*F1625</f>
        <v>0</v>
      </c>
      <c r="H1625" s="61"/>
      <c r="I1625" s="61"/>
      <c r="J1625" s="123" t="str">
        <f t="shared" si="69"/>
        <v xml:space="preserve"> </v>
      </c>
      <c r="K1625" s="23"/>
      <c r="L1625" s="23"/>
    </row>
    <row r="1626" spans="1:12" ht="12" x14ac:dyDescent="0.2">
      <c r="A1626" s="49"/>
      <c r="B1626" s="291" t="s">
        <v>2473</v>
      </c>
      <c r="C1626" s="298" t="s">
        <v>2554</v>
      </c>
      <c r="D1626" s="269"/>
      <c r="E1626" s="160"/>
      <c r="F1626" s="163"/>
      <c r="G1626" s="232"/>
      <c r="H1626" s="61"/>
      <c r="I1626" s="61"/>
      <c r="J1626" s="123" t="str">
        <f t="shared" si="69"/>
        <v xml:space="preserve"> </v>
      </c>
      <c r="K1626" s="23"/>
      <c r="L1626" s="23"/>
    </row>
    <row r="1627" spans="1:12" x14ac:dyDescent="0.2">
      <c r="A1627" s="88"/>
      <c r="B1627" s="291" t="s">
        <v>2474</v>
      </c>
      <c r="C1627" s="282" t="s">
        <v>2555</v>
      </c>
      <c r="D1627" s="276" t="s">
        <v>51</v>
      </c>
      <c r="E1627" s="160"/>
      <c r="F1627" s="163"/>
      <c r="G1627" s="60">
        <f>E1627*F1627</f>
        <v>0</v>
      </c>
      <c r="H1627" s="61"/>
      <c r="I1627" s="61"/>
      <c r="J1627" s="123" t="str">
        <f t="shared" si="69"/>
        <v xml:space="preserve"> </v>
      </c>
      <c r="K1627" s="23"/>
      <c r="L1627" s="23"/>
    </row>
    <row r="1628" spans="1:12" x14ac:dyDescent="0.2">
      <c r="A1628" s="88"/>
      <c r="B1628" s="291" t="s">
        <v>2475</v>
      </c>
      <c r="C1628" s="282" t="s">
        <v>2556</v>
      </c>
      <c r="D1628" s="276" t="s">
        <v>51</v>
      </c>
      <c r="E1628" s="160"/>
      <c r="F1628" s="163"/>
      <c r="G1628" s="60">
        <f>E1628*F1628</f>
        <v>0</v>
      </c>
      <c r="H1628" s="61"/>
      <c r="I1628" s="61"/>
      <c r="J1628" s="123" t="str">
        <f t="shared" si="69"/>
        <v xml:space="preserve"> </v>
      </c>
      <c r="K1628" s="23"/>
      <c r="L1628" s="23"/>
    </row>
    <row r="1629" spans="1:12" x14ac:dyDescent="0.2">
      <c r="A1629" s="88"/>
      <c r="B1629" s="291" t="s">
        <v>2476</v>
      </c>
      <c r="C1629" s="282" t="s">
        <v>2557</v>
      </c>
      <c r="D1629" s="276" t="s">
        <v>51</v>
      </c>
      <c r="E1629" s="160"/>
      <c r="F1629" s="163"/>
      <c r="G1629" s="60">
        <f>E1629*F1629</f>
        <v>0</v>
      </c>
      <c r="H1629" s="61"/>
      <c r="I1629" s="61"/>
      <c r="J1629" s="123" t="str">
        <f t="shared" si="69"/>
        <v xml:space="preserve"> </v>
      </c>
      <c r="K1629" s="23"/>
      <c r="L1629" s="23"/>
    </row>
    <row r="1630" spans="1:12" ht="12" x14ac:dyDescent="0.2">
      <c r="A1630" s="49"/>
      <c r="B1630" s="291" t="s">
        <v>2477</v>
      </c>
      <c r="C1630" s="298" t="s">
        <v>2558</v>
      </c>
      <c r="D1630" s="275" t="s">
        <v>65</v>
      </c>
      <c r="E1630" s="160"/>
      <c r="F1630" s="163"/>
      <c r="G1630" s="84"/>
      <c r="H1630" s="61"/>
      <c r="I1630" s="61"/>
      <c r="J1630" s="123" t="str">
        <f t="shared" si="69"/>
        <v xml:space="preserve"> </v>
      </c>
      <c r="K1630" s="23"/>
      <c r="L1630" s="23"/>
    </row>
    <row r="1631" spans="1:12" x14ac:dyDescent="0.2">
      <c r="A1631" s="48"/>
      <c r="B1631" s="157"/>
      <c r="C1631" s="162"/>
      <c r="D1631" s="191"/>
      <c r="E1631" s="160"/>
      <c r="F1631" s="163"/>
      <c r="G1631" s="84"/>
      <c r="H1631" s="58" t="s">
        <v>782</v>
      </c>
      <c r="I1631" s="23"/>
      <c r="J1631" s="123" t="str">
        <f t="shared" si="69"/>
        <v xml:space="preserve"> </v>
      </c>
      <c r="K1631" s="23"/>
      <c r="L1631" s="23"/>
    </row>
    <row r="1632" spans="1:12" x14ac:dyDescent="0.25">
      <c r="A1632" s="48"/>
      <c r="B1632" s="157"/>
      <c r="C1632" s="162"/>
      <c r="D1632" s="191"/>
      <c r="E1632" s="160"/>
      <c r="F1632" s="163"/>
      <c r="G1632" s="84"/>
      <c r="I1632" s="23"/>
      <c r="J1632" s="123" t="str">
        <f t="shared" si="69"/>
        <v xml:space="preserve"> </v>
      </c>
      <c r="K1632" s="23"/>
      <c r="L1632" s="23"/>
    </row>
    <row r="1633" spans="1:12" x14ac:dyDescent="0.25">
      <c r="A1633" s="52"/>
      <c r="B1633" s="193"/>
      <c r="C1633" s="194"/>
      <c r="D1633" s="195"/>
      <c r="E1633" s="160"/>
      <c r="F1633" s="163"/>
      <c r="G1633" s="196"/>
      <c r="H1633" s="23"/>
      <c r="I1633" s="23"/>
      <c r="J1633" s="123" t="str">
        <f t="shared" si="69"/>
        <v xml:space="preserve"> </v>
      </c>
      <c r="K1633" s="23"/>
      <c r="L1633" s="23"/>
    </row>
    <row r="1634" spans="1:12" ht="12" x14ac:dyDescent="0.25">
      <c r="B1634" s="180" t="s">
        <v>188</v>
      </c>
      <c r="C1634" s="181" t="s">
        <v>147</v>
      </c>
      <c r="D1634" s="31"/>
      <c r="E1634" s="160"/>
      <c r="F1634" s="163"/>
      <c r="G1634" s="182">
        <f>SUM(G1589:G1633)</f>
        <v>0</v>
      </c>
      <c r="H1634" s="77"/>
      <c r="I1634" s="19"/>
      <c r="J1634" s="123" t="str">
        <f t="shared" si="69"/>
        <v xml:space="preserve"> </v>
      </c>
      <c r="K1634" s="23"/>
      <c r="L1634" s="23"/>
    </row>
    <row r="1635" spans="1:12" ht="12" x14ac:dyDescent="0.25">
      <c r="A1635" s="54"/>
      <c r="B1635" s="54"/>
      <c r="C1635" s="223"/>
      <c r="D1635" s="224"/>
      <c r="E1635" s="160"/>
      <c r="F1635" s="163"/>
      <c r="G1635" s="225"/>
      <c r="H1635" s="77"/>
      <c r="I1635" s="19"/>
      <c r="J1635" s="123" t="str">
        <f t="shared" si="69"/>
        <v xml:space="preserve"> </v>
      </c>
      <c r="K1635" s="23"/>
      <c r="L1635" s="23"/>
    </row>
    <row r="1636" spans="1:12" ht="12" x14ac:dyDescent="0.2">
      <c r="B1636" s="235" t="s">
        <v>190</v>
      </c>
      <c r="C1636" s="236" t="s">
        <v>191</v>
      </c>
      <c r="D1636" s="70"/>
      <c r="E1636" s="160"/>
      <c r="F1636" s="163"/>
      <c r="G1636" s="237"/>
      <c r="H1636" s="58" t="s">
        <v>361</v>
      </c>
      <c r="I1636" s="19"/>
      <c r="J1636" s="123" t="str">
        <f t="shared" si="69"/>
        <v xml:space="preserve"> </v>
      </c>
      <c r="K1636" s="23"/>
      <c r="L1636" s="23"/>
    </row>
    <row r="1637" spans="1:12" ht="12" x14ac:dyDescent="0.2">
      <c r="A1637" s="56"/>
      <c r="B1637" s="290" t="s">
        <v>2559</v>
      </c>
      <c r="C1637" s="297" t="s">
        <v>5956</v>
      </c>
      <c r="D1637" s="300"/>
      <c r="E1637" s="160"/>
      <c r="F1637" s="163"/>
      <c r="G1637" s="231"/>
      <c r="H1637" s="61"/>
      <c r="I1637" s="61"/>
      <c r="J1637" s="123" t="str">
        <f t="shared" si="69"/>
        <v xml:space="preserve"> </v>
      </c>
      <c r="K1637" s="23"/>
      <c r="L1637" s="23"/>
    </row>
    <row r="1638" spans="1:12" ht="13.2" x14ac:dyDescent="0.2">
      <c r="A1638" s="88"/>
      <c r="B1638" s="291" t="s">
        <v>2560</v>
      </c>
      <c r="C1638" s="281" t="s">
        <v>5957</v>
      </c>
      <c r="D1638" s="269" t="s">
        <v>5896</v>
      </c>
      <c r="E1638" s="160"/>
      <c r="F1638" s="163"/>
      <c r="G1638" s="60">
        <f>E1638*F1638</f>
        <v>0</v>
      </c>
      <c r="H1638" s="62" t="s">
        <v>363</v>
      </c>
      <c r="I1638" s="61"/>
      <c r="J1638" s="123" t="str">
        <f t="shared" si="69"/>
        <v xml:space="preserve"> </v>
      </c>
      <c r="K1638" s="23"/>
      <c r="L1638" s="23"/>
    </row>
    <row r="1639" spans="1:12" ht="22.8" x14ac:dyDescent="0.2">
      <c r="A1639" s="88"/>
      <c r="B1639" s="291" t="s">
        <v>2561</v>
      </c>
      <c r="C1639" s="281" t="s">
        <v>5958</v>
      </c>
      <c r="D1639" s="269" t="s">
        <v>5896</v>
      </c>
      <c r="E1639" s="160"/>
      <c r="F1639" s="163"/>
      <c r="G1639" s="60">
        <f>E1639*F1639</f>
        <v>0</v>
      </c>
      <c r="H1639" s="62" t="s">
        <v>363</v>
      </c>
      <c r="I1639" s="61"/>
      <c r="J1639" s="123" t="str">
        <f t="shared" si="69"/>
        <v xml:space="preserve"> </v>
      </c>
      <c r="K1639" s="23"/>
      <c r="L1639" s="23"/>
    </row>
    <row r="1640" spans="1:12" ht="12" x14ac:dyDescent="0.2">
      <c r="A1640" s="49"/>
      <c r="B1640" s="291" t="s">
        <v>2562</v>
      </c>
      <c r="C1640" s="298" t="s">
        <v>2600</v>
      </c>
      <c r="D1640" s="275"/>
      <c r="E1640" s="160"/>
      <c r="F1640" s="163"/>
      <c r="G1640" s="84"/>
      <c r="H1640" s="61"/>
      <c r="I1640" s="61"/>
      <c r="J1640" s="123" t="str">
        <f t="shared" si="69"/>
        <v xml:space="preserve"> </v>
      </c>
      <c r="K1640" s="23"/>
      <c r="L1640" s="23"/>
    </row>
    <row r="1641" spans="1:12" ht="22.8" x14ac:dyDescent="0.2">
      <c r="A1641" s="88"/>
      <c r="B1641" s="291" t="s">
        <v>2563</v>
      </c>
      <c r="C1641" s="281" t="s">
        <v>5959</v>
      </c>
      <c r="D1641" s="269" t="s">
        <v>5896</v>
      </c>
      <c r="E1641" s="160"/>
      <c r="F1641" s="163"/>
      <c r="G1641" s="60">
        <f>E1641*F1641</f>
        <v>0</v>
      </c>
      <c r="H1641" s="62" t="s">
        <v>363</v>
      </c>
      <c r="I1641" s="61"/>
      <c r="J1641" s="123" t="str">
        <f t="shared" si="69"/>
        <v xml:space="preserve"> </v>
      </c>
      <c r="K1641" s="23"/>
      <c r="L1641" s="23"/>
    </row>
    <row r="1642" spans="1:12" ht="22.8" x14ac:dyDescent="0.2">
      <c r="A1642" s="88"/>
      <c r="B1642" s="291" t="s">
        <v>2564</v>
      </c>
      <c r="C1642" s="281" t="s">
        <v>5960</v>
      </c>
      <c r="D1642" s="269" t="s">
        <v>5896</v>
      </c>
      <c r="E1642" s="160"/>
      <c r="F1642" s="163"/>
      <c r="G1642" s="60">
        <f>E1642*F1642</f>
        <v>0</v>
      </c>
      <c r="H1642" s="62" t="s">
        <v>363</v>
      </c>
      <c r="I1642" s="61"/>
      <c r="J1642" s="123" t="str">
        <f t="shared" si="69"/>
        <v xml:space="preserve"> </v>
      </c>
      <c r="K1642" s="23"/>
      <c r="L1642" s="23"/>
    </row>
    <row r="1643" spans="1:12" ht="13.2" x14ac:dyDescent="0.2">
      <c r="A1643" s="49"/>
      <c r="B1643" s="291" t="s">
        <v>2565</v>
      </c>
      <c r="C1643" s="302" t="s">
        <v>5961</v>
      </c>
      <c r="D1643" s="269" t="s">
        <v>5896</v>
      </c>
      <c r="E1643" s="160"/>
      <c r="F1643" s="163"/>
      <c r="G1643" s="60">
        <f>E1643*F1643</f>
        <v>0</v>
      </c>
      <c r="H1643" s="62" t="s">
        <v>363</v>
      </c>
      <c r="I1643" s="61"/>
      <c r="J1643" s="123" t="str">
        <f t="shared" si="69"/>
        <v xml:space="preserve"> </v>
      </c>
      <c r="K1643" s="23"/>
      <c r="L1643" s="23"/>
    </row>
    <row r="1644" spans="1:12" ht="13.2" x14ac:dyDescent="0.2">
      <c r="A1644" s="49"/>
      <c r="B1644" s="291" t="s">
        <v>2566</v>
      </c>
      <c r="C1644" s="302" t="s">
        <v>5962</v>
      </c>
      <c r="D1644" s="269" t="s">
        <v>5896</v>
      </c>
      <c r="E1644" s="160"/>
      <c r="F1644" s="163"/>
      <c r="G1644" s="60">
        <f>E1644*F1644</f>
        <v>0</v>
      </c>
      <c r="H1644" s="62" t="s">
        <v>363</v>
      </c>
      <c r="I1644" s="61"/>
      <c r="J1644" s="123" t="str">
        <f t="shared" si="69"/>
        <v xml:space="preserve"> </v>
      </c>
      <c r="K1644" s="23"/>
      <c r="L1644" s="23"/>
    </row>
    <row r="1645" spans="1:12" ht="12" x14ac:dyDescent="0.2">
      <c r="A1645" s="49"/>
      <c r="B1645" s="291" t="s">
        <v>2567</v>
      </c>
      <c r="C1645" s="298" t="s">
        <v>2601</v>
      </c>
      <c r="D1645" s="275"/>
      <c r="E1645" s="160"/>
      <c r="F1645" s="163"/>
      <c r="G1645" s="84"/>
      <c r="H1645" s="61"/>
      <c r="I1645" s="61"/>
      <c r="J1645" s="123" t="str">
        <f t="shared" si="69"/>
        <v xml:space="preserve"> </v>
      </c>
      <c r="K1645" s="23"/>
      <c r="L1645" s="23"/>
    </row>
    <row r="1646" spans="1:12" x14ac:dyDescent="0.2">
      <c r="A1646" s="88"/>
      <c r="B1646" s="291" t="s">
        <v>2568</v>
      </c>
      <c r="C1646" s="281" t="s">
        <v>5963</v>
      </c>
      <c r="D1646" s="275"/>
      <c r="E1646" s="160"/>
      <c r="F1646" s="163"/>
      <c r="G1646" s="84"/>
      <c r="H1646" s="62" t="s">
        <v>363</v>
      </c>
      <c r="I1646" s="61"/>
      <c r="J1646" s="123" t="str">
        <f t="shared" si="69"/>
        <v xml:space="preserve"> </v>
      </c>
      <c r="K1646" s="23"/>
      <c r="L1646" s="23"/>
    </row>
    <row r="1647" spans="1:12" x14ac:dyDescent="0.2">
      <c r="A1647" s="88"/>
      <c r="B1647" s="291" t="s">
        <v>2596</v>
      </c>
      <c r="C1647" s="281" t="s">
        <v>2602</v>
      </c>
      <c r="D1647" s="275" t="s">
        <v>58</v>
      </c>
      <c r="E1647" s="160"/>
      <c r="F1647" s="163"/>
      <c r="G1647" s="60">
        <f>E1647*F1647</f>
        <v>0</v>
      </c>
      <c r="H1647" s="62"/>
      <c r="I1647" s="61"/>
      <c r="J1647" s="123" t="str">
        <f t="shared" si="69"/>
        <v xml:space="preserve"> </v>
      </c>
      <c r="K1647" s="23"/>
      <c r="L1647" s="23"/>
    </row>
    <row r="1648" spans="1:12" x14ac:dyDescent="0.2">
      <c r="A1648" s="88"/>
      <c r="B1648" s="291" t="s">
        <v>2597</v>
      </c>
      <c r="C1648" s="281" t="s">
        <v>2603</v>
      </c>
      <c r="D1648" s="275" t="s">
        <v>58</v>
      </c>
      <c r="E1648" s="160"/>
      <c r="F1648" s="163"/>
      <c r="G1648" s="60">
        <f>E1648*F1648</f>
        <v>0</v>
      </c>
      <c r="H1648" s="62" t="s">
        <v>363</v>
      </c>
      <c r="I1648" s="61"/>
      <c r="J1648" s="123" t="str">
        <f t="shared" si="69"/>
        <v xml:space="preserve"> </v>
      </c>
      <c r="K1648" s="23"/>
      <c r="L1648" s="23"/>
    </row>
    <row r="1649" spans="1:12" ht="22.8" x14ac:dyDescent="0.2">
      <c r="A1649" s="88"/>
      <c r="B1649" s="291" t="s">
        <v>2569</v>
      </c>
      <c r="C1649" s="281" t="s">
        <v>5964</v>
      </c>
      <c r="D1649" s="275"/>
      <c r="E1649" s="160"/>
      <c r="F1649" s="163"/>
      <c r="G1649" s="84"/>
      <c r="H1649" s="62" t="s">
        <v>363</v>
      </c>
      <c r="I1649" s="61"/>
      <c r="J1649" s="123" t="str">
        <f t="shared" si="69"/>
        <v xml:space="preserve"> </v>
      </c>
      <c r="K1649" s="23"/>
      <c r="L1649" s="23"/>
    </row>
    <row r="1650" spans="1:12" x14ac:dyDescent="0.2">
      <c r="A1650" s="88"/>
      <c r="B1650" s="291" t="s">
        <v>2598</v>
      </c>
      <c r="C1650" s="281" t="s">
        <v>2602</v>
      </c>
      <c r="D1650" s="275" t="s">
        <v>58</v>
      </c>
      <c r="E1650" s="160"/>
      <c r="F1650" s="163"/>
      <c r="G1650" s="60">
        <f>E1650*F1650</f>
        <v>0</v>
      </c>
      <c r="H1650" s="61"/>
      <c r="I1650" s="61"/>
      <c r="J1650" s="123" t="str">
        <f t="shared" si="69"/>
        <v xml:space="preserve"> </v>
      </c>
      <c r="K1650" s="23"/>
      <c r="L1650" s="23"/>
    </row>
    <row r="1651" spans="1:12" x14ac:dyDescent="0.2">
      <c r="A1651" s="88"/>
      <c r="B1651" s="291" t="s">
        <v>2599</v>
      </c>
      <c r="C1651" s="281" t="s">
        <v>2603</v>
      </c>
      <c r="D1651" s="275" t="s">
        <v>58</v>
      </c>
      <c r="E1651" s="160"/>
      <c r="F1651" s="163"/>
      <c r="G1651" s="60">
        <f>E1651*F1651</f>
        <v>0</v>
      </c>
      <c r="H1651" s="62" t="s">
        <v>363</v>
      </c>
      <c r="I1651" s="61"/>
      <c r="J1651" s="123" t="str">
        <f t="shared" si="69"/>
        <v xml:space="preserve"> </v>
      </c>
      <c r="K1651" s="23"/>
      <c r="L1651" s="23"/>
    </row>
    <row r="1652" spans="1:12" ht="12" x14ac:dyDescent="0.2">
      <c r="A1652" s="49"/>
      <c r="B1652" s="291" t="s">
        <v>2570</v>
      </c>
      <c r="C1652" s="302" t="s">
        <v>5965</v>
      </c>
      <c r="D1652" s="275"/>
      <c r="E1652" s="160"/>
      <c r="F1652" s="163"/>
      <c r="G1652" s="84"/>
      <c r="H1652" s="62" t="s">
        <v>363</v>
      </c>
      <c r="I1652" s="61"/>
      <c r="J1652" s="123" t="str">
        <f t="shared" si="69"/>
        <v xml:space="preserve"> </v>
      </c>
      <c r="K1652" s="23"/>
      <c r="L1652" s="23"/>
    </row>
    <row r="1653" spans="1:12" x14ac:dyDescent="0.2">
      <c r="A1653" s="88"/>
      <c r="B1653" s="291" t="s">
        <v>2571</v>
      </c>
      <c r="C1653" s="282" t="s">
        <v>2197</v>
      </c>
      <c r="D1653" s="275" t="s">
        <v>58</v>
      </c>
      <c r="E1653" s="160"/>
      <c r="F1653" s="163"/>
      <c r="G1653" s="60">
        <f>E1653*F1653</f>
        <v>0</v>
      </c>
      <c r="H1653" s="61"/>
      <c r="I1653" s="61"/>
      <c r="J1653" s="123" t="str">
        <f t="shared" si="69"/>
        <v xml:space="preserve"> </v>
      </c>
      <c r="K1653" s="23"/>
      <c r="L1653" s="23"/>
    </row>
    <row r="1654" spans="1:12" x14ac:dyDescent="0.2">
      <c r="A1654" s="88"/>
      <c r="B1654" s="291" t="s">
        <v>2572</v>
      </c>
      <c r="C1654" s="282" t="s">
        <v>2604</v>
      </c>
      <c r="D1654" s="275" t="s">
        <v>58</v>
      </c>
      <c r="E1654" s="160"/>
      <c r="F1654" s="163"/>
      <c r="G1654" s="60">
        <f>E1654*F1654</f>
        <v>0</v>
      </c>
      <c r="H1654" s="62" t="s">
        <v>363</v>
      </c>
      <c r="I1654" s="61"/>
      <c r="J1654" s="123" t="str">
        <f t="shared" si="69"/>
        <v xml:space="preserve"> </v>
      </c>
      <c r="K1654" s="23"/>
      <c r="L1654" s="23"/>
    </row>
    <row r="1655" spans="1:12" ht="12" x14ac:dyDescent="0.2">
      <c r="A1655" s="49"/>
      <c r="B1655" s="291" t="s">
        <v>2573</v>
      </c>
      <c r="C1655" s="298" t="s">
        <v>5966</v>
      </c>
      <c r="D1655" s="269"/>
      <c r="E1655" s="160"/>
      <c r="F1655" s="163"/>
      <c r="G1655" s="60"/>
      <c r="H1655" s="61"/>
      <c r="I1655" s="61"/>
      <c r="J1655" s="123" t="str">
        <f t="shared" si="69"/>
        <v xml:space="preserve"> </v>
      </c>
      <c r="K1655" s="23"/>
      <c r="L1655" s="23"/>
    </row>
    <row r="1656" spans="1:12" x14ac:dyDescent="0.2">
      <c r="A1656" s="88"/>
      <c r="B1656" s="291" t="s">
        <v>2574</v>
      </c>
      <c r="C1656" s="282" t="s">
        <v>5967</v>
      </c>
      <c r="D1656" s="276" t="s">
        <v>1616</v>
      </c>
      <c r="E1656" s="160"/>
      <c r="F1656" s="163"/>
      <c r="G1656" s="60">
        <f>E1656*F1656</f>
        <v>0</v>
      </c>
      <c r="H1656" s="62" t="s">
        <v>363</v>
      </c>
      <c r="I1656" s="61"/>
      <c r="J1656" s="123" t="str">
        <f t="shared" si="69"/>
        <v xml:space="preserve"> </v>
      </c>
      <c r="K1656" s="23"/>
      <c r="L1656" s="23"/>
    </row>
    <row r="1657" spans="1:12" ht="22.8" x14ac:dyDescent="0.2">
      <c r="A1657" s="88"/>
      <c r="B1657" s="291" t="s">
        <v>2575</v>
      </c>
      <c r="C1657" s="282" t="s">
        <v>5968</v>
      </c>
      <c r="D1657" s="276" t="s">
        <v>1616</v>
      </c>
      <c r="E1657" s="160"/>
      <c r="F1657" s="163"/>
      <c r="G1657" s="60">
        <f>E1657*F1657</f>
        <v>0</v>
      </c>
      <c r="H1657" s="62" t="s">
        <v>363</v>
      </c>
      <c r="I1657" s="61"/>
      <c r="J1657" s="123" t="str">
        <f t="shared" si="69"/>
        <v xml:space="preserve"> </v>
      </c>
      <c r="K1657" s="23"/>
      <c r="L1657" s="23"/>
    </row>
    <row r="1658" spans="1:12" ht="12" x14ac:dyDescent="0.2">
      <c r="A1658" s="49"/>
      <c r="B1658" s="291" t="s">
        <v>2576</v>
      </c>
      <c r="C1658" s="302" t="s">
        <v>5969</v>
      </c>
      <c r="D1658" s="275"/>
      <c r="E1658" s="160"/>
      <c r="F1658" s="163"/>
      <c r="G1658" s="84"/>
      <c r="H1658" s="62" t="s">
        <v>363</v>
      </c>
      <c r="I1658" s="61"/>
      <c r="J1658" s="123" t="str">
        <f t="shared" si="69"/>
        <v xml:space="preserve"> </v>
      </c>
      <c r="K1658" s="23"/>
      <c r="L1658" s="23"/>
    </row>
    <row r="1659" spans="1:12" x14ac:dyDescent="0.2">
      <c r="A1659" s="88"/>
      <c r="B1659" s="291" t="s">
        <v>2577</v>
      </c>
      <c r="C1659" s="282" t="s">
        <v>2605</v>
      </c>
      <c r="D1659" s="276" t="s">
        <v>1616</v>
      </c>
      <c r="E1659" s="160"/>
      <c r="F1659" s="163"/>
      <c r="G1659" s="60">
        <f>E1659*F1659</f>
        <v>0</v>
      </c>
      <c r="H1659" s="61"/>
      <c r="I1659" s="61"/>
      <c r="J1659" s="123" t="str">
        <f t="shared" si="69"/>
        <v xml:space="preserve"> </v>
      </c>
      <c r="K1659" s="23"/>
      <c r="L1659" s="23"/>
    </row>
    <row r="1660" spans="1:12" x14ac:dyDescent="0.2">
      <c r="A1660" s="88"/>
      <c r="B1660" s="291" t="s">
        <v>2578</v>
      </c>
      <c r="C1660" s="282" t="s">
        <v>2606</v>
      </c>
      <c r="D1660" s="276" t="s">
        <v>1616</v>
      </c>
      <c r="E1660" s="160"/>
      <c r="F1660" s="163"/>
      <c r="G1660" s="60">
        <f>E1660*F1660</f>
        <v>0</v>
      </c>
      <c r="H1660" s="61"/>
      <c r="I1660" s="61"/>
      <c r="J1660" s="123" t="str">
        <f t="shared" si="69"/>
        <v xml:space="preserve"> </v>
      </c>
      <c r="K1660" s="23"/>
      <c r="L1660" s="23"/>
    </row>
    <row r="1661" spans="1:12" x14ac:dyDescent="0.2">
      <c r="A1661" s="88"/>
      <c r="B1661" s="291" t="s">
        <v>2579</v>
      </c>
      <c r="C1661" s="282" t="s">
        <v>2607</v>
      </c>
      <c r="D1661" s="276" t="s">
        <v>1616</v>
      </c>
      <c r="E1661" s="160"/>
      <c r="F1661" s="163"/>
      <c r="G1661" s="60">
        <f>E1661*F1661</f>
        <v>0</v>
      </c>
      <c r="H1661" s="61"/>
      <c r="I1661" s="61"/>
      <c r="J1661" s="123" t="str">
        <f t="shared" si="69"/>
        <v xml:space="preserve"> </v>
      </c>
      <c r="K1661" s="23"/>
      <c r="L1661" s="23"/>
    </row>
    <row r="1662" spans="1:12" x14ac:dyDescent="0.2">
      <c r="A1662" s="88"/>
      <c r="B1662" s="291" t="s">
        <v>2580</v>
      </c>
      <c r="C1662" s="281" t="s">
        <v>5954</v>
      </c>
      <c r="D1662" s="276" t="s">
        <v>1616</v>
      </c>
      <c r="E1662" s="160"/>
      <c r="F1662" s="163"/>
      <c r="G1662" s="60">
        <f>E1662*F1662</f>
        <v>0</v>
      </c>
      <c r="H1662" s="62" t="s">
        <v>363</v>
      </c>
      <c r="I1662" s="61"/>
      <c r="J1662" s="123" t="str">
        <f t="shared" si="69"/>
        <v xml:space="preserve"> </v>
      </c>
      <c r="K1662" s="23"/>
      <c r="L1662" s="23"/>
    </row>
    <row r="1663" spans="1:12" ht="12" x14ac:dyDescent="0.2">
      <c r="A1663" s="49"/>
      <c r="B1663" s="291" t="s">
        <v>2581</v>
      </c>
      <c r="C1663" s="298" t="s">
        <v>2608</v>
      </c>
      <c r="D1663" s="275"/>
      <c r="E1663" s="160"/>
      <c r="F1663" s="163"/>
      <c r="G1663" s="84"/>
      <c r="H1663" s="61"/>
      <c r="I1663" s="61"/>
      <c r="J1663" s="123" t="str">
        <f t="shared" si="69"/>
        <v xml:space="preserve"> </v>
      </c>
      <c r="K1663" s="23"/>
      <c r="L1663" s="23"/>
    </row>
    <row r="1664" spans="1:12" x14ac:dyDescent="0.2">
      <c r="A1664" s="88"/>
      <c r="B1664" s="291" t="s">
        <v>2582</v>
      </c>
      <c r="C1664" s="281" t="s">
        <v>5970</v>
      </c>
      <c r="D1664" s="275" t="s">
        <v>58</v>
      </c>
      <c r="E1664" s="160"/>
      <c r="F1664" s="163"/>
      <c r="G1664" s="60">
        <f>E1664*F1664</f>
        <v>0</v>
      </c>
      <c r="H1664" s="62" t="s">
        <v>363</v>
      </c>
      <c r="I1664" s="61"/>
      <c r="J1664" s="123" t="str">
        <f t="shared" si="69"/>
        <v xml:space="preserve"> </v>
      </c>
      <c r="K1664" s="23"/>
      <c r="L1664" s="23"/>
    </row>
    <row r="1665" spans="1:12" ht="22.8" x14ac:dyDescent="0.2">
      <c r="A1665" s="88"/>
      <c r="B1665" s="291" t="s">
        <v>2583</v>
      </c>
      <c r="C1665" s="281" t="s">
        <v>5971</v>
      </c>
      <c r="D1665" s="275" t="s">
        <v>58</v>
      </c>
      <c r="E1665" s="160"/>
      <c r="F1665" s="163"/>
      <c r="G1665" s="60">
        <f>E1665*F1665</f>
        <v>0</v>
      </c>
      <c r="H1665" s="61"/>
      <c r="I1665" s="61"/>
      <c r="J1665" s="123" t="str">
        <f t="shared" si="69"/>
        <v xml:space="preserve"> </v>
      </c>
      <c r="K1665" s="23"/>
      <c r="L1665" s="23"/>
    </row>
    <row r="1666" spans="1:12" ht="12" x14ac:dyDescent="0.2">
      <c r="A1666" s="49"/>
      <c r="B1666" s="291" t="s">
        <v>2584</v>
      </c>
      <c r="C1666" s="298" t="s">
        <v>2609</v>
      </c>
      <c r="D1666" s="276" t="s">
        <v>63</v>
      </c>
      <c r="E1666" s="160"/>
      <c r="F1666" s="163"/>
      <c r="G1666" s="60">
        <f>E1666*F1666</f>
        <v>0</v>
      </c>
      <c r="H1666" s="61"/>
      <c r="I1666" s="58" t="s">
        <v>2618</v>
      </c>
      <c r="J1666" s="123" t="str">
        <f t="shared" si="69"/>
        <v xml:space="preserve"> </v>
      </c>
      <c r="K1666" s="23"/>
      <c r="L1666" s="23"/>
    </row>
    <row r="1667" spans="1:12" ht="13.2" x14ac:dyDescent="0.2">
      <c r="A1667" s="49"/>
      <c r="B1667" s="291" t="s">
        <v>2585</v>
      </c>
      <c r="C1667" s="298" t="s">
        <v>2610</v>
      </c>
      <c r="D1667" s="269" t="s">
        <v>5897</v>
      </c>
      <c r="E1667" s="160"/>
      <c r="F1667" s="163"/>
      <c r="G1667" s="60">
        <f>E1667*F1667</f>
        <v>0</v>
      </c>
      <c r="H1667" s="61"/>
      <c r="I1667" s="58" t="s">
        <v>2619</v>
      </c>
      <c r="J1667" s="123" t="str">
        <f t="shared" si="69"/>
        <v xml:space="preserve"> </v>
      </c>
      <c r="K1667" s="23"/>
      <c r="L1667" s="23"/>
    </row>
    <row r="1668" spans="1:12" ht="12" x14ac:dyDescent="0.2">
      <c r="A1668" s="49"/>
      <c r="B1668" s="291" t="s">
        <v>2586</v>
      </c>
      <c r="C1668" s="302" t="s">
        <v>5972</v>
      </c>
      <c r="D1668" s="275"/>
      <c r="E1668" s="160"/>
      <c r="F1668" s="163"/>
      <c r="G1668" s="84"/>
      <c r="H1668" s="62" t="s">
        <v>363</v>
      </c>
      <c r="I1668" s="58" t="s">
        <v>2620</v>
      </c>
      <c r="J1668" s="123" t="str">
        <f t="shared" ref="J1668:J1731" si="71">IF(G1668&gt;0,1," ")</f>
        <v xml:space="preserve"> </v>
      </c>
      <c r="K1668" s="23"/>
      <c r="L1668" s="23"/>
    </row>
    <row r="1669" spans="1:12" x14ac:dyDescent="0.2">
      <c r="A1669" s="88"/>
      <c r="B1669" s="291" t="s">
        <v>2587</v>
      </c>
      <c r="C1669" s="282" t="s">
        <v>2611</v>
      </c>
      <c r="D1669" s="276" t="s">
        <v>1616</v>
      </c>
      <c r="E1669" s="160"/>
      <c r="F1669" s="163"/>
      <c r="G1669" s="60">
        <f t="shared" ref="G1669:G1677" si="72">E1669*F1669</f>
        <v>0</v>
      </c>
      <c r="H1669" s="61"/>
      <c r="I1669" s="61"/>
      <c r="J1669" s="123" t="str">
        <f t="shared" si="71"/>
        <v xml:space="preserve"> </v>
      </c>
      <c r="K1669" s="23"/>
      <c r="L1669" s="23"/>
    </row>
    <row r="1670" spans="1:12" x14ac:dyDescent="0.2">
      <c r="A1670" s="88"/>
      <c r="B1670" s="291" t="s">
        <v>2588</v>
      </c>
      <c r="C1670" s="282" t="s">
        <v>2612</v>
      </c>
      <c r="D1670" s="276" t="s">
        <v>1616</v>
      </c>
      <c r="E1670" s="160"/>
      <c r="F1670" s="163"/>
      <c r="G1670" s="60">
        <f t="shared" si="72"/>
        <v>0</v>
      </c>
      <c r="H1670" s="61"/>
      <c r="I1670" s="61"/>
      <c r="J1670" s="123" t="str">
        <f t="shared" si="71"/>
        <v xml:space="preserve"> </v>
      </c>
      <c r="K1670" s="23"/>
      <c r="L1670" s="23"/>
    </row>
    <row r="1671" spans="1:12" x14ac:dyDescent="0.2">
      <c r="A1671" s="88"/>
      <c r="B1671" s="291" t="s">
        <v>2589</v>
      </c>
      <c r="C1671" s="282" t="s">
        <v>2613</v>
      </c>
      <c r="D1671" s="276" t="s">
        <v>1616</v>
      </c>
      <c r="E1671" s="160"/>
      <c r="F1671" s="163"/>
      <c r="G1671" s="60">
        <f t="shared" si="72"/>
        <v>0</v>
      </c>
      <c r="H1671" s="61"/>
      <c r="I1671" s="61"/>
      <c r="J1671" s="123" t="str">
        <f t="shared" si="71"/>
        <v xml:space="preserve"> </v>
      </c>
      <c r="K1671" s="23"/>
      <c r="L1671" s="23"/>
    </row>
    <row r="1672" spans="1:12" x14ac:dyDescent="0.2">
      <c r="A1672" s="88"/>
      <c r="B1672" s="291" t="s">
        <v>2590</v>
      </c>
      <c r="C1672" s="282" t="s">
        <v>2614</v>
      </c>
      <c r="D1672" s="276" t="s">
        <v>1616</v>
      </c>
      <c r="E1672" s="160"/>
      <c r="F1672" s="163"/>
      <c r="G1672" s="60">
        <f t="shared" si="72"/>
        <v>0</v>
      </c>
      <c r="H1672" s="61"/>
      <c r="I1672" s="61"/>
      <c r="J1672" s="123" t="str">
        <f t="shared" si="71"/>
        <v xml:space="preserve"> </v>
      </c>
      <c r="K1672" s="23"/>
      <c r="L1672" s="23"/>
    </row>
    <row r="1673" spans="1:12" ht="13.2" x14ac:dyDescent="0.2">
      <c r="A1673" s="49"/>
      <c r="B1673" s="291" t="s">
        <v>2591</v>
      </c>
      <c r="C1673" s="302" t="s">
        <v>5973</v>
      </c>
      <c r="D1673" s="269" t="s">
        <v>5897</v>
      </c>
      <c r="E1673" s="160"/>
      <c r="F1673" s="163"/>
      <c r="G1673" s="60">
        <f t="shared" si="72"/>
        <v>0</v>
      </c>
      <c r="H1673" s="62" t="s">
        <v>363</v>
      </c>
      <c r="I1673" s="61"/>
      <c r="J1673" s="123" t="str">
        <f t="shared" si="71"/>
        <v xml:space="preserve"> </v>
      </c>
      <c r="K1673" s="23"/>
      <c r="L1673" s="23"/>
    </row>
    <row r="1674" spans="1:12" ht="13.2" x14ac:dyDescent="0.2">
      <c r="A1674" s="49"/>
      <c r="B1674" s="291" t="s">
        <v>2592</v>
      </c>
      <c r="C1674" s="298" t="s">
        <v>2615</v>
      </c>
      <c r="D1674" s="269" t="s">
        <v>5896</v>
      </c>
      <c r="E1674" s="160"/>
      <c r="F1674" s="163"/>
      <c r="G1674" s="60">
        <f t="shared" si="72"/>
        <v>0</v>
      </c>
      <c r="H1674" s="61"/>
      <c r="I1674" s="61"/>
      <c r="J1674" s="123" t="str">
        <f t="shared" si="71"/>
        <v xml:space="preserve"> </v>
      </c>
      <c r="K1674" s="23"/>
      <c r="L1674" s="23"/>
    </row>
    <row r="1675" spans="1:12" ht="13.2" x14ac:dyDescent="0.2">
      <c r="A1675" s="49"/>
      <c r="B1675" s="291" t="s">
        <v>2593</v>
      </c>
      <c r="C1675" s="302" t="s">
        <v>5974</v>
      </c>
      <c r="D1675" s="269" t="s">
        <v>5897</v>
      </c>
      <c r="E1675" s="160"/>
      <c r="F1675" s="163"/>
      <c r="G1675" s="60">
        <f t="shared" si="72"/>
        <v>0</v>
      </c>
      <c r="H1675" s="62" t="s">
        <v>363</v>
      </c>
      <c r="I1675" s="61"/>
      <c r="J1675" s="123" t="str">
        <f t="shared" si="71"/>
        <v xml:space="preserve"> </v>
      </c>
      <c r="K1675" s="23"/>
      <c r="L1675" s="23"/>
    </row>
    <row r="1676" spans="1:12" ht="13.2" x14ac:dyDescent="0.2">
      <c r="A1676" s="49"/>
      <c r="B1676" s="291" t="s">
        <v>2594</v>
      </c>
      <c r="C1676" s="298" t="s">
        <v>2616</v>
      </c>
      <c r="D1676" s="269" t="s">
        <v>5896</v>
      </c>
      <c r="E1676" s="160"/>
      <c r="F1676" s="163"/>
      <c r="G1676" s="60">
        <f t="shared" si="72"/>
        <v>0</v>
      </c>
      <c r="H1676" s="61"/>
      <c r="I1676" s="61"/>
      <c r="J1676" s="123" t="str">
        <f t="shared" si="71"/>
        <v xml:space="preserve"> </v>
      </c>
      <c r="K1676" s="23"/>
      <c r="L1676" s="23"/>
    </row>
    <row r="1677" spans="1:12" ht="13.2" x14ac:dyDescent="0.2">
      <c r="A1677" s="49"/>
      <c r="B1677" s="291" t="s">
        <v>2595</v>
      </c>
      <c r="C1677" s="298" t="s">
        <v>2617</v>
      </c>
      <c r="D1677" s="269" t="s">
        <v>5896</v>
      </c>
      <c r="E1677" s="160"/>
      <c r="F1677" s="163"/>
      <c r="G1677" s="60">
        <f t="shared" si="72"/>
        <v>0</v>
      </c>
      <c r="H1677" s="61"/>
      <c r="I1677" s="61"/>
      <c r="J1677" s="123" t="str">
        <f t="shared" si="71"/>
        <v xml:space="preserve"> </v>
      </c>
      <c r="K1677" s="23"/>
      <c r="L1677" s="23"/>
    </row>
    <row r="1678" spans="1:12" x14ac:dyDescent="0.2">
      <c r="A1678" s="48"/>
      <c r="B1678" s="157"/>
      <c r="C1678" s="162"/>
      <c r="D1678" s="191"/>
      <c r="E1678" s="160"/>
      <c r="F1678" s="163"/>
      <c r="G1678" s="84"/>
      <c r="H1678" s="58" t="s">
        <v>782</v>
      </c>
      <c r="I1678" s="61"/>
      <c r="J1678" s="123" t="str">
        <f t="shared" si="71"/>
        <v xml:space="preserve"> </v>
      </c>
      <c r="K1678" s="23"/>
      <c r="L1678" s="23"/>
    </row>
    <row r="1679" spans="1:12" x14ac:dyDescent="0.2">
      <c r="A1679" s="48"/>
      <c r="B1679" s="157"/>
      <c r="C1679" s="162"/>
      <c r="D1679" s="191"/>
      <c r="E1679" s="160"/>
      <c r="F1679" s="163"/>
      <c r="G1679" s="84"/>
      <c r="I1679" s="61"/>
      <c r="J1679" s="123" t="str">
        <f t="shared" si="71"/>
        <v xml:space="preserve"> </v>
      </c>
      <c r="K1679" s="23"/>
      <c r="L1679" s="23"/>
    </row>
    <row r="1680" spans="1:12" x14ac:dyDescent="0.25">
      <c r="A1680" s="52"/>
      <c r="B1680" s="193"/>
      <c r="C1680" s="194"/>
      <c r="D1680" s="195"/>
      <c r="E1680" s="160"/>
      <c r="F1680" s="163"/>
      <c r="G1680" s="196"/>
      <c r="H1680" s="23"/>
      <c r="I1680" s="23"/>
      <c r="J1680" s="123" t="str">
        <f t="shared" si="71"/>
        <v xml:space="preserve"> </v>
      </c>
      <c r="K1680" s="23"/>
      <c r="L1680" s="23"/>
    </row>
    <row r="1681" spans="1:12" ht="12" x14ac:dyDescent="0.25">
      <c r="B1681" s="180" t="s">
        <v>190</v>
      </c>
      <c r="C1681" s="181" t="s">
        <v>147</v>
      </c>
      <c r="D1681" s="31"/>
      <c r="E1681" s="160"/>
      <c r="F1681" s="163"/>
      <c r="G1681" s="182">
        <f>SUM(G1638:G1680)</f>
        <v>0</v>
      </c>
      <c r="H1681" s="77"/>
      <c r="I1681" s="23"/>
      <c r="J1681" s="123" t="str">
        <f t="shared" si="71"/>
        <v xml:space="preserve"> </v>
      </c>
      <c r="K1681" s="23"/>
      <c r="L1681" s="23"/>
    </row>
    <row r="1682" spans="1:12" ht="12" x14ac:dyDescent="0.25">
      <c r="A1682" s="54"/>
      <c r="B1682" s="54"/>
      <c r="C1682" s="223"/>
      <c r="D1682" s="224"/>
      <c r="E1682" s="160"/>
      <c r="F1682" s="163"/>
      <c r="G1682" s="225"/>
      <c r="H1682" s="77"/>
      <c r="I1682" s="23"/>
      <c r="J1682" s="123" t="str">
        <f t="shared" si="71"/>
        <v xml:space="preserve"> </v>
      </c>
      <c r="K1682" s="23"/>
      <c r="L1682" s="23"/>
    </row>
    <row r="1683" spans="1:12" ht="12" x14ac:dyDescent="0.2">
      <c r="B1683" s="235" t="s">
        <v>192</v>
      </c>
      <c r="C1683" s="236" t="s">
        <v>193</v>
      </c>
      <c r="D1683" s="70"/>
      <c r="E1683" s="160"/>
      <c r="F1683" s="163"/>
      <c r="G1683" s="237"/>
      <c r="H1683" s="58" t="s">
        <v>361</v>
      </c>
      <c r="I1683" s="23"/>
      <c r="J1683" s="123" t="str">
        <f t="shared" si="71"/>
        <v xml:space="preserve"> </v>
      </c>
      <c r="K1683" s="23"/>
      <c r="L1683" s="23"/>
    </row>
    <row r="1684" spans="1:12" ht="24" x14ac:dyDescent="0.2">
      <c r="A1684" s="56"/>
      <c r="B1684" s="290" t="s">
        <v>2621</v>
      </c>
      <c r="C1684" s="303" t="s">
        <v>2813</v>
      </c>
      <c r="D1684" s="300" t="s">
        <v>83</v>
      </c>
      <c r="E1684" s="160"/>
      <c r="F1684" s="163"/>
      <c r="G1684" s="90">
        <f>E1684*F1684</f>
        <v>0</v>
      </c>
      <c r="H1684" s="61"/>
      <c r="I1684" s="23"/>
      <c r="J1684" s="123" t="str">
        <f t="shared" si="71"/>
        <v xml:space="preserve"> </v>
      </c>
      <c r="K1684" s="23"/>
      <c r="L1684" s="23"/>
    </row>
    <row r="1685" spans="1:12" ht="12" x14ac:dyDescent="0.2">
      <c r="A1685" s="49"/>
      <c r="B1685" s="291" t="s">
        <v>2622</v>
      </c>
      <c r="C1685" s="298" t="s">
        <v>2814</v>
      </c>
      <c r="D1685" s="275"/>
      <c r="E1685" s="160"/>
      <c r="F1685" s="163"/>
      <c r="G1685" s="84"/>
      <c r="H1685" s="61"/>
      <c r="I1685" s="23"/>
      <c r="J1685" s="123" t="str">
        <f t="shared" si="71"/>
        <v xml:space="preserve"> </v>
      </c>
      <c r="K1685" s="23"/>
      <c r="L1685" s="23"/>
    </row>
    <row r="1686" spans="1:12" x14ac:dyDescent="0.2">
      <c r="A1686" s="88"/>
      <c r="B1686" s="291" t="s">
        <v>2623</v>
      </c>
      <c r="C1686" s="282" t="s">
        <v>2815</v>
      </c>
      <c r="D1686" s="275"/>
      <c r="E1686" s="160"/>
      <c r="F1686" s="163"/>
      <c r="G1686" s="84"/>
      <c r="H1686" s="61"/>
      <c r="I1686" s="23"/>
      <c r="J1686" s="123" t="str">
        <f t="shared" si="71"/>
        <v xml:space="preserve"> </v>
      </c>
      <c r="K1686" s="23"/>
      <c r="L1686" s="23"/>
    </row>
    <row r="1687" spans="1:12" x14ac:dyDescent="0.2">
      <c r="A1687" s="88"/>
      <c r="B1687" s="291" t="s">
        <v>2691</v>
      </c>
      <c r="C1687" s="281" t="s">
        <v>5975</v>
      </c>
      <c r="D1687" s="269" t="s">
        <v>51</v>
      </c>
      <c r="E1687" s="160"/>
      <c r="F1687" s="163"/>
      <c r="G1687" s="60">
        <f>E1687*F1687</f>
        <v>0</v>
      </c>
      <c r="H1687" s="62" t="s">
        <v>363</v>
      </c>
      <c r="I1687" s="23"/>
      <c r="J1687" s="123" t="str">
        <f t="shared" si="71"/>
        <v xml:space="preserve"> </v>
      </c>
      <c r="K1687" s="23"/>
      <c r="L1687" s="23"/>
    </row>
    <row r="1688" spans="1:12" x14ac:dyDescent="0.2">
      <c r="A1688" s="88"/>
      <c r="B1688" s="291" t="s">
        <v>2692</v>
      </c>
      <c r="C1688" s="279" t="s">
        <v>5975</v>
      </c>
      <c r="D1688" s="269" t="s">
        <v>51</v>
      </c>
      <c r="E1688" s="160"/>
      <c r="F1688" s="163"/>
      <c r="G1688" s="60">
        <f>E1688*F1688</f>
        <v>0</v>
      </c>
      <c r="H1688" s="62" t="s">
        <v>363</v>
      </c>
      <c r="I1688" s="23"/>
      <c r="J1688" s="123" t="str">
        <f t="shared" si="71"/>
        <v xml:space="preserve"> </v>
      </c>
      <c r="K1688" s="23"/>
      <c r="L1688" s="23"/>
    </row>
    <row r="1689" spans="1:12" x14ac:dyDescent="0.2">
      <c r="A1689" s="88"/>
      <c r="B1689" s="291" t="s">
        <v>2693</v>
      </c>
      <c r="C1689" s="279" t="s">
        <v>2816</v>
      </c>
      <c r="D1689" s="269" t="s">
        <v>51</v>
      </c>
      <c r="E1689" s="160"/>
      <c r="F1689" s="163"/>
      <c r="G1689" s="60">
        <f>E1689*F1689</f>
        <v>0</v>
      </c>
      <c r="H1689" s="62" t="s">
        <v>363</v>
      </c>
      <c r="I1689" s="23"/>
      <c r="J1689" s="123" t="str">
        <f t="shared" si="71"/>
        <v xml:space="preserve"> </v>
      </c>
      <c r="K1689" s="23"/>
      <c r="L1689" s="23"/>
    </row>
    <row r="1690" spans="1:12" x14ac:dyDescent="0.2">
      <c r="A1690" s="88"/>
      <c r="B1690" s="291" t="s">
        <v>2624</v>
      </c>
      <c r="C1690" s="281" t="s">
        <v>2817</v>
      </c>
      <c r="D1690" s="275"/>
      <c r="E1690" s="160"/>
      <c r="F1690" s="163"/>
      <c r="G1690" s="84"/>
      <c r="H1690" s="61"/>
      <c r="I1690" s="23"/>
      <c r="J1690" s="123" t="str">
        <f t="shared" si="71"/>
        <v xml:space="preserve"> </v>
      </c>
      <c r="K1690" s="23"/>
      <c r="L1690" s="23"/>
    </row>
    <row r="1691" spans="1:12" x14ac:dyDescent="0.2">
      <c r="A1691" s="88"/>
      <c r="B1691" s="291" t="s">
        <v>2694</v>
      </c>
      <c r="C1691" s="279" t="s">
        <v>5975</v>
      </c>
      <c r="D1691" s="269" t="s">
        <v>51</v>
      </c>
      <c r="E1691" s="160"/>
      <c r="F1691" s="163"/>
      <c r="G1691" s="60">
        <f t="shared" ref="G1691:G1697" si="73">E1691*F1691</f>
        <v>0</v>
      </c>
      <c r="H1691" s="62" t="s">
        <v>363</v>
      </c>
      <c r="I1691" s="23"/>
      <c r="J1691" s="123" t="str">
        <f t="shared" si="71"/>
        <v xml:space="preserve"> </v>
      </c>
      <c r="K1691" s="23"/>
      <c r="L1691" s="23"/>
    </row>
    <row r="1692" spans="1:12" x14ac:dyDescent="0.2">
      <c r="A1692" s="88"/>
      <c r="B1692" s="291" t="s">
        <v>2695</v>
      </c>
      <c r="C1692" s="279" t="s">
        <v>5975</v>
      </c>
      <c r="D1692" s="269" t="s">
        <v>51</v>
      </c>
      <c r="E1692" s="160"/>
      <c r="F1692" s="163"/>
      <c r="G1692" s="60">
        <f t="shared" si="73"/>
        <v>0</v>
      </c>
      <c r="H1692" s="62" t="s">
        <v>363</v>
      </c>
      <c r="I1692" s="23"/>
      <c r="J1692" s="123" t="str">
        <f t="shared" si="71"/>
        <v xml:space="preserve"> </v>
      </c>
      <c r="K1692" s="23"/>
      <c r="L1692" s="23"/>
    </row>
    <row r="1693" spans="1:12" x14ac:dyDescent="0.2">
      <c r="A1693" s="88"/>
      <c r="B1693" s="291" t="s">
        <v>2696</v>
      </c>
      <c r="C1693" s="274" t="s">
        <v>2816</v>
      </c>
      <c r="D1693" s="269" t="s">
        <v>51</v>
      </c>
      <c r="E1693" s="160"/>
      <c r="F1693" s="163"/>
      <c r="G1693" s="60">
        <f t="shared" si="73"/>
        <v>0</v>
      </c>
      <c r="H1693" s="62" t="s">
        <v>363</v>
      </c>
      <c r="I1693" s="23"/>
      <c r="J1693" s="123" t="str">
        <f t="shared" si="71"/>
        <v xml:space="preserve"> </v>
      </c>
      <c r="K1693" s="23"/>
      <c r="L1693" s="23"/>
    </row>
    <row r="1694" spans="1:12" ht="12" x14ac:dyDescent="0.2">
      <c r="A1694" s="49"/>
      <c r="B1694" s="291" t="s">
        <v>2625</v>
      </c>
      <c r="C1694" s="298" t="s">
        <v>2818</v>
      </c>
      <c r="D1694" s="275" t="s">
        <v>83</v>
      </c>
      <c r="E1694" s="160"/>
      <c r="F1694" s="163"/>
      <c r="G1694" s="60">
        <f t="shared" si="73"/>
        <v>0</v>
      </c>
      <c r="H1694" s="61"/>
      <c r="I1694" s="23"/>
      <c r="J1694" s="123" t="str">
        <f t="shared" si="71"/>
        <v xml:space="preserve"> </v>
      </c>
      <c r="K1694" s="23"/>
      <c r="L1694" s="23"/>
    </row>
    <row r="1695" spans="1:12" ht="12" x14ac:dyDescent="0.2">
      <c r="A1695" s="49"/>
      <c r="B1695" s="291" t="s">
        <v>2626</v>
      </c>
      <c r="C1695" s="298" t="s">
        <v>2819</v>
      </c>
      <c r="D1695" s="275" t="s">
        <v>83</v>
      </c>
      <c r="E1695" s="160"/>
      <c r="F1695" s="163"/>
      <c r="G1695" s="60">
        <f t="shared" si="73"/>
        <v>0</v>
      </c>
      <c r="H1695" s="61"/>
      <c r="I1695" s="23"/>
      <c r="J1695" s="123" t="str">
        <f t="shared" si="71"/>
        <v xml:space="preserve"> </v>
      </c>
      <c r="K1695" s="23"/>
      <c r="L1695" s="23"/>
    </row>
    <row r="1696" spans="1:12" ht="13.2" x14ac:dyDescent="0.2">
      <c r="A1696" s="49"/>
      <c r="B1696" s="291" t="s">
        <v>2627</v>
      </c>
      <c r="C1696" s="298" t="s">
        <v>2820</v>
      </c>
      <c r="D1696" s="269" t="s">
        <v>5896</v>
      </c>
      <c r="E1696" s="160"/>
      <c r="F1696" s="163"/>
      <c r="G1696" s="60">
        <f t="shared" si="73"/>
        <v>0</v>
      </c>
      <c r="H1696" s="61"/>
      <c r="I1696" s="23"/>
      <c r="J1696" s="123" t="str">
        <f t="shared" si="71"/>
        <v xml:space="preserve"> </v>
      </c>
      <c r="K1696" s="23"/>
      <c r="L1696" s="23"/>
    </row>
    <row r="1697" spans="1:12" ht="13.2" x14ac:dyDescent="0.2">
      <c r="A1697" s="49"/>
      <c r="B1697" s="291" t="s">
        <v>2628</v>
      </c>
      <c r="C1697" s="298" t="s">
        <v>2821</v>
      </c>
      <c r="D1697" s="269" t="s">
        <v>5896</v>
      </c>
      <c r="E1697" s="160"/>
      <c r="F1697" s="163"/>
      <c r="G1697" s="60">
        <f t="shared" si="73"/>
        <v>0</v>
      </c>
      <c r="H1697" s="61"/>
      <c r="I1697" s="23"/>
      <c r="J1697" s="123" t="str">
        <f t="shared" si="71"/>
        <v xml:space="preserve"> </v>
      </c>
      <c r="K1697" s="23"/>
      <c r="L1697" s="23"/>
    </row>
    <row r="1698" spans="1:12" ht="12" x14ac:dyDescent="0.2">
      <c r="A1698" s="49"/>
      <c r="B1698" s="291" t="s">
        <v>2629</v>
      </c>
      <c r="C1698" s="298" t="s">
        <v>2822</v>
      </c>
      <c r="D1698" s="275"/>
      <c r="E1698" s="160"/>
      <c r="F1698" s="163"/>
      <c r="G1698" s="84"/>
      <c r="H1698" s="61"/>
      <c r="I1698" s="23"/>
      <c r="J1698" s="123" t="str">
        <f t="shared" si="71"/>
        <v xml:space="preserve"> </v>
      </c>
      <c r="K1698" s="23"/>
      <c r="L1698" s="23"/>
    </row>
    <row r="1699" spans="1:12" ht="22.8" x14ac:dyDescent="0.2">
      <c r="A1699" s="88"/>
      <c r="B1699" s="291" t="s">
        <v>2630</v>
      </c>
      <c r="C1699" s="282" t="s">
        <v>2823</v>
      </c>
      <c r="D1699" s="269" t="s">
        <v>5897</v>
      </c>
      <c r="E1699" s="160"/>
      <c r="F1699" s="163"/>
      <c r="G1699" s="60">
        <f>E1699*F1699</f>
        <v>0</v>
      </c>
      <c r="H1699" s="61"/>
      <c r="I1699" s="23"/>
      <c r="J1699" s="123" t="str">
        <f t="shared" si="71"/>
        <v xml:space="preserve"> </v>
      </c>
      <c r="K1699" s="23"/>
      <c r="L1699" s="23"/>
    </row>
    <row r="1700" spans="1:12" ht="13.2" x14ac:dyDescent="0.2">
      <c r="A1700" s="88"/>
      <c r="B1700" s="291" t="s">
        <v>2631</v>
      </c>
      <c r="C1700" s="282" t="s">
        <v>2824</v>
      </c>
      <c r="D1700" s="269" t="s">
        <v>5897</v>
      </c>
      <c r="E1700" s="160"/>
      <c r="F1700" s="163"/>
      <c r="G1700" s="60">
        <f>E1700*F1700</f>
        <v>0</v>
      </c>
      <c r="H1700" s="61"/>
      <c r="I1700" s="23"/>
      <c r="J1700" s="123" t="str">
        <f t="shared" si="71"/>
        <v xml:space="preserve"> </v>
      </c>
      <c r="K1700" s="23"/>
      <c r="L1700" s="23"/>
    </row>
    <row r="1701" spans="1:12" ht="12" x14ac:dyDescent="0.2">
      <c r="A1701" s="49"/>
      <c r="B1701" s="291" t="s">
        <v>2632</v>
      </c>
      <c r="C1701" s="298" t="s">
        <v>2825</v>
      </c>
      <c r="D1701" s="275"/>
      <c r="E1701" s="160"/>
      <c r="F1701" s="163"/>
      <c r="G1701" s="84"/>
      <c r="H1701" s="61"/>
      <c r="I1701" s="23"/>
      <c r="J1701" s="123" t="str">
        <f t="shared" si="71"/>
        <v xml:space="preserve"> </v>
      </c>
      <c r="K1701" s="23"/>
      <c r="L1701" s="23"/>
    </row>
    <row r="1702" spans="1:12" ht="13.2" x14ac:dyDescent="0.2">
      <c r="A1702" s="88"/>
      <c r="B1702" s="291" t="s">
        <v>2633</v>
      </c>
      <c r="C1702" s="281" t="s">
        <v>5976</v>
      </c>
      <c r="D1702" s="269" t="s">
        <v>5896</v>
      </c>
      <c r="E1702" s="160"/>
      <c r="F1702" s="163"/>
      <c r="G1702" s="60">
        <f>E1702*F1702</f>
        <v>0</v>
      </c>
      <c r="H1702" s="62" t="s">
        <v>363</v>
      </c>
      <c r="I1702" s="23"/>
      <c r="J1702" s="123" t="str">
        <f t="shared" si="71"/>
        <v xml:space="preserve"> </v>
      </c>
      <c r="K1702" s="23"/>
      <c r="L1702" s="23"/>
    </row>
    <row r="1703" spans="1:12" ht="13.2" x14ac:dyDescent="0.2">
      <c r="A1703" s="88"/>
      <c r="B1703" s="291" t="s">
        <v>2634</v>
      </c>
      <c r="C1703" s="281" t="s">
        <v>5977</v>
      </c>
      <c r="D1703" s="269" t="s">
        <v>5896</v>
      </c>
      <c r="E1703" s="160"/>
      <c r="F1703" s="163"/>
      <c r="G1703" s="60">
        <f>E1703*F1703</f>
        <v>0</v>
      </c>
      <c r="H1703" s="62" t="s">
        <v>363</v>
      </c>
      <c r="I1703" s="23"/>
      <c r="J1703" s="123" t="str">
        <f t="shared" si="71"/>
        <v xml:space="preserve"> </v>
      </c>
      <c r="K1703" s="23"/>
      <c r="L1703" s="23"/>
    </row>
    <row r="1704" spans="1:12" ht="13.2" x14ac:dyDescent="0.2">
      <c r="A1704" s="88"/>
      <c r="B1704" s="291" t="s">
        <v>2635</v>
      </c>
      <c r="C1704" s="281" t="s">
        <v>5978</v>
      </c>
      <c r="D1704" s="269" t="s">
        <v>5896</v>
      </c>
      <c r="E1704" s="160"/>
      <c r="F1704" s="163"/>
      <c r="G1704" s="60">
        <f>E1704*F1704</f>
        <v>0</v>
      </c>
      <c r="H1704" s="62" t="s">
        <v>363</v>
      </c>
      <c r="I1704" s="23"/>
      <c r="J1704" s="123" t="str">
        <f t="shared" si="71"/>
        <v xml:space="preserve"> </v>
      </c>
      <c r="K1704" s="23"/>
      <c r="L1704" s="23"/>
    </row>
    <row r="1705" spans="1:12" ht="13.2" x14ac:dyDescent="0.2">
      <c r="A1705" s="88"/>
      <c r="B1705" s="291" t="s">
        <v>2636</v>
      </c>
      <c r="C1705" s="281" t="s">
        <v>5979</v>
      </c>
      <c r="D1705" s="269" t="s">
        <v>5896</v>
      </c>
      <c r="E1705" s="160"/>
      <c r="F1705" s="163"/>
      <c r="G1705" s="60">
        <f>E1705*F1705</f>
        <v>0</v>
      </c>
      <c r="H1705" s="62" t="s">
        <v>363</v>
      </c>
      <c r="I1705" s="23"/>
      <c r="J1705" s="123" t="str">
        <f t="shared" si="71"/>
        <v xml:space="preserve"> </v>
      </c>
      <c r="K1705" s="23"/>
      <c r="L1705" s="23"/>
    </row>
    <row r="1706" spans="1:12" ht="13.2" x14ac:dyDescent="0.2">
      <c r="A1706" s="49"/>
      <c r="B1706" s="291" t="s">
        <v>2637</v>
      </c>
      <c r="C1706" s="298" t="s">
        <v>2826</v>
      </c>
      <c r="D1706" s="269" t="s">
        <v>5896</v>
      </c>
      <c r="E1706" s="160"/>
      <c r="F1706" s="163"/>
      <c r="G1706" s="60">
        <f>E1706*F1706</f>
        <v>0</v>
      </c>
      <c r="H1706" s="61"/>
      <c r="I1706" s="23"/>
      <c r="J1706" s="123" t="str">
        <f t="shared" si="71"/>
        <v xml:space="preserve"> </v>
      </c>
      <c r="K1706" s="23"/>
      <c r="L1706" s="23"/>
    </row>
    <row r="1707" spans="1:12" ht="12" x14ac:dyDescent="0.2">
      <c r="A1707" s="49"/>
      <c r="B1707" s="291" t="s">
        <v>2638</v>
      </c>
      <c r="C1707" s="298" t="s">
        <v>2827</v>
      </c>
      <c r="D1707" s="275"/>
      <c r="E1707" s="160"/>
      <c r="F1707" s="163"/>
      <c r="G1707" s="84"/>
      <c r="H1707" s="61"/>
      <c r="I1707" s="23"/>
      <c r="J1707" s="123" t="str">
        <f t="shared" si="71"/>
        <v xml:space="preserve"> </v>
      </c>
      <c r="K1707" s="23"/>
      <c r="L1707" s="23"/>
    </row>
    <row r="1708" spans="1:12" ht="13.2" x14ac:dyDescent="0.2">
      <c r="A1708" s="88"/>
      <c r="B1708" s="291" t="s">
        <v>2639</v>
      </c>
      <c r="C1708" s="281" t="s">
        <v>2338</v>
      </c>
      <c r="D1708" s="269" t="s">
        <v>5897</v>
      </c>
      <c r="E1708" s="160"/>
      <c r="F1708" s="163"/>
      <c r="G1708" s="60">
        <f t="shared" ref="G1708:G1714" si="74">E1708*F1708</f>
        <v>0</v>
      </c>
      <c r="H1708" s="61"/>
      <c r="I1708" s="23"/>
      <c r="J1708" s="123" t="str">
        <f t="shared" si="71"/>
        <v xml:space="preserve"> </v>
      </c>
      <c r="K1708" s="23"/>
      <c r="L1708" s="23"/>
    </row>
    <row r="1709" spans="1:12" ht="13.2" x14ac:dyDescent="0.2">
      <c r="A1709" s="88"/>
      <c r="B1709" s="291" t="s">
        <v>2640</v>
      </c>
      <c r="C1709" s="281" t="s">
        <v>5907</v>
      </c>
      <c r="D1709" s="269" t="s">
        <v>5897</v>
      </c>
      <c r="E1709" s="160"/>
      <c r="F1709" s="163"/>
      <c r="G1709" s="60">
        <f t="shared" si="74"/>
        <v>0</v>
      </c>
      <c r="H1709" s="62" t="s">
        <v>363</v>
      </c>
      <c r="I1709" s="23"/>
      <c r="J1709" s="123" t="str">
        <f t="shared" si="71"/>
        <v xml:space="preserve"> </v>
      </c>
      <c r="K1709" s="23"/>
      <c r="L1709" s="23"/>
    </row>
    <row r="1710" spans="1:12" ht="13.2" x14ac:dyDescent="0.2">
      <c r="A1710" s="88"/>
      <c r="B1710" s="291" t="s">
        <v>2641</v>
      </c>
      <c r="C1710" s="281" t="s">
        <v>2828</v>
      </c>
      <c r="D1710" s="269" t="s">
        <v>5897</v>
      </c>
      <c r="E1710" s="160"/>
      <c r="F1710" s="163"/>
      <c r="G1710" s="60">
        <f t="shared" si="74"/>
        <v>0</v>
      </c>
      <c r="H1710" s="61"/>
      <c r="I1710" s="23"/>
      <c r="J1710" s="123" t="str">
        <f t="shared" si="71"/>
        <v xml:space="preserve"> </v>
      </c>
      <c r="K1710" s="23"/>
      <c r="L1710" s="23"/>
    </row>
    <row r="1711" spans="1:12" ht="13.2" x14ac:dyDescent="0.2">
      <c r="A1711" s="88"/>
      <c r="B1711" s="291" t="s">
        <v>2642</v>
      </c>
      <c r="C1711" s="281" t="s">
        <v>5908</v>
      </c>
      <c r="D1711" s="269" t="s">
        <v>5897</v>
      </c>
      <c r="E1711" s="160"/>
      <c r="F1711" s="163"/>
      <c r="G1711" s="60">
        <f t="shared" si="74"/>
        <v>0</v>
      </c>
      <c r="H1711" s="62" t="s">
        <v>363</v>
      </c>
      <c r="I1711" s="23"/>
      <c r="J1711" s="123" t="str">
        <f t="shared" si="71"/>
        <v xml:space="preserve"> </v>
      </c>
      <c r="K1711" s="23"/>
      <c r="L1711" s="23"/>
    </row>
    <row r="1712" spans="1:12" ht="12" x14ac:dyDescent="0.2">
      <c r="A1712" s="49"/>
      <c r="B1712" s="291" t="s">
        <v>2643</v>
      </c>
      <c r="C1712" s="298" t="s">
        <v>2829</v>
      </c>
      <c r="D1712" s="276" t="s">
        <v>63</v>
      </c>
      <c r="E1712" s="160"/>
      <c r="F1712" s="163"/>
      <c r="G1712" s="60">
        <f t="shared" si="74"/>
        <v>0</v>
      </c>
      <c r="H1712" s="61"/>
      <c r="I1712" s="23"/>
      <c r="J1712" s="123" t="str">
        <f t="shared" si="71"/>
        <v xml:space="preserve"> </v>
      </c>
      <c r="K1712" s="23"/>
      <c r="L1712" s="23"/>
    </row>
    <row r="1713" spans="1:12" ht="13.2" x14ac:dyDescent="0.2">
      <c r="A1713" s="49"/>
      <c r="B1713" s="291" t="s">
        <v>2644</v>
      </c>
      <c r="C1713" s="298" t="s">
        <v>2830</v>
      </c>
      <c r="D1713" s="269" t="s">
        <v>5896</v>
      </c>
      <c r="E1713" s="160"/>
      <c r="F1713" s="163"/>
      <c r="G1713" s="60">
        <f t="shared" si="74"/>
        <v>0</v>
      </c>
      <c r="H1713" s="61"/>
      <c r="I1713" s="23"/>
      <c r="J1713" s="123" t="str">
        <f t="shared" si="71"/>
        <v xml:space="preserve"> </v>
      </c>
      <c r="K1713" s="23"/>
      <c r="L1713" s="23"/>
    </row>
    <row r="1714" spans="1:12" ht="13.2" x14ac:dyDescent="0.2">
      <c r="A1714" s="49"/>
      <c r="B1714" s="291" t="s">
        <v>2645</v>
      </c>
      <c r="C1714" s="302" t="s">
        <v>5980</v>
      </c>
      <c r="D1714" s="269" t="s">
        <v>5896</v>
      </c>
      <c r="E1714" s="160"/>
      <c r="F1714" s="163"/>
      <c r="G1714" s="60">
        <f t="shared" si="74"/>
        <v>0</v>
      </c>
      <c r="H1714" s="62" t="s">
        <v>363</v>
      </c>
      <c r="I1714" s="23"/>
      <c r="J1714" s="123" t="str">
        <f t="shared" si="71"/>
        <v xml:space="preserve"> </v>
      </c>
      <c r="K1714" s="23"/>
      <c r="L1714" s="23"/>
    </row>
    <row r="1715" spans="1:12" ht="24" x14ac:dyDescent="0.2">
      <c r="A1715" s="49"/>
      <c r="B1715" s="291" t="s">
        <v>2646</v>
      </c>
      <c r="C1715" s="298" t="s">
        <v>2831</v>
      </c>
      <c r="D1715" s="269"/>
      <c r="E1715" s="160"/>
      <c r="F1715" s="163"/>
      <c r="G1715" s="84"/>
      <c r="H1715" s="61"/>
      <c r="I1715" s="23"/>
      <c r="J1715" s="123" t="str">
        <f t="shared" si="71"/>
        <v xml:space="preserve"> </v>
      </c>
      <c r="K1715" s="23"/>
      <c r="L1715" s="23"/>
    </row>
    <row r="1716" spans="1:12" x14ac:dyDescent="0.2">
      <c r="A1716" s="88"/>
      <c r="B1716" s="291" t="s">
        <v>2647</v>
      </c>
      <c r="C1716" s="281" t="s">
        <v>2832</v>
      </c>
      <c r="D1716" s="269"/>
      <c r="E1716" s="160"/>
      <c r="F1716" s="163"/>
      <c r="G1716" s="84"/>
      <c r="H1716" s="61"/>
      <c r="I1716" s="23"/>
      <c r="J1716" s="123" t="str">
        <f t="shared" si="71"/>
        <v xml:space="preserve"> </v>
      </c>
      <c r="K1716" s="23"/>
      <c r="L1716" s="23"/>
    </row>
    <row r="1717" spans="1:12" ht="13.2" x14ac:dyDescent="0.2">
      <c r="A1717" s="88"/>
      <c r="B1717" s="291" t="s">
        <v>2697</v>
      </c>
      <c r="C1717" s="281" t="s">
        <v>5981</v>
      </c>
      <c r="D1717" s="269" t="s">
        <v>5896</v>
      </c>
      <c r="E1717" s="160"/>
      <c r="F1717" s="163"/>
      <c r="G1717" s="60">
        <f>E1717*F1717</f>
        <v>0</v>
      </c>
      <c r="H1717" s="62" t="s">
        <v>363</v>
      </c>
      <c r="I1717" s="23"/>
      <c r="J1717" s="123" t="str">
        <f t="shared" si="71"/>
        <v xml:space="preserve"> </v>
      </c>
      <c r="K1717" s="23"/>
      <c r="L1717" s="23"/>
    </row>
    <row r="1718" spans="1:12" ht="13.2" x14ac:dyDescent="0.2">
      <c r="A1718" s="88"/>
      <c r="B1718" s="291" t="s">
        <v>2698</v>
      </c>
      <c r="C1718" s="281" t="s">
        <v>5982</v>
      </c>
      <c r="D1718" s="269" t="s">
        <v>5896</v>
      </c>
      <c r="E1718" s="160"/>
      <c r="F1718" s="163"/>
      <c r="G1718" s="60">
        <f>E1718*F1718</f>
        <v>0</v>
      </c>
      <c r="H1718" s="62" t="s">
        <v>363</v>
      </c>
      <c r="I1718" s="23"/>
      <c r="J1718" s="123" t="str">
        <f t="shared" si="71"/>
        <v xml:space="preserve"> </v>
      </c>
      <c r="K1718" s="23"/>
      <c r="L1718" s="23"/>
    </row>
    <row r="1719" spans="1:12" ht="13.2" x14ac:dyDescent="0.2">
      <c r="A1719" s="88"/>
      <c r="B1719" s="291" t="s">
        <v>2699</v>
      </c>
      <c r="C1719" s="281" t="s">
        <v>5983</v>
      </c>
      <c r="D1719" s="269" t="s">
        <v>5896</v>
      </c>
      <c r="E1719" s="160"/>
      <c r="F1719" s="163"/>
      <c r="G1719" s="60">
        <f>E1719*F1719</f>
        <v>0</v>
      </c>
      <c r="H1719" s="62" t="s">
        <v>363</v>
      </c>
      <c r="I1719" s="23"/>
      <c r="J1719" s="123" t="str">
        <f t="shared" si="71"/>
        <v xml:space="preserve"> </v>
      </c>
      <c r="K1719" s="23"/>
      <c r="L1719" s="23"/>
    </row>
    <row r="1720" spans="1:12" ht="13.2" x14ac:dyDescent="0.2">
      <c r="A1720" s="88"/>
      <c r="B1720" s="291" t="s">
        <v>2700</v>
      </c>
      <c r="C1720" s="281" t="s">
        <v>5984</v>
      </c>
      <c r="D1720" s="269" t="s">
        <v>5896</v>
      </c>
      <c r="E1720" s="160"/>
      <c r="F1720" s="163"/>
      <c r="G1720" s="60">
        <f>E1720*F1720</f>
        <v>0</v>
      </c>
      <c r="H1720" s="62" t="s">
        <v>363</v>
      </c>
      <c r="I1720" s="23"/>
      <c r="J1720" s="123" t="str">
        <f t="shared" si="71"/>
        <v xml:space="preserve"> </v>
      </c>
      <c r="K1720" s="23"/>
      <c r="L1720" s="23"/>
    </row>
    <row r="1721" spans="1:12" x14ac:dyDescent="0.2">
      <c r="A1721" s="88"/>
      <c r="B1721" s="291" t="s">
        <v>2648</v>
      </c>
      <c r="C1721" s="281" t="s">
        <v>2833</v>
      </c>
      <c r="D1721" s="269"/>
      <c r="E1721" s="160"/>
      <c r="F1721" s="163"/>
      <c r="G1721" s="84"/>
      <c r="H1721" s="61"/>
      <c r="I1721" s="23"/>
      <c r="J1721" s="123" t="str">
        <f t="shared" si="71"/>
        <v xml:space="preserve"> </v>
      </c>
      <c r="K1721" s="23"/>
      <c r="L1721" s="23"/>
    </row>
    <row r="1722" spans="1:12" ht="13.2" x14ac:dyDescent="0.2">
      <c r="A1722" s="88"/>
      <c r="B1722" s="291" t="s">
        <v>2701</v>
      </c>
      <c r="C1722" s="281" t="s">
        <v>5981</v>
      </c>
      <c r="D1722" s="269" t="s">
        <v>5896</v>
      </c>
      <c r="E1722" s="160"/>
      <c r="F1722" s="163"/>
      <c r="G1722" s="60">
        <f>E1722*F1722</f>
        <v>0</v>
      </c>
      <c r="H1722" s="62" t="s">
        <v>363</v>
      </c>
      <c r="I1722" s="23"/>
      <c r="J1722" s="123" t="str">
        <f t="shared" si="71"/>
        <v xml:space="preserve"> </v>
      </c>
      <c r="K1722" s="23"/>
      <c r="L1722" s="23"/>
    </row>
    <row r="1723" spans="1:12" ht="13.2" x14ac:dyDescent="0.2">
      <c r="A1723" s="88"/>
      <c r="B1723" s="291" t="s">
        <v>2702</v>
      </c>
      <c r="C1723" s="281" t="s">
        <v>5982</v>
      </c>
      <c r="D1723" s="269" t="s">
        <v>5896</v>
      </c>
      <c r="E1723" s="160"/>
      <c r="F1723" s="163"/>
      <c r="G1723" s="60">
        <f>E1723*F1723</f>
        <v>0</v>
      </c>
      <c r="H1723" s="62" t="s">
        <v>363</v>
      </c>
      <c r="I1723" s="23"/>
      <c r="J1723" s="123" t="str">
        <f t="shared" si="71"/>
        <v xml:space="preserve"> </v>
      </c>
      <c r="K1723" s="23"/>
      <c r="L1723" s="23"/>
    </row>
    <row r="1724" spans="1:12" ht="13.2" x14ac:dyDescent="0.2">
      <c r="A1724" s="88"/>
      <c r="B1724" s="291" t="s">
        <v>2703</v>
      </c>
      <c r="C1724" s="281" t="s">
        <v>5985</v>
      </c>
      <c r="D1724" s="269" t="s">
        <v>5896</v>
      </c>
      <c r="E1724" s="160"/>
      <c r="F1724" s="163"/>
      <c r="G1724" s="60">
        <f>E1724*F1724</f>
        <v>0</v>
      </c>
      <c r="H1724" s="62" t="s">
        <v>363</v>
      </c>
      <c r="I1724" s="23"/>
      <c r="J1724" s="123" t="str">
        <f t="shared" si="71"/>
        <v xml:space="preserve"> </v>
      </c>
      <c r="K1724" s="23"/>
      <c r="L1724" s="23"/>
    </row>
    <row r="1725" spans="1:12" ht="13.2" x14ac:dyDescent="0.2">
      <c r="A1725" s="88"/>
      <c r="B1725" s="291" t="s">
        <v>2704</v>
      </c>
      <c r="C1725" s="281" t="s">
        <v>5984</v>
      </c>
      <c r="D1725" s="269" t="s">
        <v>5896</v>
      </c>
      <c r="E1725" s="160"/>
      <c r="F1725" s="163"/>
      <c r="G1725" s="60">
        <f>E1725*F1725</f>
        <v>0</v>
      </c>
      <c r="H1725" s="62" t="s">
        <v>363</v>
      </c>
      <c r="I1725" s="23"/>
      <c r="J1725" s="123" t="str">
        <f t="shared" si="71"/>
        <v xml:space="preserve"> </v>
      </c>
      <c r="K1725" s="23"/>
      <c r="L1725" s="23"/>
    </row>
    <row r="1726" spans="1:12" x14ac:dyDescent="0.2">
      <c r="A1726" s="88"/>
      <c r="B1726" s="291" t="s">
        <v>2649</v>
      </c>
      <c r="C1726" s="281" t="s">
        <v>2834</v>
      </c>
      <c r="D1726" s="269"/>
      <c r="E1726" s="160"/>
      <c r="F1726" s="163"/>
      <c r="G1726" s="84"/>
      <c r="H1726" s="61"/>
      <c r="I1726" s="23"/>
      <c r="J1726" s="123" t="str">
        <f t="shared" si="71"/>
        <v xml:space="preserve"> </v>
      </c>
      <c r="K1726" s="23"/>
      <c r="L1726" s="23"/>
    </row>
    <row r="1727" spans="1:12" ht="13.2" x14ac:dyDescent="0.2">
      <c r="A1727" s="88"/>
      <c r="B1727" s="291" t="s">
        <v>2705</v>
      </c>
      <c r="C1727" s="281" t="s">
        <v>5981</v>
      </c>
      <c r="D1727" s="269" t="s">
        <v>5896</v>
      </c>
      <c r="E1727" s="160"/>
      <c r="F1727" s="163"/>
      <c r="G1727" s="60">
        <f>E1727*F1727</f>
        <v>0</v>
      </c>
      <c r="H1727" s="62" t="s">
        <v>363</v>
      </c>
      <c r="I1727" s="23"/>
      <c r="J1727" s="123" t="str">
        <f t="shared" si="71"/>
        <v xml:space="preserve"> </v>
      </c>
      <c r="K1727" s="23"/>
      <c r="L1727" s="23"/>
    </row>
    <row r="1728" spans="1:12" ht="13.2" x14ac:dyDescent="0.2">
      <c r="A1728" s="88"/>
      <c r="B1728" s="291" t="s">
        <v>2706</v>
      </c>
      <c r="C1728" s="281" t="s">
        <v>5982</v>
      </c>
      <c r="D1728" s="269" t="s">
        <v>5896</v>
      </c>
      <c r="E1728" s="160"/>
      <c r="F1728" s="163"/>
      <c r="G1728" s="60">
        <f>E1728*F1728</f>
        <v>0</v>
      </c>
      <c r="H1728" s="62" t="s">
        <v>363</v>
      </c>
      <c r="I1728" s="23"/>
      <c r="J1728" s="123" t="str">
        <f t="shared" si="71"/>
        <v xml:space="preserve"> </v>
      </c>
      <c r="K1728" s="23"/>
      <c r="L1728" s="23"/>
    </row>
    <row r="1729" spans="1:12" ht="13.2" x14ac:dyDescent="0.2">
      <c r="A1729" s="88"/>
      <c r="B1729" s="291" t="s">
        <v>2707</v>
      </c>
      <c r="C1729" s="281" t="s">
        <v>5983</v>
      </c>
      <c r="D1729" s="269" t="s">
        <v>5896</v>
      </c>
      <c r="E1729" s="160"/>
      <c r="F1729" s="163"/>
      <c r="G1729" s="60">
        <f>E1729*F1729</f>
        <v>0</v>
      </c>
      <c r="H1729" s="62" t="s">
        <v>363</v>
      </c>
      <c r="I1729" s="23"/>
      <c r="J1729" s="123" t="str">
        <f t="shared" si="71"/>
        <v xml:space="preserve"> </v>
      </c>
      <c r="K1729" s="23"/>
      <c r="L1729" s="23"/>
    </row>
    <row r="1730" spans="1:12" ht="13.2" x14ac:dyDescent="0.2">
      <c r="A1730" s="88"/>
      <c r="B1730" s="291" t="s">
        <v>2708</v>
      </c>
      <c r="C1730" s="281" t="s">
        <v>5984</v>
      </c>
      <c r="D1730" s="269" t="s">
        <v>5896</v>
      </c>
      <c r="E1730" s="160"/>
      <c r="F1730" s="163"/>
      <c r="G1730" s="60">
        <f>E1730*F1730</f>
        <v>0</v>
      </c>
      <c r="H1730" s="62" t="s">
        <v>363</v>
      </c>
      <c r="I1730" s="23"/>
      <c r="J1730" s="123" t="str">
        <f t="shared" si="71"/>
        <v xml:space="preserve"> </v>
      </c>
      <c r="K1730" s="23"/>
      <c r="L1730" s="23"/>
    </row>
    <row r="1731" spans="1:12" ht="24" x14ac:dyDescent="0.2">
      <c r="A1731" s="49"/>
      <c r="B1731" s="291" t="s">
        <v>2650</v>
      </c>
      <c r="C1731" s="298" t="s">
        <v>2835</v>
      </c>
      <c r="D1731" s="275"/>
      <c r="E1731" s="160"/>
      <c r="F1731" s="163"/>
      <c r="G1731" s="84"/>
      <c r="H1731" s="61"/>
      <c r="I1731" s="23"/>
      <c r="J1731" s="123" t="str">
        <f t="shared" si="71"/>
        <v xml:space="preserve"> </v>
      </c>
      <c r="K1731" s="23"/>
      <c r="L1731" s="23"/>
    </row>
    <row r="1732" spans="1:12" ht="12" x14ac:dyDescent="0.2">
      <c r="A1732" s="88"/>
      <c r="B1732" s="291" t="s">
        <v>2651</v>
      </c>
      <c r="C1732" s="282" t="s">
        <v>2836</v>
      </c>
      <c r="D1732" s="275"/>
      <c r="E1732" s="160"/>
      <c r="F1732" s="163"/>
      <c r="G1732" s="84"/>
      <c r="H1732" s="61"/>
      <c r="I1732" s="9"/>
      <c r="J1732" s="123" t="str">
        <f t="shared" ref="J1732:J1795" si="75">IF(G1732&gt;0,1," ")</f>
        <v xml:space="preserve"> </v>
      </c>
      <c r="K1732" s="23"/>
      <c r="L1732" s="23"/>
    </row>
    <row r="1733" spans="1:12" ht="13.2" x14ac:dyDescent="0.2">
      <c r="A1733" s="88"/>
      <c r="B1733" s="291" t="s">
        <v>2709</v>
      </c>
      <c r="C1733" s="281" t="s">
        <v>5981</v>
      </c>
      <c r="D1733" s="269" t="s">
        <v>5896</v>
      </c>
      <c r="E1733" s="160"/>
      <c r="F1733" s="163"/>
      <c r="G1733" s="60">
        <f>E1733*F1733</f>
        <v>0</v>
      </c>
      <c r="H1733" s="62" t="s">
        <v>363</v>
      </c>
      <c r="I1733" s="7"/>
      <c r="J1733" s="123" t="str">
        <f t="shared" si="75"/>
        <v xml:space="preserve"> </v>
      </c>
      <c r="K1733" s="23"/>
      <c r="L1733" s="23"/>
    </row>
    <row r="1734" spans="1:12" ht="13.2" x14ac:dyDescent="0.2">
      <c r="A1734" s="88"/>
      <c r="B1734" s="291" t="s">
        <v>2710</v>
      </c>
      <c r="C1734" s="281" t="s">
        <v>5982</v>
      </c>
      <c r="D1734" s="269" t="s">
        <v>5896</v>
      </c>
      <c r="E1734" s="160"/>
      <c r="F1734" s="163"/>
      <c r="G1734" s="60">
        <f>E1734*F1734</f>
        <v>0</v>
      </c>
      <c r="H1734" s="62" t="s">
        <v>363</v>
      </c>
      <c r="I1734" s="9"/>
      <c r="J1734" s="123" t="str">
        <f t="shared" si="75"/>
        <v xml:space="preserve"> </v>
      </c>
      <c r="K1734" s="23"/>
      <c r="L1734" s="23"/>
    </row>
    <row r="1735" spans="1:12" ht="13.2" x14ac:dyDescent="0.2">
      <c r="A1735" s="88"/>
      <c r="B1735" s="291" t="s">
        <v>2711</v>
      </c>
      <c r="C1735" s="281" t="s">
        <v>5983</v>
      </c>
      <c r="D1735" s="269" t="s">
        <v>5896</v>
      </c>
      <c r="E1735" s="160"/>
      <c r="F1735" s="163"/>
      <c r="G1735" s="60">
        <f>E1735*F1735</f>
        <v>0</v>
      </c>
      <c r="H1735" s="62" t="s">
        <v>363</v>
      </c>
      <c r="I1735" s="20"/>
      <c r="J1735" s="123" t="str">
        <f t="shared" si="75"/>
        <v xml:space="preserve"> </v>
      </c>
      <c r="K1735" s="23"/>
      <c r="L1735" s="23"/>
    </row>
    <row r="1736" spans="1:12" ht="13.2" x14ac:dyDescent="0.2">
      <c r="A1736" s="88"/>
      <c r="B1736" s="291" t="s">
        <v>2712</v>
      </c>
      <c r="C1736" s="281" t="s">
        <v>5984</v>
      </c>
      <c r="D1736" s="269" t="s">
        <v>5896</v>
      </c>
      <c r="E1736" s="160"/>
      <c r="F1736" s="163"/>
      <c r="G1736" s="60">
        <f>E1736*F1736</f>
        <v>0</v>
      </c>
      <c r="H1736" s="62" t="s">
        <v>363</v>
      </c>
      <c r="I1736" s="20"/>
      <c r="J1736" s="123" t="str">
        <f t="shared" si="75"/>
        <v xml:space="preserve"> </v>
      </c>
      <c r="K1736" s="23"/>
      <c r="L1736" s="23"/>
    </row>
    <row r="1737" spans="1:12" ht="12" x14ac:dyDescent="0.2">
      <c r="A1737" s="88"/>
      <c r="B1737" s="291" t="s">
        <v>2652</v>
      </c>
      <c r="C1737" s="281" t="s">
        <v>2837</v>
      </c>
      <c r="D1737" s="275"/>
      <c r="E1737" s="160"/>
      <c r="F1737" s="163"/>
      <c r="G1737" s="84"/>
      <c r="H1737" s="61"/>
      <c r="I1737" s="21"/>
      <c r="J1737" s="123" t="str">
        <f t="shared" si="75"/>
        <v xml:space="preserve"> </v>
      </c>
      <c r="K1737" s="23"/>
      <c r="L1737" s="23"/>
    </row>
    <row r="1738" spans="1:12" ht="13.2" x14ac:dyDescent="0.2">
      <c r="A1738" s="88"/>
      <c r="B1738" s="291" t="s">
        <v>2713</v>
      </c>
      <c r="C1738" s="281" t="s">
        <v>5981</v>
      </c>
      <c r="D1738" s="269" t="s">
        <v>5896</v>
      </c>
      <c r="E1738" s="160"/>
      <c r="F1738" s="163"/>
      <c r="G1738" s="60">
        <f>E1738*F1738</f>
        <v>0</v>
      </c>
      <c r="H1738" s="62" t="s">
        <v>363</v>
      </c>
      <c r="I1738" s="20"/>
      <c r="J1738" s="123" t="str">
        <f t="shared" si="75"/>
        <v xml:space="preserve"> </v>
      </c>
      <c r="K1738" s="23"/>
      <c r="L1738" s="23"/>
    </row>
    <row r="1739" spans="1:12" ht="13.2" x14ac:dyDescent="0.2">
      <c r="A1739" s="88"/>
      <c r="B1739" s="291" t="s">
        <v>2714</v>
      </c>
      <c r="C1739" s="281" t="s">
        <v>5982</v>
      </c>
      <c r="D1739" s="269" t="s">
        <v>5896</v>
      </c>
      <c r="E1739" s="160"/>
      <c r="F1739" s="163"/>
      <c r="G1739" s="60">
        <f>E1739*F1739</f>
        <v>0</v>
      </c>
      <c r="H1739" s="62" t="s">
        <v>363</v>
      </c>
      <c r="I1739" s="23"/>
      <c r="J1739" s="123" t="str">
        <f t="shared" si="75"/>
        <v xml:space="preserve"> </v>
      </c>
      <c r="K1739" s="23"/>
      <c r="L1739" s="23"/>
    </row>
    <row r="1740" spans="1:12" ht="13.2" x14ac:dyDescent="0.2">
      <c r="A1740" s="88"/>
      <c r="B1740" s="291" t="s">
        <v>2715</v>
      </c>
      <c r="C1740" s="281" t="s">
        <v>5983</v>
      </c>
      <c r="D1740" s="269" t="s">
        <v>5896</v>
      </c>
      <c r="E1740" s="160"/>
      <c r="F1740" s="163"/>
      <c r="G1740" s="60">
        <f>E1740*F1740</f>
        <v>0</v>
      </c>
      <c r="H1740" s="62" t="s">
        <v>363</v>
      </c>
      <c r="I1740" s="23"/>
      <c r="J1740" s="123" t="str">
        <f t="shared" si="75"/>
        <v xml:space="preserve"> </v>
      </c>
      <c r="K1740" s="23"/>
      <c r="L1740" s="23"/>
    </row>
    <row r="1741" spans="1:12" ht="13.2" x14ac:dyDescent="0.2">
      <c r="A1741" s="88"/>
      <c r="B1741" s="291" t="s">
        <v>2716</v>
      </c>
      <c r="C1741" s="281" t="s">
        <v>5984</v>
      </c>
      <c r="D1741" s="269" t="s">
        <v>5896</v>
      </c>
      <c r="E1741" s="160"/>
      <c r="F1741" s="163"/>
      <c r="G1741" s="60">
        <f>E1741*F1741</f>
        <v>0</v>
      </c>
      <c r="H1741" s="62" t="s">
        <v>363</v>
      </c>
      <c r="I1741" s="23"/>
      <c r="J1741" s="123" t="str">
        <f t="shared" si="75"/>
        <v xml:space="preserve"> </v>
      </c>
      <c r="K1741" s="23"/>
      <c r="L1741" s="23"/>
    </row>
    <row r="1742" spans="1:12" x14ac:dyDescent="0.2">
      <c r="A1742" s="88"/>
      <c r="B1742" s="291" t="s">
        <v>2653</v>
      </c>
      <c r="C1742" s="282" t="s">
        <v>2838</v>
      </c>
      <c r="D1742" s="275"/>
      <c r="E1742" s="160"/>
      <c r="F1742" s="163"/>
      <c r="G1742" s="84"/>
      <c r="H1742" s="61"/>
      <c r="I1742" s="77"/>
      <c r="J1742" s="123" t="str">
        <f t="shared" si="75"/>
        <v xml:space="preserve"> </v>
      </c>
      <c r="K1742" s="23"/>
      <c r="L1742" s="23"/>
    </row>
    <row r="1743" spans="1:12" ht="13.2" x14ac:dyDescent="0.2">
      <c r="A1743" s="88"/>
      <c r="B1743" s="291" t="s">
        <v>2717</v>
      </c>
      <c r="C1743" s="281" t="s">
        <v>5981</v>
      </c>
      <c r="D1743" s="269" t="s">
        <v>5896</v>
      </c>
      <c r="E1743" s="160"/>
      <c r="F1743" s="163"/>
      <c r="G1743" s="60">
        <f>E1743*F1743</f>
        <v>0</v>
      </c>
      <c r="H1743" s="62" t="s">
        <v>363</v>
      </c>
      <c r="I1743" s="77"/>
      <c r="J1743" s="123" t="str">
        <f t="shared" si="75"/>
        <v xml:space="preserve"> </v>
      </c>
      <c r="K1743" s="23"/>
      <c r="L1743" s="23"/>
    </row>
    <row r="1744" spans="1:12" ht="13.2" x14ac:dyDescent="0.2">
      <c r="A1744" s="88"/>
      <c r="B1744" s="291" t="s">
        <v>2718</v>
      </c>
      <c r="C1744" s="281" t="s">
        <v>5982</v>
      </c>
      <c r="D1744" s="269" t="s">
        <v>5896</v>
      </c>
      <c r="E1744" s="160"/>
      <c r="F1744" s="163"/>
      <c r="G1744" s="60">
        <f>E1744*F1744</f>
        <v>0</v>
      </c>
      <c r="H1744" s="62" t="s">
        <v>363</v>
      </c>
      <c r="I1744" s="77"/>
      <c r="J1744" s="123" t="str">
        <f t="shared" si="75"/>
        <v xml:space="preserve"> </v>
      </c>
      <c r="K1744" s="23"/>
      <c r="L1744" s="23"/>
    </row>
    <row r="1745" spans="1:12" ht="13.2" x14ac:dyDescent="0.2">
      <c r="A1745" s="88"/>
      <c r="B1745" s="291" t="s">
        <v>2719</v>
      </c>
      <c r="C1745" s="281" t="s">
        <v>5985</v>
      </c>
      <c r="D1745" s="269" t="s">
        <v>5896</v>
      </c>
      <c r="E1745" s="160"/>
      <c r="F1745" s="163"/>
      <c r="G1745" s="60">
        <f>E1745*F1745</f>
        <v>0</v>
      </c>
      <c r="H1745" s="62" t="s">
        <v>363</v>
      </c>
      <c r="I1745" s="77"/>
      <c r="J1745" s="123" t="str">
        <f t="shared" si="75"/>
        <v xml:space="preserve"> </v>
      </c>
      <c r="K1745" s="23"/>
      <c r="L1745" s="23"/>
    </row>
    <row r="1746" spans="1:12" ht="13.2" x14ac:dyDescent="0.2">
      <c r="A1746" s="88"/>
      <c r="B1746" s="291" t="s">
        <v>2720</v>
      </c>
      <c r="C1746" s="281" t="s">
        <v>5984</v>
      </c>
      <c r="D1746" s="269" t="s">
        <v>5896</v>
      </c>
      <c r="E1746" s="160"/>
      <c r="F1746" s="163"/>
      <c r="G1746" s="60">
        <f>E1746*F1746</f>
        <v>0</v>
      </c>
      <c r="H1746" s="62" t="s">
        <v>363</v>
      </c>
      <c r="I1746" s="77"/>
      <c r="J1746" s="123" t="str">
        <f t="shared" si="75"/>
        <v xml:space="preserve"> </v>
      </c>
      <c r="K1746" s="23"/>
      <c r="L1746" s="23"/>
    </row>
    <row r="1747" spans="1:12" ht="24" x14ac:dyDescent="0.2">
      <c r="A1747" s="49"/>
      <c r="B1747" s="291" t="s">
        <v>2654</v>
      </c>
      <c r="C1747" s="302" t="s">
        <v>2839</v>
      </c>
      <c r="D1747" s="269"/>
      <c r="E1747" s="160"/>
      <c r="F1747" s="163"/>
      <c r="G1747" s="84"/>
      <c r="H1747" s="61"/>
      <c r="I1747" s="77"/>
      <c r="J1747" s="123" t="str">
        <f t="shared" si="75"/>
        <v xml:space="preserve"> </v>
      </c>
      <c r="K1747" s="23"/>
      <c r="L1747" s="23"/>
    </row>
    <row r="1748" spans="1:12" x14ac:dyDescent="0.2">
      <c r="A1748" s="88"/>
      <c r="B1748" s="291" t="s">
        <v>2655</v>
      </c>
      <c r="C1748" s="282" t="s">
        <v>2840</v>
      </c>
      <c r="D1748" s="275"/>
      <c r="E1748" s="160"/>
      <c r="F1748" s="163"/>
      <c r="G1748" s="84"/>
      <c r="H1748" s="61"/>
      <c r="I1748" s="77"/>
      <c r="J1748" s="123" t="str">
        <f t="shared" si="75"/>
        <v xml:space="preserve"> </v>
      </c>
      <c r="K1748" s="23"/>
      <c r="L1748" s="23"/>
    </row>
    <row r="1749" spans="1:12" ht="13.2" x14ac:dyDescent="0.2">
      <c r="A1749" s="88"/>
      <c r="B1749" s="291" t="s">
        <v>2721</v>
      </c>
      <c r="C1749" s="281" t="s">
        <v>5981</v>
      </c>
      <c r="D1749" s="269" t="s">
        <v>5896</v>
      </c>
      <c r="E1749" s="160"/>
      <c r="F1749" s="163"/>
      <c r="G1749" s="60">
        <f>E1749*F1749</f>
        <v>0</v>
      </c>
      <c r="H1749" s="62" t="s">
        <v>363</v>
      </c>
      <c r="I1749" s="77"/>
      <c r="J1749" s="123" t="str">
        <f t="shared" si="75"/>
        <v xml:space="preserve"> </v>
      </c>
      <c r="K1749" s="23"/>
      <c r="L1749" s="23"/>
    </row>
    <row r="1750" spans="1:12" ht="13.2" x14ac:dyDescent="0.2">
      <c r="A1750" s="88"/>
      <c r="B1750" s="291" t="s">
        <v>2722</v>
      </c>
      <c r="C1750" s="281" t="s">
        <v>5982</v>
      </c>
      <c r="D1750" s="269" t="s">
        <v>5896</v>
      </c>
      <c r="E1750" s="160"/>
      <c r="F1750" s="163"/>
      <c r="G1750" s="60">
        <f>E1750*F1750</f>
        <v>0</v>
      </c>
      <c r="H1750" s="62" t="s">
        <v>363</v>
      </c>
      <c r="I1750" s="77"/>
      <c r="J1750" s="123" t="str">
        <f t="shared" si="75"/>
        <v xml:space="preserve"> </v>
      </c>
      <c r="K1750" s="23"/>
      <c r="L1750" s="23"/>
    </row>
    <row r="1751" spans="1:12" ht="13.2" x14ac:dyDescent="0.2">
      <c r="A1751" s="88"/>
      <c r="B1751" s="291" t="s">
        <v>2723</v>
      </c>
      <c r="C1751" s="281" t="s">
        <v>5983</v>
      </c>
      <c r="D1751" s="269" t="s">
        <v>5896</v>
      </c>
      <c r="E1751" s="160"/>
      <c r="F1751" s="163"/>
      <c r="G1751" s="60">
        <f>E1751*F1751</f>
        <v>0</v>
      </c>
      <c r="H1751" s="62" t="s">
        <v>363</v>
      </c>
      <c r="I1751" s="77"/>
      <c r="J1751" s="123" t="str">
        <f t="shared" si="75"/>
        <v xml:space="preserve"> </v>
      </c>
      <c r="K1751" s="23"/>
      <c r="L1751" s="23"/>
    </row>
    <row r="1752" spans="1:12" ht="13.2" x14ac:dyDescent="0.2">
      <c r="A1752" s="88"/>
      <c r="B1752" s="291" t="s">
        <v>2724</v>
      </c>
      <c r="C1752" s="281" t="s">
        <v>5984</v>
      </c>
      <c r="D1752" s="269" t="s">
        <v>5896</v>
      </c>
      <c r="E1752" s="160"/>
      <c r="F1752" s="163"/>
      <c r="G1752" s="60">
        <f>E1752*F1752</f>
        <v>0</v>
      </c>
      <c r="H1752" s="62" t="s">
        <v>363</v>
      </c>
      <c r="I1752" s="77"/>
      <c r="J1752" s="123" t="str">
        <f t="shared" si="75"/>
        <v xml:space="preserve"> </v>
      </c>
      <c r="K1752" s="23"/>
      <c r="L1752" s="23"/>
    </row>
    <row r="1753" spans="1:12" x14ac:dyDescent="0.2">
      <c r="A1753" s="88"/>
      <c r="B1753" s="291" t="s">
        <v>2656</v>
      </c>
      <c r="C1753" s="281" t="s">
        <v>2841</v>
      </c>
      <c r="D1753" s="276"/>
      <c r="E1753" s="160"/>
      <c r="F1753" s="163"/>
      <c r="G1753" s="84"/>
      <c r="H1753" s="61"/>
      <c r="I1753" s="77"/>
      <c r="J1753" s="123" t="str">
        <f t="shared" si="75"/>
        <v xml:space="preserve"> </v>
      </c>
      <c r="K1753" s="23"/>
      <c r="L1753" s="23"/>
    </row>
    <row r="1754" spans="1:12" ht="13.2" x14ac:dyDescent="0.2">
      <c r="A1754" s="88"/>
      <c r="B1754" s="291" t="s">
        <v>2725</v>
      </c>
      <c r="C1754" s="281" t="s">
        <v>5981</v>
      </c>
      <c r="D1754" s="269" t="s">
        <v>5896</v>
      </c>
      <c r="E1754" s="160"/>
      <c r="F1754" s="163"/>
      <c r="G1754" s="60">
        <f>E1754*F1754</f>
        <v>0</v>
      </c>
      <c r="H1754" s="62" t="s">
        <v>363</v>
      </c>
      <c r="I1754" s="77"/>
      <c r="J1754" s="123" t="str">
        <f t="shared" si="75"/>
        <v xml:space="preserve"> </v>
      </c>
      <c r="K1754" s="23"/>
      <c r="L1754" s="23"/>
    </row>
    <row r="1755" spans="1:12" ht="13.2" x14ac:dyDescent="0.2">
      <c r="A1755" s="88"/>
      <c r="B1755" s="291" t="s">
        <v>2726</v>
      </c>
      <c r="C1755" s="281" t="s">
        <v>5982</v>
      </c>
      <c r="D1755" s="269" t="s">
        <v>5896</v>
      </c>
      <c r="E1755" s="160"/>
      <c r="F1755" s="163"/>
      <c r="G1755" s="60">
        <f>E1755*F1755</f>
        <v>0</v>
      </c>
      <c r="H1755" s="62" t="s">
        <v>363</v>
      </c>
      <c r="I1755" s="77"/>
      <c r="J1755" s="123" t="str">
        <f t="shared" si="75"/>
        <v xml:space="preserve"> </v>
      </c>
      <c r="K1755" s="23"/>
      <c r="L1755" s="23"/>
    </row>
    <row r="1756" spans="1:12" ht="13.2" x14ac:dyDescent="0.2">
      <c r="A1756" s="88"/>
      <c r="B1756" s="291" t="s">
        <v>2727</v>
      </c>
      <c r="C1756" s="281" t="s">
        <v>5986</v>
      </c>
      <c r="D1756" s="269" t="s">
        <v>5896</v>
      </c>
      <c r="E1756" s="160"/>
      <c r="F1756" s="163"/>
      <c r="G1756" s="60">
        <f>E1756*F1756</f>
        <v>0</v>
      </c>
      <c r="H1756" s="62" t="s">
        <v>363</v>
      </c>
      <c r="I1756" s="77"/>
      <c r="J1756" s="123" t="str">
        <f t="shared" si="75"/>
        <v xml:space="preserve"> </v>
      </c>
      <c r="K1756" s="23"/>
      <c r="L1756" s="23"/>
    </row>
    <row r="1757" spans="1:12" ht="13.2" x14ac:dyDescent="0.2">
      <c r="A1757" s="88"/>
      <c r="B1757" s="291" t="s">
        <v>2728</v>
      </c>
      <c r="C1757" s="281" t="s">
        <v>5984</v>
      </c>
      <c r="D1757" s="269" t="s">
        <v>5896</v>
      </c>
      <c r="E1757" s="160"/>
      <c r="F1757" s="163"/>
      <c r="G1757" s="60">
        <f>E1757*F1757</f>
        <v>0</v>
      </c>
      <c r="H1757" s="62" t="s">
        <v>363</v>
      </c>
      <c r="I1757" s="77"/>
      <c r="J1757" s="123" t="str">
        <f t="shared" si="75"/>
        <v xml:space="preserve"> </v>
      </c>
      <c r="K1757" s="23"/>
      <c r="L1757" s="23"/>
    </row>
    <row r="1758" spans="1:12" x14ac:dyDescent="0.2">
      <c r="A1758" s="88"/>
      <c r="B1758" s="291" t="s">
        <v>2657</v>
      </c>
      <c r="C1758" s="281" t="s">
        <v>2842</v>
      </c>
      <c r="D1758" s="276"/>
      <c r="E1758" s="160"/>
      <c r="F1758" s="163"/>
      <c r="G1758" s="84"/>
      <c r="H1758" s="61"/>
      <c r="I1758" s="77"/>
      <c r="J1758" s="123" t="str">
        <f t="shared" si="75"/>
        <v xml:space="preserve"> </v>
      </c>
      <c r="K1758" s="23"/>
      <c r="L1758" s="23"/>
    </row>
    <row r="1759" spans="1:12" ht="13.2" x14ac:dyDescent="0.2">
      <c r="A1759" s="88"/>
      <c r="B1759" s="291" t="s">
        <v>2729</v>
      </c>
      <c r="C1759" s="281" t="s">
        <v>5981</v>
      </c>
      <c r="D1759" s="269" t="s">
        <v>5896</v>
      </c>
      <c r="E1759" s="160"/>
      <c r="F1759" s="163"/>
      <c r="G1759" s="60">
        <f>E1759*F1759</f>
        <v>0</v>
      </c>
      <c r="H1759" s="62" t="s">
        <v>363</v>
      </c>
      <c r="I1759" s="77"/>
      <c r="J1759" s="123" t="str">
        <f t="shared" si="75"/>
        <v xml:space="preserve"> </v>
      </c>
      <c r="K1759" s="23"/>
      <c r="L1759" s="23"/>
    </row>
    <row r="1760" spans="1:12" ht="13.2" x14ac:dyDescent="0.2">
      <c r="A1760" s="88"/>
      <c r="B1760" s="291" t="s">
        <v>2730</v>
      </c>
      <c r="C1760" s="281" t="s">
        <v>5982</v>
      </c>
      <c r="D1760" s="269" t="s">
        <v>5896</v>
      </c>
      <c r="E1760" s="160"/>
      <c r="F1760" s="163"/>
      <c r="G1760" s="60">
        <f>E1760*F1760</f>
        <v>0</v>
      </c>
      <c r="H1760" s="62" t="s">
        <v>363</v>
      </c>
      <c r="I1760" s="77"/>
      <c r="J1760" s="123" t="str">
        <f t="shared" si="75"/>
        <v xml:space="preserve"> </v>
      </c>
      <c r="K1760" s="23"/>
      <c r="L1760" s="23"/>
    </row>
    <row r="1761" spans="1:12" ht="13.2" x14ac:dyDescent="0.2">
      <c r="A1761" s="88"/>
      <c r="B1761" s="291" t="s">
        <v>2731</v>
      </c>
      <c r="C1761" s="281" t="s">
        <v>5983</v>
      </c>
      <c r="D1761" s="269" t="s">
        <v>5896</v>
      </c>
      <c r="E1761" s="160"/>
      <c r="F1761" s="163"/>
      <c r="G1761" s="60">
        <f>E1761*F1761</f>
        <v>0</v>
      </c>
      <c r="H1761" s="62" t="s">
        <v>363</v>
      </c>
      <c r="I1761" s="77"/>
      <c r="J1761" s="123" t="str">
        <f t="shared" si="75"/>
        <v xml:space="preserve"> </v>
      </c>
      <c r="K1761" s="23"/>
      <c r="L1761" s="23"/>
    </row>
    <row r="1762" spans="1:12" ht="13.2" x14ac:dyDescent="0.2">
      <c r="A1762" s="88"/>
      <c r="B1762" s="291" t="s">
        <v>2732</v>
      </c>
      <c r="C1762" s="281" t="s">
        <v>5984</v>
      </c>
      <c r="D1762" s="269" t="s">
        <v>5896</v>
      </c>
      <c r="E1762" s="160"/>
      <c r="F1762" s="163"/>
      <c r="G1762" s="60">
        <f>E1762*F1762</f>
        <v>0</v>
      </c>
      <c r="H1762" s="62" t="s">
        <v>363</v>
      </c>
      <c r="I1762" s="77"/>
      <c r="J1762" s="123" t="str">
        <f t="shared" si="75"/>
        <v xml:space="preserve"> </v>
      </c>
      <c r="K1762" s="23"/>
      <c r="L1762" s="23"/>
    </row>
    <row r="1763" spans="1:12" ht="24" x14ac:dyDescent="0.2">
      <c r="A1763" s="49"/>
      <c r="B1763" s="291" t="s">
        <v>2658</v>
      </c>
      <c r="C1763" s="298" t="s">
        <v>2843</v>
      </c>
      <c r="D1763" s="276"/>
      <c r="E1763" s="160"/>
      <c r="F1763" s="163"/>
      <c r="G1763" s="84"/>
      <c r="H1763" s="61"/>
      <c r="I1763" s="77"/>
      <c r="J1763" s="123" t="str">
        <f t="shared" si="75"/>
        <v xml:space="preserve"> </v>
      </c>
      <c r="K1763" s="23"/>
      <c r="L1763" s="23"/>
    </row>
    <row r="1764" spans="1:12" x14ac:dyDescent="0.2">
      <c r="A1764" s="88"/>
      <c r="B1764" s="291" t="s">
        <v>2659</v>
      </c>
      <c r="C1764" s="281" t="s">
        <v>2832</v>
      </c>
      <c r="D1764" s="276"/>
      <c r="E1764" s="160"/>
      <c r="F1764" s="163"/>
      <c r="G1764" s="84"/>
      <c r="H1764" s="61"/>
      <c r="I1764" s="77"/>
      <c r="J1764" s="123" t="str">
        <f t="shared" si="75"/>
        <v xml:space="preserve"> </v>
      </c>
      <c r="K1764" s="23"/>
      <c r="L1764" s="23"/>
    </row>
    <row r="1765" spans="1:12" ht="13.2" x14ac:dyDescent="0.2">
      <c r="A1765" s="88"/>
      <c r="B1765" s="291" t="s">
        <v>2733</v>
      </c>
      <c r="C1765" s="281" t="s">
        <v>5981</v>
      </c>
      <c r="D1765" s="269" t="s">
        <v>5896</v>
      </c>
      <c r="E1765" s="160"/>
      <c r="F1765" s="163"/>
      <c r="G1765" s="60">
        <f>E1765*F1765</f>
        <v>0</v>
      </c>
      <c r="H1765" s="62" t="s">
        <v>363</v>
      </c>
      <c r="I1765" s="77"/>
      <c r="J1765" s="123" t="str">
        <f t="shared" si="75"/>
        <v xml:space="preserve"> </v>
      </c>
      <c r="K1765" s="23"/>
      <c r="L1765" s="23"/>
    </row>
    <row r="1766" spans="1:12" ht="13.2" x14ac:dyDescent="0.2">
      <c r="A1766" s="88"/>
      <c r="B1766" s="291" t="s">
        <v>2734</v>
      </c>
      <c r="C1766" s="281" t="s">
        <v>5982</v>
      </c>
      <c r="D1766" s="269" t="s">
        <v>5896</v>
      </c>
      <c r="E1766" s="160"/>
      <c r="F1766" s="163"/>
      <c r="G1766" s="60">
        <f>E1766*F1766</f>
        <v>0</v>
      </c>
      <c r="H1766" s="62" t="s">
        <v>363</v>
      </c>
      <c r="I1766" s="23"/>
      <c r="J1766" s="123" t="str">
        <f t="shared" si="75"/>
        <v xml:space="preserve"> </v>
      </c>
      <c r="K1766" s="23"/>
      <c r="L1766" s="23"/>
    </row>
    <row r="1767" spans="1:12" ht="13.2" x14ac:dyDescent="0.2">
      <c r="A1767" s="88"/>
      <c r="B1767" s="291" t="s">
        <v>2735</v>
      </c>
      <c r="C1767" s="281" t="s">
        <v>5983</v>
      </c>
      <c r="D1767" s="269" t="s">
        <v>5896</v>
      </c>
      <c r="E1767" s="160"/>
      <c r="F1767" s="163"/>
      <c r="G1767" s="60">
        <f>E1767*F1767</f>
        <v>0</v>
      </c>
      <c r="H1767" s="62" t="s">
        <v>363</v>
      </c>
      <c r="I1767" s="23"/>
      <c r="J1767" s="123" t="str">
        <f t="shared" si="75"/>
        <v xml:space="preserve"> </v>
      </c>
      <c r="K1767" s="23"/>
      <c r="L1767" s="23"/>
    </row>
    <row r="1768" spans="1:12" ht="13.2" x14ac:dyDescent="0.2">
      <c r="A1768" s="88"/>
      <c r="B1768" s="291" t="s">
        <v>2736</v>
      </c>
      <c r="C1768" s="281" t="s">
        <v>5984</v>
      </c>
      <c r="D1768" s="269" t="s">
        <v>5896</v>
      </c>
      <c r="E1768" s="160"/>
      <c r="F1768" s="163"/>
      <c r="G1768" s="60">
        <f>E1768*F1768</f>
        <v>0</v>
      </c>
      <c r="H1768" s="62" t="s">
        <v>363</v>
      </c>
      <c r="I1768" s="23"/>
      <c r="J1768" s="123" t="str">
        <f t="shared" si="75"/>
        <v xml:space="preserve"> </v>
      </c>
      <c r="K1768" s="23"/>
      <c r="L1768" s="23"/>
    </row>
    <row r="1769" spans="1:12" x14ac:dyDescent="0.2">
      <c r="A1769" s="88"/>
      <c r="B1769" s="291" t="s">
        <v>2660</v>
      </c>
      <c r="C1769" s="281" t="s">
        <v>2833</v>
      </c>
      <c r="D1769" s="276"/>
      <c r="E1769" s="160"/>
      <c r="F1769" s="163"/>
      <c r="G1769" s="84"/>
      <c r="H1769" s="61"/>
      <c r="I1769" s="23"/>
      <c r="J1769" s="123" t="str">
        <f t="shared" si="75"/>
        <v xml:space="preserve"> </v>
      </c>
      <c r="K1769" s="23"/>
      <c r="L1769" s="23"/>
    </row>
    <row r="1770" spans="1:12" ht="13.2" x14ac:dyDescent="0.2">
      <c r="A1770" s="88"/>
      <c r="B1770" s="291" t="s">
        <v>2737</v>
      </c>
      <c r="C1770" s="281" t="s">
        <v>5981</v>
      </c>
      <c r="D1770" s="269" t="s">
        <v>5896</v>
      </c>
      <c r="E1770" s="160"/>
      <c r="F1770" s="163"/>
      <c r="G1770" s="60">
        <f>E1770*F1770</f>
        <v>0</v>
      </c>
      <c r="H1770" s="62" t="s">
        <v>363</v>
      </c>
      <c r="I1770" s="23"/>
      <c r="J1770" s="123" t="str">
        <f t="shared" si="75"/>
        <v xml:space="preserve"> </v>
      </c>
      <c r="K1770" s="23"/>
      <c r="L1770" s="23"/>
    </row>
    <row r="1771" spans="1:12" ht="13.2" x14ac:dyDescent="0.2">
      <c r="A1771" s="88"/>
      <c r="B1771" s="291" t="s">
        <v>2738</v>
      </c>
      <c r="C1771" s="281" t="s">
        <v>5982</v>
      </c>
      <c r="D1771" s="269" t="s">
        <v>5896</v>
      </c>
      <c r="E1771" s="160"/>
      <c r="F1771" s="163"/>
      <c r="G1771" s="60">
        <f>E1771*F1771</f>
        <v>0</v>
      </c>
      <c r="H1771" s="62" t="s">
        <v>363</v>
      </c>
      <c r="I1771" s="23"/>
      <c r="J1771" s="123" t="str">
        <f t="shared" si="75"/>
        <v xml:space="preserve"> </v>
      </c>
      <c r="K1771" s="23"/>
      <c r="L1771" s="23"/>
    </row>
    <row r="1772" spans="1:12" ht="13.2" x14ac:dyDescent="0.2">
      <c r="A1772" s="88"/>
      <c r="B1772" s="291" t="s">
        <v>2739</v>
      </c>
      <c r="C1772" s="281" t="s">
        <v>5983</v>
      </c>
      <c r="D1772" s="269" t="s">
        <v>5896</v>
      </c>
      <c r="E1772" s="160"/>
      <c r="F1772" s="163"/>
      <c r="G1772" s="60">
        <f>E1772*F1772</f>
        <v>0</v>
      </c>
      <c r="H1772" s="62" t="s">
        <v>363</v>
      </c>
      <c r="I1772" s="23"/>
      <c r="J1772" s="123" t="str">
        <f t="shared" si="75"/>
        <v xml:space="preserve"> </v>
      </c>
      <c r="K1772" s="23"/>
      <c r="L1772" s="23"/>
    </row>
    <row r="1773" spans="1:12" ht="13.2" x14ac:dyDescent="0.2">
      <c r="A1773" s="88"/>
      <c r="B1773" s="291" t="s">
        <v>2740</v>
      </c>
      <c r="C1773" s="281" t="s">
        <v>5984</v>
      </c>
      <c r="D1773" s="269" t="s">
        <v>5896</v>
      </c>
      <c r="E1773" s="160"/>
      <c r="F1773" s="163"/>
      <c r="G1773" s="60">
        <f>E1773*F1773</f>
        <v>0</v>
      </c>
      <c r="H1773" s="62" t="s">
        <v>363</v>
      </c>
      <c r="I1773" s="23"/>
      <c r="J1773" s="123" t="str">
        <f t="shared" si="75"/>
        <v xml:space="preserve"> </v>
      </c>
      <c r="K1773" s="23"/>
      <c r="L1773" s="23"/>
    </row>
    <row r="1774" spans="1:12" x14ac:dyDescent="0.2">
      <c r="A1774" s="88"/>
      <c r="B1774" s="291" t="s">
        <v>2661</v>
      </c>
      <c r="C1774" s="281" t="s">
        <v>2834</v>
      </c>
      <c r="D1774" s="276"/>
      <c r="E1774" s="160"/>
      <c r="F1774" s="163"/>
      <c r="G1774" s="84"/>
      <c r="H1774" s="61"/>
      <c r="I1774" s="23"/>
      <c r="J1774" s="123" t="str">
        <f t="shared" si="75"/>
        <v xml:space="preserve"> </v>
      </c>
      <c r="K1774" s="23"/>
      <c r="L1774" s="23"/>
    </row>
    <row r="1775" spans="1:12" ht="13.2" x14ac:dyDescent="0.2">
      <c r="A1775" s="88"/>
      <c r="B1775" s="291" t="s">
        <v>2741</v>
      </c>
      <c r="C1775" s="281" t="s">
        <v>5981</v>
      </c>
      <c r="D1775" s="269" t="s">
        <v>5896</v>
      </c>
      <c r="E1775" s="160"/>
      <c r="F1775" s="163"/>
      <c r="G1775" s="60">
        <f>E1775*F1775</f>
        <v>0</v>
      </c>
      <c r="H1775" s="62" t="s">
        <v>363</v>
      </c>
      <c r="I1775" s="23"/>
      <c r="J1775" s="123" t="str">
        <f t="shared" si="75"/>
        <v xml:space="preserve"> </v>
      </c>
      <c r="K1775" s="23"/>
      <c r="L1775" s="23"/>
    </row>
    <row r="1776" spans="1:12" ht="13.2" x14ac:dyDescent="0.2">
      <c r="A1776" s="88"/>
      <c r="B1776" s="291" t="s">
        <v>2742</v>
      </c>
      <c r="C1776" s="281" t="s">
        <v>5982</v>
      </c>
      <c r="D1776" s="269" t="s">
        <v>5896</v>
      </c>
      <c r="E1776" s="160"/>
      <c r="F1776" s="163"/>
      <c r="G1776" s="60">
        <f>E1776*F1776</f>
        <v>0</v>
      </c>
      <c r="H1776" s="62" t="s">
        <v>363</v>
      </c>
      <c r="I1776" s="23"/>
      <c r="J1776" s="123" t="str">
        <f t="shared" si="75"/>
        <v xml:space="preserve"> </v>
      </c>
      <c r="K1776" s="23"/>
      <c r="L1776" s="23"/>
    </row>
    <row r="1777" spans="1:12" ht="13.2" x14ac:dyDescent="0.2">
      <c r="A1777" s="88"/>
      <c r="B1777" s="291" t="s">
        <v>2743</v>
      </c>
      <c r="C1777" s="281" t="s">
        <v>5983</v>
      </c>
      <c r="D1777" s="269" t="s">
        <v>5896</v>
      </c>
      <c r="E1777" s="160"/>
      <c r="F1777" s="163"/>
      <c r="G1777" s="60">
        <f>E1777*F1777</f>
        <v>0</v>
      </c>
      <c r="H1777" s="62" t="s">
        <v>363</v>
      </c>
      <c r="I1777" s="23"/>
      <c r="J1777" s="123" t="str">
        <f t="shared" si="75"/>
        <v xml:space="preserve"> </v>
      </c>
      <c r="K1777" s="23"/>
      <c r="L1777" s="23"/>
    </row>
    <row r="1778" spans="1:12" ht="13.2" x14ac:dyDescent="0.2">
      <c r="A1778" s="88"/>
      <c r="B1778" s="291" t="s">
        <v>2744</v>
      </c>
      <c r="C1778" s="281" t="s">
        <v>5984</v>
      </c>
      <c r="D1778" s="269" t="s">
        <v>5896</v>
      </c>
      <c r="E1778" s="160"/>
      <c r="F1778" s="163"/>
      <c r="G1778" s="60">
        <f>E1778*F1778</f>
        <v>0</v>
      </c>
      <c r="H1778" s="62" t="s">
        <v>363</v>
      </c>
      <c r="I1778" s="23"/>
      <c r="J1778" s="123" t="str">
        <f t="shared" si="75"/>
        <v xml:space="preserve"> </v>
      </c>
      <c r="K1778" s="23"/>
      <c r="L1778" s="23"/>
    </row>
    <row r="1779" spans="1:12" ht="24" x14ac:dyDescent="0.2">
      <c r="A1779" s="49"/>
      <c r="B1779" s="291" t="s">
        <v>2662</v>
      </c>
      <c r="C1779" s="302" t="s">
        <v>2844</v>
      </c>
      <c r="D1779" s="269"/>
      <c r="E1779" s="160"/>
      <c r="F1779" s="163"/>
      <c r="G1779" s="84"/>
      <c r="H1779" s="61"/>
      <c r="I1779" s="23"/>
      <c r="J1779" s="123" t="str">
        <f t="shared" si="75"/>
        <v xml:space="preserve"> </v>
      </c>
      <c r="K1779" s="23"/>
      <c r="L1779" s="23"/>
    </row>
    <row r="1780" spans="1:12" x14ac:dyDescent="0.2">
      <c r="A1780" s="88"/>
      <c r="B1780" s="291" t="s">
        <v>2663</v>
      </c>
      <c r="C1780" s="281" t="s">
        <v>2836</v>
      </c>
      <c r="D1780" s="275"/>
      <c r="E1780" s="160"/>
      <c r="F1780" s="163"/>
      <c r="G1780" s="84"/>
      <c r="H1780" s="61"/>
      <c r="I1780" s="23"/>
      <c r="J1780" s="123" t="str">
        <f t="shared" si="75"/>
        <v xml:space="preserve"> </v>
      </c>
      <c r="K1780" s="23"/>
      <c r="L1780" s="23"/>
    </row>
    <row r="1781" spans="1:12" ht="13.2" x14ac:dyDescent="0.2">
      <c r="A1781" s="88"/>
      <c r="B1781" s="291" t="s">
        <v>2745</v>
      </c>
      <c r="C1781" s="281" t="s">
        <v>5981</v>
      </c>
      <c r="D1781" s="269" t="s">
        <v>5896</v>
      </c>
      <c r="E1781" s="160"/>
      <c r="F1781" s="163"/>
      <c r="G1781" s="60">
        <f>E1781*F1781</f>
        <v>0</v>
      </c>
      <c r="H1781" s="62" t="s">
        <v>363</v>
      </c>
      <c r="I1781" s="23"/>
      <c r="J1781" s="123" t="str">
        <f t="shared" si="75"/>
        <v xml:space="preserve"> </v>
      </c>
      <c r="K1781" s="23"/>
      <c r="L1781" s="23"/>
    </row>
    <row r="1782" spans="1:12" ht="13.2" x14ac:dyDescent="0.2">
      <c r="A1782" s="88"/>
      <c r="B1782" s="291" t="s">
        <v>2746</v>
      </c>
      <c r="C1782" s="281" t="s">
        <v>5982</v>
      </c>
      <c r="D1782" s="269" t="s">
        <v>5896</v>
      </c>
      <c r="E1782" s="160"/>
      <c r="F1782" s="163"/>
      <c r="G1782" s="60">
        <f>E1782*F1782</f>
        <v>0</v>
      </c>
      <c r="H1782" s="62" t="s">
        <v>363</v>
      </c>
      <c r="I1782" s="23"/>
      <c r="J1782" s="123" t="str">
        <f t="shared" si="75"/>
        <v xml:space="preserve"> </v>
      </c>
      <c r="K1782" s="23"/>
      <c r="L1782" s="23"/>
    </row>
    <row r="1783" spans="1:12" ht="13.2" x14ac:dyDescent="0.2">
      <c r="A1783" s="88"/>
      <c r="B1783" s="291" t="s">
        <v>2747</v>
      </c>
      <c r="C1783" s="281" t="s">
        <v>5983</v>
      </c>
      <c r="D1783" s="269" t="s">
        <v>5896</v>
      </c>
      <c r="E1783" s="160"/>
      <c r="F1783" s="163"/>
      <c r="G1783" s="60">
        <f>E1783*F1783</f>
        <v>0</v>
      </c>
      <c r="H1783" s="62" t="s">
        <v>363</v>
      </c>
      <c r="I1783" s="23"/>
      <c r="J1783" s="123" t="str">
        <f t="shared" si="75"/>
        <v xml:space="preserve"> </v>
      </c>
      <c r="K1783" s="23"/>
      <c r="L1783" s="23"/>
    </row>
    <row r="1784" spans="1:12" ht="13.2" x14ac:dyDescent="0.2">
      <c r="A1784" s="88"/>
      <c r="B1784" s="291" t="s">
        <v>2748</v>
      </c>
      <c r="C1784" s="281" t="s">
        <v>5987</v>
      </c>
      <c r="D1784" s="269" t="s">
        <v>5896</v>
      </c>
      <c r="E1784" s="160"/>
      <c r="F1784" s="163"/>
      <c r="G1784" s="60">
        <f>E1784*F1784</f>
        <v>0</v>
      </c>
      <c r="H1784" s="62" t="s">
        <v>363</v>
      </c>
      <c r="I1784" s="23"/>
      <c r="J1784" s="123" t="str">
        <f t="shared" si="75"/>
        <v xml:space="preserve"> </v>
      </c>
      <c r="K1784" s="23"/>
      <c r="L1784" s="23"/>
    </row>
    <row r="1785" spans="1:12" x14ac:dyDescent="0.2">
      <c r="A1785" s="88"/>
      <c r="B1785" s="291" t="s">
        <v>2664</v>
      </c>
      <c r="C1785" s="281" t="s">
        <v>2837</v>
      </c>
      <c r="D1785" s="276"/>
      <c r="E1785" s="160"/>
      <c r="F1785" s="163"/>
      <c r="G1785" s="84"/>
      <c r="H1785" s="61"/>
      <c r="I1785" s="23"/>
      <c r="J1785" s="123" t="str">
        <f t="shared" si="75"/>
        <v xml:space="preserve"> </v>
      </c>
      <c r="K1785" s="23"/>
      <c r="L1785" s="23"/>
    </row>
    <row r="1786" spans="1:12" ht="13.2" x14ac:dyDescent="0.2">
      <c r="A1786" s="88"/>
      <c r="B1786" s="291" t="s">
        <v>2749</v>
      </c>
      <c r="C1786" s="281" t="s">
        <v>5981</v>
      </c>
      <c r="D1786" s="269" t="s">
        <v>5896</v>
      </c>
      <c r="E1786" s="160"/>
      <c r="F1786" s="163"/>
      <c r="G1786" s="60">
        <f>E1786*F1786</f>
        <v>0</v>
      </c>
      <c r="H1786" s="62" t="s">
        <v>363</v>
      </c>
      <c r="I1786" s="23"/>
      <c r="J1786" s="123" t="str">
        <f t="shared" si="75"/>
        <v xml:space="preserve"> </v>
      </c>
      <c r="K1786" s="23"/>
      <c r="L1786" s="23"/>
    </row>
    <row r="1787" spans="1:12" ht="13.2" x14ac:dyDescent="0.2">
      <c r="A1787" s="88"/>
      <c r="B1787" s="291" t="s">
        <v>2750</v>
      </c>
      <c r="C1787" s="281" t="s">
        <v>5982</v>
      </c>
      <c r="D1787" s="269" t="s">
        <v>5896</v>
      </c>
      <c r="E1787" s="160"/>
      <c r="F1787" s="163"/>
      <c r="G1787" s="60">
        <f>E1787*F1787</f>
        <v>0</v>
      </c>
      <c r="H1787" s="62" t="s">
        <v>363</v>
      </c>
      <c r="I1787" s="23"/>
      <c r="J1787" s="123" t="str">
        <f t="shared" si="75"/>
        <v xml:space="preserve"> </v>
      </c>
      <c r="K1787" s="23"/>
      <c r="L1787" s="23"/>
    </row>
    <row r="1788" spans="1:12" ht="13.2" x14ac:dyDescent="0.2">
      <c r="A1788" s="88"/>
      <c r="B1788" s="291" t="s">
        <v>2751</v>
      </c>
      <c r="C1788" s="281" t="s">
        <v>5983</v>
      </c>
      <c r="D1788" s="269" t="s">
        <v>5896</v>
      </c>
      <c r="E1788" s="160"/>
      <c r="F1788" s="163"/>
      <c r="G1788" s="60">
        <f>E1788*F1788</f>
        <v>0</v>
      </c>
      <c r="H1788" s="62" t="s">
        <v>363</v>
      </c>
      <c r="I1788" s="23"/>
      <c r="J1788" s="123" t="str">
        <f t="shared" si="75"/>
        <v xml:space="preserve"> </v>
      </c>
      <c r="K1788" s="23"/>
      <c r="L1788" s="23"/>
    </row>
    <row r="1789" spans="1:12" ht="13.2" x14ac:dyDescent="0.2">
      <c r="A1789" s="88"/>
      <c r="B1789" s="291" t="s">
        <v>2752</v>
      </c>
      <c r="C1789" s="281" t="s">
        <v>5984</v>
      </c>
      <c r="D1789" s="269" t="s">
        <v>5896</v>
      </c>
      <c r="E1789" s="160"/>
      <c r="F1789" s="163"/>
      <c r="G1789" s="60">
        <f>E1789*F1789</f>
        <v>0</v>
      </c>
      <c r="H1789" s="62" t="s">
        <v>363</v>
      </c>
      <c r="I1789" s="23"/>
      <c r="J1789" s="123" t="str">
        <f t="shared" si="75"/>
        <v xml:space="preserve"> </v>
      </c>
      <c r="K1789" s="23"/>
      <c r="L1789" s="23"/>
    </row>
    <row r="1790" spans="1:12" x14ac:dyDescent="0.2">
      <c r="A1790" s="88"/>
      <c r="B1790" s="291" t="s">
        <v>2665</v>
      </c>
      <c r="C1790" s="281" t="s">
        <v>2838</v>
      </c>
      <c r="D1790" s="276"/>
      <c r="E1790" s="160"/>
      <c r="F1790" s="163"/>
      <c r="G1790" s="84"/>
      <c r="H1790" s="61"/>
      <c r="I1790" s="23"/>
      <c r="J1790" s="123" t="str">
        <f t="shared" si="75"/>
        <v xml:space="preserve"> </v>
      </c>
      <c r="K1790" s="23"/>
      <c r="L1790" s="23"/>
    </row>
    <row r="1791" spans="1:12" ht="13.2" x14ac:dyDescent="0.2">
      <c r="A1791" s="88"/>
      <c r="B1791" s="291" t="s">
        <v>2753</v>
      </c>
      <c r="C1791" s="281" t="s">
        <v>5981</v>
      </c>
      <c r="D1791" s="269" t="s">
        <v>5896</v>
      </c>
      <c r="E1791" s="160"/>
      <c r="F1791" s="163"/>
      <c r="G1791" s="60">
        <f>E1791*F1791</f>
        <v>0</v>
      </c>
      <c r="H1791" s="62" t="s">
        <v>363</v>
      </c>
      <c r="I1791" s="23"/>
      <c r="J1791" s="123" t="str">
        <f t="shared" si="75"/>
        <v xml:space="preserve"> </v>
      </c>
      <c r="K1791" s="23"/>
      <c r="L1791" s="23"/>
    </row>
    <row r="1792" spans="1:12" ht="13.2" x14ac:dyDescent="0.2">
      <c r="A1792" s="88"/>
      <c r="B1792" s="291" t="s">
        <v>2754</v>
      </c>
      <c r="C1792" s="281" t="s">
        <v>5982</v>
      </c>
      <c r="D1792" s="269" t="s">
        <v>5896</v>
      </c>
      <c r="E1792" s="160"/>
      <c r="F1792" s="163"/>
      <c r="G1792" s="60">
        <f>E1792*F1792</f>
        <v>0</v>
      </c>
      <c r="H1792" s="62" t="s">
        <v>363</v>
      </c>
      <c r="I1792" s="23"/>
      <c r="J1792" s="123" t="str">
        <f t="shared" si="75"/>
        <v xml:space="preserve"> </v>
      </c>
      <c r="K1792" s="23"/>
      <c r="L1792" s="23"/>
    </row>
    <row r="1793" spans="1:12" ht="13.2" x14ac:dyDescent="0.2">
      <c r="A1793" s="88"/>
      <c r="B1793" s="291" t="s">
        <v>2755</v>
      </c>
      <c r="C1793" s="281" t="s">
        <v>5985</v>
      </c>
      <c r="D1793" s="269" t="s">
        <v>5896</v>
      </c>
      <c r="E1793" s="160"/>
      <c r="F1793" s="163"/>
      <c r="G1793" s="60">
        <f>E1793*F1793</f>
        <v>0</v>
      </c>
      <c r="H1793" s="62" t="s">
        <v>363</v>
      </c>
      <c r="I1793" s="23"/>
      <c r="J1793" s="123" t="str">
        <f t="shared" si="75"/>
        <v xml:space="preserve"> </v>
      </c>
      <c r="K1793" s="23"/>
      <c r="L1793" s="23"/>
    </row>
    <row r="1794" spans="1:12" ht="13.2" x14ac:dyDescent="0.2">
      <c r="A1794" s="88"/>
      <c r="B1794" s="291" t="s">
        <v>2756</v>
      </c>
      <c r="C1794" s="281" t="s">
        <v>5984</v>
      </c>
      <c r="D1794" s="269" t="s">
        <v>5896</v>
      </c>
      <c r="E1794" s="160"/>
      <c r="F1794" s="163"/>
      <c r="G1794" s="60">
        <f>E1794*F1794</f>
        <v>0</v>
      </c>
      <c r="H1794" s="62" t="s">
        <v>363</v>
      </c>
      <c r="I1794" s="23"/>
      <c r="J1794" s="123" t="str">
        <f t="shared" si="75"/>
        <v xml:space="preserve"> </v>
      </c>
      <c r="K1794" s="23"/>
      <c r="L1794" s="23"/>
    </row>
    <row r="1795" spans="1:12" ht="24" x14ac:dyDescent="0.2">
      <c r="A1795" s="49"/>
      <c r="B1795" s="291" t="s">
        <v>2666</v>
      </c>
      <c r="C1795" s="302" t="s">
        <v>2845</v>
      </c>
      <c r="D1795" s="276"/>
      <c r="E1795" s="160"/>
      <c r="F1795" s="163"/>
      <c r="G1795" s="84"/>
      <c r="H1795" s="61"/>
      <c r="I1795" s="23"/>
      <c r="J1795" s="123" t="str">
        <f t="shared" si="75"/>
        <v xml:space="preserve"> </v>
      </c>
      <c r="K1795" s="23"/>
      <c r="L1795" s="23"/>
    </row>
    <row r="1796" spans="1:12" x14ac:dyDescent="0.2">
      <c r="A1796" s="88"/>
      <c r="B1796" s="291" t="s">
        <v>2667</v>
      </c>
      <c r="C1796" s="281" t="s">
        <v>2846</v>
      </c>
      <c r="D1796" s="276"/>
      <c r="E1796" s="160"/>
      <c r="F1796" s="163"/>
      <c r="G1796" s="84"/>
      <c r="H1796" s="61"/>
      <c r="I1796" s="23"/>
      <c r="J1796" s="123" t="str">
        <f t="shared" ref="J1796:J1859" si="76">IF(G1796&gt;0,1," ")</f>
        <v xml:space="preserve"> </v>
      </c>
      <c r="K1796" s="23"/>
      <c r="L1796" s="23"/>
    </row>
    <row r="1797" spans="1:12" ht="13.2" x14ac:dyDescent="0.2">
      <c r="A1797" s="88"/>
      <c r="B1797" s="291" t="s">
        <v>2757</v>
      </c>
      <c r="C1797" s="281" t="s">
        <v>5981</v>
      </c>
      <c r="D1797" s="269" t="s">
        <v>5896</v>
      </c>
      <c r="E1797" s="160"/>
      <c r="F1797" s="163"/>
      <c r="G1797" s="60">
        <f>E1797*F1797</f>
        <v>0</v>
      </c>
      <c r="H1797" s="62" t="s">
        <v>363</v>
      </c>
      <c r="I1797" s="23"/>
      <c r="J1797" s="123" t="str">
        <f t="shared" si="76"/>
        <v xml:space="preserve"> </v>
      </c>
      <c r="K1797" s="23"/>
      <c r="L1797" s="23"/>
    </row>
    <row r="1798" spans="1:12" ht="13.2" x14ac:dyDescent="0.2">
      <c r="A1798" s="88"/>
      <c r="B1798" s="291" t="s">
        <v>2758</v>
      </c>
      <c r="C1798" s="281" t="s">
        <v>5982</v>
      </c>
      <c r="D1798" s="269" t="s">
        <v>5896</v>
      </c>
      <c r="E1798" s="160"/>
      <c r="F1798" s="163"/>
      <c r="G1798" s="60">
        <f>E1798*F1798</f>
        <v>0</v>
      </c>
      <c r="H1798" s="62" t="s">
        <v>363</v>
      </c>
      <c r="I1798" s="23"/>
      <c r="J1798" s="123" t="str">
        <f t="shared" si="76"/>
        <v xml:space="preserve"> </v>
      </c>
      <c r="K1798" s="23"/>
      <c r="L1798" s="23"/>
    </row>
    <row r="1799" spans="1:12" ht="13.2" x14ac:dyDescent="0.2">
      <c r="A1799" s="88"/>
      <c r="B1799" s="291" t="s">
        <v>2759</v>
      </c>
      <c r="C1799" s="281" t="s">
        <v>5983</v>
      </c>
      <c r="D1799" s="269" t="s">
        <v>5896</v>
      </c>
      <c r="E1799" s="160"/>
      <c r="F1799" s="163"/>
      <c r="G1799" s="60">
        <f>E1799*F1799</f>
        <v>0</v>
      </c>
      <c r="H1799" s="62" t="s">
        <v>363</v>
      </c>
      <c r="I1799" s="23"/>
      <c r="J1799" s="123" t="str">
        <f t="shared" si="76"/>
        <v xml:space="preserve"> </v>
      </c>
      <c r="K1799" s="23"/>
      <c r="L1799" s="23"/>
    </row>
    <row r="1800" spans="1:12" ht="13.2" x14ac:dyDescent="0.2">
      <c r="A1800" s="88"/>
      <c r="B1800" s="291" t="s">
        <v>2760</v>
      </c>
      <c r="C1800" s="281" t="s">
        <v>5984</v>
      </c>
      <c r="D1800" s="269" t="s">
        <v>5896</v>
      </c>
      <c r="E1800" s="160"/>
      <c r="F1800" s="163"/>
      <c r="G1800" s="60">
        <f>E1800*F1800</f>
        <v>0</v>
      </c>
      <c r="H1800" s="62" t="s">
        <v>363</v>
      </c>
      <c r="I1800" s="23"/>
      <c r="J1800" s="123" t="str">
        <f t="shared" si="76"/>
        <v xml:space="preserve"> </v>
      </c>
      <c r="K1800" s="23"/>
      <c r="L1800" s="23"/>
    </row>
    <row r="1801" spans="1:12" x14ac:dyDescent="0.2">
      <c r="A1801" s="88"/>
      <c r="B1801" s="291" t="s">
        <v>2668</v>
      </c>
      <c r="C1801" s="281" t="s">
        <v>2847</v>
      </c>
      <c r="D1801" s="276"/>
      <c r="E1801" s="160"/>
      <c r="F1801" s="163"/>
      <c r="G1801" s="84"/>
      <c r="H1801" s="61"/>
      <c r="I1801" s="23"/>
      <c r="J1801" s="123" t="str">
        <f t="shared" si="76"/>
        <v xml:space="preserve"> </v>
      </c>
      <c r="K1801" s="23"/>
      <c r="L1801" s="23"/>
    </row>
    <row r="1802" spans="1:12" ht="13.2" x14ac:dyDescent="0.2">
      <c r="A1802" s="88"/>
      <c r="B1802" s="291" t="s">
        <v>2761</v>
      </c>
      <c r="C1802" s="281" t="s">
        <v>5981</v>
      </c>
      <c r="D1802" s="269" t="s">
        <v>5896</v>
      </c>
      <c r="E1802" s="160"/>
      <c r="F1802" s="163"/>
      <c r="G1802" s="60">
        <f>E1802*F1802</f>
        <v>0</v>
      </c>
      <c r="H1802" s="62" t="s">
        <v>363</v>
      </c>
      <c r="I1802" s="9"/>
      <c r="J1802" s="123" t="str">
        <f t="shared" si="76"/>
        <v xml:space="preserve"> </v>
      </c>
      <c r="K1802" s="23"/>
      <c r="L1802" s="23"/>
    </row>
    <row r="1803" spans="1:12" ht="13.2" x14ac:dyDescent="0.2">
      <c r="A1803" s="88"/>
      <c r="B1803" s="291" t="s">
        <v>2762</v>
      </c>
      <c r="C1803" s="281" t="s">
        <v>5982</v>
      </c>
      <c r="D1803" s="269" t="s">
        <v>5896</v>
      </c>
      <c r="E1803" s="160"/>
      <c r="F1803" s="163"/>
      <c r="G1803" s="60">
        <f>E1803*F1803</f>
        <v>0</v>
      </c>
      <c r="H1803" s="62" t="s">
        <v>363</v>
      </c>
      <c r="I1803" s="7"/>
      <c r="J1803" s="123" t="str">
        <f t="shared" si="76"/>
        <v xml:space="preserve"> </v>
      </c>
      <c r="K1803" s="23"/>
      <c r="L1803" s="23"/>
    </row>
    <row r="1804" spans="1:12" ht="13.2" x14ac:dyDescent="0.2">
      <c r="A1804" s="88"/>
      <c r="B1804" s="291" t="s">
        <v>2763</v>
      </c>
      <c r="C1804" s="281" t="s">
        <v>5983</v>
      </c>
      <c r="D1804" s="269" t="s">
        <v>5896</v>
      </c>
      <c r="E1804" s="160"/>
      <c r="F1804" s="163"/>
      <c r="G1804" s="60">
        <f>E1804*F1804</f>
        <v>0</v>
      </c>
      <c r="H1804" s="62" t="s">
        <v>363</v>
      </c>
      <c r="I1804" s="9"/>
      <c r="J1804" s="123" t="str">
        <f t="shared" si="76"/>
        <v xml:space="preserve"> </v>
      </c>
      <c r="K1804" s="23"/>
      <c r="L1804" s="23"/>
    </row>
    <row r="1805" spans="1:12" ht="13.2" x14ac:dyDescent="0.2">
      <c r="A1805" s="88"/>
      <c r="B1805" s="291" t="s">
        <v>2764</v>
      </c>
      <c r="C1805" s="281" t="s">
        <v>5984</v>
      </c>
      <c r="D1805" s="269" t="s">
        <v>5896</v>
      </c>
      <c r="E1805" s="160"/>
      <c r="F1805" s="163"/>
      <c r="G1805" s="60">
        <f>E1805*F1805</f>
        <v>0</v>
      </c>
      <c r="H1805" s="62" t="s">
        <v>363</v>
      </c>
      <c r="I1805" s="20"/>
      <c r="J1805" s="123" t="str">
        <f t="shared" si="76"/>
        <v xml:space="preserve"> </v>
      </c>
      <c r="K1805" s="23"/>
      <c r="L1805" s="23"/>
    </row>
    <row r="1806" spans="1:12" x14ac:dyDescent="0.2">
      <c r="A1806" s="88"/>
      <c r="B1806" s="291" t="s">
        <v>2669</v>
      </c>
      <c r="C1806" s="281" t="s">
        <v>2848</v>
      </c>
      <c r="D1806" s="276"/>
      <c r="E1806" s="160"/>
      <c r="F1806" s="163"/>
      <c r="G1806" s="84"/>
      <c r="H1806" s="61"/>
      <c r="I1806" s="20"/>
      <c r="J1806" s="123" t="str">
        <f t="shared" si="76"/>
        <v xml:space="preserve"> </v>
      </c>
      <c r="K1806" s="23"/>
      <c r="L1806" s="23"/>
    </row>
    <row r="1807" spans="1:12" ht="13.2" x14ac:dyDescent="0.2">
      <c r="A1807" s="88"/>
      <c r="B1807" s="291" t="s">
        <v>2765</v>
      </c>
      <c r="C1807" s="281" t="s">
        <v>5981</v>
      </c>
      <c r="D1807" s="269" t="s">
        <v>5896</v>
      </c>
      <c r="E1807" s="160"/>
      <c r="F1807" s="163"/>
      <c r="G1807" s="60">
        <f>E1807*F1807</f>
        <v>0</v>
      </c>
      <c r="H1807" s="62" t="s">
        <v>363</v>
      </c>
      <c r="I1807" s="21"/>
      <c r="J1807" s="123" t="str">
        <f t="shared" si="76"/>
        <v xml:space="preserve"> </v>
      </c>
      <c r="K1807" s="23"/>
      <c r="L1807" s="23"/>
    </row>
    <row r="1808" spans="1:12" ht="13.2" x14ac:dyDescent="0.2">
      <c r="A1808" s="88"/>
      <c r="B1808" s="291" t="s">
        <v>2766</v>
      </c>
      <c r="C1808" s="281" t="s">
        <v>5982</v>
      </c>
      <c r="D1808" s="269" t="s">
        <v>5896</v>
      </c>
      <c r="E1808" s="160"/>
      <c r="F1808" s="163"/>
      <c r="G1808" s="60">
        <f>E1808*F1808</f>
        <v>0</v>
      </c>
      <c r="H1808" s="62" t="s">
        <v>363</v>
      </c>
      <c r="I1808" s="20"/>
      <c r="J1808" s="123" t="str">
        <f t="shared" si="76"/>
        <v xml:space="preserve"> </v>
      </c>
      <c r="K1808" s="23"/>
      <c r="L1808" s="23"/>
    </row>
    <row r="1809" spans="1:12" ht="13.2" x14ac:dyDescent="0.2">
      <c r="A1809" s="88"/>
      <c r="B1809" s="291" t="s">
        <v>2767</v>
      </c>
      <c r="C1809" s="281" t="s">
        <v>5983</v>
      </c>
      <c r="D1809" s="269" t="s">
        <v>5896</v>
      </c>
      <c r="E1809" s="160"/>
      <c r="F1809" s="163"/>
      <c r="G1809" s="60">
        <f>E1809*F1809</f>
        <v>0</v>
      </c>
      <c r="H1809" s="62" t="s">
        <v>363</v>
      </c>
      <c r="I1809" s="23"/>
      <c r="J1809" s="123" t="str">
        <f t="shared" si="76"/>
        <v xml:space="preserve"> </v>
      </c>
      <c r="K1809" s="23"/>
      <c r="L1809" s="23"/>
    </row>
    <row r="1810" spans="1:12" ht="13.2" x14ac:dyDescent="0.2">
      <c r="A1810" s="88"/>
      <c r="B1810" s="291" t="s">
        <v>2768</v>
      </c>
      <c r="C1810" s="281" t="s">
        <v>5984</v>
      </c>
      <c r="D1810" s="269" t="s">
        <v>5896</v>
      </c>
      <c r="E1810" s="160"/>
      <c r="F1810" s="163"/>
      <c r="G1810" s="60">
        <f>E1810*F1810</f>
        <v>0</v>
      </c>
      <c r="H1810" s="62" t="s">
        <v>363</v>
      </c>
      <c r="I1810" s="77"/>
      <c r="J1810" s="123" t="str">
        <f t="shared" si="76"/>
        <v xml:space="preserve"> </v>
      </c>
      <c r="K1810" s="23"/>
      <c r="L1810" s="23"/>
    </row>
    <row r="1811" spans="1:12" ht="12" x14ac:dyDescent="0.2">
      <c r="A1811" s="49"/>
      <c r="B1811" s="291" t="s">
        <v>2670</v>
      </c>
      <c r="C1811" s="298" t="s">
        <v>2849</v>
      </c>
      <c r="D1811" s="276"/>
      <c r="E1811" s="160"/>
      <c r="F1811" s="163"/>
      <c r="G1811" s="84"/>
      <c r="H1811" s="61"/>
      <c r="I1811" s="77"/>
      <c r="J1811" s="123" t="str">
        <f t="shared" si="76"/>
        <v xml:space="preserve"> </v>
      </c>
      <c r="K1811" s="23"/>
      <c r="L1811" s="23"/>
    </row>
    <row r="1812" spans="1:12" ht="13.2" x14ac:dyDescent="0.2">
      <c r="A1812" s="88"/>
      <c r="B1812" s="291" t="s">
        <v>2671</v>
      </c>
      <c r="C1812" s="282" t="s">
        <v>2850</v>
      </c>
      <c r="D1812" s="269" t="s">
        <v>5896</v>
      </c>
      <c r="E1812" s="160"/>
      <c r="F1812" s="163"/>
      <c r="G1812" s="60">
        <f>E1812*F1812</f>
        <v>0</v>
      </c>
      <c r="H1812" s="61"/>
      <c r="I1812" s="77"/>
      <c r="J1812" s="123" t="str">
        <f t="shared" si="76"/>
        <v xml:space="preserve"> </v>
      </c>
      <c r="K1812" s="23"/>
      <c r="L1812" s="23"/>
    </row>
    <row r="1813" spans="1:12" ht="13.2" x14ac:dyDescent="0.2">
      <c r="A1813" s="88"/>
      <c r="B1813" s="291" t="s">
        <v>2672</v>
      </c>
      <c r="C1813" s="282" t="s">
        <v>2851</v>
      </c>
      <c r="D1813" s="269" t="s">
        <v>5896</v>
      </c>
      <c r="E1813" s="160"/>
      <c r="F1813" s="163"/>
      <c r="G1813" s="60">
        <f>E1813*F1813</f>
        <v>0</v>
      </c>
      <c r="H1813" s="61"/>
      <c r="I1813" s="77"/>
      <c r="J1813" s="123" t="str">
        <f t="shared" si="76"/>
        <v xml:space="preserve"> </v>
      </c>
      <c r="K1813" s="23"/>
      <c r="L1813" s="23"/>
    </row>
    <row r="1814" spans="1:12" ht="13.2" x14ac:dyDescent="0.2">
      <c r="A1814" s="88"/>
      <c r="B1814" s="291" t="s">
        <v>2673</v>
      </c>
      <c r="C1814" s="282" t="s">
        <v>2852</v>
      </c>
      <c r="D1814" s="269" t="s">
        <v>5896</v>
      </c>
      <c r="E1814" s="160"/>
      <c r="F1814" s="163"/>
      <c r="G1814" s="60">
        <f>E1814*F1814</f>
        <v>0</v>
      </c>
      <c r="H1814" s="61"/>
      <c r="I1814" s="77"/>
      <c r="J1814" s="123" t="str">
        <f t="shared" si="76"/>
        <v xml:space="preserve"> </v>
      </c>
      <c r="K1814" s="23"/>
      <c r="L1814" s="23"/>
    </row>
    <row r="1815" spans="1:12" ht="12" x14ac:dyDescent="0.2">
      <c r="A1815" s="49"/>
      <c r="B1815" s="291" t="s">
        <v>2674</v>
      </c>
      <c r="C1815" s="298" t="s">
        <v>2853</v>
      </c>
      <c r="D1815" s="269"/>
      <c r="E1815" s="160"/>
      <c r="F1815" s="163"/>
      <c r="G1815" s="84"/>
      <c r="H1815" s="61"/>
      <c r="I1815" s="77"/>
      <c r="J1815" s="123" t="str">
        <f t="shared" si="76"/>
        <v xml:space="preserve"> </v>
      </c>
      <c r="K1815" s="23"/>
      <c r="L1815" s="23"/>
    </row>
    <row r="1816" spans="1:12" x14ac:dyDescent="0.2">
      <c r="A1816" s="88"/>
      <c r="B1816" s="291" t="s">
        <v>2675</v>
      </c>
      <c r="C1816" s="282" t="s">
        <v>2854</v>
      </c>
      <c r="D1816" s="269"/>
      <c r="E1816" s="160"/>
      <c r="F1816" s="163"/>
      <c r="G1816" s="84"/>
      <c r="H1816" s="61"/>
      <c r="I1816" s="77"/>
      <c r="J1816" s="123" t="str">
        <f t="shared" si="76"/>
        <v xml:space="preserve"> </v>
      </c>
      <c r="K1816" s="23"/>
      <c r="L1816" s="23"/>
    </row>
    <row r="1817" spans="1:12" ht="13.2" x14ac:dyDescent="0.2">
      <c r="A1817" s="88"/>
      <c r="B1817" s="291" t="s">
        <v>2769</v>
      </c>
      <c r="C1817" s="282" t="s">
        <v>2855</v>
      </c>
      <c r="D1817" s="269" t="s">
        <v>5897</v>
      </c>
      <c r="E1817" s="160"/>
      <c r="F1817" s="163"/>
      <c r="G1817" s="60">
        <f>E1817*F1817</f>
        <v>0</v>
      </c>
      <c r="H1817" s="61"/>
      <c r="I1817" s="77"/>
      <c r="J1817" s="123" t="str">
        <f t="shared" si="76"/>
        <v xml:space="preserve"> </v>
      </c>
      <c r="K1817" s="23"/>
      <c r="L1817" s="23"/>
    </row>
    <row r="1818" spans="1:12" ht="13.2" x14ac:dyDescent="0.2">
      <c r="A1818" s="88"/>
      <c r="B1818" s="291" t="s">
        <v>2770</v>
      </c>
      <c r="C1818" s="282" t="s">
        <v>2856</v>
      </c>
      <c r="D1818" s="269" t="s">
        <v>5897</v>
      </c>
      <c r="E1818" s="160"/>
      <c r="F1818" s="163"/>
      <c r="G1818" s="60">
        <f>E1818*F1818</f>
        <v>0</v>
      </c>
      <c r="H1818" s="61"/>
      <c r="I1818" s="77"/>
      <c r="J1818" s="123" t="str">
        <f t="shared" si="76"/>
        <v xml:space="preserve"> </v>
      </c>
      <c r="K1818" s="23"/>
      <c r="L1818" s="23"/>
    </row>
    <row r="1819" spans="1:12" x14ac:dyDescent="0.2">
      <c r="A1819" s="88"/>
      <c r="B1819" s="291" t="s">
        <v>2676</v>
      </c>
      <c r="C1819" s="282" t="s">
        <v>2857</v>
      </c>
      <c r="D1819" s="269"/>
      <c r="E1819" s="160"/>
      <c r="F1819" s="163"/>
      <c r="G1819" s="84"/>
      <c r="H1819" s="61"/>
      <c r="I1819" s="77"/>
      <c r="J1819" s="123" t="str">
        <f t="shared" si="76"/>
        <v xml:space="preserve"> </v>
      </c>
      <c r="K1819" s="23"/>
      <c r="L1819" s="23"/>
    </row>
    <row r="1820" spans="1:12" ht="13.2" x14ac:dyDescent="0.2">
      <c r="A1820" s="88"/>
      <c r="B1820" s="291" t="s">
        <v>2771</v>
      </c>
      <c r="C1820" s="282" t="s">
        <v>2855</v>
      </c>
      <c r="D1820" s="269" t="s">
        <v>5897</v>
      </c>
      <c r="E1820" s="160"/>
      <c r="F1820" s="163"/>
      <c r="G1820" s="60">
        <f>E1820*F1820</f>
        <v>0</v>
      </c>
      <c r="H1820" s="61"/>
      <c r="I1820" s="77"/>
      <c r="J1820" s="123" t="str">
        <f t="shared" si="76"/>
        <v xml:space="preserve"> </v>
      </c>
      <c r="K1820" s="23"/>
      <c r="L1820" s="23"/>
    </row>
    <row r="1821" spans="1:12" ht="13.2" x14ac:dyDescent="0.2">
      <c r="A1821" s="88"/>
      <c r="B1821" s="291" t="s">
        <v>2772</v>
      </c>
      <c r="C1821" s="282" t="s">
        <v>2856</v>
      </c>
      <c r="D1821" s="269" t="s">
        <v>5897</v>
      </c>
      <c r="E1821" s="160"/>
      <c r="F1821" s="163"/>
      <c r="G1821" s="60">
        <f>E1821*F1821</f>
        <v>0</v>
      </c>
      <c r="H1821" s="61"/>
      <c r="I1821" s="77"/>
      <c r="J1821" s="123" t="str">
        <f t="shared" si="76"/>
        <v xml:space="preserve"> </v>
      </c>
      <c r="K1821" s="23"/>
      <c r="L1821" s="23"/>
    </row>
    <row r="1822" spans="1:12" x14ac:dyDescent="0.2">
      <c r="A1822" s="88"/>
      <c r="B1822" s="291" t="s">
        <v>2677</v>
      </c>
      <c r="C1822" s="282" t="s">
        <v>2858</v>
      </c>
      <c r="D1822" s="276" t="s">
        <v>1616</v>
      </c>
      <c r="E1822" s="160"/>
      <c r="F1822" s="163"/>
      <c r="G1822" s="60">
        <f>E1822*F1822</f>
        <v>0</v>
      </c>
      <c r="H1822" s="61"/>
      <c r="I1822" s="77"/>
      <c r="J1822" s="123" t="str">
        <f t="shared" si="76"/>
        <v xml:space="preserve"> </v>
      </c>
      <c r="K1822" s="23"/>
      <c r="L1822" s="23"/>
    </row>
    <row r="1823" spans="1:12" ht="12" x14ac:dyDescent="0.2">
      <c r="A1823" s="49"/>
      <c r="B1823" s="291" t="s">
        <v>2678</v>
      </c>
      <c r="C1823" s="298" t="s">
        <v>2859</v>
      </c>
      <c r="D1823" s="269"/>
      <c r="E1823" s="160"/>
      <c r="F1823" s="163"/>
      <c r="G1823" s="84"/>
      <c r="H1823" s="61"/>
      <c r="I1823" s="77"/>
      <c r="J1823" s="123" t="str">
        <f t="shared" si="76"/>
        <v xml:space="preserve"> </v>
      </c>
      <c r="K1823" s="23"/>
      <c r="L1823" s="23"/>
    </row>
    <row r="1824" spans="1:12" x14ac:dyDescent="0.2">
      <c r="A1824" s="88"/>
      <c r="B1824" s="291" t="s">
        <v>2679</v>
      </c>
      <c r="C1824" s="282" t="s">
        <v>2860</v>
      </c>
      <c r="D1824" s="269"/>
      <c r="E1824" s="160"/>
      <c r="F1824" s="163"/>
      <c r="G1824" s="84"/>
      <c r="H1824" s="61"/>
      <c r="I1824" s="77"/>
      <c r="J1824" s="123" t="str">
        <f t="shared" si="76"/>
        <v xml:space="preserve"> </v>
      </c>
      <c r="K1824" s="23"/>
      <c r="L1824" s="23"/>
    </row>
    <row r="1825" spans="1:12" x14ac:dyDescent="0.2">
      <c r="A1825" s="88"/>
      <c r="B1825" s="291" t="s">
        <v>2773</v>
      </c>
      <c r="C1825" s="282" t="s">
        <v>2861</v>
      </c>
      <c r="D1825" s="269"/>
      <c r="E1825" s="160"/>
      <c r="F1825" s="163"/>
      <c r="G1825" s="84"/>
      <c r="H1825" s="61"/>
      <c r="I1825" s="77"/>
      <c r="J1825" s="123" t="str">
        <f t="shared" si="76"/>
        <v xml:space="preserve"> </v>
      </c>
      <c r="K1825" s="23"/>
      <c r="L1825" s="23"/>
    </row>
    <row r="1826" spans="1:12" ht="13.2" x14ac:dyDescent="0.2">
      <c r="A1826" s="88"/>
      <c r="B1826" s="291" t="s">
        <v>2774</v>
      </c>
      <c r="C1826" s="282" t="s">
        <v>5988</v>
      </c>
      <c r="D1826" s="269" t="s">
        <v>5896</v>
      </c>
      <c r="E1826" s="160"/>
      <c r="F1826" s="163"/>
      <c r="G1826" s="60">
        <f>E1826*F1826</f>
        <v>0</v>
      </c>
      <c r="H1826" s="61"/>
      <c r="I1826" s="77"/>
      <c r="J1826" s="123" t="str">
        <f t="shared" si="76"/>
        <v xml:space="preserve"> </v>
      </c>
      <c r="K1826" s="23"/>
      <c r="L1826" s="23"/>
    </row>
    <row r="1827" spans="1:12" ht="13.2" x14ac:dyDescent="0.2">
      <c r="A1827" s="88"/>
      <c r="B1827" s="291" t="s">
        <v>2775</v>
      </c>
      <c r="C1827" s="282" t="s">
        <v>5989</v>
      </c>
      <c r="D1827" s="269" t="s">
        <v>5896</v>
      </c>
      <c r="E1827" s="160"/>
      <c r="F1827" s="163"/>
      <c r="G1827" s="60">
        <f>E1827*F1827</f>
        <v>0</v>
      </c>
      <c r="H1827" s="61"/>
      <c r="I1827" s="77"/>
      <c r="J1827" s="123" t="str">
        <f t="shared" si="76"/>
        <v xml:space="preserve"> </v>
      </c>
      <c r="K1827" s="23"/>
      <c r="L1827" s="23"/>
    </row>
    <row r="1828" spans="1:12" ht="13.2" x14ac:dyDescent="0.2">
      <c r="A1828" s="88"/>
      <c r="B1828" s="291" t="s">
        <v>2776</v>
      </c>
      <c r="C1828" s="282" t="s">
        <v>5990</v>
      </c>
      <c r="D1828" s="269" t="s">
        <v>5896</v>
      </c>
      <c r="E1828" s="160"/>
      <c r="F1828" s="163"/>
      <c r="G1828" s="60">
        <f>E1828*F1828</f>
        <v>0</v>
      </c>
      <c r="H1828" s="61"/>
      <c r="I1828" s="77"/>
      <c r="J1828" s="123" t="str">
        <f t="shared" si="76"/>
        <v xml:space="preserve"> </v>
      </c>
      <c r="K1828" s="23"/>
      <c r="L1828" s="23"/>
    </row>
    <row r="1829" spans="1:12" x14ac:dyDescent="0.2">
      <c r="A1829" s="88"/>
      <c r="B1829" s="291" t="s">
        <v>2777</v>
      </c>
      <c r="C1829" s="282" t="s">
        <v>2862</v>
      </c>
      <c r="D1829" s="269"/>
      <c r="E1829" s="160"/>
      <c r="F1829" s="163"/>
      <c r="G1829" s="84"/>
      <c r="H1829" s="61"/>
      <c r="I1829" s="77"/>
      <c r="J1829" s="123" t="str">
        <f t="shared" si="76"/>
        <v xml:space="preserve"> </v>
      </c>
      <c r="K1829" s="23"/>
      <c r="L1829" s="23"/>
    </row>
    <row r="1830" spans="1:12" ht="13.2" x14ac:dyDescent="0.2">
      <c r="A1830" s="88"/>
      <c r="B1830" s="291" t="s">
        <v>2778</v>
      </c>
      <c r="C1830" s="282" t="s">
        <v>5988</v>
      </c>
      <c r="D1830" s="269" t="s">
        <v>5896</v>
      </c>
      <c r="E1830" s="160"/>
      <c r="F1830" s="163"/>
      <c r="G1830" s="60">
        <f>E1830*F1830</f>
        <v>0</v>
      </c>
      <c r="H1830" s="61"/>
      <c r="I1830" s="77"/>
      <c r="J1830" s="123" t="str">
        <f t="shared" si="76"/>
        <v xml:space="preserve"> </v>
      </c>
      <c r="K1830" s="23"/>
      <c r="L1830" s="23"/>
    </row>
    <row r="1831" spans="1:12" ht="13.2" x14ac:dyDescent="0.2">
      <c r="A1831" s="88"/>
      <c r="B1831" s="291" t="s">
        <v>2779</v>
      </c>
      <c r="C1831" s="282" t="s">
        <v>5989</v>
      </c>
      <c r="D1831" s="269" t="s">
        <v>5896</v>
      </c>
      <c r="E1831" s="160"/>
      <c r="F1831" s="163"/>
      <c r="G1831" s="60">
        <f>E1831*F1831</f>
        <v>0</v>
      </c>
      <c r="H1831" s="61"/>
      <c r="I1831" s="77"/>
      <c r="J1831" s="123" t="str">
        <f t="shared" si="76"/>
        <v xml:space="preserve"> </v>
      </c>
      <c r="K1831" s="23"/>
      <c r="L1831" s="23"/>
    </row>
    <row r="1832" spans="1:12" ht="13.2" x14ac:dyDescent="0.2">
      <c r="A1832" s="88"/>
      <c r="B1832" s="291" t="s">
        <v>2780</v>
      </c>
      <c r="C1832" s="282" t="s">
        <v>5991</v>
      </c>
      <c r="D1832" s="269" t="s">
        <v>5896</v>
      </c>
      <c r="E1832" s="160"/>
      <c r="F1832" s="163"/>
      <c r="G1832" s="60">
        <f>E1832*F1832</f>
        <v>0</v>
      </c>
      <c r="H1832" s="61"/>
      <c r="I1832" s="77"/>
      <c r="J1832" s="123" t="str">
        <f t="shared" si="76"/>
        <v xml:space="preserve"> </v>
      </c>
      <c r="K1832" s="23"/>
      <c r="L1832" s="23"/>
    </row>
    <row r="1833" spans="1:12" x14ac:dyDescent="0.2">
      <c r="A1833" s="88"/>
      <c r="B1833" s="291" t="s">
        <v>2781</v>
      </c>
      <c r="C1833" s="281" t="s">
        <v>5992</v>
      </c>
      <c r="D1833" s="269"/>
      <c r="E1833" s="160"/>
      <c r="F1833" s="163"/>
      <c r="G1833" s="84"/>
      <c r="H1833" s="62" t="s">
        <v>363</v>
      </c>
      <c r="I1833" s="77"/>
      <c r="J1833" s="123" t="str">
        <f t="shared" si="76"/>
        <v xml:space="preserve"> </v>
      </c>
      <c r="K1833" s="23"/>
      <c r="L1833" s="23"/>
    </row>
    <row r="1834" spans="1:12" ht="13.2" x14ac:dyDescent="0.2">
      <c r="A1834" s="88"/>
      <c r="B1834" s="291" t="s">
        <v>2782</v>
      </c>
      <c r="C1834" s="282" t="s">
        <v>5988</v>
      </c>
      <c r="D1834" s="269" t="s">
        <v>5896</v>
      </c>
      <c r="E1834" s="160"/>
      <c r="F1834" s="163"/>
      <c r="G1834" s="60">
        <f>E1834*F1834</f>
        <v>0</v>
      </c>
      <c r="H1834" s="61"/>
      <c r="I1834" s="77"/>
      <c r="J1834" s="123" t="str">
        <f t="shared" si="76"/>
        <v xml:space="preserve"> </v>
      </c>
      <c r="K1834" s="23"/>
      <c r="L1834" s="23"/>
    </row>
    <row r="1835" spans="1:12" ht="13.2" x14ac:dyDescent="0.2">
      <c r="A1835" s="88"/>
      <c r="B1835" s="291" t="s">
        <v>2783</v>
      </c>
      <c r="C1835" s="282" t="s">
        <v>5989</v>
      </c>
      <c r="D1835" s="269" t="s">
        <v>5896</v>
      </c>
      <c r="E1835" s="160"/>
      <c r="F1835" s="163"/>
      <c r="G1835" s="60">
        <f>E1835*F1835</f>
        <v>0</v>
      </c>
      <c r="H1835" s="61"/>
      <c r="I1835" s="77"/>
      <c r="J1835" s="123" t="str">
        <f t="shared" si="76"/>
        <v xml:space="preserve"> </v>
      </c>
      <c r="K1835" s="23"/>
      <c r="L1835" s="23"/>
    </row>
    <row r="1836" spans="1:12" ht="13.2" x14ac:dyDescent="0.2">
      <c r="A1836" s="88"/>
      <c r="B1836" s="291" t="s">
        <v>2784</v>
      </c>
      <c r="C1836" s="282" t="s">
        <v>5990</v>
      </c>
      <c r="D1836" s="269" t="s">
        <v>5896</v>
      </c>
      <c r="E1836" s="160"/>
      <c r="F1836" s="163"/>
      <c r="G1836" s="60">
        <f>E1836*F1836</f>
        <v>0</v>
      </c>
      <c r="H1836" s="61"/>
      <c r="I1836" s="77"/>
      <c r="J1836" s="123" t="str">
        <f t="shared" si="76"/>
        <v xml:space="preserve"> </v>
      </c>
      <c r="K1836" s="23"/>
      <c r="L1836" s="23"/>
    </row>
    <row r="1837" spans="1:12" x14ac:dyDescent="0.2">
      <c r="A1837" s="88"/>
      <c r="B1837" s="291" t="s">
        <v>2680</v>
      </c>
      <c r="C1837" s="282" t="s">
        <v>2863</v>
      </c>
      <c r="D1837" s="269"/>
      <c r="E1837" s="160"/>
      <c r="F1837" s="163"/>
      <c r="G1837" s="84"/>
      <c r="H1837" s="61"/>
      <c r="I1837" s="77"/>
      <c r="J1837" s="123" t="str">
        <f t="shared" si="76"/>
        <v xml:space="preserve"> </v>
      </c>
      <c r="K1837" s="23"/>
      <c r="L1837" s="23"/>
    </row>
    <row r="1838" spans="1:12" x14ac:dyDescent="0.2">
      <c r="A1838" s="88"/>
      <c r="B1838" s="291" t="s">
        <v>2785</v>
      </c>
      <c r="C1838" s="282" t="s">
        <v>2864</v>
      </c>
      <c r="D1838" s="269"/>
      <c r="E1838" s="160"/>
      <c r="F1838" s="163"/>
      <c r="G1838" s="84"/>
      <c r="H1838" s="61"/>
      <c r="I1838" s="77"/>
      <c r="J1838" s="123" t="str">
        <f t="shared" si="76"/>
        <v xml:space="preserve"> </v>
      </c>
      <c r="K1838" s="23"/>
      <c r="L1838" s="23"/>
    </row>
    <row r="1839" spans="1:12" ht="13.2" x14ac:dyDescent="0.2">
      <c r="A1839" s="88"/>
      <c r="B1839" s="291" t="s">
        <v>2786</v>
      </c>
      <c r="C1839" s="282" t="s">
        <v>5988</v>
      </c>
      <c r="D1839" s="269" t="s">
        <v>5896</v>
      </c>
      <c r="E1839" s="160"/>
      <c r="F1839" s="163"/>
      <c r="G1839" s="60">
        <f>E1839*F1839</f>
        <v>0</v>
      </c>
      <c r="H1839" s="61"/>
      <c r="I1839" s="77"/>
      <c r="J1839" s="123" t="str">
        <f t="shared" si="76"/>
        <v xml:space="preserve"> </v>
      </c>
      <c r="K1839" s="23"/>
      <c r="L1839" s="23"/>
    </row>
    <row r="1840" spans="1:12" ht="13.2" x14ac:dyDescent="0.2">
      <c r="A1840" s="88"/>
      <c r="B1840" s="291" t="s">
        <v>2787</v>
      </c>
      <c r="C1840" s="282" t="s">
        <v>5989</v>
      </c>
      <c r="D1840" s="269" t="s">
        <v>5896</v>
      </c>
      <c r="E1840" s="160"/>
      <c r="F1840" s="163"/>
      <c r="G1840" s="60">
        <f>E1840*F1840</f>
        <v>0</v>
      </c>
      <c r="H1840" s="61"/>
      <c r="I1840" s="77"/>
      <c r="J1840" s="123" t="str">
        <f t="shared" si="76"/>
        <v xml:space="preserve"> </v>
      </c>
      <c r="K1840" s="23"/>
      <c r="L1840" s="23"/>
    </row>
    <row r="1841" spans="1:12" ht="13.2" x14ac:dyDescent="0.2">
      <c r="A1841" s="88"/>
      <c r="B1841" s="291" t="s">
        <v>2788</v>
      </c>
      <c r="C1841" s="282" t="s">
        <v>5993</v>
      </c>
      <c r="D1841" s="269" t="s">
        <v>5896</v>
      </c>
      <c r="E1841" s="160"/>
      <c r="F1841" s="163"/>
      <c r="G1841" s="60">
        <f>E1841*F1841</f>
        <v>0</v>
      </c>
      <c r="H1841" s="61"/>
      <c r="I1841" s="77"/>
      <c r="J1841" s="123" t="str">
        <f t="shared" si="76"/>
        <v xml:space="preserve"> </v>
      </c>
      <c r="K1841" s="23"/>
      <c r="L1841" s="23"/>
    </row>
    <row r="1842" spans="1:12" x14ac:dyDescent="0.2">
      <c r="A1842" s="88"/>
      <c r="B1842" s="291" t="s">
        <v>2789</v>
      </c>
      <c r="C1842" s="282" t="s">
        <v>2862</v>
      </c>
      <c r="D1842" s="269"/>
      <c r="E1842" s="160"/>
      <c r="F1842" s="163"/>
      <c r="G1842" s="84"/>
      <c r="H1842" s="61"/>
      <c r="I1842" s="77"/>
      <c r="J1842" s="123" t="str">
        <f t="shared" si="76"/>
        <v xml:space="preserve"> </v>
      </c>
      <c r="K1842" s="23"/>
      <c r="L1842" s="23"/>
    </row>
    <row r="1843" spans="1:12" ht="13.2" x14ac:dyDescent="0.2">
      <c r="A1843" s="88"/>
      <c r="B1843" s="291" t="s">
        <v>2790</v>
      </c>
      <c r="C1843" s="282" t="s">
        <v>5988</v>
      </c>
      <c r="D1843" s="269" t="s">
        <v>5896</v>
      </c>
      <c r="E1843" s="160"/>
      <c r="F1843" s="163"/>
      <c r="G1843" s="60">
        <f>E1843*F1843</f>
        <v>0</v>
      </c>
      <c r="H1843" s="61"/>
      <c r="I1843" s="77"/>
      <c r="J1843" s="123" t="str">
        <f t="shared" si="76"/>
        <v xml:space="preserve"> </v>
      </c>
      <c r="K1843" s="23"/>
      <c r="L1843" s="23"/>
    </row>
    <row r="1844" spans="1:12" ht="13.2" x14ac:dyDescent="0.2">
      <c r="A1844" s="88"/>
      <c r="B1844" s="291" t="s">
        <v>2791</v>
      </c>
      <c r="C1844" s="282" t="s">
        <v>5989</v>
      </c>
      <c r="D1844" s="269" t="s">
        <v>5896</v>
      </c>
      <c r="E1844" s="160"/>
      <c r="F1844" s="163"/>
      <c r="G1844" s="60">
        <f>E1844*F1844</f>
        <v>0</v>
      </c>
      <c r="H1844" s="61"/>
      <c r="I1844" s="77"/>
      <c r="J1844" s="123" t="str">
        <f t="shared" si="76"/>
        <v xml:space="preserve"> </v>
      </c>
      <c r="K1844" s="23"/>
      <c r="L1844" s="23"/>
    </row>
    <row r="1845" spans="1:12" ht="13.2" x14ac:dyDescent="0.2">
      <c r="A1845" s="88"/>
      <c r="B1845" s="291" t="s">
        <v>2792</v>
      </c>
      <c r="C1845" s="282" t="s">
        <v>5991</v>
      </c>
      <c r="D1845" s="269" t="s">
        <v>5896</v>
      </c>
      <c r="E1845" s="160"/>
      <c r="F1845" s="163"/>
      <c r="G1845" s="60">
        <f>E1845*F1845</f>
        <v>0</v>
      </c>
      <c r="H1845" s="61"/>
      <c r="I1845" s="77"/>
      <c r="J1845" s="123" t="str">
        <f t="shared" si="76"/>
        <v xml:space="preserve"> </v>
      </c>
      <c r="K1845" s="23"/>
      <c r="L1845" s="23"/>
    </row>
    <row r="1846" spans="1:12" x14ac:dyDescent="0.2">
      <c r="A1846" s="88"/>
      <c r="B1846" s="291" t="s">
        <v>2793</v>
      </c>
      <c r="C1846" s="281" t="s">
        <v>5994</v>
      </c>
      <c r="D1846" s="269"/>
      <c r="E1846" s="160"/>
      <c r="F1846" s="163"/>
      <c r="G1846" s="84"/>
      <c r="H1846" s="62" t="s">
        <v>363</v>
      </c>
      <c r="I1846" s="77"/>
      <c r="J1846" s="123" t="str">
        <f t="shared" si="76"/>
        <v xml:space="preserve"> </v>
      </c>
      <c r="K1846" s="23"/>
      <c r="L1846" s="23"/>
    </row>
    <row r="1847" spans="1:12" ht="13.2" x14ac:dyDescent="0.2">
      <c r="A1847" s="88"/>
      <c r="B1847" s="291" t="s">
        <v>2794</v>
      </c>
      <c r="C1847" s="282" t="s">
        <v>5988</v>
      </c>
      <c r="D1847" s="269" t="s">
        <v>5896</v>
      </c>
      <c r="E1847" s="160"/>
      <c r="F1847" s="163"/>
      <c r="G1847" s="60">
        <f>E1847*F1847</f>
        <v>0</v>
      </c>
      <c r="H1847" s="61"/>
      <c r="I1847" s="77"/>
      <c r="J1847" s="123" t="str">
        <f t="shared" si="76"/>
        <v xml:space="preserve"> </v>
      </c>
      <c r="K1847" s="23"/>
      <c r="L1847" s="23"/>
    </row>
    <row r="1848" spans="1:12" ht="13.2" x14ac:dyDescent="0.2">
      <c r="A1848" s="88"/>
      <c r="B1848" s="291" t="s">
        <v>2795</v>
      </c>
      <c r="C1848" s="282" t="s">
        <v>5989</v>
      </c>
      <c r="D1848" s="269" t="s">
        <v>5896</v>
      </c>
      <c r="E1848" s="160"/>
      <c r="F1848" s="163"/>
      <c r="G1848" s="60">
        <f>E1848*F1848</f>
        <v>0</v>
      </c>
      <c r="H1848" s="61"/>
      <c r="I1848" s="77"/>
      <c r="J1848" s="123" t="str">
        <f t="shared" si="76"/>
        <v xml:space="preserve"> </v>
      </c>
      <c r="K1848" s="23"/>
      <c r="L1848" s="23"/>
    </row>
    <row r="1849" spans="1:12" ht="13.2" x14ac:dyDescent="0.2">
      <c r="A1849" s="88"/>
      <c r="B1849" s="291" t="s">
        <v>2796</v>
      </c>
      <c r="C1849" s="282" t="s">
        <v>5991</v>
      </c>
      <c r="D1849" s="269" t="s">
        <v>5896</v>
      </c>
      <c r="E1849" s="160"/>
      <c r="F1849" s="163"/>
      <c r="G1849" s="60">
        <f>E1849*F1849</f>
        <v>0</v>
      </c>
      <c r="H1849" s="61"/>
      <c r="I1849" s="77"/>
      <c r="J1849" s="123" t="str">
        <f t="shared" si="76"/>
        <v xml:space="preserve"> </v>
      </c>
      <c r="K1849" s="23"/>
      <c r="L1849" s="23"/>
    </row>
    <row r="1850" spans="1:12" ht="12" x14ac:dyDescent="0.2">
      <c r="A1850" s="49"/>
      <c r="B1850" s="291" t="s">
        <v>2681</v>
      </c>
      <c r="C1850" s="298" t="s">
        <v>2865</v>
      </c>
      <c r="D1850" s="269"/>
      <c r="E1850" s="160"/>
      <c r="F1850" s="163"/>
      <c r="G1850" s="84"/>
      <c r="H1850" s="61"/>
      <c r="I1850" s="77"/>
      <c r="J1850" s="123" t="str">
        <f t="shared" si="76"/>
        <v xml:space="preserve"> </v>
      </c>
      <c r="K1850" s="23"/>
      <c r="L1850" s="23"/>
    </row>
    <row r="1851" spans="1:12" x14ac:dyDescent="0.2">
      <c r="A1851" s="88"/>
      <c r="B1851" s="291" t="s">
        <v>2682</v>
      </c>
      <c r="C1851" s="282" t="s">
        <v>2865</v>
      </c>
      <c r="D1851" s="276" t="s">
        <v>60</v>
      </c>
      <c r="E1851" s="160"/>
      <c r="F1851" s="163"/>
      <c r="G1851" s="60">
        <f>E1851*F1851</f>
        <v>0</v>
      </c>
      <c r="H1851" s="61"/>
      <c r="I1851" s="77"/>
      <c r="J1851" s="123" t="str">
        <f t="shared" si="76"/>
        <v xml:space="preserve"> </v>
      </c>
      <c r="K1851" s="23"/>
      <c r="L1851" s="23"/>
    </row>
    <row r="1852" spans="1:12" ht="22.8" x14ac:dyDescent="0.2">
      <c r="A1852" s="88"/>
      <c r="B1852" s="291" t="s">
        <v>2683</v>
      </c>
      <c r="C1852" s="282" t="s">
        <v>2866</v>
      </c>
      <c r="D1852" s="276" t="s">
        <v>60</v>
      </c>
      <c r="E1852" s="160"/>
      <c r="F1852" s="163"/>
      <c r="G1852" s="60">
        <f>E1852*F1852</f>
        <v>0</v>
      </c>
      <c r="H1852" s="61"/>
      <c r="I1852" s="77"/>
      <c r="J1852" s="123" t="str">
        <f t="shared" si="76"/>
        <v xml:space="preserve"> </v>
      </c>
      <c r="K1852" s="23"/>
      <c r="L1852" s="23"/>
    </row>
    <row r="1853" spans="1:12" ht="12" x14ac:dyDescent="0.2">
      <c r="A1853" s="49"/>
      <c r="B1853" s="291" t="s">
        <v>2684</v>
      </c>
      <c r="C1853" s="298" t="s">
        <v>2867</v>
      </c>
      <c r="D1853" s="269"/>
      <c r="E1853" s="160"/>
      <c r="F1853" s="163"/>
      <c r="G1853" s="84"/>
      <c r="H1853" s="61"/>
      <c r="I1853" s="77"/>
      <c r="J1853" s="123" t="str">
        <f t="shared" si="76"/>
        <v xml:space="preserve"> </v>
      </c>
      <c r="K1853" s="23"/>
      <c r="L1853" s="23"/>
    </row>
    <row r="1854" spans="1:12" x14ac:dyDescent="0.2">
      <c r="A1854" s="88"/>
      <c r="B1854" s="291" t="s">
        <v>2685</v>
      </c>
      <c r="C1854" s="282" t="s">
        <v>2868</v>
      </c>
      <c r="D1854" s="276" t="s">
        <v>60</v>
      </c>
      <c r="E1854" s="160"/>
      <c r="F1854" s="163"/>
      <c r="G1854" s="60">
        <f>E1854*F1854</f>
        <v>0</v>
      </c>
      <c r="H1854" s="61"/>
      <c r="I1854" s="77"/>
      <c r="J1854" s="123" t="str">
        <f t="shared" si="76"/>
        <v xml:space="preserve"> </v>
      </c>
      <c r="K1854" s="23"/>
      <c r="L1854" s="23"/>
    </row>
    <row r="1855" spans="1:12" ht="22.8" x14ac:dyDescent="0.2">
      <c r="A1855" s="88"/>
      <c r="B1855" s="291" t="s">
        <v>2686</v>
      </c>
      <c r="C1855" s="282" t="s">
        <v>2869</v>
      </c>
      <c r="D1855" s="276" t="s">
        <v>60</v>
      </c>
      <c r="E1855" s="160"/>
      <c r="F1855" s="163"/>
      <c r="G1855" s="60">
        <f>E1855*F1855</f>
        <v>0</v>
      </c>
      <c r="H1855" s="61"/>
      <c r="I1855" s="77"/>
      <c r="J1855" s="123" t="str">
        <f t="shared" si="76"/>
        <v xml:space="preserve"> </v>
      </c>
      <c r="K1855" s="23"/>
      <c r="L1855" s="23"/>
    </row>
    <row r="1856" spans="1:12" ht="13.2" x14ac:dyDescent="0.2">
      <c r="A1856" s="49"/>
      <c r="B1856" s="291" t="s">
        <v>2687</v>
      </c>
      <c r="C1856" s="298" t="s">
        <v>2870</v>
      </c>
      <c r="D1856" s="269" t="s">
        <v>5897</v>
      </c>
      <c r="E1856" s="160"/>
      <c r="F1856" s="163"/>
      <c r="G1856" s="60">
        <f>E1856*F1856</f>
        <v>0</v>
      </c>
      <c r="H1856" s="61"/>
      <c r="I1856" s="77"/>
      <c r="J1856" s="123" t="str">
        <f t="shared" si="76"/>
        <v xml:space="preserve"> </v>
      </c>
      <c r="K1856" s="23"/>
      <c r="L1856" s="23"/>
    </row>
    <row r="1857" spans="1:12" ht="12" x14ac:dyDescent="0.2">
      <c r="A1857" s="49"/>
      <c r="B1857" s="291" t="s">
        <v>2688</v>
      </c>
      <c r="C1857" s="298" t="s">
        <v>2871</v>
      </c>
      <c r="D1857" s="269"/>
      <c r="E1857" s="160"/>
      <c r="F1857" s="163"/>
      <c r="G1857" s="84"/>
      <c r="H1857" s="61"/>
      <c r="I1857" s="77"/>
      <c r="J1857" s="123" t="str">
        <f t="shared" si="76"/>
        <v xml:space="preserve"> </v>
      </c>
      <c r="K1857" s="23"/>
      <c r="L1857" s="23"/>
    </row>
    <row r="1858" spans="1:12" x14ac:dyDescent="0.2">
      <c r="A1858" s="88"/>
      <c r="B1858" s="291" t="s">
        <v>2689</v>
      </c>
      <c r="C1858" s="282" t="s">
        <v>2872</v>
      </c>
      <c r="D1858" s="269"/>
      <c r="E1858" s="160"/>
      <c r="F1858" s="163"/>
      <c r="G1858" s="84"/>
      <c r="H1858" s="61"/>
      <c r="I1858" s="77"/>
      <c r="J1858" s="123" t="str">
        <f t="shared" si="76"/>
        <v xml:space="preserve"> </v>
      </c>
      <c r="K1858" s="23"/>
      <c r="L1858" s="23"/>
    </row>
    <row r="1859" spans="1:12" ht="34.200000000000003" x14ac:dyDescent="0.2">
      <c r="A1859" s="88"/>
      <c r="B1859" s="291" t="s">
        <v>2797</v>
      </c>
      <c r="C1859" s="282" t="s">
        <v>5995</v>
      </c>
      <c r="D1859" s="269"/>
      <c r="E1859" s="160"/>
      <c r="F1859" s="163"/>
      <c r="G1859" s="84"/>
      <c r="H1859" s="62" t="s">
        <v>363</v>
      </c>
      <c r="I1859" s="77"/>
      <c r="J1859" s="123" t="str">
        <f t="shared" si="76"/>
        <v xml:space="preserve"> </v>
      </c>
      <c r="K1859" s="23"/>
      <c r="L1859" s="23"/>
    </row>
    <row r="1860" spans="1:12" ht="13.2" x14ac:dyDescent="0.2">
      <c r="A1860" s="88"/>
      <c r="B1860" s="291" t="s">
        <v>2798</v>
      </c>
      <c r="C1860" s="282" t="s">
        <v>5988</v>
      </c>
      <c r="D1860" s="269" t="s">
        <v>2192</v>
      </c>
      <c r="E1860" s="160"/>
      <c r="F1860" s="163"/>
      <c r="G1860" s="60">
        <f>E1860*F1860</f>
        <v>0</v>
      </c>
      <c r="H1860" s="61"/>
      <c r="I1860" s="77"/>
      <c r="J1860" s="123" t="str">
        <f t="shared" ref="J1860:J1923" si="77">IF(G1860&gt;0,1," ")</f>
        <v xml:space="preserve"> </v>
      </c>
      <c r="K1860" s="23"/>
      <c r="L1860" s="23"/>
    </row>
    <row r="1861" spans="1:12" ht="13.2" x14ac:dyDescent="0.2">
      <c r="A1861" s="88"/>
      <c r="B1861" s="291" t="s">
        <v>2799</v>
      </c>
      <c r="C1861" s="282" t="s">
        <v>5989</v>
      </c>
      <c r="D1861" s="269" t="s">
        <v>2192</v>
      </c>
      <c r="E1861" s="160"/>
      <c r="F1861" s="163"/>
      <c r="G1861" s="60">
        <f>E1861*F1861</f>
        <v>0</v>
      </c>
      <c r="H1861" s="61"/>
      <c r="I1861" s="77"/>
      <c r="J1861" s="123" t="str">
        <f t="shared" si="77"/>
        <v xml:space="preserve"> </v>
      </c>
      <c r="K1861" s="23"/>
      <c r="L1861" s="23"/>
    </row>
    <row r="1862" spans="1:12" ht="13.2" x14ac:dyDescent="0.2">
      <c r="A1862" s="88"/>
      <c r="B1862" s="291" t="s">
        <v>2800</v>
      </c>
      <c r="C1862" s="282" t="s">
        <v>5991</v>
      </c>
      <c r="D1862" s="269" t="s">
        <v>2192</v>
      </c>
      <c r="E1862" s="160"/>
      <c r="F1862" s="163"/>
      <c r="G1862" s="60">
        <f>E1862*F1862</f>
        <v>0</v>
      </c>
      <c r="H1862" s="61"/>
      <c r="I1862" s="77"/>
      <c r="J1862" s="123" t="str">
        <f t="shared" si="77"/>
        <v xml:space="preserve"> </v>
      </c>
      <c r="K1862" s="23"/>
      <c r="L1862" s="23"/>
    </row>
    <row r="1863" spans="1:12" ht="34.200000000000003" x14ac:dyDescent="0.2">
      <c r="A1863" s="88"/>
      <c r="B1863" s="291" t="s">
        <v>2801</v>
      </c>
      <c r="C1863" s="281" t="s">
        <v>5996</v>
      </c>
      <c r="D1863" s="269"/>
      <c r="E1863" s="160"/>
      <c r="F1863" s="163"/>
      <c r="G1863" s="84"/>
      <c r="H1863" s="62" t="s">
        <v>363</v>
      </c>
      <c r="I1863" s="77"/>
      <c r="J1863" s="123" t="str">
        <f t="shared" si="77"/>
        <v xml:space="preserve"> </v>
      </c>
      <c r="K1863" s="23"/>
      <c r="L1863" s="23"/>
    </row>
    <row r="1864" spans="1:12" ht="13.2" x14ac:dyDescent="0.2">
      <c r="A1864" s="88"/>
      <c r="B1864" s="291" t="s">
        <v>2802</v>
      </c>
      <c r="C1864" s="282" t="s">
        <v>5988</v>
      </c>
      <c r="D1864" s="269" t="s">
        <v>5896</v>
      </c>
      <c r="E1864" s="160"/>
      <c r="F1864" s="163"/>
      <c r="G1864" s="60">
        <f>E1864*F1864</f>
        <v>0</v>
      </c>
      <c r="H1864" s="61"/>
      <c r="I1864" s="77"/>
      <c r="J1864" s="123" t="str">
        <f t="shared" si="77"/>
        <v xml:space="preserve"> </v>
      </c>
      <c r="K1864" s="23"/>
      <c r="L1864" s="23"/>
    </row>
    <row r="1865" spans="1:12" ht="13.2" x14ac:dyDescent="0.2">
      <c r="A1865" s="88"/>
      <c r="B1865" s="291" t="s">
        <v>2803</v>
      </c>
      <c r="C1865" s="282" t="s">
        <v>5989</v>
      </c>
      <c r="D1865" s="269" t="s">
        <v>5896</v>
      </c>
      <c r="E1865" s="160"/>
      <c r="F1865" s="163"/>
      <c r="G1865" s="60">
        <f>E1865*F1865</f>
        <v>0</v>
      </c>
      <c r="H1865" s="61"/>
      <c r="I1865" s="77"/>
      <c r="J1865" s="123" t="str">
        <f t="shared" si="77"/>
        <v xml:space="preserve"> </v>
      </c>
      <c r="K1865" s="23"/>
      <c r="L1865" s="23"/>
    </row>
    <row r="1866" spans="1:12" ht="13.8" x14ac:dyDescent="0.2">
      <c r="A1866" s="88"/>
      <c r="B1866" s="291" t="s">
        <v>2804</v>
      </c>
      <c r="C1866" s="298" t="s">
        <v>5997</v>
      </c>
      <c r="D1866" s="269" t="s">
        <v>5896</v>
      </c>
      <c r="E1866" s="160"/>
      <c r="F1866" s="163"/>
      <c r="G1866" s="60">
        <f>E1866*F1866</f>
        <v>0</v>
      </c>
      <c r="H1866" s="61"/>
      <c r="I1866" s="77"/>
      <c r="J1866" s="123" t="str">
        <f t="shared" si="77"/>
        <v xml:space="preserve"> </v>
      </c>
      <c r="K1866" s="23"/>
      <c r="L1866" s="23"/>
    </row>
    <row r="1867" spans="1:12" x14ac:dyDescent="0.2">
      <c r="A1867" s="88"/>
      <c r="B1867" s="291" t="s">
        <v>2690</v>
      </c>
      <c r="C1867" s="282" t="s">
        <v>2873</v>
      </c>
      <c r="D1867" s="269"/>
      <c r="E1867" s="160"/>
      <c r="F1867" s="163"/>
      <c r="G1867" s="84"/>
      <c r="H1867" s="61"/>
      <c r="I1867" s="77"/>
      <c r="J1867" s="123" t="str">
        <f t="shared" si="77"/>
        <v xml:space="preserve"> </v>
      </c>
      <c r="K1867" s="23"/>
      <c r="L1867" s="23"/>
    </row>
    <row r="1868" spans="1:12" ht="34.200000000000003" x14ac:dyDescent="0.2">
      <c r="A1868" s="88"/>
      <c r="B1868" s="291" t="s">
        <v>2805</v>
      </c>
      <c r="C1868" s="281" t="s">
        <v>5998</v>
      </c>
      <c r="D1868" s="269"/>
      <c r="E1868" s="160"/>
      <c r="F1868" s="163"/>
      <c r="G1868" s="84"/>
      <c r="H1868" s="62" t="s">
        <v>363</v>
      </c>
      <c r="I1868" s="77"/>
      <c r="J1868" s="123" t="str">
        <f t="shared" si="77"/>
        <v xml:space="preserve"> </v>
      </c>
      <c r="K1868" s="23"/>
      <c r="L1868" s="23"/>
    </row>
    <row r="1869" spans="1:12" ht="13.2" x14ac:dyDescent="0.2">
      <c r="A1869" s="88"/>
      <c r="B1869" s="291" t="s">
        <v>2806</v>
      </c>
      <c r="C1869" s="282" t="s">
        <v>5988</v>
      </c>
      <c r="D1869" s="269" t="s">
        <v>5896</v>
      </c>
      <c r="E1869" s="160"/>
      <c r="F1869" s="163"/>
      <c r="G1869" s="60">
        <f>E1869*F1869</f>
        <v>0</v>
      </c>
      <c r="H1869" s="61"/>
      <c r="I1869" s="77"/>
      <c r="J1869" s="123" t="str">
        <f t="shared" si="77"/>
        <v xml:space="preserve"> </v>
      </c>
      <c r="K1869" s="23"/>
      <c r="L1869" s="23"/>
    </row>
    <row r="1870" spans="1:12" ht="13.2" x14ac:dyDescent="0.2">
      <c r="A1870" s="88"/>
      <c r="B1870" s="291" t="s">
        <v>2807</v>
      </c>
      <c r="C1870" s="282" t="s">
        <v>5989</v>
      </c>
      <c r="D1870" s="269" t="s">
        <v>5896</v>
      </c>
      <c r="E1870" s="160"/>
      <c r="F1870" s="163"/>
      <c r="G1870" s="60">
        <f>E1870*F1870</f>
        <v>0</v>
      </c>
      <c r="H1870" s="61"/>
      <c r="I1870" s="23"/>
      <c r="J1870" s="123" t="str">
        <f t="shared" si="77"/>
        <v xml:space="preserve"> </v>
      </c>
      <c r="K1870" s="23"/>
      <c r="L1870" s="23"/>
    </row>
    <row r="1871" spans="1:12" ht="13.2" x14ac:dyDescent="0.2">
      <c r="A1871" s="88"/>
      <c r="B1871" s="291" t="s">
        <v>2808</v>
      </c>
      <c r="C1871" s="282" t="s">
        <v>5990</v>
      </c>
      <c r="D1871" s="269" t="s">
        <v>5896</v>
      </c>
      <c r="E1871" s="160"/>
      <c r="F1871" s="163"/>
      <c r="G1871" s="60">
        <f>E1871*F1871</f>
        <v>0</v>
      </c>
      <c r="H1871" s="61"/>
      <c r="I1871" s="20"/>
      <c r="J1871" s="123" t="str">
        <f t="shared" si="77"/>
        <v xml:space="preserve"> </v>
      </c>
      <c r="K1871" s="23"/>
      <c r="L1871" s="23"/>
    </row>
    <row r="1872" spans="1:12" ht="34.200000000000003" x14ac:dyDescent="0.2">
      <c r="A1872" s="88"/>
      <c r="B1872" s="291" t="s">
        <v>2809</v>
      </c>
      <c r="C1872" s="281" t="s">
        <v>5996</v>
      </c>
      <c r="D1872" s="269"/>
      <c r="E1872" s="160"/>
      <c r="F1872" s="163"/>
      <c r="G1872" s="84"/>
      <c r="H1872" s="62" t="s">
        <v>363</v>
      </c>
      <c r="I1872" s="7"/>
      <c r="J1872" s="123" t="str">
        <f t="shared" si="77"/>
        <v xml:space="preserve"> </v>
      </c>
      <c r="K1872" s="23"/>
      <c r="L1872" s="23"/>
    </row>
    <row r="1873" spans="1:12" ht="13.2" x14ac:dyDescent="0.2">
      <c r="A1873" s="88"/>
      <c r="B1873" s="291" t="s">
        <v>2810</v>
      </c>
      <c r="C1873" s="282" t="s">
        <v>5988</v>
      </c>
      <c r="D1873" s="269" t="s">
        <v>5896</v>
      </c>
      <c r="E1873" s="160"/>
      <c r="F1873" s="163"/>
      <c r="G1873" s="60">
        <f>E1873*F1873</f>
        <v>0</v>
      </c>
      <c r="H1873" s="61"/>
      <c r="I1873" s="9"/>
      <c r="J1873" s="123" t="str">
        <f t="shared" si="77"/>
        <v xml:space="preserve"> </v>
      </c>
      <c r="K1873" s="23"/>
      <c r="L1873" s="23"/>
    </row>
    <row r="1874" spans="1:12" ht="13.2" x14ac:dyDescent="0.2">
      <c r="A1874" s="88"/>
      <c r="B1874" s="291" t="s">
        <v>2811</v>
      </c>
      <c r="C1874" s="282" t="s">
        <v>5989</v>
      </c>
      <c r="D1874" s="269" t="s">
        <v>5896</v>
      </c>
      <c r="E1874" s="160"/>
      <c r="F1874" s="163"/>
      <c r="G1874" s="60">
        <f>E1874*F1874</f>
        <v>0</v>
      </c>
      <c r="H1874" s="61"/>
      <c r="I1874" s="20"/>
      <c r="J1874" s="123" t="str">
        <f t="shared" si="77"/>
        <v xml:space="preserve"> </v>
      </c>
      <c r="K1874" s="23"/>
      <c r="L1874" s="23"/>
    </row>
    <row r="1875" spans="1:12" ht="13.2" x14ac:dyDescent="0.2">
      <c r="A1875" s="88"/>
      <c r="B1875" s="291" t="s">
        <v>2812</v>
      </c>
      <c r="C1875" s="282" t="s">
        <v>5990</v>
      </c>
      <c r="D1875" s="269" t="s">
        <v>5896</v>
      </c>
      <c r="E1875" s="160"/>
      <c r="F1875" s="163"/>
      <c r="G1875" s="60">
        <f>E1875*F1875</f>
        <v>0</v>
      </c>
      <c r="H1875" s="61"/>
      <c r="I1875" s="20"/>
      <c r="J1875" s="123" t="str">
        <f t="shared" si="77"/>
        <v xml:space="preserve"> </v>
      </c>
      <c r="K1875" s="23"/>
      <c r="L1875" s="23"/>
    </row>
    <row r="1876" spans="1:12" ht="12" x14ac:dyDescent="0.2">
      <c r="A1876" s="48"/>
      <c r="B1876" s="157"/>
      <c r="C1876" s="162"/>
      <c r="D1876" s="191"/>
      <c r="E1876" s="160"/>
      <c r="F1876" s="163"/>
      <c r="G1876" s="84"/>
      <c r="H1876" s="58" t="s">
        <v>782</v>
      </c>
      <c r="I1876" s="21"/>
      <c r="J1876" s="123" t="str">
        <f t="shared" si="77"/>
        <v xml:space="preserve"> </v>
      </c>
      <c r="K1876" s="23"/>
      <c r="L1876" s="23"/>
    </row>
    <row r="1877" spans="1:12" x14ac:dyDescent="0.25">
      <c r="A1877" s="48"/>
      <c r="B1877" s="157"/>
      <c r="C1877" s="162"/>
      <c r="D1877" s="191"/>
      <c r="E1877" s="160"/>
      <c r="F1877" s="163"/>
      <c r="G1877" s="84"/>
      <c r="I1877" s="20"/>
      <c r="J1877" s="123" t="str">
        <f t="shared" si="77"/>
        <v xml:space="preserve"> </v>
      </c>
      <c r="K1877" s="23"/>
      <c r="L1877" s="23"/>
    </row>
    <row r="1878" spans="1:12" x14ac:dyDescent="0.25">
      <c r="A1878" s="52"/>
      <c r="B1878" s="193"/>
      <c r="C1878" s="194"/>
      <c r="D1878" s="195"/>
      <c r="E1878" s="160"/>
      <c r="F1878" s="163"/>
      <c r="G1878" s="196"/>
      <c r="H1878" s="23"/>
      <c r="I1878" s="20"/>
      <c r="J1878" s="123" t="str">
        <f t="shared" si="77"/>
        <v xml:space="preserve"> </v>
      </c>
      <c r="K1878" s="23"/>
      <c r="L1878" s="23"/>
    </row>
    <row r="1879" spans="1:12" ht="12" x14ac:dyDescent="0.25">
      <c r="B1879" s="180" t="s">
        <v>192</v>
      </c>
      <c r="C1879" s="181" t="s">
        <v>147</v>
      </c>
      <c r="D1879" s="31"/>
      <c r="E1879" s="160"/>
      <c r="F1879" s="163"/>
      <c r="G1879" s="182">
        <f>SUM(G1684:G1878)</f>
        <v>0</v>
      </c>
      <c r="H1879" s="77"/>
      <c r="I1879" s="20"/>
      <c r="J1879" s="123" t="str">
        <f t="shared" si="77"/>
        <v xml:space="preserve"> </v>
      </c>
      <c r="K1879" s="23"/>
      <c r="L1879" s="23"/>
    </row>
    <row r="1880" spans="1:12" ht="12" x14ac:dyDescent="0.25">
      <c r="A1880" s="54"/>
      <c r="B1880" s="54"/>
      <c r="C1880" s="223"/>
      <c r="D1880" s="224"/>
      <c r="E1880" s="160"/>
      <c r="F1880" s="163"/>
      <c r="G1880" s="225"/>
      <c r="H1880" s="77"/>
      <c r="I1880" s="23"/>
      <c r="J1880" s="123" t="str">
        <f t="shared" si="77"/>
        <v xml:space="preserve"> </v>
      </c>
      <c r="K1880" s="23"/>
      <c r="L1880" s="23"/>
    </row>
    <row r="1881" spans="1:12" ht="12" x14ac:dyDescent="0.2">
      <c r="B1881" s="235" t="s">
        <v>195</v>
      </c>
      <c r="C1881" s="236" t="s">
        <v>196</v>
      </c>
      <c r="D1881" s="70"/>
      <c r="E1881" s="160"/>
      <c r="F1881" s="163"/>
      <c r="G1881" s="237"/>
      <c r="H1881" s="58" t="s">
        <v>361</v>
      </c>
      <c r="I1881" s="77"/>
      <c r="J1881" s="123" t="str">
        <f t="shared" si="77"/>
        <v xml:space="preserve"> </v>
      </c>
      <c r="K1881" s="23"/>
      <c r="L1881" s="23"/>
    </row>
    <row r="1882" spans="1:12" ht="12" x14ac:dyDescent="0.2">
      <c r="A1882" s="56"/>
      <c r="B1882" s="290" t="s">
        <v>2874</v>
      </c>
      <c r="C1882" s="304" t="s">
        <v>2918</v>
      </c>
      <c r="D1882" s="300"/>
      <c r="E1882" s="160"/>
      <c r="F1882" s="163"/>
      <c r="G1882" s="231"/>
      <c r="H1882" s="61"/>
      <c r="I1882" s="61"/>
      <c r="J1882" s="123" t="str">
        <f t="shared" si="77"/>
        <v xml:space="preserve"> </v>
      </c>
      <c r="K1882" s="23"/>
      <c r="L1882" s="23"/>
    </row>
    <row r="1883" spans="1:12" ht="13.2" x14ac:dyDescent="0.2">
      <c r="A1883" s="88"/>
      <c r="B1883" s="291" t="s">
        <v>2875</v>
      </c>
      <c r="C1883" s="277" t="s">
        <v>5999</v>
      </c>
      <c r="D1883" s="269" t="s">
        <v>5897</v>
      </c>
      <c r="E1883" s="160"/>
      <c r="F1883" s="163"/>
      <c r="G1883" s="60">
        <f>E1883*F1883</f>
        <v>0</v>
      </c>
      <c r="H1883" s="62" t="s">
        <v>363</v>
      </c>
      <c r="I1883" s="61"/>
      <c r="J1883" s="123" t="str">
        <f t="shared" si="77"/>
        <v xml:space="preserve"> </v>
      </c>
      <c r="K1883" s="23"/>
      <c r="L1883" s="23"/>
    </row>
    <row r="1884" spans="1:12" ht="13.2" x14ac:dyDescent="0.2">
      <c r="A1884" s="88"/>
      <c r="B1884" s="291" t="s">
        <v>2876</v>
      </c>
      <c r="C1884" s="277" t="s">
        <v>6000</v>
      </c>
      <c r="D1884" s="269" t="s">
        <v>5897</v>
      </c>
      <c r="E1884" s="160"/>
      <c r="F1884" s="163"/>
      <c r="G1884" s="60">
        <f>E1884*F1884</f>
        <v>0</v>
      </c>
      <c r="H1884" s="62" t="s">
        <v>363</v>
      </c>
      <c r="I1884" s="61"/>
      <c r="J1884" s="123" t="str">
        <f t="shared" si="77"/>
        <v xml:space="preserve"> </v>
      </c>
      <c r="K1884" s="23"/>
      <c r="L1884" s="23"/>
    </row>
    <row r="1885" spans="1:12" ht="12" x14ac:dyDescent="0.2">
      <c r="A1885" s="49"/>
      <c r="B1885" s="291" t="s">
        <v>2877</v>
      </c>
      <c r="C1885" s="295" t="s">
        <v>2919</v>
      </c>
      <c r="D1885" s="275"/>
      <c r="E1885" s="160"/>
      <c r="F1885" s="163"/>
      <c r="G1885" s="84"/>
      <c r="H1885" s="61"/>
      <c r="I1885" s="61"/>
      <c r="J1885" s="123" t="str">
        <f t="shared" si="77"/>
        <v xml:space="preserve"> </v>
      </c>
      <c r="K1885" s="23"/>
      <c r="L1885" s="23"/>
    </row>
    <row r="1886" spans="1:12" x14ac:dyDescent="0.2">
      <c r="A1886" s="88"/>
      <c r="B1886" s="291" t="s">
        <v>2878</v>
      </c>
      <c r="C1886" s="268" t="s">
        <v>2920</v>
      </c>
      <c r="D1886" s="305"/>
      <c r="E1886" s="160"/>
      <c r="F1886" s="163"/>
      <c r="G1886" s="84"/>
      <c r="H1886" s="61"/>
      <c r="I1886" s="61"/>
      <c r="J1886" s="123" t="str">
        <f t="shared" si="77"/>
        <v xml:space="preserve"> </v>
      </c>
      <c r="K1886" s="23"/>
      <c r="L1886" s="23"/>
    </row>
    <row r="1887" spans="1:12" ht="13.2" x14ac:dyDescent="0.2">
      <c r="A1887" s="88"/>
      <c r="B1887" s="291" t="s">
        <v>2902</v>
      </c>
      <c r="C1887" s="277" t="s">
        <v>6001</v>
      </c>
      <c r="D1887" s="269" t="s">
        <v>5897</v>
      </c>
      <c r="E1887" s="160"/>
      <c r="F1887" s="163"/>
      <c r="G1887" s="60">
        <f>E1887*F1887</f>
        <v>0</v>
      </c>
      <c r="H1887" s="62" t="s">
        <v>363</v>
      </c>
      <c r="I1887" s="61"/>
      <c r="J1887" s="123" t="str">
        <f t="shared" si="77"/>
        <v xml:space="preserve"> </v>
      </c>
      <c r="K1887" s="23"/>
      <c r="L1887" s="23"/>
    </row>
    <row r="1888" spans="1:12" ht="13.2" x14ac:dyDescent="0.2">
      <c r="A1888" s="88"/>
      <c r="B1888" s="291" t="s">
        <v>2903</v>
      </c>
      <c r="C1888" s="277" t="s">
        <v>6002</v>
      </c>
      <c r="D1888" s="269" t="s">
        <v>5897</v>
      </c>
      <c r="E1888" s="160"/>
      <c r="F1888" s="163"/>
      <c r="G1888" s="60">
        <f>E1888*F1888</f>
        <v>0</v>
      </c>
      <c r="H1888" s="62" t="s">
        <v>363</v>
      </c>
      <c r="I1888" s="61"/>
      <c r="J1888" s="123" t="str">
        <f t="shared" si="77"/>
        <v xml:space="preserve"> </v>
      </c>
      <c r="K1888" s="23"/>
      <c r="L1888" s="23"/>
    </row>
    <row r="1889" spans="1:12" x14ac:dyDescent="0.2">
      <c r="A1889" s="88"/>
      <c r="B1889" s="291" t="s">
        <v>2879</v>
      </c>
      <c r="C1889" s="277" t="s">
        <v>2921</v>
      </c>
      <c r="D1889" s="275"/>
      <c r="E1889" s="160"/>
      <c r="F1889" s="163"/>
      <c r="G1889" s="84"/>
      <c r="H1889" s="61"/>
      <c r="I1889" s="61"/>
      <c r="J1889" s="123" t="str">
        <f t="shared" si="77"/>
        <v xml:space="preserve"> </v>
      </c>
      <c r="K1889" s="23"/>
      <c r="L1889" s="23"/>
    </row>
    <row r="1890" spans="1:12" ht="13.2" x14ac:dyDescent="0.2">
      <c r="A1890" s="88"/>
      <c r="B1890" s="291" t="s">
        <v>2904</v>
      </c>
      <c r="C1890" s="279" t="s">
        <v>6001</v>
      </c>
      <c r="D1890" s="269" t="s">
        <v>5897</v>
      </c>
      <c r="E1890" s="160"/>
      <c r="F1890" s="163"/>
      <c r="G1890" s="60">
        <f>E1890*F1890</f>
        <v>0</v>
      </c>
      <c r="H1890" s="62" t="s">
        <v>363</v>
      </c>
      <c r="I1890" s="61"/>
      <c r="J1890" s="123" t="str">
        <f t="shared" si="77"/>
        <v xml:space="preserve"> </v>
      </c>
      <c r="K1890" s="23"/>
      <c r="L1890" s="23"/>
    </row>
    <row r="1891" spans="1:12" ht="13.2" x14ac:dyDescent="0.2">
      <c r="A1891" s="88"/>
      <c r="B1891" s="291" t="s">
        <v>2905</v>
      </c>
      <c r="C1891" s="277" t="s">
        <v>6003</v>
      </c>
      <c r="D1891" s="269" t="s">
        <v>5897</v>
      </c>
      <c r="E1891" s="160"/>
      <c r="F1891" s="163"/>
      <c r="G1891" s="60">
        <f>E1891*F1891</f>
        <v>0</v>
      </c>
      <c r="H1891" s="62" t="s">
        <v>363</v>
      </c>
      <c r="I1891" s="61"/>
      <c r="J1891" s="123" t="str">
        <f t="shared" si="77"/>
        <v xml:space="preserve"> </v>
      </c>
      <c r="K1891" s="23"/>
      <c r="L1891" s="23"/>
    </row>
    <row r="1892" spans="1:12" ht="22.8" x14ac:dyDescent="0.2">
      <c r="A1892" s="88"/>
      <c r="B1892" s="291" t="s">
        <v>2880</v>
      </c>
      <c r="C1892" s="268" t="s">
        <v>2922</v>
      </c>
      <c r="D1892" s="269" t="s">
        <v>5896</v>
      </c>
      <c r="E1892" s="160"/>
      <c r="F1892" s="163"/>
      <c r="G1892" s="60">
        <f>E1892*F1892</f>
        <v>0</v>
      </c>
      <c r="H1892" s="61"/>
      <c r="I1892" s="61"/>
      <c r="J1892" s="123" t="str">
        <f t="shared" si="77"/>
        <v xml:space="preserve"> </v>
      </c>
      <c r="K1892" s="23"/>
      <c r="L1892" s="23"/>
    </row>
    <row r="1893" spans="1:12" ht="24" x14ac:dyDescent="0.2">
      <c r="A1893" s="49"/>
      <c r="B1893" s="291" t="s">
        <v>2881</v>
      </c>
      <c r="C1893" s="295" t="s">
        <v>2923</v>
      </c>
      <c r="D1893" s="275"/>
      <c r="E1893" s="160"/>
      <c r="F1893" s="163"/>
      <c r="G1893" s="84"/>
      <c r="H1893" s="61"/>
      <c r="I1893" s="61"/>
      <c r="J1893" s="123" t="str">
        <f t="shared" si="77"/>
        <v xml:space="preserve"> </v>
      </c>
      <c r="K1893" s="23"/>
      <c r="L1893" s="23"/>
    </row>
    <row r="1894" spans="1:12" x14ac:dyDescent="0.2">
      <c r="A1894" s="88"/>
      <c r="B1894" s="291" t="s">
        <v>2882</v>
      </c>
      <c r="C1894" s="268" t="s">
        <v>2924</v>
      </c>
      <c r="D1894" s="275"/>
      <c r="E1894" s="160"/>
      <c r="F1894" s="163"/>
      <c r="G1894" s="84"/>
      <c r="H1894" s="61"/>
      <c r="I1894" s="61"/>
      <c r="J1894" s="123" t="str">
        <f t="shared" si="77"/>
        <v xml:space="preserve"> </v>
      </c>
      <c r="K1894" s="23"/>
      <c r="L1894" s="23"/>
    </row>
    <row r="1895" spans="1:12" ht="13.2" x14ac:dyDescent="0.2">
      <c r="A1895" s="88"/>
      <c r="B1895" s="291" t="s">
        <v>2906</v>
      </c>
      <c r="C1895" s="277" t="s">
        <v>6001</v>
      </c>
      <c r="D1895" s="269" t="s">
        <v>5897</v>
      </c>
      <c r="E1895" s="160"/>
      <c r="F1895" s="163"/>
      <c r="G1895" s="60">
        <f>E1895*F1895</f>
        <v>0</v>
      </c>
      <c r="H1895" s="62" t="s">
        <v>363</v>
      </c>
      <c r="I1895" s="61"/>
      <c r="J1895" s="123" t="str">
        <f t="shared" si="77"/>
        <v xml:space="preserve"> </v>
      </c>
      <c r="K1895" s="23"/>
      <c r="L1895" s="23"/>
    </row>
    <row r="1896" spans="1:12" ht="13.2" x14ac:dyDescent="0.2">
      <c r="A1896" s="88"/>
      <c r="B1896" s="291" t="s">
        <v>2907</v>
      </c>
      <c r="C1896" s="277" t="s">
        <v>6002</v>
      </c>
      <c r="D1896" s="269" t="s">
        <v>5897</v>
      </c>
      <c r="E1896" s="160"/>
      <c r="F1896" s="163"/>
      <c r="G1896" s="60">
        <f>E1896*F1896</f>
        <v>0</v>
      </c>
      <c r="H1896" s="62" t="s">
        <v>363</v>
      </c>
      <c r="I1896" s="61"/>
      <c r="J1896" s="123" t="str">
        <f t="shared" si="77"/>
        <v xml:space="preserve"> </v>
      </c>
      <c r="K1896" s="23"/>
      <c r="L1896" s="23"/>
    </row>
    <row r="1897" spans="1:12" ht="12" x14ac:dyDescent="0.2">
      <c r="A1897" s="49"/>
      <c r="B1897" s="291" t="s">
        <v>2883</v>
      </c>
      <c r="C1897" s="295" t="s">
        <v>2925</v>
      </c>
      <c r="D1897" s="275"/>
      <c r="E1897" s="160"/>
      <c r="F1897" s="163"/>
      <c r="G1897" s="84"/>
      <c r="H1897" s="61"/>
      <c r="I1897" s="61"/>
      <c r="J1897" s="123" t="str">
        <f t="shared" si="77"/>
        <v xml:space="preserve"> </v>
      </c>
      <c r="K1897" s="23"/>
      <c r="L1897" s="23"/>
    </row>
    <row r="1898" spans="1:12" x14ac:dyDescent="0.2">
      <c r="A1898" s="88"/>
      <c r="B1898" s="291" t="s">
        <v>2884</v>
      </c>
      <c r="C1898" s="268" t="s">
        <v>2926</v>
      </c>
      <c r="D1898" s="275"/>
      <c r="E1898" s="160"/>
      <c r="F1898" s="163"/>
      <c r="G1898" s="84"/>
      <c r="H1898" s="61"/>
      <c r="I1898" s="61"/>
      <c r="J1898" s="123" t="str">
        <f t="shared" si="77"/>
        <v xml:space="preserve"> </v>
      </c>
      <c r="K1898" s="23"/>
      <c r="L1898" s="23"/>
    </row>
    <row r="1899" spans="1:12" ht="13.2" x14ac:dyDescent="0.2">
      <c r="A1899" s="88"/>
      <c r="B1899" s="291" t="s">
        <v>2908</v>
      </c>
      <c r="C1899" s="268" t="s">
        <v>2927</v>
      </c>
      <c r="D1899" s="269" t="s">
        <v>5897</v>
      </c>
      <c r="E1899" s="160"/>
      <c r="F1899" s="163"/>
      <c r="G1899" s="60">
        <f>E1899*F1899</f>
        <v>0</v>
      </c>
      <c r="H1899" s="61"/>
      <c r="I1899" s="61"/>
      <c r="J1899" s="123" t="str">
        <f t="shared" si="77"/>
        <v xml:space="preserve"> </v>
      </c>
      <c r="K1899" s="23"/>
      <c r="L1899" s="23"/>
    </row>
    <row r="1900" spans="1:12" ht="13.2" x14ac:dyDescent="0.2">
      <c r="A1900" s="88"/>
      <c r="B1900" s="291" t="s">
        <v>2909</v>
      </c>
      <c r="C1900" s="268" t="s">
        <v>2928</v>
      </c>
      <c r="D1900" s="269" t="s">
        <v>5897</v>
      </c>
      <c r="E1900" s="160"/>
      <c r="F1900" s="163"/>
      <c r="G1900" s="60">
        <f>E1900*F1900</f>
        <v>0</v>
      </c>
      <c r="H1900" s="61"/>
      <c r="I1900" s="61"/>
      <c r="J1900" s="123" t="str">
        <f t="shared" si="77"/>
        <v xml:space="preserve"> </v>
      </c>
      <c r="K1900" s="23"/>
      <c r="L1900" s="23"/>
    </row>
    <row r="1901" spans="1:12" ht="13.2" x14ac:dyDescent="0.2">
      <c r="A1901" s="88"/>
      <c r="B1901" s="291" t="s">
        <v>2885</v>
      </c>
      <c r="C1901" s="268" t="s">
        <v>2929</v>
      </c>
      <c r="D1901" s="269" t="s">
        <v>5897</v>
      </c>
      <c r="E1901" s="160"/>
      <c r="F1901" s="163"/>
      <c r="G1901" s="60">
        <f>E1901*F1901</f>
        <v>0</v>
      </c>
      <c r="H1901" s="61"/>
      <c r="I1901" s="61"/>
      <c r="J1901" s="123" t="str">
        <f t="shared" si="77"/>
        <v xml:space="preserve"> </v>
      </c>
      <c r="K1901" s="23"/>
      <c r="L1901" s="23"/>
    </row>
    <row r="1902" spans="1:12" x14ac:dyDescent="0.2">
      <c r="A1902" s="88"/>
      <c r="B1902" s="291" t="s">
        <v>2886</v>
      </c>
      <c r="C1902" s="268" t="s">
        <v>2930</v>
      </c>
      <c r="D1902" s="275"/>
      <c r="E1902" s="160"/>
      <c r="F1902" s="163"/>
      <c r="G1902" s="84"/>
      <c r="H1902" s="61"/>
      <c r="I1902" s="61"/>
      <c r="J1902" s="123" t="str">
        <f t="shared" si="77"/>
        <v xml:space="preserve"> </v>
      </c>
      <c r="K1902" s="23"/>
      <c r="L1902" s="23"/>
    </row>
    <row r="1903" spans="1:12" ht="13.2" x14ac:dyDescent="0.2">
      <c r="A1903" s="88"/>
      <c r="B1903" s="291" t="s">
        <v>2910</v>
      </c>
      <c r="C1903" s="268" t="s">
        <v>2927</v>
      </c>
      <c r="D1903" s="269" t="s">
        <v>5897</v>
      </c>
      <c r="E1903" s="160"/>
      <c r="F1903" s="163"/>
      <c r="G1903" s="60">
        <f>E1903*F1903</f>
        <v>0</v>
      </c>
      <c r="H1903" s="61"/>
      <c r="I1903" s="61"/>
      <c r="J1903" s="123" t="str">
        <f t="shared" si="77"/>
        <v xml:space="preserve"> </v>
      </c>
      <c r="K1903" s="23"/>
      <c r="L1903" s="23"/>
    </row>
    <row r="1904" spans="1:12" ht="13.2" x14ac:dyDescent="0.2">
      <c r="A1904" s="88"/>
      <c r="B1904" s="291" t="s">
        <v>2911</v>
      </c>
      <c r="C1904" s="268" t="s">
        <v>2928</v>
      </c>
      <c r="D1904" s="269" t="s">
        <v>5897</v>
      </c>
      <c r="E1904" s="160"/>
      <c r="F1904" s="163"/>
      <c r="G1904" s="60">
        <f>E1904*F1904</f>
        <v>0</v>
      </c>
      <c r="H1904" s="61"/>
      <c r="I1904" s="61"/>
      <c r="J1904" s="123" t="str">
        <f t="shared" si="77"/>
        <v xml:space="preserve"> </v>
      </c>
      <c r="K1904" s="23"/>
      <c r="L1904" s="23"/>
    </row>
    <row r="1905" spans="1:12" ht="12" x14ac:dyDescent="0.2">
      <c r="A1905" s="49"/>
      <c r="B1905" s="291" t="s">
        <v>2887</v>
      </c>
      <c r="C1905" s="295" t="s">
        <v>2931</v>
      </c>
      <c r="D1905" s="276" t="s">
        <v>1616</v>
      </c>
      <c r="E1905" s="160"/>
      <c r="F1905" s="163"/>
      <c r="G1905" s="60">
        <f>E1905*F1905</f>
        <v>0</v>
      </c>
      <c r="H1905" s="61"/>
      <c r="I1905" s="61"/>
      <c r="J1905" s="123" t="str">
        <f t="shared" si="77"/>
        <v xml:space="preserve"> </v>
      </c>
      <c r="K1905" s="23"/>
      <c r="L1905" s="23"/>
    </row>
    <row r="1906" spans="1:12" ht="12" x14ac:dyDescent="0.2">
      <c r="A1906" s="49"/>
      <c r="B1906" s="291" t="s">
        <v>2888</v>
      </c>
      <c r="C1906" s="295" t="s">
        <v>2932</v>
      </c>
      <c r="D1906" s="275"/>
      <c r="E1906" s="160"/>
      <c r="F1906" s="163"/>
      <c r="G1906" s="84"/>
      <c r="H1906" s="61"/>
      <c r="I1906" s="61"/>
      <c r="J1906" s="123" t="str">
        <f t="shared" si="77"/>
        <v xml:space="preserve"> </v>
      </c>
      <c r="K1906" s="23"/>
      <c r="L1906" s="23"/>
    </row>
    <row r="1907" spans="1:12" x14ac:dyDescent="0.2">
      <c r="A1907" s="88"/>
      <c r="B1907" s="291" t="s">
        <v>2889</v>
      </c>
      <c r="C1907" s="268" t="s">
        <v>2933</v>
      </c>
      <c r="D1907" s="276" t="s">
        <v>60</v>
      </c>
      <c r="E1907" s="160"/>
      <c r="F1907" s="163"/>
      <c r="G1907" s="60">
        <f>E1907*F1907</f>
        <v>0</v>
      </c>
      <c r="H1907" s="61"/>
      <c r="I1907" s="61"/>
      <c r="J1907" s="123" t="str">
        <f t="shared" si="77"/>
        <v xml:space="preserve"> </v>
      </c>
      <c r="K1907" s="23"/>
      <c r="L1907" s="23"/>
    </row>
    <row r="1908" spans="1:12" x14ac:dyDescent="0.2">
      <c r="A1908" s="88"/>
      <c r="B1908" s="291" t="s">
        <v>2890</v>
      </c>
      <c r="C1908" s="268" t="s">
        <v>2934</v>
      </c>
      <c r="D1908" s="275"/>
      <c r="E1908" s="160"/>
      <c r="F1908" s="163"/>
      <c r="G1908" s="84"/>
      <c r="H1908" s="61"/>
      <c r="I1908" s="61"/>
      <c r="J1908" s="123" t="str">
        <f t="shared" si="77"/>
        <v xml:space="preserve"> </v>
      </c>
      <c r="K1908" s="23"/>
      <c r="L1908" s="23"/>
    </row>
    <row r="1909" spans="1:12" x14ac:dyDescent="0.2">
      <c r="A1909" s="88"/>
      <c r="B1909" s="291" t="s">
        <v>2912</v>
      </c>
      <c r="C1909" s="277" t="s">
        <v>6004</v>
      </c>
      <c r="D1909" s="276" t="s">
        <v>60</v>
      </c>
      <c r="E1909" s="160"/>
      <c r="F1909" s="163"/>
      <c r="G1909" s="60">
        <f>E1909*F1909</f>
        <v>0</v>
      </c>
      <c r="H1909" s="62" t="s">
        <v>363</v>
      </c>
      <c r="I1909" s="61"/>
      <c r="J1909" s="123" t="str">
        <f t="shared" si="77"/>
        <v xml:space="preserve"> </v>
      </c>
      <c r="K1909" s="23"/>
      <c r="L1909" s="23"/>
    </row>
    <row r="1910" spans="1:12" x14ac:dyDescent="0.2">
      <c r="A1910" s="88"/>
      <c r="B1910" s="291" t="s">
        <v>2913</v>
      </c>
      <c r="C1910" s="277" t="s">
        <v>6005</v>
      </c>
      <c r="D1910" s="276" t="s">
        <v>60</v>
      </c>
      <c r="E1910" s="160"/>
      <c r="F1910" s="163"/>
      <c r="G1910" s="60">
        <f>E1910*F1910</f>
        <v>0</v>
      </c>
      <c r="H1910" s="62" t="s">
        <v>363</v>
      </c>
      <c r="I1910" s="61"/>
      <c r="J1910" s="123" t="str">
        <f t="shared" si="77"/>
        <v xml:space="preserve"> </v>
      </c>
      <c r="K1910" s="23"/>
      <c r="L1910" s="23"/>
    </row>
    <row r="1911" spans="1:12" ht="22.8" x14ac:dyDescent="0.2">
      <c r="A1911" s="88"/>
      <c r="B1911" s="291" t="s">
        <v>2891</v>
      </c>
      <c r="C1911" s="277" t="s">
        <v>6006</v>
      </c>
      <c r="D1911" s="276" t="s">
        <v>60</v>
      </c>
      <c r="E1911" s="160"/>
      <c r="F1911" s="163"/>
      <c r="G1911" s="60">
        <f>E1911*F1911</f>
        <v>0</v>
      </c>
      <c r="H1911" s="62" t="s">
        <v>363</v>
      </c>
      <c r="I1911" s="61"/>
      <c r="J1911" s="123" t="str">
        <f t="shared" si="77"/>
        <v xml:space="preserve"> </v>
      </c>
      <c r="K1911" s="23"/>
      <c r="L1911" s="23"/>
    </row>
    <row r="1912" spans="1:12" ht="22.8" x14ac:dyDescent="0.2">
      <c r="A1912" s="88"/>
      <c r="B1912" s="291" t="s">
        <v>2892</v>
      </c>
      <c r="C1912" s="277" t="s">
        <v>6007</v>
      </c>
      <c r="D1912" s="275"/>
      <c r="E1912" s="160"/>
      <c r="F1912" s="163"/>
      <c r="G1912" s="84"/>
      <c r="H1912" s="62" t="s">
        <v>363</v>
      </c>
      <c r="I1912" s="61"/>
      <c r="J1912" s="123" t="str">
        <f t="shared" si="77"/>
        <v xml:space="preserve"> </v>
      </c>
      <c r="K1912" s="23"/>
      <c r="L1912" s="23"/>
    </row>
    <row r="1913" spans="1:12" x14ac:dyDescent="0.2">
      <c r="A1913" s="88"/>
      <c r="B1913" s="291" t="s">
        <v>2914</v>
      </c>
      <c r="C1913" s="277" t="s">
        <v>2935</v>
      </c>
      <c r="D1913" s="275" t="s">
        <v>83</v>
      </c>
      <c r="E1913" s="160"/>
      <c r="F1913" s="163"/>
      <c r="G1913" s="60">
        <f>E1913*F1913</f>
        <v>0</v>
      </c>
      <c r="H1913" s="61"/>
      <c r="I1913" s="61"/>
      <c r="J1913" s="123" t="str">
        <f t="shared" si="77"/>
        <v xml:space="preserve"> </v>
      </c>
      <c r="K1913" s="23"/>
      <c r="L1913" s="23"/>
    </row>
    <row r="1914" spans="1:12" x14ac:dyDescent="0.2">
      <c r="A1914" s="88"/>
      <c r="B1914" s="291" t="s">
        <v>2915</v>
      </c>
      <c r="C1914" s="277" t="s">
        <v>2936</v>
      </c>
      <c r="D1914" s="275" t="s">
        <v>83</v>
      </c>
      <c r="E1914" s="160"/>
      <c r="F1914" s="163"/>
      <c r="G1914" s="60">
        <f>E1914*F1914</f>
        <v>0</v>
      </c>
      <c r="H1914" s="61"/>
      <c r="I1914" s="61"/>
      <c r="J1914" s="123" t="str">
        <f t="shared" si="77"/>
        <v xml:space="preserve"> </v>
      </c>
      <c r="K1914" s="23"/>
      <c r="L1914" s="23"/>
    </row>
    <row r="1915" spans="1:12" x14ac:dyDescent="0.2">
      <c r="A1915" s="88"/>
      <c r="B1915" s="291" t="s">
        <v>2893</v>
      </c>
      <c r="C1915" s="277" t="s">
        <v>6008</v>
      </c>
      <c r="D1915" s="275"/>
      <c r="E1915" s="160"/>
      <c r="F1915" s="163"/>
      <c r="G1915" s="84"/>
      <c r="H1915" s="62" t="s">
        <v>363</v>
      </c>
      <c r="I1915" s="61"/>
      <c r="J1915" s="123" t="str">
        <f t="shared" si="77"/>
        <v xml:space="preserve"> </v>
      </c>
      <c r="K1915" s="23"/>
      <c r="L1915" s="23"/>
    </row>
    <row r="1916" spans="1:12" x14ac:dyDescent="0.2">
      <c r="A1916" s="88"/>
      <c r="B1916" s="291" t="s">
        <v>2916</v>
      </c>
      <c r="C1916" s="268" t="s">
        <v>2937</v>
      </c>
      <c r="D1916" s="275" t="s">
        <v>83</v>
      </c>
      <c r="E1916" s="160"/>
      <c r="F1916" s="163"/>
      <c r="G1916" s="60">
        <f>E1916*F1916</f>
        <v>0</v>
      </c>
      <c r="H1916" s="61"/>
      <c r="I1916" s="61"/>
      <c r="J1916" s="123" t="str">
        <f t="shared" si="77"/>
        <v xml:space="preserve"> </v>
      </c>
      <c r="K1916" s="23"/>
      <c r="L1916" s="23"/>
    </row>
    <row r="1917" spans="1:12" x14ac:dyDescent="0.2">
      <c r="A1917" s="88"/>
      <c r="B1917" s="291" t="s">
        <v>2917</v>
      </c>
      <c r="C1917" s="268" t="s">
        <v>2938</v>
      </c>
      <c r="D1917" s="275" t="s">
        <v>83</v>
      </c>
      <c r="E1917" s="160"/>
      <c r="F1917" s="163"/>
      <c r="G1917" s="60">
        <f>E1917*F1917</f>
        <v>0</v>
      </c>
      <c r="H1917" s="61"/>
      <c r="I1917" s="61"/>
      <c r="J1917" s="123" t="str">
        <f t="shared" si="77"/>
        <v xml:space="preserve"> </v>
      </c>
      <c r="K1917" s="23"/>
      <c r="L1917" s="23"/>
    </row>
    <row r="1918" spans="1:12" x14ac:dyDescent="0.2">
      <c r="A1918" s="88"/>
      <c r="B1918" s="291" t="s">
        <v>2894</v>
      </c>
      <c r="C1918" s="268" t="s">
        <v>2939</v>
      </c>
      <c r="D1918" s="276" t="s">
        <v>60</v>
      </c>
      <c r="E1918" s="160"/>
      <c r="F1918" s="163"/>
      <c r="G1918" s="60">
        <f>E1918*F1918</f>
        <v>0</v>
      </c>
      <c r="H1918" s="61"/>
      <c r="I1918" s="61"/>
      <c r="J1918" s="123" t="str">
        <f t="shared" si="77"/>
        <v xml:space="preserve"> </v>
      </c>
      <c r="K1918" s="23"/>
      <c r="L1918" s="23"/>
    </row>
    <row r="1919" spans="1:12" ht="12" x14ac:dyDescent="0.2">
      <c r="A1919" s="49"/>
      <c r="B1919" s="291" t="s">
        <v>2895</v>
      </c>
      <c r="C1919" s="295" t="s">
        <v>2940</v>
      </c>
      <c r="D1919" s="275"/>
      <c r="E1919" s="160"/>
      <c r="F1919" s="163"/>
      <c r="G1919" s="84"/>
      <c r="H1919" s="61"/>
      <c r="I1919" s="61"/>
      <c r="J1919" s="123" t="str">
        <f t="shared" si="77"/>
        <v xml:space="preserve"> </v>
      </c>
      <c r="K1919" s="23"/>
      <c r="L1919" s="23"/>
    </row>
    <row r="1920" spans="1:12" x14ac:dyDescent="0.2">
      <c r="A1920" s="88"/>
      <c r="B1920" s="291" t="s">
        <v>2896</v>
      </c>
      <c r="C1920" s="268" t="s">
        <v>2941</v>
      </c>
      <c r="D1920" s="275" t="s">
        <v>58</v>
      </c>
      <c r="E1920" s="160"/>
      <c r="F1920" s="163"/>
      <c r="G1920" s="60">
        <f>E1920*F1920</f>
        <v>0</v>
      </c>
      <c r="H1920" s="61"/>
      <c r="I1920" s="61"/>
      <c r="J1920" s="123" t="str">
        <f t="shared" si="77"/>
        <v xml:space="preserve"> </v>
      </c>
      <c r="K1920" s="23"/>
      <c r="L1920" s="23"/>
    </row>
    <row r="1921" spans="1:12" x14ac:dyDescent="0.2">
      <c r="A1921" s="88"/>
      <c r="B1921" s="291" t="s">
        <v>2897</v>
      </c>
      <c r="C1921" s="268" t="s">
        <v>2942</v>
      </c>
      <c r="D1921" s="275" t="s">
        <v>58</v>
      </c>
      <c r="E1921" s="160"/>
      <c r="F1921" s="163"/>
      <c r="G1921" s="60">
        <f>E1921*F1921</f>
        <v>0</v>
      </c>
      <c r="H1921" s="61"/>
      <c r="I1921" s="61"/>
      <c r="J1921" s="123" t="str">
        <f t="shared" si="77"/>
        <v xml:space="preserve"> </v>
      </c>
      <c r="K1921" s="23"/>
      <c r="L1921" s="23"/>
    </row>
    <row r="1922" spans="1:12" x14ac:dyDescent="0.2">
      <c r="A1922" s="88"/>
      <c r="B1922" s="291" t="s">
        <v>2898</v>
      </c>
      <c r="C1922" s="268" t="s">
        <v>6009</v>
      </c>
      <c r="D1922" s="275" t="s">
        <v>56</v>
      </c>
      <c r="E1922" s="160"/>
      <c r="F1922" s="163"/>
      <c r="G1922" s="60">
        <f>E1922*F1922</f>
        <v>0</v>
      </c>
      <c r="H1922" s="61"/>
      <c r="I1922" s="61"/>
      <c r="J1922" s="123" t="str">
        <f t="shared" si="77"/>
        <v xml:space="preserve"> </v>
      </c>
      <c r="K1922" s="23"/>
      <c r="L1922" s="23"/>
    </row>
    <row r="1923" spans="1:12" ht="12" x14ac:dyDescent="0.2">
      <c r="A1923" s="49"/>
      <c r="B1923" s="291" t="s">
        <v>2899</v>
      </c>
      <c r="C1923" s="295" t="s">
        <v>2943</v>
      </c>
      <c r="D1923" s="275"/>
      <c r="E1923" s="160"/>
      <c r="F1923" s="163"/>
      <c r="G1923" s="84"/>
      <c r="H1923" s="61"/>
      <c r="I1923" s="61"/>
      <c r="J1923" s="123" t="str">
        <f t="shared" si="77"/>
        <v xml:space="preserve"> </v>
      </c>
      <c r="K1923" s="23"/>
      <c r="L1923" s="23"/>
    </row>
    <row r="1924" spans="1:12" x14ac:dyDescent="0.2">
      <c r="A1924" s="88"/>
      <c r="B1924" s="291" t="s">
        <v>2900</v>
      </c>
      <c r="C1924" s="268" t="s">
        <v>2944</v>
      </c>
      <c r="D1924" s="275" t="s">
        <v>83</v>
      </c>
      <c r="E1924" s="160"/>
      <c r="F1924" s="163"/>
      <c r="G1924" s="60">
        <f>E1924*F1924</f>
        <v>0</v>
      </c>
      <c r="H1924" s="61"/>
      <c r="I1924" s="61"/>
      <c r="J1924" s="123" t="str">
        <f t="shared" ref="J1924:J1987" si="78">IF(G1924&gt;0,1," ")</f>
        <v xml:space="preserve"> </v>
      </c>
      <c r="K1924" s="23"/>
      <c r="L1924" s="23"/>
    </row>
    <row r="1925" spans="1:12" x14ac:dyDescent="0.2">
      <c r="A1925" s="88"/>
      <c r="B1925" s="291" t="s">
        <v>2901</v>
      </c>
      <c r="C1925" s="268" t="s">
        <v>2945</v>
      </c>
      <c r="D1925" s="275" t="s">
        <v>83</v>
      </c>
      <c r="E1925" s="160"/>
      <c r="F1925" s="163"/>
      <c r="G1925" s="60">
        <f>E1925*F1925</f>
        <v>0</v>
      </c>
      <c r="H1925" s="61"/>
      <c r="I1925" s="61"/>
      <c r="J1925" s="123" t="str">
        <f t="shared" si="78"/>
        <v xml:space="preserve"> </v>
      </c>
      <c r="K1925" s="23"/>
      <c r="L1925" s="23"/>
    </row>
    <row r="1926" spans="1:12" x14ac:dyDescent="0.2">
      <c r="A1926" s="48"/>
      <c r="B1926" s="157"/>
      <c r="C1926" s="162"/>
      <c r="D1926" s="191"/>
      <c r="E1926" s="160"/>
      <c r="F1926" s="163"/>
      <c r="G1926" s="84"/>
      <c r="H1926" s="58" t="s">
        <v>782</v>
      </c>
      <c r="I1926" s="77"/>
      <c r="J1926" s="123" t="str">
        <f t="shared" si="78"/>
        <v xml:space="preserve"> </v>
      </c>
      <c r="K1926" s="23"/>
      <c r="L1926" s="23"/>
    </row>
    <row r="1927" spans="1:12" x14ac:dyDescent="0.25">
      <c r="A1927" s="48"/>
      <c r="B1927" s="157"/>
      <c r="C1927" s="162"/>
      <c r="D1927" s="191"/>
      <c r="E1927" s="160"/>
      <c r="F1927" s="163"/>
      <c r="G1927" s="84"/>
      <c r="I1927" s="77"/>
      <c r="J1927" s="123" t="str">
        <f t="shared" si="78"/>
        <v xml:space="preserve"> </v>
      </c>
      <c r="K1927" s="23"/>
      <c r="L1927" s="23"/>
    </row>
    <row r="1928" spans="1:12" x14ac:dyDescent="0.25">
      <c r="A1928" s="52"/>
      <c r="B1928" s="193"/>
      <c r="C1928" s="194"/>
      <c r="D1928" s="195"/>
      <c r="E1928" s="160"/>
      <c r="F1928" s="163"/>
      <c r="G1928" s="196"/>
      <c r="H1928" s="23"/>
      <c r="I1928" s="77"/>
      <c r="J1928" s="123" t="str">
        <f t="shared" si="78"/>
        <v xml:space="preserve"> </v>
      </c>
      <c r="K1928" s="23"/>
      <c r="L1928" s="23"/>
    </row>
    <row r="1929" spans="1:12" ht="12" x14ac:dyDescent="0.25">
      <c r="B1929" s="180" t="s">
        <v>195</v>
      </c>
      <c r="C1929" s="181" t="s">
        <v>147</v>
      </c>
      <c r="D1929" s="31"/>
      <c r="E1929" s="160"/>
      <c r="F1929" s="163"/>
      <c r="G1929" s="182">
        <f>SUM(G1883:G1928)</f>
        <v>0</v>
      </c>
      <c r="H1929" s="77"/>
      <c r="I1929" s="77"/>
      <c r="J1929" s="123" t="str">
        <f t="shared" si="78"/>
        <v xml:space="preserve"> </v>
      </c>
      <c r="K1929" s="23"/>
      <c r="L1929" s="23"/>
    </row>
    <row r="1930" spans="1:12" ht="12" x14ac:dyDescent="0.25">
      <c r="A1930" s="54"/>
      <c r="B1930" s="54"/>
      <c r="C1930" s="223"/>
      <c r="D1930" s="224"/>
      <c r="E1930" s="160"/>
      <c r="F1930" s="163"/>
      <c r="G1930" s="225"/>
      <c r="H1930" s="77"/>
      <c r="I1930" s="77"/>
      <c r="J1930" s="123" t="str">
        <f t="shared" si="78"/>
        <v xml:space="preserve"> </v>
      </c>
      <c r="K1930" s="23"/>
      <c r="L1930" s="23"/>
    </row>
    <row r="1931" spans="1:12" ht="12" x14ac:dyDescent="0.2">
      <c r="B1931" s="235" t="s">
        <v>197</v>
      </c>
      <c r="C1931" s="236"/>
      <c r="D1931" s="70"/>
      <c r="E1931" s="160"/>
      <c r="F1931" s="163"/>
      <c r="G1931" s="237"/>
      <c r="H1931" s="58" t="s">
        <v>361</v>
      </c>
      <c r="I1931" s="23"/>
      <c r="J1931" s="123" t="str">
        <f t="shared" si="78"/>
        <v xml:space="preserve"> </v>
      </c>
      <c r="K1931" s="23"/>
      <c r="L1931" s="23"/>
    </row>
    <row r="1932" spans="1:12" ht="12" x14ac:dyDescent="0.2">
      <c r="A1932" s="56"/>
      <c r="B1932" s="290" t="s">
        <v>2946</v>
      </c>
      <c r="C1932" s="306" t="s">
        <v>2954</v>
      </c>
      <c r="D1932" s="300"/>
      <c r="E1932" s="160"/>
      <c r="F1932" s="163"/>
      <c r="G1932" s="89"/>
      <c r="H1932" s="61"/>
      <c r="I1932" s="23"/>
      <c r="J1932" s="123" t="str">
        <f t="shared" si="78"/>
        <v xml:space="preserve"> </v>
      </c>
      <c r="K1932" s="23"/>
      <c r="L1932" s="23"/>
    </row>
    <row r="1933" spans="1:12" ht="13.2" x14ac:dyDescent="0.2">
      <c r="A1933" s="88"/>
      <c r="B1933" s="291" t="s">
        <v>2947</v>
      </c>
      <c r="C1933" s="277" t="s">
        <v>6010</v>
      </c>
      <c r="D1933" s="269" t="s">
        <v>5897</v>
      </c>
      <c r="E1933" s="160"/>
      <c r="F1933" s="163"/>
      <c r="G1933" s="60">
        <f>E1933*F1933</f>
        <v>0</v>
      </c>
      <c r="H1933" s="62" t="s">
        <v>363</v>
      </c>
      <c r="I1933" s="23"/>
      <c r="J1933" s="123" t="str">
        <f t="shared" si="78"/>
        <v xml:space="preserve"> </v>
      </c>
      <c r="K1933" s="23"/>
      <c r="L1933" s="23"/>
    </row>
    <row r="1934" spans="1:12" ht="13.2" x14ac:dyDescent="0.2">
      <c r="A1934" s="49"/>
      <c r="B1934" s="291" t="s">
        <v>2948</v>
      </c>
      <c r="C1934" s="296" t="s">
        <v>2955</v>
      </c>
      <c r="D1934" s="269" t="s">
        <v>5896</v>
      </c>
      <c r="E1934" s="160"/>
      <c r="F1934" s="163"/>
      <c r="G1934" s="60">
        <f>E1934*F1934</f>
        <v>0</v>
      </c>
      <c r="H1934" s="61"/>
      <c r="I1934" s="23"/>
      <c r="J1934" s="123" t="str">
        <f t="shared" si="78"/>
        <v xml:space="preserve"> </v>
      </c>
      <c r="K1934" s="23"/>
      <c r="L1934" s="23"/>
    </row>
    <row r="1935" spans="1:12" ht="12" x14ac:dyDescent="0.2">
      <c r="A1935" s="49"/>
      <c r="B1935" s="291" t="s">
        <v>2949</v>
      </c>
      <c r="C1935" s="296" t="s">
        <v>2956</v>
      </c>
      <c r="D1935" s="275"/>
      <c r="E1935" s="160"/>
      <c r="F1935" s="163"/>
      <c r="G1935" s="84"/>
      <c r="H1935" s="61"/>
      <c r="I1935" s="23"/>
      <c r="J1935" s="123" t="str">
        <f t="shared" si="78"/>
        <v xml:space="preserve"> </v>
      </c>
      <c r="K1935" s="23"/>
      <c r="L1935" s="23"/>
    </row>
    <row r="1936" spans="1:12" x14ac:dyDescent="0.2">
      <c r="A1936" s="88"/>
      <c r="B1936" s="291" t="s">
        <v>2950</v>
      </c>
      <c r="C1936" s="307" t="s">
        <v>2957</v>
      </c>
      <c r="D1936" s="276" t="s">
        <v>357</v>
      </c>
      <c r="E1936" s="160"/>
      <c r="F1936" s="163"/>
      <c r="G1936" s="84"/>
      <c r="H1936" s="61"/>
      <c r="I1936" s="23"/>
      <c r="J1936" s="123" t="str">
        <f t="shared" si="78"/>
        <v xml:space="preserve"> </v>
      </c>
      <c r="K1936" s="23"/>
      <c r="L1936" s="23"/>
    </row>
    <row r="1937" spans="1:12" x14ac:dyDescent="0.2">
      <c r="A1937" s="88"/>
      <c r="B1937" s="291" t="s">
        <v>2951</v>
      </c>
      <c r="C1937" s="308" t="s">
        <v>2958</v>
      </c>
      <c r="D1937" s="275" t="s">
        <v>67</v>
      </c>
      <c r="E1937" s="160"/>
      <c r="F1937" s="163"/>
      <c r="G1937" s="84">
        <f>F1937*E1937</f>
        <v>0</v>
      </c>
      <c r="H1937" s="61"/>
      <c r="I1937" s="23"/>
      <c r="J1937" s="123" t="str">
        <f t="shared" si="78"/>
        <v xml:space="preserve"> </v>
      </c>
      <c r="K1937" s="23"/>
      <c r="L1937" s="23"/>
    </row>
    <row r="1938" spans="1:12" ht="12" x14ac:dyDescent="0.2">
      <c r="A1938" s="49"/>
      <c r="B1938" s="291" t="s">
        <v>2952</v>
      </c>
      <c r="C1938" s="296" t="s">
        <v>2959</v>
      </c>
      <c r="D1938" s="275"/>
      <c r="E1938" s="160"/>
      <c r="F1938" s="163"/>
      <c r="G1938" s="84"/>
      <c r="H1938" s="61"/>
      <c r="I1938" s="23"/>
      <c r="J1938" s="123" t="str">
        <f t="shared" si="78"/>
        <v xml:space="preserve"> </v>
      </c>
      <c r="K1938" s="23"/>
      <c r="L1938" s="23"/>
    </row>
    <row r="1939" spans="1:12" ht="13.2" x14ac:dyDescent="0.2">
      <c r="A1939" s="88"/>
      <c r="B1939" s="291" t="s">
        <v>2953</v>
      </c>
      <c r="C1939" s="277" t="s">
        <v>6010</v>
      </c>
      <c r="D1939" s="269" t="s">
        <v>5897</v>
      </c>
      <c r="E1939" s="160"/>
      <c r="F1939" s="163"/>
      <c r="G1939" s="60">
        <f>E1939*F1939</f>
        <v>0</v>
      </c>
      <c r="H1939" s="62" t="s">
        <v>363</v>
      </c>
      <c r="I1939" s="23"/>
      <c r="J1939" s="123" t="str">
        <f t="shared" si="78"/>
        <v xml:space="preserve"> </v>
      </c>
      <c r="K1939" s="23"/>
      <c r="L1939" s="23"/>
    </row>
    <row r="1940" spans="1:12" x14ac:dyDescent="0.2">
      <c r="A1940" s="48"/>
      <c r="B1940" s="157"/>
      <c r="C1940" s="162"/>
      <c r="D1940" s="191"/>
      <c r="E1940" s="160"/>
      <c r="F1940" s="163"/>
      <c r="G1940" s="84"/>
      <c r="H1940" s="58" t="s">
        <v>782</v>
      </c>
      <c r="I1940" s="23"/>
      <c r="J1940" s="123" t="str">
        <f t="shared" si="78"/>
        <v xml:space="preserve"> </v>
      </c>
      <c r="K1940" s="23"/>
      <c r="L1940" s="23"/>
    </row>
    <row r="1941" spans="1:12" x14ac:dyDescent="0.25">
      <c r="A1941" s="48"/>
      <c r="B1941" s="157"/>
      <c r="C1941" s="162"/>
      <c r="D1941" s="191"/>
      <c r="E1941" s="160"/>
      <c r="F1941" s="163"/>
      <c r="G1941" s="84"/>
      <c r="I1941" s="23"/>
      <c r="J1941" s="123" t="str">
        <f t="shared" si="78"/>
        <v xml:space="preserve"> </v>
      </c>
      <c r="K1941" s="23"/>
      <c r="L1941" s="23"/>
    </row>
    <row r="1942" spans="1:12" x14ac:dyDescent="0.25">
      <c r="A1942" s="52"/>
      <c r="B1942" s="193"/>
      <c r="C1942" s="194"/>
      <c r="D1942" s="195"/>
      <c r="E1942" s="160"/>
      <c r="F1942" s="163"/>
      <c r="G1942" s="196"/>
      <c r="H1942" s="23"/>
      <c r="I1942" s="23"/>
      <c r="J1942" s="123" t="str">
        <f t="shared" si="78"/>
        <v xml:space="preserve"> </v>
      </c>
      <c r="K1942" s="23"/>
      <c r="L1942" s="23"/>
    </row>
    <row r="1943" spans="1:12" ht="12" x14ac:dyDescent="0.25">
      <c r="B1943" s="180" t="s">
        <v>197</v>
      </c>
      <c r="C1943" s="181" t="s">
        <v>147</v>
      </c>
      <c r="D1943" s="31"/>
      <c r="E1943" s="160"/>
      <c r="F1943" s="163"/>
      <c r="G1943" s="182">
        <f>SUM(G1933:G1942)</f>
        <v>0</v>
      </c>
      <c r="H1943" s="77"/>
      <c r="I1943" s="9"/>
      <c r="J1943" s="123" t="str">
        <f t="shared" si="78"/>
        <v xml:space="preserve"> </v>
      </c>
      <c r="K1943" s="23"/>
      <c r="L1943" s="23"/>
    </row>
    <row r="1944" spans="1:12" ht="12" x14ac:dyDescent="0.25">
      <c r="A1944" s="54"/>
      <c r="B1944" s="54"/>
      <c r="C1944" s="223"/>
      <c r="D1944" s="224"/>
      <c r="E1944" s="160"/>
      <c r="F1944" s="163"/>
      <c r="G1944" s="225"/>
      <c r="H1944" s="77"/>
      <c r="I1944" s="7"/>
      <c r="J1944" s="123" t="str">
        <f t="shared" si="78"/>
        <v xml:space="preserve"> </v>
      </c>
      <c r="K1944" s="23"/>
      <c r="L1944" s="23"/>
    </row>
    <row r="1945" spans="1:12" ht="12" x14ac:dyDescent="0.2">
      <c r="B1945" s="309" t="s">
        <v>200</v>
      </c>
      <c r="C1945" s="310" t="s">
        <v>201</v>
      </c>
      <c r="D1945" s="70"/>
      <c r="E1945" s="160"/>
      <c r="F1945" s="163"/>
      <c r="G1945" s="237"/>
      <c r="H1945" s="58" t="s">
        <v>361</v>
      </c>
      <c r="I1945" s="9"/>
      <c r="J1945" s="123" t="str">
        <f t="shared" si="78"/>
        <v xml:space="preserve"> </v>
      </c>
      <c r="K1945" s="23"/>
      <c r="L1945" s="23"/>
    </row>
    <row r="1946" spans="1:12" ht="15" x14ac:dyDescent="0.25">
      <c r="A1946" s="56"/>
      <c r="B1946" s="290" t="s">
        <v>2960</v>
      </c>
      <c r="C1946" s="304" t="s">
        <v>2968</v>
      </c>
      <c r="D1946" s="300"/>
      <c r="E1946" s="160"/>
      <c r="F1946" s="163"/>
      <c r="G1946" s="231"/>
      <c r="H1946"/>
      <c r="I1946" s="20"/>
      <c r="J1946" s="123" t="str">
        <f t="shared" si="78"/>
        <v xml:space="preserve"> </v>
      </c>
      <c r="K1946" s="23"/>
      <c r="L1946" s="23"/>
    </row>
    <row r="1947" spans="1:12" ht="15" x14ac:dyDescent="0.25">
      <c r="A1947" s="88"/>
      <c r="B1947" s="291" t="s">
        <v>2961</v>
      </c>
      <c r="C1947" s="268" t="s">
        <v>2969</v>
      </c>
      <c r="D1947" s="275" t="s">
        <v>60</v>
      </c>
      <c r="E1947" s="160"/>
      <c r="F1947" s="163"/>
      <c r="G1947" s="60">
        <f t="shared" ref="G1947:G1952" si="79">E1947*F1947</f>
        <v>0</v>
      </c>
      <c r="H1947"/>
      <c r="I1947" s="20"/>
      <c r="J1947" s="123" t="str">
        <f t="shared" si="78"/>
        <v xml:space="preserve"> </v>
      </c>
      <c r="K1947" s="23"/>
      <c r="L1947" s="23"/>
    </row>
    <row r="1948" spans="1:12" ht="13.2" x14ac:dyDescent="0.25">
      <c r="A1948" s="88"/>
      <c r="B1948" s="291" t="s">
        <v>2962</v>
      </c>
      <c r="C1948" s="277" t="s">
        <v>6011</v>
      </c>
      <c r="D1948" s="275" t="s">
        <v>60</v>
      </c>
      <c r="E1948" s="160"/>
      <c r="F1948" s="163"/>
      <c r="G1948" s="60">
        <f t="shared" si="79"/>
        <v>0</v>
      </c>
      <c r="H1948" s="87" t="s">
        <v>363</v>
      </c>
      <c r="I1948" s="21"/>
      <c r="J1948" s="123" t="str">
        <f t="shared" si="78"/>
        <v xml:space="preserve"> </v>
      </c>
      <c r="K1948" s="23"/>
      <c r="L1948" s="23"/>
    </row>
    <row r="1949" spans="1:12" ht="15" x14ac:dyDescent="0.25">
      <c r="A1949" s="88"/>
      <c r="B1949" s="291" t="s">
        <v>2963</v>
      </c>
      <c r="C1949" s="268" t="s">
        <v>2970</v>
      </c>
      <c r="D1949" s="275" t="s">
        <v>60</v>
      </c>
      <c r="E1949" s="160"/>
      <c r="F1949" s="163"/>
      <c r="G1949" s="60">
        <f t="shared" si="79"/>
        <v>0</v>
      </c>
      <c r="H1949"/>
      <c r="I1949" s="20"/>
      <c r="J1949" s="123" t="str">
        <f t="shared" si="78"/>
        <v xml:space="preserve"> </v>
      </c>
      <c r="K1949" s="23"/>
      <c r="L1949" s="23"/>
    </row>
    <row r="1950" spans="1:12" ht="15" x14ac:dyDescent="0.25">
      <c r="A1950" s="88"/>
      <c r="B1950" s="291" t="s">
        <v>2964</v>
      </c>
      <c r="C1950" s="268" t="s">
        <v>2971</v>
      </c>
      <c r="D1950" s="275" t="s">
        <v>60</v>
      </c>
      <c r="E1950" s="160"/>
      <c r="F1950" s="163"/>
      <c r="G1950" s="60">
        <f t="shared" si="79"/>
        <v>0</v>
      </c>
      <c r="H1950"/>
      <c r="I1950" s="23"/>
      <c r="J1950" s="123" t="str">
        <f t="shared" si="78"/>
        <v xml:space="preserve"> </v>
      </c>
      <c r="K1950" s="23"/>
      <c r="L1950" s="23"/>
    </row>
    <row r="1951" spans="1:12" ht="15" x14ac:dyDescent="0.25">
      <c r="A1951" s="88"/>
      <c r="B1951" s="291" t="s">
        <v>2965</v>
      </c>
      <c r="C1951" s="268" t="s">
        <v>2972</v>
      </c>
      <c r="D1951" s="275" t="s">
        <v>60</v>
      </c>
      <c r="E1951" s="160"/>
      <c r="F1951" s="163"/>
      <c r="G1951" s="60">
        <f t="shared" si="79"/>
        <v>0</v>
      </c>
      <c r="H1951"/>
      <c r="I1951" s="74"/>
      <c r="J1951" s="123" t="str">
        <f t="shared" si="78"/>
        <v xml:space="preserve"> </v>
      </c>
      <c r="K1951" s="23"/>
      <c r="L1951" s="23"/>
    </row>
    <row r="1952" spans="1:12" ht="15" x14ac:dyDescent="0.25">
      <c r="A1952" s="88"/>
      <c r="B1952" s="291" t="s">
        <v>2966</v>
      </c>
      <c r="C1952" s="268" t="s">
        <v>2973</v>
      </c>
      <c r="D1952" s="275" t="s">
        <v>1616</v>
      </c>
      <c r="E1952" s="160"/>
      <c r="F1952" s="163"/>
      <c r="G1952" s="60">
        <f t="shared" si="79"/>
        <v>0</v>
      </c>
      <c r="H1952"/>
      <c r="I1952" s="74"/>
      <c r="J1952" s="123" t="str">
        <f t="shared" si="78"/>
        <v xml:space="preserve"> </v>
      </c>
      <c r="K1952" s="23"/>
      <c r="L1952" s="23"/>
    </row>
    <row r="1953" spans="1:12" ht="24" x14ac:dyDescent="0.25">
      <c r="A1953" s="49"/>
      <c r="B1953" s="291" t="s">
        <v>2967</v>
      </c>
      <c r="C1953" s="295" t="s">
        <v>2974</v>
      </c>
      <c r="D1953" s="266" t="s">
        <v>22</v>
      </c>
      <c r="E1953" s="160"/>
      <c r="F1953" s="163"/>
      <c r="G1953" s="60">
        <f>E1953*F1953</f>
        <v>0</v>
      </c>
      <c r="H1953"/>
      <c r="I1953" s="23"/>
      <c r="J1953" s="123" t="str">
        <f t="shared" si="78"/>
        <v xml:space="preserve"> </v>
      </c>
      <c r="K1953" s="23"/>
      <c r="L1953" s="23"/>
    </row>
    <row r="1954" spans="1:12" x14ac:dyDescent="0.2">
      <c r="A1954" s="48"/>
      <c r="B1954" s="157"/>
      <c r="C1954" s="162"/>
      <c r="D1954" s="191"/>
      <c r="E1954" s="160"/>
      <c r="F1954" s="163"/>
      <c r="G1954" s="84"/>
      <c r="H1954" s="58" t="s">
        <v>782</v>
      </c>
      <c r="I1954" s="23"/>
      <c r="J1954" s="123" t="str">
        <f t="shared" si="78"/>
        <v xml:space="preserve"> </v>
      </c>
      <c r="K1954" s="23"/>
      <c r="L1954" s="23"/>
    </row>
    <row r="1955" spans="1:12" x14ac:dyDescent="0.25">
      <c r="A1955" s="48"/>
      <c r="B1955" s="157"/>
      <c r="C1955" s="162"/>
      <c r="D1955" s="191"/>
      <c r="E1955" s="160"/>
      <c r="F1955" s="163"/>
      <c r="G1955" s="84"/>
      <c r="I1955" s="23"/>
      <c r="J1955" s="123" t="str">
        <f t="shared" si="78"/>
        <v xml:space="preserve"> </v>
      </c>
      <c r="K1955" s="23"/>
      <c r="L1955" s="23"/>
    </row>
    <row r="1956" spans="1:12" x14ac:dyDescent="0.25">
      <c r="A1956" s="52"/>
      <c r="B1956" s="193"/>
      <c r="C1956" s="194"/>
      <c r="D1956" s="195"/>
      <c r="E1956" s="160"/>
      <c r="F1956" s="163"/>
      <c r="G1956" s="196"/>
      <c r="H1956" s="23"/>
      <c r="I1956" s="23"/>
      <c r="J1956" s="123" t="str">
        <f t="shared" si="78"/>
        <v xml:space="preserve"> </v>
      </c>
      <c r="K1956" s="23"/>
      <c r="L1956" s="23"/>
    </row>
    <row r="1957" spans="1:12" ht="12" x14ac:dyDescent="0.25">
      <c r="B1957" s="180" t="s">
        <v>200</v>
      </c>
      <c r="C1957" s="181" t="s">
        <v>147</v>
      </c>
      <c r="D1957" s="31"/>
      <c r="E1957" s="160"/>
      <c r="F1957" s="163"/>
      <c r="G1957" s="182">
        <f>SUM(G1947:G1956)</f>
        <v>0</v>
      </c>
      <c r="H1957" s="77"/>
      <c r="I1957" s="77"/>
      <c r="J1957" s="123" t="str">
        <f t="shared" si="78"/>
        <v xml:space="preserve"> </v>
      </c>
      <c r="K1957" s="23"/>
      <c r="L1957" s="23"/>
    </row>
    <row r="1958" spans="1:12" ht="12" x14ac:dyDescent="0.25">
      <c r="A1958" s="54"/>
      <c r="B1958" s="54"/>
      <c r="C1958" s="223"/>
      <c r="D1958" s="224"/>
      <c r="E1958" s="160"/>
      <c r="F1958" s="163"/>
      <c r="G1958" s="225"/>
      <c r="H1958" s="77"/>
      <c r="I1958" s="77"/>
      <c r="J1958" s="123" t="str">
        <f t="shared" si="78"/>
        <v xml:space="preserve"> </v>
      </c>
      <c r="K1958" s="23"/>
      <c r="L1958" s="23"/>
    </row>
    <row r="1959" spans="1:12" ht="24" x14ac:dyDescent="0.2">
      <c r="B1959" s="309" t="s">
        <v>202</v>
      </c>
      <c r="C1959" s="310" t="s">
        <v>2975</v>
      </c>
      <c r="D1959" s="311"/>
      <c r="E1959" s="160"/>
      <c r="F1959" s="163"/>
      <c r="G1959" s="237"/>
      <c r="H1959" s="58" t="s">
        <v>361</v>
      </c>
      <c r="I1959" s="77"/>
      <c r="J1959" s="123" t="str">
        <f t="shared" si="78"/>
        <v xml:space="preserve"> </v>
      </c>
      <c r="K1959" s="23"/>
      <c r="L1959" s="23"/>
    </row>
    <row r="1960" spans="1:12" ht="12" x14ac:dyDescent="0.2">
      <c r="A1960" s="56"/>
      <c r="B1960" s="290" t="s">
        <v>2976</v>
      </c>
      <c r="C1960" s="304" t="s">
        <v>3007</v>
      </c>
      <c r="D1960" s="300"/>
      <c r="E1960" s="160"/>
      <c r="F1960" s="163"/>
      <c r="G1960" s="89"/>
      <c r="H1960" s="61"/>
      <c r="I1960" s="61"/>
      <c r="J1960" s="123" t="str">
        <f t="shared" si="78"/>
        <v xml:space="preserve"> </v>
      </c>
      <c r="K1960" s="23"/>
      <c r="L1960" s="23"/>
    </row>
    <row r="1961" spans="1:12" x14ac:dyDescent="0.2">
      <c r="A1961" s="88"/>
      <c r="B1961" s="291" t="s">
        <v>2977</v>
      </c>
      <c r="C1961" s="277" t="s">
        <v>6012</v>
      </c>
      <c r="D1961" s="275" t="s">
        <v>60</v>
      </c>
      <c r="E1961" s="160"/>
      <c r="F1961" s="163"/>
      <c r="G1961" s="60">
        <f t="shared" ref="G1961:G1969" si="80">E1961*F1961</f>
        <v>0</v>
      </c>
      <c r="H1961" s="62" t="s">
        <v>363</v>
      </c>
      <c r="I1961" s="61"/>
      <c r="J1961" s="123" t="str">
        <f t="shared" si="78"/>
        <v xml:space="preserve"> </v>
      </c>
      <c r="K1961" s="23"/>
      <c r="L1961" s="23"/>
    </row>
    <row r="1962" spans="1:12" x14ac:dyDescent="0.2">
      <c r="A1962" s="88"/>
      <c r="B1962" s="291" t="s">
        <v>2978</v>
      </c>
      <c r="C1962" s="277" t="s">
        <v>6013</v>
      </c>
      <c r="D1962" s="275" t="s">
        <v>60</v>
      </c>
      <c r="E1962" s="160"/>
      <c r="F1962" s="163"/>
      <c r="G1962" s="60">
        <f t="shared" si="80"/>
        <v>0</v>
      </c>
      <c r="H1962" s="62" t="s">
        <v>363</v>
      </c>
      <c r="I1962" s="61"/>
      <c r="J1962" s="123" t="str">
        <f t="shared" si="78"/>
        <v xml:space="preserve"> </v>
      </c>
      <c r="K1962" s="23"/>
      <c r="L1962" s="23"/>
    </row>
    <row r="1963" spans="1:12" x14ac:dyDescent="0.2">
      <c r="A1963" s="88"/>
      <c r="B1963" s="291" t="s">
        <v>2979</v>
      </c>
      <c r="C1963" s="277" t="s">
        <v>6014</v>
      </c>
      <c r="D1963" s="275" t="s">
        <v>60</v>
      </c>
      <c r="E1963" s="160"/>
      <c r="F1963" s="163"/>
      <c r="G1963" s="60">
        <f t="shared" si="80"/>
        <v>0</v>
      </c>
      <c r="H1963" s="62" t="s">
        <v>363</v>
      </c>
      <c r="I1963" s="61"/>
      <c r="J1963" s="123" t="str">
        <f t="shared" si="78"/>
        <v xml:space="preserve"> </v>
      </c>
      <c r="K1963" s="23"/>
      <c r="L1963" s="23"/>
    </row>
    <row r="1964" spans="1:12" x14ac:dyDescent="0.2">
      <c r="A1964" s="88"/>
      <c r="B1964" s="291" t="s">
        <v>2980</v>
      </c>
      <c r="C1964" s="277" t="s">
        <v>6015</v>
      </c>
      <c r="D1964" s="275" t="s">
        <v>60</v>
      </c>
      <c r="E1964" s="160"/>
      <c r="F1964" s="163"/>
      <c r="G1964" s="60">
        <f t="shared" si="80"/>
        <v>0</v>
      </c>
      <c r="H1964" s="62" t="s">
        <v>363</v>
      </c>
      <c r="I1964" s="61"/>
      <c r="J1964" s="123" t="str">
        <f t="shared" si="78"/>
        <v xml:space="preserve"> </v>
      </c>
      <c r="K1964" s="23"/>
      <c r="L1964" s="23"/>
    </row>
    <row r="1965" spans="1:12" x14ac:dyDescent="0.2">
      <c r="A1965" s="88"/>
      <c r="B1965" s="291" t="s">
        <v>2981</v>
      </c>
      <c r="C1965" s="277" t="s">
        <v>6016</v>
      </c>
      <c r="D1965" s="275" t="s">
        <v>60</v>
      </c>
      <c r="E1965" s="160"/>
      <c r="F1965" s="163"/>
      <c r="G1965" s="60">
        <f t="shared" si="80"/>
        <v>0</v>
      </c>
      <c r="H1965" s="62" t="s">
        <v>363</v>
      </c>
      <c r="I1965" s="61"/>
      <c r="J1965" s="123" t="str">
        <f t="shared" si="78"/>
        <v xml:space="preserve"> </v>
      </c>
      <c r="K1965" s="23"/>
      <c r="L1965" s="23"/>
    </row>
    <row r="1966" spans="1:12" x14ac:dyDescent="0.2">
      <c r="A1966" s="88"/>
      <c r="B1966" s="291" t="s">
        <v>2982</v>
      </c>
      <c r="C1966" s="268" t="s">
        <v>3008</v>
      </c>
      <c r="D1966" s="275" t="s">
        <v>56</v>
      </c>
      <c r="E1966" s="160"/>
      <c r="F1966" s="163"/>
      <c r="G1966" s="60">
        <f t="shared" si="80"/>
        <v>0</v>
      </c>
      <c r="H1966" s="61"/>
      <c r="I1966" s="61"/>
      <c r="J1966" s="123" t="str">
        <f t="shared" si="78"/>
        <v xml:space="preserve"> </v>
      </c>
      <c r="K1966" s="23"/>
      <c r="L1966" s="23"/>
    </row>
    <row r="1967" spans="1:12" x14ac:dyDescent="0.2">
      <c r="A1967" s="88"/>
      <c r="B1967" s="291" t="s">
        <v>2983</v>
      </c>
      <c r="C1967" s="268" t="s">
        <v>2972</v>
      </c>
      <c r="D1967" s="275" t="s">
        <v>60</v>
      </c>
      <c r="E1967" s="160"/>
      <c r="F1967" s="163"/>
      <c r="G1967" s="60">
        <f t="shared" si="80"/>
        <v>0</v>
      </c>
      <c r="H1967" s="61"/>
      <c r="I1967" s="61"/>
      <c r="J1967" s="123" t="str">
        <f t="shared" si="78"/>
        <v xml:space="preserve"> </v>
      </c>
      <c r="K1967" s="23"/>
      <c r="L1967" s="23"/>
    </row>
    <row r="1968" spans="1:12" x14ac:dyDescent="0.2">
      <c r="A1968" s="88"/>
      <c r="B1968" s="291" t="s">
        <v>2984</v>
      </c>
      <c r="C1968" s="268" t="s">
        <v>2973</v>
      </c>
      <c r="D1968" s="275" t="s">
        <v>1616</v>
      </c>
      <c r="E1968" s="160"/>
      <c r="F1968" s="163"/>
      <c r="G1968" s="60">
        <f t="shared" si="80"/>
        <v>0</v>
      </c>
      <c r="H1968" s="61"/>
      <c r="I1968" s="61"/>
      <c r="J1968" s="123" t="str">
        <f t="shared" si="78"/>
        <v xml:space="preserve"> </v>
      </c>
      <c r="K1968" s="23"/>
      <c r="L1968" s="23"/>
    </row>
    <row r="1969" spans="1:12" ht="12" x14ac:dyDescent="0.2">
      <c r="A1969" s="49"/>
      <c r="B1969" s="291" t="s">
        <v>2985</v>
      </c>
      <c r="C1969" s="295" t="s">
        <v>3009</v>
      </c>
      <c r="D1969" s="275" t="s">
        <v>60</v>
      </c>
      <c r="E1969" s="160"/>
      <c r="F1969" s="163"/>
      <c r="G1969" s="60">
        <f t="shared" si="80"/>
        <v>0</v>
      </c>
      <c r="H1969" s="61"/>
      <c r="I1969" s="61"/>
      <c r="J1969" s="123" t="str">
        <f t="shared" si="78"/>
        <v xml:space="preserve"> </v>
      </c>
      <c r="K1969" s="23"/>
      <c r="L1969" s="23"/>
    </row>
    <row r="1970" spans="1:12" ht="12" x14ac:dyDescent="0.2">
      <c r="A1970" s="49"/>
      <c r="B1970" s="291" t="s">
        <v>2986</v>
      </c>
      <c r="C1970" s="295" t="s">
        <v>3010</v>
      </c>
      <c r="D1970" s="275"/>
      <c r="E1970" s="160"/>
      <c r="F1970" s="163"/>
      <c r="G1970" s="84"/>
      <c r="H1970" s="61"/>
      <c r="I1970" s="61"/>
      <c r="J1970" s="123" t="str">
        <f t="shared" si="78"/>
        <v xml:space="preserve"> </v>
      </c>
      <c r="K1970" s="23"/>
      <c r="L1970" s="23"/>
    </row>
    <row r="1971" spans="1:12" x14ac:dyDescent="0.2">
      <c r="A1971" s="94"/>
      <c r="B1971" s="291" t="s">
        <v>2987</v>
      </c>
      <c r="C1971" s="277" t="s">
        <v>6017</v>
      </c>
      <c r="D1971" s="275" t="s">
        <v>83</v>
      </c>
      <c r="E1971" s="160"/>
      <c r="F1971" s="163"/>
      <c r="G1971" s="60">
        <f>E1971*F1971</f>
        <v>0</v>
      </c>
      <c r="H1971" s="62" t="s">
        <v>363</v>
      </c>
      <c r="I1971" s="61"/>
      <c r="J1971" s="123" t="str">
        <f t="shared" si="78"/>
        <v xml:space="preserve"> </v>
      </c>
      <c r="K1971" s="23"/>
      <c r="L1971" s="23"/>
    </row>
    <row r="1972" spans="1:12" x14ac:dyDescent="0.2">
      <c r="A1972" s="88"/>
      <c r="B1972" s="291" t="s">
        <v>2988</v>
      </c>
      <c r="C1972" s="277" t="s">
        <v>3011</v>
      </c>
      <c r="D1972" s="275" t="s">
        <v>1616</v>
      </c>
      <c r="E1972" s="160"/>
      <c r="F1972" s="163"/>
      <c r="G1972" s="60">
        <f>E1972*F1972</f>
        <v>0</v>
      </c>
      <c r="H1972" s="61"/>
      <c r="I1972" s="61"/>
      <c r="J1972" s="123" t="str">
        <f t="shared" si="78"/>
        <v xml:space="preserve"> </v>
      </c>
      <c r="K1972" s="23"/>
      <c r="L1972" s="23"/>
    </row>
    <row r="1973" spans="1:12" ht="22.8" x14ac:dyDescent="0.2">
      <c r="A1973" s="88"/>
      <c r="B1973" s="291" t="s">
        <v>2989</v>
      </c>
      <c r="C1973" s="277" t="s">
        <v>6018</v>
      </c>
      <c r="D1973" s="275" t="s">
        <v>83</v>
      </c>
      <c r="E1973" s="160"/>
      <c r="F1973" s="163"/>
      <c r="G1973" s="60">
        <f>E1973*F1973</f>
        <v>0</v>
      </c>
      <c r="H1973" s="62" t="s">
        <v>363</v>
      </c>
      <c r="I1973" s="61"/>
      <c r="J1973" s="123" t="str">
        <f t="shared" si="78"/>
        <v xml:space="preserve"> </v>
      </c>
      <c r="K1973" s="23"/>
      <c r="L1973" s="23"/>
    </row>
    <row r="1974" spans="1:12" ht="13.2" x14ac:dyDescent="0.2">
      <c r="A1974" s="88"/>
      <c r="B1974" s="291" t="s">
        <v>2990</v>
      </c>
      <c r="C1974" s="281" t="s">
        <v>3012</v>
      </c>
      <c r="D1974" s="269" t="s">
        <v>5896</v>
      </c>
      <c r="E1974" s="160"/>
      <c r="F1974" s="163"/>
      <c r="G1974" s="60">
        <f>E1974*F1974</f>
        <v>0</v>
      </c>
      <c r="H1974" s="61"/>
      <c r="I1974" s="61"/>
      <c r="J1974" s="123" t="str">
        <f t="shared" si="78"/>
        <v xml:space="preserve"> </v>
      </c>
      <c r="K1974" s="23"/>
      <c r="L1974" s="23"/>
    </row>
    <row r="1975" spans="1:12" ht="12" x14ac:dyDescent="0.2">
      <c r="A1975" s="49"/>
      <c r="B1975" s="291" t="s">
        <v>2991</v>
      </c>
      <c r="C1975" s="292" t="s">
        <v>3013</v>
      </c>
      <c r="D1975" s="275"/>
      <c r="E1975" s="160"/>
      <c r="F1975" s="163"/>
      <c r="G1975" s="84"/>
      <c r="H1975" s="61"/>
      <c r="I1975" s="61"/>
      <c r="J1975" s="123" t="str">
        <f t="shared" si="78"/>
        <v xml:space="preserve"> </v>
      </c>
      <c r="K1975" s="23"/>
      <c r="L1975" s="23"/>
    </row>
    <row r="1976" spans="1:12" x14ac:dyDescent="0.2">
      <c r="A1976" s="88"/>
      <c r="B1976" s="291" t="s">
        <v>2992</v>
      </c>
      <c r="C1976" s="277" t="s">
        <v>6019</v>
      </c>
      <c r="D1976" s="275" t="s">
        <v>83</v>
      </c>
      <c r="E1976" s="160"/>
      <c r="F1976" s="163"/>
      <c r="G1976" s="60">
        <f>E1976*F1976</f>
        <v>0</v>
      </c>
      <c r="H1976" s="62" t="s">
        <v>363</v>
      </c>
      <c r="I1976" s="61"/>
      <c r="J1976" s="123" t="str">
        <f t="shared" si="78"/>
        <v xml:space="preserve"> </v>
      </c>
      <c r="K1976" s="23"/>
      <c r="L1976" s="23"/>
    </row>
    <row r="1977" spans="1:12" ht="22.8" x14ac:dyDescent="0.2">
      <c r="A1977" s="88"/>
      <c r="B1977" s="291" t="s">
        <v>2993</v>
      </c>
      <c r="C1977" s="277" t="s">
        <v>6020</v>
      </c>
      <c r="D1977" s="275" t="s">
        <v>83</v>
      </c>
      <c r="E1977" s="160"/>
      <c r="F1977" s="163"/>
      <c r="G1977" s="60">
        <f>E1977*F1977</f>
        <v>0</v>
      </c>
      <c r="H1977" s="62" t="s">
        <v>363</v>
      </c>
      <c r="I1977" s="61"/>
      <c r="J1977" s="123" t="str">
        <f t="shared" si="78"/>
        <v xml:space="preserve"> </v>
      </c>
      <c r="K1977" s="23"/>
      <c r="L1977" s="23"/>
    </row>
    <row r="1978" spans="1:12" x14ac:dyDescent="0.2">
      <c r="A1978" s="88"/>
      <c r="B1978" s="291" t="s">
        <v>2994</v>
      </c>
      <c r="C1978" s="283" t="s">
        <v>3012</v>
      </c>
      <c r="D1978" s="275" t="s">
        <v>83</v>
      </c>
      <c r="E1978" s="160"/>
      <c r="F1978" s="163"/>
      <c r="G1978" s="60">
        <f>E1978*F1978</f>
        <v>0</v>
      </c>
      <c r="H1978" s="61"/>
      <c r="I1978" s="61"/>
      <c r="J1978" s="123" t="str">
        <f t="shared" si="78"/>
        <v xml:space="preserve"> </v>
      </c>
      <c r="K1978" s="23"/>
      <c r="L1978" s="23"/>
    </row>
    <row r="1979" spans="1:12" ht="12" x14ac:dyDescent="0.2">
      <c r="A1979" s="49"/>
      <c r="B1979" s="291" t="s">
        <v>2995</v>
      </c>
      <c r="C1979" s="292" t="s">
        <v>3014</v>
      </c>
      <c r="D1979" s="269"/>
      <c r="E1979" s="160"/>
      <c r="F1979" s="163"/>
      <c r="G1979" s="84"/>
      <c r="H1979" s="61"/>
      <c r="I1979" s="61"/>
      <c r="J1979" s="123" t="str">
        <f t="shared" si="78"/>
        <v xml:space="preserve"> </v>
      </c>
      <c r="K1979" s="23"/>
      <c r="L1979" s="23"/>
    </row>
    <row r="1980" spans="1:12" x14ac:dyDescent="0.2">
      <c r="A1980" s="88"/>
      <c r="B1980" s="291" t="s">
        <v>2996</v>
      </c>
      <c r="C1980" s="283" t="s">
        <v>3015</v>
      </c>
      <c r="D1980" s="275" t="s">
        <v>83</v>
      </c>
      <c r="E1980" s="160"/>
      <c r="F1980" s="163"/>
      <c r="G1980" s="60">
        <f>E1980*F1980</f>
        <v>0</v>
      </c>
      <c r="H1980" s="61"/>
      <c r="I1980" s="61"/>
      <c r="J1980" s="123" t="str">
        <f t="shared" si="78"/>
        <v xml:space="preserve"> </v>
      </c>
      <c r="K1980" s="23"/>
      <c r="L1980" s="23"/>
    </row>
    <row r="1981" spans="1:12" x14ac:dyDescent="0.2">
      <c r="A1981" s="88"/>
      <c r="B1981" s="291" t="s">
        <v>2997</v>
      </c>
      <c r="C1981" s="283" t="s">
        <v>3016</v>
      </c>
      <c r="D1981" s="275" t="s">
        <v>83</v>
      </c>
      <c r="E1981" s="160"/>
      <c r="F1981" s="163"/>
      <c r="G1981" s="60">
        <f>E1981*F1981</f>
        <v>0</v>
      </c>
      <c r="H1981" s="61"/>
      <c r="I1981" s="61"/>
      <c r="J1981" s="123" t="str">
        <f t="shared" si="78"/>
        <v xml:space="preserve"> </v>
      </c>
      <c r="K1981" s="23"/>
      <c r="L1981" s="23"/>
    </row>
    <row r="1982" spans="1:12" ht="12" x14ac:dyDescent="0.2">
      <c r="A1982" s="49"/>
      <c r="B1982" s="291" t="s">
        <v>2998</v>
      </c>
      <c r="C1982" s="295" t="s">
        <v>2925</v>
      </c>
      <c r="D1982" s="269"/>
      <c r="E1982" s="160"/>
      <c r="F1982" s="163"/>
      <c r="G1982" s="84"/>
      <c r="H1982" s="61"/>
      <c r="I1982" s="61"/>
      <c r="J1982" s="123" t="str">
        <f t="shared" si="78"/>
        <v xml:space="preserve"> </v>
      </c>
      <c r="K1982" s="23"/>
      <c r="L1982" s="23"/>
    </row>
    <row r="1983" spans="1:12" ht="13.2" x14ac:dyDescent="0.2">
      <c r="A1983" s="88"/>
      <c r="B1983" s="291" t="s">
        <v>2999</v>
      </c>
      <c r="C1983" s="268" t="s">
        <v>3017</v>
      </c>
      <c r="D1983" s="269" t="s">
        <v>5897</v>
      </c>
      <c r="E1983" s="160"/>
      <c r="F1983" s="163"/>
      <c r="G1983" s="60">
        <f>E1983*F1983</f>
        <v>0</v>
      </c>
      <c r="H1983" s="61"/>
      <c r="I1983" s="61"/>
      <c r="J1983" s="123" t="str">
        <f t="shared" si="78"/>
        <v xml:space="preserve"> </v>
      </c>
      <c r="K1983" s="23"/>
      <c r="L1983" s="23"/>
    </row>
    <row r="1984" spans="1:12" x14ac:dyDescent="0.2">
      <c r="A1984" s="88"/>
      <c r="B1984" s="291" t="s">
        <v>3000</v>
      </c>
      <c r="C1984" s="268" t="s">
        <v>3018</v>
      </c>
      <c r="D1984" s="269"/>
      <c r="E1984" s="160"/>
      <c r="F1984" s="163"/>
      <c r="G1984" s="84"/>
      <c r="H1984" s="61"/>
      <c r="I1984" s="61"/>
      <c r="J1984" s="123" t="str">
        <f t="shared" si="78"/>
        <v xml:space="preserve"> </v>
      </c>
      <c r="K1984" s="23"/>
      <c r="L1984" s="23"/>
    </row>
    <row r="1985" spans="1:12" ht="13.2" x14ac:dyDescent="0.2">
      <c r="A1985" s="88"/>
      <c r="B1985" s="291" t="s">
        <v>3006</v>
      </c>
      <c r="C1985" s="283" t="s">
        <v>2927</v>
      </c>
      <c r="D1985" s="269" t="s">
        <v>5897</v>
      </c>
      <c r="E1985" s="160"/>
      <c r="F1985" s="163"/>
      <c r="G1985" s="60">
        <f>E1985*F1985</f>
        <v>0</v>
      </c>
      <c r="H1985" s="61"/>
      <c r="I1985" s="61"/>
      <c r="J1985" s="123" t="str">
        <f t="shared" si="78"/>
        <v xml:space="preserve"> </v>
      </c>
      <c r="K1985" s="23"/>
      <c r="L1985" s="23"/>
    </row>
    <row r="1986" spans="1:12" ht="12" x14ac:dyDescent="0.2">
      <c r="A1986" s="49"/>
      <c r="B1986" s="291" t="s">
        <v>3001</v>
      </c>
      <c r="C1986" s="295" t="s">
        <v>2931</v>
      </c>
      <c r="D1986" s="276" t="s">
        <v>1616</v>
      </c>
      <c r="E1986" s="160"/>
      <c r="F1986" s="163"/>
      <c r="G1986" s="60">
        <f>E1986*F1986</f>
        <v>0</v>
      </c>
      <c r="H1986" s="61"/>
      <c r="I1986" s="61"/>
      <c r="J1986" s="123" t="str">
        <f t="shared" si="78"/>
        <v xml:space="preserve"> </v>
      </c>
      <c r="K1986" s="23"/>
      <c r="L1986" s="23"/>
    </row>
    <row r="1987" spans="1:12" ht="12" x14ac:dyDescent="0.2">
      <c r="A1987" s="49"/>
      <c r="B1987" s="291" t="s">
        <v>3002</v>
      </c>
      <c r="C1987" s="312" t="s">
        <v>2940</v>
      </c>
      <c r="D1987" s="269"/>
      <c r="E1987" s="160"/>
      <c r="F1987" s="163"/>
      <c r="G1987" s="84"/>
      <c r="H1987" s="61"/>
      <c r="I1987" s="61"/>
      <c r="J1987" s="123" t="str">
        <f t="shared" si="78"/>
        <v xml:space="preserve"> </v>
      </c>
      <c r="K1987" s="23"/>
      <c r="L1987" s="23"/>
    </row>
    <row r="1988" spans="1:12" x14ac:dyDescent="0.2">
      <c r="A1988" s="88"/>
      <c r="B1988" s="291" t="s">
        <v>3003</v>
      </c>
      <c r="C1988" s="268" t="s">
        <v>2941</v>
      </c>
      <c r="D1988" s="269" t="s">
        <v>58</v>
      </c>
      <c r="E1988" s="160"/>
      <c r="F1988" s="163"/>
      <c r="G1988" s="60">
        <f>E1988*F1988</f>
        <v>0</v>
      </c>
      <c r="H1988" s="61"/>
      <c r="I1988" s="61"/>
      <c r="J1988" s="123" t="str">
        <f t="shared" ref="J1988:J2051" si="81">IF(G1988&gt;0,1," ")</f>
        <v xml:space="preserve"> </v>
      </c>
      <c r="K1988" s="23"/>
      <c r="L1988" s="23"/>
    </row>
    <row r="1989" spans="1:12" x14ac:dyDescent="0.2">
      <c r="A1989" s="92"/>
      <c r="B1989" s="291" t="s">
        <v>3004</v>
      </c>
      <c r="C1989" s="268" t="s">
        <v>2942</v>
      </c>
      <c r="D1989" s="269" t="s">
        <v>58</v>
      </c>
      <c r="E1989" s="160"/>
      <c r="F1989" s="163"/>
      <c r="G1989" s="60">
        <f>E1989*F1989</f>
        <v>0</v>
      </c>
      <c r="H1989" s="61"/>
      <c r="I1989" s="61"/>
      <c r="J1989" s="123" t="str">
        <f t="shared" si="81"/>
        <v xml:space="preserve"> </v>
      </c>
      <c r="K1989" s="23"/>
      <c r="L1989" s="23"/>
    </row>
    <row r="1990" spans="1:12" x14ac:dyDescent="0.2">
      <c r="A1990" s="88"/>
      <c r="B1990" s="291" t="s">
        <v>3005</v>
      </c>
      <c r="C1990" s="268" t="s">
        <v>6009</v>
      </c>
      <c r="D1990" s="275" t="s">
        <v>56</v>
      </c>
      <c r="E1990" s="160"/>
      <c r="F1990" s="163"/>
      <c r="G1990" s="60">
        <f>E1990*F1990</f>
        <v>0</v>
      </c>
      <c r="H1990" s="61"/>
      <c r="I1990" s="61"/>
      <c r="J1990" s="123" t="str">
        <f t="shared" si="81"/>
        <v xml:space="preserve"> </v>
      </c>
      <c r="K1990" s="23"/>
      <c r="L1990" s="23"/>
    </row>
    <row r="1991" spans="1:12" x14ac:dyDescent="0.2">
      <c r="A1991" s="48"/>
      <c r="B1991" s="157"/>
      <c r="C1991" s="162"/>
      <c r="D1991" s="191"/>
      <c r="E1991" s="160"/>
      <c r="F1991" s="163"/>
      <c r="G1991" s="84"/>
      <c r="H1991" s="58" t="s">
        <v>782</v>
      </c>
      <c r="I1991" s="77"/>
      <c r="J1991" s="123" t="str">
        <f t="shared" si="81"/>
        <v xml:space="preserve"> </v>
      </c>
      <c r="K1991" s="23"/>
      <c r="L1991" s="23"/>
    </row>
    <row r="1992" spans="1:12" x14ac:dyDescent="0.25">
      <c r="A1992" s="48"/>
      <c r="B1992" s="157"/>
      <c r="C1992" s="162"/>
      <c r="D1992" s="191"/>
      <c r="E1992" s="160"/>
      <c r="F1992" s="163"/>
      <c r="G1992" s="84"/>
      <c r="I1992" s="77"/>
      <c r="J1992" s="123" t="str">
        <f t="shared" si="81"/>
        <v xml:space="preserve"> </v>
      </c>
      <c r="K1992" s="23"/>
      <c r="L1992" s="23"/>
    </row>
    <row r="1993" spans="1:12" x14ac:dyDescent="0.25">
      <c r="A1993" s="52"/>
      <c r="B1993" s="193"/>
      <c r="C1993" s="194"/>
      <c r="D1993" s="195"/>
      <c r="E1993" s="160"/>
      <c r="F1993" s="163"/>
      <c r="G1993" s="196"/>
      <c r="H1993" s="23"/>
      <c r="I1993" s="77"/>
      <c r="J1993" s="123" t="str">
        <f t="shared" si="81"/>
        <v xml:space="preserve"> </v>
      </c>
      <c r="K1993" s="23"/>
      <c r="L1993" s="23"/>
    </row>
    <row r="1994" spans="1:12" ht="12" x14ac:dyDescent="0.25">
      <c r="B1994" s="180" t="s">
        <v>202</v>
      </c>
      <c r="C1994" s="181" t="s">
        <v>147</v>
      </c>
      <c r="D1994" s="31"/>
      <c r="E1994" s="160"/>
      <c r="F1994" s="163"/>
      <c r="G1994" s="182">
        <f>SUM(G1961:G1993)</f>
        <v>0</v>
      </c>
      <c r="H1994" s="77"/>
      <c r="I1994" s="77"/>
      <c r="J1994" s="123" t="str">
        <f t="shared" si="81"/>
        <v xml:space="preserve"> </v>
      </c>
      <c r="K1994" s="23"/>
      <c r="L1994" s="23"/>
    </row>
    <row r="1995" spans="1:12" ht="12" x14ac:dyDescent="0.25">
      <c r="A1995" s="54"/>
      <c r="B1995" s="54"/>
      <c r="C1995" s="223"/>
      <c r="D1995" s="224"/>
      <c r="E1995" s="160"/>
      <c r="F1995" s="163"/>
      <c r="G1995" s="225"/>
      <c r="H1995" s="77"/>
      <c r="I1995" s="77"/>
      <c r="J1995" s="123" t="str">
        <f t="shared" si="81"/>
        <v xml:space="preserve"> </v>
      </c>
      <c r="K1995" s="23"/>
      <c r="L1995" s="23"/>
    </row>
    <row r="1996" spans="1:12" ht="12" x14ac:dyDescent="0.2">
      <c r="B1996" s="309" t="s">
        <v>204</v>
      </c>
      <c r="C1996" s="310" t="s">
        <v>205</v>
      </c>
      <c r="D1996" s="311"/>
      <c r="E1996" s="160"/>
      <c r="F1996" s="163"/>
      <c r="G1996" s="237"/>
      <c r="H1996" s="58" t="s">
        <v>361</v>
      </c>
      <c r="I1996" s="77"/>
      <c r="J1996" s="123" t="str">
        <f t="shared" si="81"/>
        <v xml:space="preserve"> </v>
      </c>
      <c r="K1996" s="23"/>
      <c r="L1996" s="23"/>
    </row>
    <row r="1997" spans="1:12" ht="12" x14ac:dyDescent="0.2">
      <c r="A1997" s="56"/>
      <c r="B1997" s="290" t="s">
        <v>3019</v>
      </c>
      <c r="C1997" s="304" t="s">
        <v>3058</v>
      </c>
      <c r="D1997" s="300"/>
      <c r="E1997" s="160"/>
      <c r="F1997" s="163"/>
      <c r="G1997" s="231"/>
      <c r="H1997" s="61"/>
      <c r="I1997" s="77"/>
      <c r="J1997" s="123" t="str">
        <f t="shared" si="81"/>
        <v xml:space="preserve"> </v>
      </c>
      <c r="K1997" s="23"/>
      <c r="L1997" s="23"/>
    </row>
    <row r="1998" spans="1:12" ht="13.2" x14ac:dyDescent="0.2">
      <c r="A1998" s="88"/>
      <c r="B1998" s="291" t="s">
        <v>3020</v>
      </c>
      <c r="C1998" s="268" t="s">
        <v>3059</v>
      </c>
      <c r="D1998" s="269" t="s">
        <v>5896</v>
      </c>
      <c r="E1998" s="160"/>
      <c r="F1998" s="163"/>
      <c r="G1998" s="60">
        <f>E1998*F1998</f>
        <v>0</v>
      </c>
      <c r="H1998" s="61"/>
      <c r="I1998" s="77"/>
      <c r="J1998" s="123" t="str">
        <f t="shared" si="81"/>
        <v xml:space="preserve"> </v>
      </c>
      <c r="K1998" s="23"/>
      <c r="L1998" s="23"/>
    </row>
    <row r="1999" spans="1:12" ht="13.2" x14ac:dyDescent="0.2">
      <c r="A1999" s="88"/>
      <c r="B1999" s="291" t="s">
        <v>3021</v>
      </c>
      <c r="C1999" s="268" t="s">
        <v>991</v>
      </c>
      <c r="D1999" s="269" t="s">
        <v>5896</v>
      </c>
      <c r="E1999" s="160"/>
      <c r="F1999" s="163"/>
      <c r="G1999" s="60">
        <f>E1999*F1999</f>
        <v>0</v>
      </c>
      <c r="H1999" s="61"/>
      <c r="I1999" s="77"/>
      <c r="J1999" s="123" t="str">
        <f t="shared" si="81"/>
        <v xml:space="preserve"> </v>
      </c>
      <c r="K1999" s="23"/>
      <c r="L1999" s="23"/>
    </row>
    <row r="2000" spans="1:12" ht="13.2" x14ac:dyDescent="0.2">
      <c r="A2000" s="88"/>
      <c r="B2000" s="291" t="s">
        <v>3022</v>
      </c>
      <c r="C2000" s="268" t="s">
        <v>3060</v>
      </c>
      <c r="D2000" s="269" t="s">
        <v>5896</v>
      </c>
      <c r="E2000" s="160"/>
      <c r="F2000" s="163"/>
      <c r="G2000" s="60">
        <f>E2000*F2000</f>
        <v>0</v>
      </c>
      <c r="H2000" s="61"/>
      <c r="I2000" s="77"/>
      <c r="J2000" s="123" t="str">
        <f t="shared" si="81"/>
        <v xml:space="preserve"> </v>
      </c>
      <c r="K2000" s="23"/>
      <c r="L2000" s="23"/>
    </row>
    <row r="2001" spans="1:12" ht="13.2" x14ac:dyDescent="0.2">
      <c r="A2001" s="49"/>
      <c r="B2001" s="291" t="s">
        <v>3023</v>
      </c>
      <c r="C2001" s="295" t="s">
        <v>3061</v>
      </c>
      <c r="D2001" s="269" t="s">
        <v>5896</v>
      </c>
      <c r="E2001" s="160"/>
      <c r="F2001" s="163"/>
      <c r="G2001" s="60">
        <f>E2001*F2001</f>
        <v>0</v>
      </c>
      <c r="H2001" s="61"/>
      <c r="I2001" s="77"/>
      <c r="J2001" s="123" t="str">
        <f t="shared" si="81"/>
        <v xml:space="preserve"> </v>
      </c>
      <c r="K2001" s="23"/>
      <c r="L2001" s="23"/>
    </row>
    <row r="2002" spans="1:12" ht="13.2" x14ac:dyDescent="0.2">
      <c r="A2002" s="49"/>
      <c r="B2002" s="291" t="s">
        <v>3024</v>
      </c>
      <c r="C2002" s="295" t="s">
        <v>3062</v>
      </c>
      <c r="D2002" s="269" t="s">
        <v>5896</v>
      </c>
      <c r="E2002" s="160"/>
      <c r="F2002" s="163"/>
      <c r="G2002" s="60">
        <f>E2002*F2002</f>
        <v>0</v>
      </c>
      <c r="H2002" s="61"/>
      <c r="I2002" s="77"/>
      <c r="J2002" s="123" t="str">
        <f t="shared" si="81"/>
        <v xml:space="preserve"> </v>
      </c>
      <c r="K2002" s="23"/>
      <c r="L2002" s="23"/>
    </row>
    <row r="2003" spans="1:12" ht="12" x14ac:dyDescent="0.2">
      <c r="A2003" s="49"/>
      <c r="B2003" s="291" t="s">
        <v>3025</v>
      </c>
      <c r="C2003" s="295" t="s">
        <v>3063</v>
      </c>
      <c r="D2003" s="275"/>
      <c r="E2003" s="160"/>
      <c r="F2003" s="163"/>
      <c r="G2003" s="84"/>
      <c r="H2003" s="61"/>
      <c r="I2003" s="77"/>
      <c r="J2003" s="123" t="str">
        <f t="shared" si="81"/>
        <v xml:space="preserve"> </v>
      </c>
      <c r="K2003" s="23"/>
      <c r="L2003" s="23"/>
    </row>
    <row r="2004" spans="1:12" x14ac:dyDescent="0.2">
      <c r="A2004" s="88"/>
      <c r="B2004" s="291" t="s">
        <v>3026</v>
      </c>
      <c r="C2004" s="277" t="s">
        <v>6021</v>
      </c>
      <c r="D2004" s="275" t="s">
        <v>83</v>
      </c>
      <c r="E2004" s="160"/>
      <c r="F2004" s="163"/>
      <c r="G2004" s="60">
        <f>E2004*F2004</f>
        <v>0</v>
      </c>
      <c r="H2004" s="62" t="s">
        <v>363</v>
      </c>
      <c r="I2004" s="77"/>
      <c r="J2004" s="123" t="str">
        <f t="shared" si="81"/>
        <v xml:space="preserve"> </v>
      </c>
      <c r="K2004" s="23"/>
      <c r="L2004" s="23"/>
    </row>
    <row r="2005" spans="1:12" x14ac:dyDescent="0.2">
      <c r="A2005" s="88"/>
      <c r="B2005" s="291" t="s">
        <v>3027</v>
      </c>
      <c r="C2005" s="277" t="s">
        <v>6022</v>
      </c>
      <c r="D2005" s="275" t="s">
        <v>83</v>
      </c>
      <c r="E2005" s="160"/>
      <c r="F2005" s="163"/>
      <c r="G2005" s="60">
        <f>E2005*F2005</f>
        <v>0</v>
      </c>
      <c r="H2005" s="62" t="s">
        <v>363</v>
      </c>
      <c r="I2005" s="77"/>
      <c r="J2005" s="123" t="str">
        <f t="shared" si="81"/>
        <v xml:space="preserve"> </v>
      </c>
      <c r="K2005" s="23"/>
      <c r="L2005" s="23"/>
    </row>
    <row r="2006" spans="1:12" ht="13.2" x14ac:dyDescent="0.2">
      <c r="A2006" s="49"/>
      <c r="B2006" s="291" t="s">
        <v>3028</v>
      </c>
      <c r="C2006" s="295" t="s">
        <v>3064</v>
      </c>
      <c r="D2006" s="269" t="s">
        <v>5897</v>
      </c>
      <c r="E2006" s="160"/>
      <c r="F2006" s="163"/>
      <c r="G2006" s="60">
        <f>E2006*F2006</f>
        <v>0</v>
      </c>
      <c r="H2006" s="61"/>
      <c r="I2006" s="77"/>
      <c r="J2006" s="123" t="str">
        <f t="shared" si="81"/>
        <v xml:space="preserve"> </v>
      </c>
      <c r="K2006" s="23"/>
      <c r="L2006" s="23"/>
    </row>
    <row r="2007" spans="1:12" ht="13.2" x14ac:dyDescent="0.2">
      <c r="A2007" s="49"/>
      <c r="B2007" s="291" t="s">
        <v>3029</v>
      </c>
      <c r="C2007" s="295" t="s">
        <v>3065</v>
      </c>
      <c r="D2007" s="269" t="s">
        <v>5896</v>
      </c>
      <c r="E2007" s="160"/>
      <c r="F2007" s="163"/>
      <c r="G2007" s="60">
        <f>E2007*F2007</f>
        <v>0</v>
      </c>
      <c r="H2007" s="61"/>
      <c r="I2007" s="77"/>
      <c r="J2007" s="123" t="str">
        <f t="shared" si="81"/>
        <v xml:space="preserve"> </v>
      </c>
      <c r="K2007" s="23"/>
      <c r="L2007" s="23"/>
    </row>
    <row r="2008" spans="1:12" ht="12" x14ac:dyDescent="0.2">
      <c r="A2008" s="49"/>
      <c r="B2008" s="291" t="s">
        <v>3030</v>
      </c>
      <c r="C2008" s="295" t="s">
        <v>3066</v>
      </c>
      <c r="D2008" s="275" t="s">
        <v>83</v>
      </c>
      <c r="E2008" s="160"/>
      <c r="F2008" s="163"/>
      <c r="G2008" s="60">
        <f>E2008*F2008</f>
        <v>0</v>
      </c>
      <c r="H2008" s="61"/>
      <c r="I2008" s="77"/>
      <c r="J2008" s="123" t="str">
        <f t="shared" si="81"/>
        <v xml:space="preserve"> </v>
      </c>
      <c r="K2008" s="23"/>
      <c r="L2008" s="23"/>
    </row>
    <row r="2009" spans="1:12" ht="12" x14ac:dyDescent="0.2">
      <c r="A2009" s="49"/>
      <c r="B2009" s="291" t="s">
        <v>3031</v>
      </c>
      <c r="C2009" s="295" t="s">
        <v>3067</v>
      </c>
      <c r="D2009" s="313"/>
      <c r="E2009" s="160"/>
      <c r="F2009" s="163"/>
      <c r="G2009" s="84"/>
      <c r="H2009" s="61"/>
      <c r="I2009" s="77"/>
      <c r="J2009" s="123" t="str">
        <f t="shared" si="81"/>
        <v xml:space="preserve"> </v>
      </c>
      <c r="K2009" s="23"/>
      <c r="L2009" s="23"/>
    </row>
    <row r="2010" spans="1:12" x14ac:dyDescent="0.2">
      <c r="A2010" s="88"/>
      <c r="B2010" s="291" t="s">
        <v>3032</v>
      </c>
      <c r="C2010" s="277" t="s">
        <v>6023</v>
      </c>
      <c r="D2010" s="275" t="s">
        <v>60</v>
      </c>
      <c r="E2010" s="160"/>
      <c r="F2010" s="163"/>
      <c r="G2010" s="60">
        <f>E2010*F2010</f>
        <v>0</v>
      </c>
      <c r="H2010" s="62" t="s">
        <v>363</v>
      </c>
      <c r="I2010" s="77"/>
      <c r="J2010" s="123" t="str">
        <f t="shared" si="81"/>
        <v xml:space="preserve"> </v>
      </c>
      <c r="K2010" s="23"/>
      <c r="L2010" s="23"/>
    </row>
    <row r="2011" spans="1:12" ht="12" x14ac:dyDescent="0.2">
      <c r="A2011" s="49"/>
      <c r="B2011" s="291" t="s">
        <v>3033</v>
      </c>
      <c r="C2011" s="295" t="s">
        <v>3068</v>
      </c>
      <c r="D2011" s="275"/>
      <c r="E2011" s="160"/>
      <c r="F2011" s="163"/>
      <c r="G2011" s="84"/>
      <c r="H2011" s="61"/>
      <c r="I2011" s="77"/>
      <c r="J2011" s="123" t="str">
        <f t="shared" si="81"/>
        <v xml:space="preserve"> </v>
      </c>
      <c r="K2011" s="23"/>
      <c r="L2011" s="23"/>
    </row>
    <row r="2012" spans="1:12" ht="13.2" x14ac:dyDescent="0.2">
      <c r="A2012" s="88"/>
      <c r="B2012" s="291" t="s">
        <v>3034</v>
      </c>
      <c r="C2012" s="268" t="s">
        <v>3069</v>
      </c>
      <c r="D2012" s="269" t="s">
        <v>5896</v>
      </c>
      <c r="E2012" s="160"/>
      <c r="F2012" s="163"/>
      <c r="G2012" s="60">
        <f>E2012*F2012</f>
        <v>0</v>
      </c>
      <c r="H2012" s="61"/>
      <c r="I2012" s="23"/>
      <c r="J2012" s="123" t="str">
        <f t="shared" si="81"/>
        <v xml:space="preserve"> </v>
      </c>
      <c r="K2012" s="23"/>
      <c r="L2012" s="23"/>
    </row>
    <row r="2013" spans="1:12" ht="13.2" x14ac:dyDescent="0.2">
      <c r="A2013" s="88"/>
      <c r="B2013" s="291" t="s">
        <v>3035</v>
      </c>
      <c r="C2013" s="268" t="s">
        <v>2058</v>
      </c>
      <c r="D2013" s="269" t="s">
        <v>5896</v>
      </c>
      <c r="E2013" s="160"/>
      <c r="F2013" s="163"/>
      <c r="G2013" s="60">
        <f>E2013*F2013</f>
        <v>0</v>
      </c>
      <c r="H2013" s="61"/>
      <c r="I2013" s="9"/>
      <c r="J2013" s="123" t="str">
        <f t="shared" si="81"/>
        <v xml:space="preserve"> </v>
      </c>
      <c r="K2013" s="23"/>
      <c r="L2013" s="23"/>
    </row>
    <row r="2014" spans="1:12" ht="13.2" x14ac:dyDescent="0.2">
      <c r="A2014" s="88"/>
      <c r="B2014" s="291" t="s">
        <v>1649</v>
      </c>
      <c r="C2014" s="268" t="s">
        <v>2061</v>
      </c>
      <c r="D2014" s="269" t="s">
        <v>5896</v>
      </c>
      <c r="E2014" s="160"/>
      <c r="F2014" s="163"/>
      <c r="G2014" s="60">
        <f>E2014*F2014</f>
        <v>0</v>
      </c>
      <c r="H2014" s="61"/>
      <c r="I2014" s="7"/>
      <c r="J2014" s="123" t="str">
        <f t="shared" si="81"/>
        <v xml:space="preserve"> </v>
      </c>
      <c r="K2014" s="23"/>
      <c r="L2014" s="23"/>
    </row>
    <row r="2015" spans="1:12" ht="12" x14ac:dyDescent="0.2">
      <c r="A2015" s="49"/>
      <c r="B2015" s="291" t="s">
        <v>3036</v>
      </c>
      <c r="C2015" s="295" t="s">
        <v>3070</v>
      </c>
      <c r="D2015" s="275"/>
      <c r="E2015" s="160"/>
      <c r="F2015" s="163"/>
      <c r="G2015" s="84"/>
      <c r="H2015" s="61"/>
      <c r="I2015" s="9"/>
      <c r="J2015" s="123" t="str">
        <f t="shared" si="81"/>
        <v xml:space="preserve"> </v>
      </c>
      <c r="K2015" s="23"/>
      <c r="L2015" s="23"/>
    </row>
    <row r="2016" spans="1:12" ht="13.2" x14ac:dyDescent="0.2">
      <c r="A2016" s="88"/>
      <c r="B2016" s="291" t="s">
        <v>3037</v>
      </c>
      <c r="C2016" s="268" t="s">
        <v>3071</v>
      </c>
      <c r="D2016" s="269" t="s">
        <v>5897</v>
      </c>
      <c r="E2016" s="160"/>
      <c r="F2016" s="163"/>
      <c r="G2016" s="60">
        <f t="shared" ref="G2016:G2021" si="82">E2016*F2016</f>
        <v>0</v>
      </c>
      <c r="H2016" s="61"/>
      <c r="I2016" s="20"/>
      <c r="J2016" s="123" t="str">
        <f t="shared" si="81"/>
        <v xml:space="preserve"> </v>
      </c>
      <c r="K2016" s="23"/>
      <c r="L2016" s="23"/>
    </row>
    <row r="2017" spans="1:12" ht="13.2" x14ac:dyDescent="0.2">
      <c r="A2017" s="88"/>
      <c r="B2017" s="291" t="s">
        <v>3038</v>
      </c>
      <c r="C2017" s="277" t="s">
        <v>6024</v>
      </c>
      <c r="D2017" s="269" t="s">
        <v>5897</v>
      </c>
      <c r="E2017" s="160"/>
      <c r="F2017" s="163"/>
      <c r="G2017" s="60">
        <f t="shared" si="82"/>
        <v>0</v>
      </c>
      <c r="H2017" s="62" t="s">
        <v>363</v>
      </c>
      <c r="I2017" s="20"/>
      <c r="J2017" s="123" t="str">
        <f t="shared" si="81"/>
        <v xml:space="preserve"> </v>
      </c>
      <c r="K2017" s="23"/>
      <c r="L2017" s="23"/>
    </row>
    <row r="2018" spans="1:12" ht="13.2" x14ac:dyDescent="0.2">
      <c r="A2018" s="88"/>
      <c r="B2018" s="291" t="s">
        <v>3039</v>
      </c>
      <c r="C2018" s="277" t="s">
        <v>6025</v>
      </c>
      <c r="D2018" s="269" t="s">
        <v>5897</v>
      </c>
      <c r="E2018" s="160"/>
      <c r="F2018" s="163"/>
      <c r="G2018" s="60">
        <f t="shared" si="82"/>
        <v>0</v>
      </c>
      <c r="H2018" s="62" t="s">
        <v>363</v>
      </c>
      <c r="I2018" s="21"/>
      <c r="J2018" s="123" t="str">
        <f t="shared" si="81"/>
        <v xml:space="preserve"> </v>
      </c>
      <c r="K2018" s="23"/>
      <c r="L2018" s="23"/>
    </row>
    <row r="2019" spans="1:12" ht="22.8" x14ac:dyDescent="0.2">
      <c r="A2019" s="88"/>
      <c r="B2019" s="291" t="s">
        <v>3040</v>
      </c>
      <c r="C2019" s="277" t="s">
        <v>6026</v>
      </c>
      <c r="D2019" s="269" t="s">
        <v>5897</v>
      </c>
      <c r="E2019" s="160"/>
      <c r="F2019" s="163"/>
      <c r="G2019" s="60">
        <f t="shared" si="82"/>
        <v>0</v>
      </c>
      <c r="H2019" s="62" t="s">
        <v>363</v>
      </c>
      <c r="I2019" s="20"/>
      <c r="J2019" s="123" t="str">
        <f t="shared" si="81"/>
        <v xml:space="preserve"> </v>
      </c>
      <c r="K2019" s="23"/>
      <c r="L2019" s="23"/>
    </row>
    <row r="2020" spans="1:12" x14ac:dyDescent="0.2">
      <c r="A2020" s="88"/>
      <c r="B2020" s="291" t="s">
        <v>3041</v>
      </c>
      <c r="C2020" s="277" t="s">
        <v>6027</v>
      </c>
      <c r="D2020" s="275" t="s">
        <v>58</v>
      </c>
      <c r="E2020" s="160"/>
      <c r="F2020" s="163"/>
      <c r="G2020" s="60">
        <f t="shared" si="82"/>
        <v>0</v>
      </c>
      <c r="H2020" s="62" t="s">
        <v>363</v>
      </c>
      <c r="I2020" s="23"/>
      <c r="J2020" s="123" t="str">
        <f t="shared" si="81"/>
        <v xml:space="preserve"> </v>
      </c>
      <c r="K2020" s="23"/>
      <c r="L2020" s="23"/>
    </row>
    <row r="2021" spans="1:12" ht="13.2" x14ac:dyDescent="0.2">
      <c r="A2021" s="88"/>
      <c r="B2021" s="291" t="s">
        <v>3042</v>
      </c>
      <c r="C2021" s="277" t="s">
        <v>3072</v>
      </c>
      <c r="D2021" s="269" t="s">
        <v>5896</v>
      </c>
      <c r="E2021" s="160"/>
      <c r="F2021" s="163"/>
      <c r="G2021" s="60">
        <f t="shared" si="82"/>
        <v>0</v>
      </c>
      <c r="H2021" s="61"/>
      <c r="I2021" s="77"/>
      <c r="J2021" s="123" t="str">
        <f t="shared" si="81"/>
        <v xml:space="preserve"> </v>
      </c>
      <c r="K2021" s="23"/>
      <c r="L2021" s="23"/>
    </row>
    <row r="2022" spans="1:12" ht="12" x14ac:dyDescent="0.2">
      <c r="A2022" s="49"/>
      <c r="B2022" s="291" t="s">
        <v>3043</v>
      </c>
      <c r="C2022" s="296" t="s">
        <v>6028</v>
      </c>
      <c r="D2022" s="275"/>
      <c r="E2022" s="160"/>
      <c r="F2022" s="163"/>
      <c r="G2022" s="84"/>
      <c r="H2022" s="61"/>
      <c r="I2022" s="77"/>
      <c r="J2022" s="123" t="str">
        <f t="shared" si="81"/>
        <v xml:space="preserve"> </v>
      </c>
      <c r="K2022" s="23"/>
      <c r="L2022" s="23"/>
    </row>
    <row r="2023" spans="1:12" ht="13.2" x14ac:dyDescent="0.2">
      <c r="A2023" s="88"/>
      <c r="B2023" s="291" t="s">
        <v>3044</v>
      </c>
      <c r="C2023" s="277" t="s">
        <v>6029</v>
      </c>
      <c r="D2023" s="269" t="s">
        <v>5897</v>
      </c>
      <c r="E2023" s="160"/>
      <c r="F2023" s="163"/>
      <c r="G2023" s="60">
        <f>E2023*F2023</f>
        <v>0</v>
      </c>
      <c r="H2023" s="62" t="s">
        <v>363</v>
      </c>
      <c r="I2023" s="77"/>
      <c r="J2023" s="123" t="str">
        <f t="shared" si="81"/>
        <v xml:space="preserve"> </v>
      </c>
      <c r="K2023" s="23"/>
      <c r="L2023" s="23"/>
    </row>
    <row r="2024" spans="1:12" ht="13.2" x14ac:dyDescent="0.2">
      <c r="A2024" s="88"/>
      <c r="B2024" s="291" t="s">
        <v>3045</v>
      </c>
      <c r="C2024" s="277" t="s">
        <v>6030</v>
      </c>
      <c r="D2024" s="269" t="s">
        <v>5897</v>
      </c>
      <c r="E2024" s="160"/>
      <c r="F2024" s="163"/>
      <c r="G2024" s="60">
        <f>E2024*F2024</f>
        <v>0</v>
      </c>
      <c r="H2024" s="62" t="s">
        <v>363</v>
      </c>
      <c r="I2024" s="77"/>
      <c r="J2024" s="123" t="str">
        <f t="shared" si="81"/>
        <v xml:space="preserve"> </v>
      </c>
      <c r="K2024" s="23"/>
      <c r="L2024" s="23"/>
    </row>
    <row r="2025" spans="1:12" ht="12" x14ac:dyDescent="0.2">
      <c r="A2025" s="49"/>
      <c r="B2025" s="291" t="s">
        <v>3046</v>
      </c>
      <c r="C2025" s="292" t="s">
        <v>3014</v>
      </c>
      <c r="D2025" s="275"/>
      <c r="E2025" s="160"/>
      <c r="F2025" s="163"/>
      <c r="G2025" s="84"/>
      <c r="H2025" s="61"/>
      <c r="I2025" s="77"/>
      <c r="J2025" s="123" t="str">
        <f t="shared" si="81"/>
        <v xml:space="preserve"> </v>
      </c>
      <c r="K2025" s="23"/>
      <c r="L2025" s="23"/>
    </row>
    <row r="2026" spans="1:12" x14ac:dyDescent="0.2">
      <c r="A2026" s="88"/>
      <c r="B2026" s="291" t="s">
        <v>3047</v>
      </c>
      <c r="C2026" s="283" t="s">
        <v>3015</v>
      </c>
      <c r="D2026" s="275" t="s">
        <v>83</v>
      </c>
      <c r="E2026" s="160"/>
      <c r="F2026" s="163"/>
      <c r="G2026" s="60">
        <f>E2026*F2026</f>
        <v>0</v>
      </c>
      <c r="H2026" s="61"/>
      <c r="I2026" s="77"/>
      <c r="J2026" s="123" t="str">
        <f t="shared" si="81"/>
        <v xml:space="preserve"> </v>
      </c>
      <c r="K2026" s="23"/>
      <c r="L2026" s="23"/>
    </row>
    <row r="2027" spans="1:12" x14ac:dyDescent="0.2">
      <c r="A2027" s="88"/>
      <c r="B2027" s="291" t="s">
        <v>3048</v>
      </c>
      <c r="C2027" s="283" t="s">
        <v>3016</v>
      </c>
      <c r="D2027" s="275" t="s">
        <v>83</v>
      </c>
      <c r="E2027" s="160"/>
      <c r="F2027" s="163"/>
      <c r="G2027" s="60">
        <f>E2027*F2027</f>
        <v>0</v>
      </c>
      <c r="H2027" s="61"/>
      <c r="I2027" s="77"/>
      <c r="J2027" s="123" t="str">
        <f t="shared" si="81"/>
        <v xml:space="preserve"> </v>
      </c>
      <c r="K2027" s="23"/>
      <c r="L2027" s="23"/>
    </row>
    <row r="2028" spans="1:12" ht="12" x14ac:dyDescent="0.2">
      <c r="A2028" s="49"/>
      <c r="B2028" s="291" t="s">
        <v>3049</v>
      </c>
      <c r="C2028" s="295" t="s">
        <v>2925</v>
      </c>
      <c r="D2028" s="275"/>
      <c r="E2028" s="160"/>
      <c r="F2028" s="163"/>
      <c r="G2028" s="84"/>
      <c r="H2028" s="61"/>
      <c r="I2028" s="77"/>
      <c r="J2028" s="123" t="str">
        <f t="shared" si="81"/>
        <v xml:space="preserve"> </v>
      </c>
      <c r="K2028" s="23"/>
      <c r="L2028" s="23"/>
    </row>
    <row r="2029" spans="1:12" ht="13.2" x14ac:dyDescent="0.2">
      <c r="A2029" s="88"/>
      <c r="B2029" s="291" t="s">
        <v>3050</v>
      </c>
      <c r="C2029" s="277" t="s">
        <v>6031</v>
      </c>
      <c r="D2029" s="269" t="s">
        <v>5897</v>
      </c>
      <c r="E2029" s="160"/>
      <c r="F2029" s="163"/>
      <c r="G2029" s="60">
        <f>E2029*F2029</f>
        <v>0</v>
      </c>
      <c r="H2029" s="62" t="s">
        <v>363</v>
      </c>
      <c r="I2029" s="77"/>
      <c r="J2029" s="123" t="str">
        <f t="shared" si="81"/>
        <v xml:space="preserve"> </v>
      </c>
      <c r="K2029" s="23"/>
      <c r="L2029" s="23"/>
    </row>
    <row r="2030" spans="1:12" ht="13.2" x14ac:dyDescent="0.2">
      <c r="A2030" s="88"/>
      <c r="B2030" s="291" t="s">
        <v>3051</v>
      </c>
      <c r="C2030" s="268" t="s">
        <v>3018</v>
      </c>
      <c r="D2030" s="269" t="s">
        <v>5897</v>
      </c>
      <c r="E2030" s="160"/>
      <c r="F2030" s="163"/>
      <c r="G2030" s="60">
        <f>E2030*F2030</f>
        <v>0</v>
      </c>
      <c r="H2030" s="61"/>
      <c r="I2030" s="77"/>
      <c r="J2030" s="123" t="str">
        <f t="shared" si="81"/>
        <v xml:space="preserve"> </v>
      </c>
      <c r="K2030" s="23"/>
      <c r="L2030" s="23"/>
    </row>
    <row r="2031" spans="1:12" ht="12" x14ac:dyDescent="0.2">
      <c r="A2031" s="49"/>
      <c r="B2031" s="291" t="s">
        <v>3052</v>
      </c>
      <c r="C2031" s="295" t="s">
        <v>2931</v>
      </c>
      <c r="D2031" s="275" t="s">
        <v>1616</v>
      </c>
      <c r="E2031" s="160"/>
      <c r="F2031" s="163"/>
      <c r="G2031" s="60">
        <f>E2031*F2031</f>
        <v>0</v>
      </c>
      <c r="H2031" s="61"/>
      <c r="I2031" s="77"/>
      <c r="J2031" s="123" t="str">
        <f t="shared" si="81"/>
        <v xml:space="preserve"> </v>
      </c>
      <c r="K2031" s="23"/>
      <c r="L2031" s="23"/>
    </row>
    <row r="2032" spans="1:12" ht="12" x14ac:dyDescent="0.2">
      <c r="A2032" s="49"/>
      <c r="B2032" s="291" t="s">
        <v>3053</v>
      </c>
      <c r="C2032" s="295" t="s">
        <v>2940</v>
      </c>
      <c r="D2032" s="275"/>
      <c r="E2032" s="160"/>
      <c r="F2032" s="163"/>
      <c r="G2032" s="84"/>
      <c r="H2032" s="61"/>
      <c r="I2032" s="77"/>
      <c r="J2032" s="123" t="str">
        <f t="shared" si="81"/>
        <v xml:space="preserve"> </v>
      </c>
      <c r="K2032" s="23"/>
      <c r="L2032" s="23"/>
    </row>
    <row r="2033" spans="1:12" x14ac:dyDescent="0.2">
      <c r="A2033" s="88"/>
      <c r="B2033" s="291" t="s">
        <v>3054</v>
      </c>
      <c r="C2033" s="268" t="s">
        <v>2941</v>
      </c>
      <c r="D2033" s="275" t="s">
        <v>58</v>
      </c>
      <c r="E2033" s="160"/>
      <c r="F2033" s="163"/>
      <c r="G2033" s="60">
        <f>E2033*F2033</f>
        <v>0</v>
      </c>
      <c r="H2033" s="61"/>
      <c r="I2033" s="77"/>
      <c r="J2033" s="123" t="str">
        <f t="shared" si="81"/>
        <v xml:space="preserve"> </v>
      </c>
      <c r="K2033" s="23"/>
      <c r="L2033" s="23"/>
    </row>
    <row r="2034" spans="1:12" x14ac:dyDescent="0.2">
      <c r="A2034" s="88"/>
      <c r="B2034" s="291" t="s">
        <v>3055</v>
      </c>
      <c r="C2034" s="268" t="s">
        <v>2942</v>
      </c>
      <c r="D2034" s="275" t="s">
        <v>58</v>
      </c>
      <c r="E2034" s="160"/>
      <c r="F2034" s="163"/>
      <c r="G2034" s="60">
        <f>E2034*F2034</f>
        <v>0</v>
      </c>
      <c r="H2034" s="61"/>
      <c r="I2034" s="77"/>
      <c r="J2034" s="123" t="str">
        <f t="shared" si="81"/>
        <v xml:space="preserve"> </v>
      </c>
      <c r="K2034" s="23"/>
      <c r="L2034" s="23"/>
    </row>
    <row r="2035" spans="1:12" x14ac:dyDescent="0.2">
      <c r="A2035" s="88"/>
      <c r="B2035" s="291" t="s">
        <v>3056</v>
      </c>
      <c r="C2035" s="268" t="s">
        <v>6009</v>
      </c>
      <c r="D2035" s="275" t="s">
        <v>56</v>
      </c>
      <c r="E2035" s="160"/>
      <c r="F2035" s="163"/>
      <c r="G2035" s="60">
        <f>E2035*F2035</f>
        <v>0</v>
      </c>
      <c r="H2035" s="61"/>
      <c r="I2035" s="78"/>
      <c r="J2035" s="123" t="str">
        <f t="shared" si="81"/>
        <v xml:space="preserve"> </v>
      </c>
      <c r="K2035" s="23"/>
      <c r="L2035" s="23"/>
    </row>
    <row r="2036" spans="1:12" ht="13.2" x14ac:dyDescent="0.2">
      <c r="A2036" s="49"/>
      <c r="B2036" s="291" t="s">
        <v>3057</v>
      </c>
      <c r="C2036" s="295" t="s">
        <v>3073</v>
      </c>
      <c r="D2036" s="269" t="s">
        <v>5897</v>
      </c>
      <c r="E2036" s="160"/>
      <c r="F2036" s="163"/>
      <c r="G2036" s="60">
        <f>E2036*F2036</f>
        <v>0</v>
      </c>
      <c r="H2036" s="61"/>
      <c r="I2036" s="78"/>
      <c r="J2036" s="123" t="str">
        <f t="shared" si="81"/>
        <v xml:space="preserve"> </v>
      </c>
      <c r="K2036" s="23"/>
      <c r="L2036" s="23"/>
    </row>
    <row r="2037" spans="1:12" x14ac:dyDescent="0.2">
      <c r="A2037" s="48"/>
      <c r="B2037" s="157"/>
      <c r="C2037" s="162"/>
      <c r="D2037" s="191"/>
      <c r="E2037" s="160"/>
      <c r="F2037" s="163"/>
      <c r="G2037" s="84"/>
      <c r="H2037" s="58" t="s">
        <v>782</v>
      </c>
      <c r="I2037" s="78"/>
      <c r="J2037" s="123" t="str">
        <f t="shared" si="81"/>
        <v xml:space="preserve"> </v>
      </c>
      <c r="K2037" s="23"/>
      <c r="L2037" s="23"/>
    </row>
    <row r="2038" spans="1:12" x14ac:dyDescent="0.25">
      <c r="A2038" s="48"/>
      <c r="B2038" s="157"/>
      <c r="C2038" s="162"/>
      <c r="D2038" s="191"/>
      <c r="E2038" s="160"/>
      <c r="F2038" s="163"/>
      <c r="G2038" s="84"/>
      <c r="I2038" s="78"/>
      <c r="J2038" s="123" t="str">
        <f t="shared" si="81"/>
        <v xml:space="preserve"> </v>
      </c>
      <c r="K2038" s="23"/>
      <c r="L2038" s="23"/>
    </row>
    <row r="2039" spans="1:12" x14ac:dyDescent="0.25">
      <c r="A2039" s="52"/>
      <c r="B2039" s="193"/>
      <c r="C2039" s="194"/>
      <c r="D2039" s="195"/>
      <c r="E2039" s="160"/>
      <c r="F2039" s="163"/>
      <c r="G2039" s="196"/>
      <c r="H2039" s="23"/>
      <c r="I2039" s="78"/>
      <c r="J2039" s="123" t="str">
        <f t="shared" si="81"/>
        <v xml:space="preserve"> </v>
      </c>
      <c r="K2039" s="23"/>
      <c r="L2039" s="23"/>
    </row>
    <row r="2040" spans="1:12" ht="12" x14ac:dyDescent="0.25">
      <c r="B2040" s="180" t="s">
        <v>204</v>
      </c>
      <c r="C2040" s="181" t="s">
        <v>147</v>
      </c>
      <c r="D2040" s="31"/>
      <c r="E2040" s="160"/>
      <c r="F2040" s="163"/>
      <c r="G2040" s="182">
        <f>SUM(G1998:G2039)</f>
        <v>0</v>
      </c>
      <c r="H2040" s="77"/>
      <c r="I2040" s="78"/>
      <c r="J2040" s="123" t="str">
        <f t="shared" si="81"/>
        <v xml:space="preserve"> </v>
      </c>
      <c r="K2040" s="23"/>
      <c r="L2040" s="23"/>
    </row>
    <row r="2041" spans="1:12" ht="12" x14ac:dyDescent="0.25">
      <c r="A2041" s="54"/>
      <c r="B2041" s="54"/>
      <c r="C2041" s="223"/>
      <c r="D2041" s="224"/>
      <c r="E2041" s="160"/>
      <c r="F2041" s="163"/>
      <c r="G2041" s="225"/>
      <c r="H2041" s="77"/>
      <c r="I2041" s="78"/>
      <c r="J2041" s="123" t="str">
        <f t="shared" si="81"/>
        <v xml:space="preserve"> </v>
      </c>
      <c r="K2041" s="23"/>
      <c r="L2041" s="23"/>
    </row>
    <row r="2042" spans="1:12" ht="12" x14ac:dyDescent="0.2">
      <c r="B2042" s="314" t="s">
        <v>206</v>
      </c>
      <c r="C2042" s="315" t="s">
        <v>207</v>
      </c>
      <c r="D2042" s="316"/>
      <c r="E2042" s="160"/>
      <c r="F2042" s="163"/>
      <c r="G2042" s="3"/>
      <c r="H2042" s="58" t="s">
        <v>361</v>
      </c>
      <c r="I2042" s="78"/>
      <c r="J2042" s="123" t="str">
        <f t="shared" si="81"/>
        <v xml:space="preserve"> </v>
      </c>
      <c r="K2042" s="23"/>
      <c r="L2042" s="23"/>
    </row>
    <row r="2043" spans="1:12" ht="12" x14ac:dyDescent="0.2">
      <c r="A2043" s="63"/>
      <c r="B2043" s="290" t="s">
        <v>3074</v>
      </c>
      <c r="C2043" s="304" t="s">
        <v>3075</v>
      </c>
      <c r="D2043" s="317" t="s">
        <v>3076</v>
      </c>
      <c r="E2043" s="160"/>
      <c r="F2043" s="163"/>
      <c r="G2043" s="90">
        <f>E2043*F2043</f>
        <v>0</v>
      </c>
      <c r="H2043" s="23"/>
      <c r="I2043" s="23"/>
      <c r="J2043" s="123" t="str">
        <f t="shared" si="81"/>
        <v xml:space="preserve"> </v>
      </c>
      <c r="K2043" s="23"/>
      <c r="L2043" s="23"/>
    </row>
    <row r="2044" spans="1:12" x14ac:dyDescent="0.2">
      <c r="A2044" s="48"/>
      <c r="B2044" s="157"/>
      <c r="C2044" s="162"/>
      <c r="D2044" s="191"/>
      <c r="E2044" s="160"/>
      <c r="F2044" s="163"/>
      <c r="G2044" s="84"/>
      <c r="H2044" s="58" t="s">
        <v>782</v>
      </c>
      <c r="I2044" s="23"/>
      <c r="J2044" s="123" t="str">
        <f t="shared" si="81"/>
        <v xml:space="preserve"> </v>
      </c>
      <c r="K2044" s="23"/>
      <c r="L2044" s="23"/>
    </row>
    <row r="2045" spans="1:12" x14ac:dyDescent="0.25">
      <c r="A2045" s="48"/>
      <c r="B2045" s="157"/>
      <c r="C2045" s="162"/>
      <c r="D2045" s="191"/>
      <c r="E2045" s="160"/>
      <c r="F2045" s="163"/>
      <c r="G2045" s="84"/>
      <c r="I2045" s="77"/>
      <c r="J2045" s="123" t="str">
        <f t="shared" si="81"/>
        <v xml:space="preserve"> </v>
      </c>
      <c r="K2045" s="23"/>
      <c r="L2045" s="23"/>
    </row>
    <row r="2046" spans="1:12" x14ac:dyDescent="0.25">
      <c r="A2046" s="52"/>
      <c r="B2046" s="193"/>
      <c r="C2046" s="194"/>
      <c r="D2046" s="195"/>
      <c r="E2046" s="160"/>
      <c r="F2046" s="163"/>
      <c r="G2046" s="196"/>
      <c r="H2046" s="23"/>
      <c r="I2046" s="23"/>
      <c r="J2046" s="123" t="str">
        <f t="shared" si="81"/>
        <v xml:space="preserve"> </v>
      </c>
      <c r="K2046" s="23"/>
      <c r="L2046" s="23"/>
    </row>
    <row r="2047" spans="1:12" ht="12" x14ac:dyDescent="0.25">
      <c r="B2047" s="180" t="s">
        <v>206</v>
      </c>
      <c r="C2047" s="181" t="s">
        <v>147</v>
      </c>
      <c r="D2047" s="31"/>
      <c r="E2047" s="160"/>
      <c r="F2047" s="163"/>
      <c r="G2047" s="182">
        <f>SUM(G2043:G2046)</f>
        <v>0</v>
      </c>
      <c r="H2047" s="77"/>
      <c r="I2047" s="77"/>
      <c r="J2047" s="123" t="str">
        <f t="shared" si="81"/>
        <v xml:space="preserve"> </v>
      </c>
      <c r="K2047" s="23"/>
      <c r="L2047" s="23"/>
    </row>
    <row r="2048" spans="1:12" ht="12" x14ac:dyDescent="0.25">
      <c r="A2048" s="54"/>
      <c r="B2048" s="54"/>
      <c r="C2048" s="223"/>
      <c r="D2048" s="224"/>
      <c r="E2048" s="160"/>
      <c r="F2048" s="163"/>
      <c r="G2048" s="225"/>
      <c r="H2048" s="77"/>
      <c r="I2048" s="23"/>
      <c r="J2048" s="123" t="str">
        <f t="shared" si="81"/>
        <v xml:space="preserve"> </v>
      </c>
      <c r="K2048" s="23"/>
      <c r="L2048" s="23"/>
    </row>
    <row r="2049" spans="1:12" ht="12" x14ac:dyDescent="0.2">
      <c r="B2049" s="314" t="s">
        <v>208</v>
      </c>
      <c r="C2049" s="315" t="s">
        <v>209</v>
      </c>
      <c r="D2049" s="316"/>
      <c r="E2049" s="160"/>
      <c r="F2049" s="163"/>
      <c r="G2049" s="3"/>
      <c r="H2049" s="58" t="s">
        <v>361</v>
      </c>
      <c r="I2049" s="77"/>
      <c r="J2049" s="123" t="str">
        <f t="shared" si="81"/>
        <v xml:space="preserve"> </v>
      </c>
      <c r="K2049" s="23"/>
      <c r="L2049" s="23"/>
    </row>
    <row r="2050" spans="1:12" ht="13.2" x14ac:dyDescent="0.25">
      <c r="A2050" s="63"/>
      <c r="B2050" s="290" t="s">
        <v>3077</v>
      </c>
      <c r="C2050" s="304" t="s">
        <v>3078</v>
      </c>
      <c r="D2050" s="289" t="s">
        <v>5897</v>
      </c>
      <c r="E2050" s="160"/>
      <c r="F2050" s="163"/>
      <c r="G2050" s="90">
        <f>E2050*F2050</f>
        <v>0</v>
      </c>
      <c r="H2050" s="23"/>
      <c r="I2050" s="23"/>
      <c r="J2050" s="123" t="str">
        <f t="shared" si="81"/>
        <v xml:space="preserve"> </v>
      </c>
      <c r="K2050" s="23"/>
      <c r="L2050" s="23"/>
    </row>
    <row r="2051" spans="1:12" x14ac:dyDescent="0.2">
      <c r="A2051" s="48"/>
      <c r="B2051" s="157"/>
      <c r="C2051" s="162"/>
      <c r="D2051" s="191"/>
      <c r="E2051" s="160"/>
      <c r="F2051" s="163"/>
      <c r="G2051" s="84"/>
      <c r="H2051" s="58" t="s">
        <v>782</v>
      </c>
      <c r="I2051" s="77"/>
      <c r="J2051" s="123" t="str">
        <f t="shared" si="81"/>
        <v xml:space="preserve"> </v>
      </c>
      <c r="K2051" s="23"/>
      <c r="L2051" s="23"/>
    </row>
    <row r="2052" spans="1:12" x14ac:dyDescent="0.25">
      <c r="A2052" s="48"/>
      <c r="B2052" s="157"/>
      <c r="C2052" s="162"/>
      <c r="D2052" s="191"/>
      <c r="E2052" s="160"/>
      <c r="F2052" s="163"/>
      <c r="G2052" s="84"/>
      <c r="I2052" s="78"/>
      <c r="J2052" s="123" t="str">
        <f t="shared" ref="J2052:J2115" si="83">IF(G2052&gt;0,1," ")</f>
        <v xml:space="preserve"> </v>
      </c>
      <c r="K2052" s="23"/>
      <c r="L2052" s="23"/>
    </row>
    <row r="2053" spans="1:12" x14ac:dyDescent="0.25">
      <c r="A2053" s="52"/>
      <c r="B2053" s="193"/>
      <c r="C2053" s="194"/>
      <c r="D2053" s="195"/>
      <c r="E2053" s="160"/>
      <c r="F2053" s="163"/>
      <c r="G2053" s="196"/>
      <c r="H2053" s="23"/>
      <c r="I2053" s="23"/>
      <c r="J2053" s="123" t="str">
        <f t="shared" si="83"/>
        <v xml:space="preserve"> </v>
      </c>
      <c r="K2053" s="23"/>
      <c r="L2053" s="23"/>
    </row>
    <row r="2054" spans="1:12" ht="12" x14ac:dyDescent="0.25">
      <c r="B2054" s="180" t="s">
        <v>208</v>
      </c>
      <c r="C2054" s="181" t="s">
        <v>147</v>
      </c>
      <c r="D2054" s="31"/>
      <c r="E2054" s="160"/>
      <c r="F2054" s="163"/>
      <c r="G2054" s="182">
        <f>SUM(G2050:G2053)</f>
        <v>0</v>
      </c>
      <c r="H2054" s="77"/>
      <c r="I2054" s="77"/>
      <c r="J2054" s="123" t="str">
        <f t="shared" si="83"/>
        <v xml:space="preserve"> </v>
      </c>
      <c r="K2054" s="23"/>
      <c r="L2054" s="23"/>
    </row>
    <row r="2055" spans="1:12" ht="12" x14ac:dyDescent="0.25">
      <c r="A2055" s="54"/>
      <c r="B2055" s="54"/>
      <c r="C2055" s="223"/>
      <c r="D2055" s="224"/>
      <c r="E2055" s="160"/>
      <c r="F2055" s="163"/>
      <c r="G2055" s="225"/>
      <c r="H2055" s="77"/>
      <c r="I2055" s="77"/>
      <c r="J2055" s="123" t="str">
        <f t="shared" si="83"/>
        <v xml:space="preserve"> </v>
      </c>
      <c r="K2055" s="23"/>
      <c r="L2055" s="23"/>
    </row>
    <row r="2056" spans="1:12" ht="12" x14ac:dyDescent="0.2">
      <c r="B2056" s="314" t="s">
        <v>210</v>
      </c>
      <c r="C2056" s="315" t="s">
        <v>211</v>
      </c>
      <c r="D2056" s="316"/>
      <c r="E2056" s="160"/>
      <c r="F2056" s="163"/>
      <c r="G2056" s="3"/>
      <c r="H2056" s="58" t="s">
        <v>361</v>
      </c>
      <c r="I2056" s="77"/>
      <c r="J2056" s="123" t="str">
        <f t="shared" si="83"/>
        <v xml:space="preserve"> </v>
      </c>
      <c r="K2056" s="23"/>
      <c r="L2056" s="23"/>
    </row>
    <row r="2057" spans="1:12" ht="13.2" x14ac:dyDescent="0.25">
      <c r="A2057" s="63"/>
      <c r="B2057" s="290" t="s">
        <v>3079</v>
      </c>
      <c r="C2057" s="318" t="s">
        <v>6032</v>
      </c>
      <c r="D2057" s="289" t="s">
        <v>5897</v>
      </c>
      <c r="E2057" s="160"/>
      <c r="F2057" s="163"/>
      <c r="G2057" s="90">
        <f>E2057*F2057</f>
        <v>0</v>
      </c>
      <c r="H2057" s="77"/>
      <c r="I2057" s="77"/>
      <c r="J2057" s="123" t="str">
        <f t="shared" si="83"/>
        <v xml:space="preserve"> </v>
      </c>
      <c r="K2057" s="23"/>
      <c r="L2057" s="23"/>
    </row>
    <row r="2058" spans="1:12" x14ac:dyDescent="0.2">
      <c r="A2058" s="48"/>
      <c r="B2058" s="157"/>
      <c r="C2058" s="162"/>
      <c r="D2058" s="191"/>
      <c r="E2058" s="160"/>
      <c r="F2058" s="163"/>
      <c r="G2058" s="84"/>
      <c r="H2058" s="58" t="s">
        <v>782</v>
      </c>
      <c r="I2058" s="77"/>
      <c r="J2058" s="123" t="str">
        <f t="shared" si="83"/>
        <v xml:space="preserve"> </v>
      </c>
      <c r="K2058" s="23"/>
      <c r="L2058" s="23"/>
    </row>
    <row r="2059" spans="1:12" x14ac:dyDescent="0.25">
      <c r="A2059" s="48"/>
      <c r="B2059" s="157"/>
      <c r="C2059" s="162"/>
      <c r="D2059" s="191"/>
      <c r="E2059" s="160"/>
      <c r="F2059" s="163"/>
      <c r="G2059" s="84"/>
      <c r="I2059" s="77"/>
      <c r="J2059" s="123" t="str">
        <f t="shared" si="83"/>
        <v xml:space="preserve"> </v>
      </c>
      <c r="K2059" s="23"/>
      <c r="L2059" s="23"/>
    </row>
    <row r="2060" spans="1:12" x14ac:dyDescent="0.25">
      <c r="A2060" s="52"/>
      <c r="B2060" s="193"/>
      <c r="C2060" s="194"/>
      <c r="D2060" s="195"/>
      <c r="E2060" s="160"/>
      <c r="F2060" s="163"/>
      <c r="G2060" s="196"/>
      <c r="H2060" s="23"/>
      <c r="I2060" s="77"/>
      <c r="J2060" s="123" t="str">
        <f t="shared" si="83"/>
        <v xml:space="preserve"> </v>
      </c>
      <c r="K2060" s="23"/>
      <c r="L2060" s="23"/>
    </row>
    <row r="2061" spans="1:12" ht="12" x14ac:dyDescent="0.25">
      <c r="B2061" s="180" t="s">
        <v>210</v>
      </c>
      <c r="C2061" s="181" t="s">
        <v>147</v>
      </c>
      <c r="D2061" s="31"/>
      <c r="E2061" s="31"/>
      <c r="F2061" s="31"/>
      <c r="G2061" s="182">
        <f>SUM(G2057:G2060)</f>
        <v>0</v>
      </c>
      <c r="H2061" s="77"/>
      <c r="I2061" s="77"/>
      <c r="J2061" s="123" t="str">
        <f t="shared" si="83"/>
        <v xml:space="preserve"> </v>
      </c>
      <c r="K2061" s="23"/>
      <c r="L2061" s="23"/>
    </row>
    <row r="2062" spans="1:12" ht="12" x14ac:dyDescent="0.25">
      <c r="A2062" s="54"/>
      <c r="B2062" s="54"/>
      <c r="C2062" s="223"/>
      <c r="D2062" s="224"/>
      <c r="E2062" s="224"/>
      <c r="F2062" s="224"/>
      <c r="G2062" s="225"/>
      <c r="H2062" s="77"/>
      <c r="I2062" s="77"/>
      <c r="J2062" s="123" t="str">
        <f t="shared" si="83"/>
        <v xml:space="preserve"> </v>
      </c>
      <c r="K2062" s="23"/>
      <c r="L2062" s="23"/>
    </row>
    <row r="2063" spans="1:12" ht="12" x14ac:dyDescent="0.2">
      <c r="B2063" s="235" t="s">
        <v>213</v>
      </c>
      <c r="C2063" s="236" t="s">
        <v>214</v>
      </c>
      <c r="D2063" s="70"/>
      <c r="E2063" s="70"/>
      <c r="F2063" s="70"/>
      <c r="G2063" s="237"/>
      <c r="H2063" s="58" t="s">
        <v>361</v>
      </c>
      <c r="I2063" s="77"/>
      <c r="J2063" s="123">
        <v>1</v>
      </c>
      <c r="K2063" s="23"/>
      <c r="L2063" s="23"/>
    </row>
    <row r="2064" spans="1:12" ht="15" x14ac:dyDescent="0.25">
      <c r="A2064" s="56"/>
      <c r="B2064" s="233" t="s">
        <v>3080</v>
      </c>
      <c r="C2064" s="227" t="s">
        <v>3090</v>
      </c>
      <c r="D2064" s="230"/>
      <c r="E2064" s="230"/>
      <c r="F2064" s="230"/>
      <c r="G2064" s="231"/>
      <c r="H2064"/>
      <c r="I2064"/>
      <c r="J2064" s="123">
        <v>1</v>
      </c>
      <c r="K2064" s="23"/>
      <c r="L2064" s="23"/>
    </row>
    <row r="2065" spans="1:12" ht="15" x14ac:dyDescent="0.25">
      <c r="A2065" s="88"/>
      <c r="B2065" s="234" t="s">
        <v>3081</v>
      </c>
      <c r="C2065" s="174" t="s">
        <v>3091</v>
      </c>
      <c r="D2065" s="167" t="s">
        <v>1616</v>
      </c>
      <c r="E2065" s="160">
        <v>3390</v>
      </c>
      <c r="F2065" s="65"/>
      <c r="G2065" s="60">
        <f>E2065*F2065</f>
        <v>0</v>
      </c>
      <c r="H2065"/>
      <c r="I2065"/>
      <c r="J2065" s="123" t="str">
        <f t="shared" si="83"/>
        <v xml:space="preserve"> </v>
      </c>
      <c r="K2065" s="23"/>
      <c r="L2065" s="23"/>
    </row>
    <row r="2066" spans="1:12" ht="15" x14ac:dyDescent="0.25">
      <c r="A2066" s="88"/>
      <c r="B2066" s="291" t="s">
        <v>3082</v>
      </c>
      <c r="C2066" s="268" t="s">
        <v>3092</v>
      </c>
      <c r="D2066" s="276" t="s">
        <v>1616</v>
      </c>
      <c r="E2066" s="160"/>
      <c r="F2066" s="163"/>
      <c r="G2066" s="60">
        <f>E2066*F2066</f>
        <v>0</v>
      </c>
      <c r="H2066"/>
      <c r="I2066"/>
      <c r="J2066" s="123" t="str">
        <f t="shared" si="83"/>
        <v xml:space="preserve"> </v>
      </c>
      <c r="K2066" s="23"/>
      <c r="L2066" s="23"/>
    </row>
    <row r="2067" spans="1:12" ht="15" x14ac:dyDescent="0.25">
      <c r="A2067" s="88"/>
      <c r="B2067" s="291" t="s">
        <v>3083</v>
      </c>
      <c r="C2067" s="268" t="s">
        <v>2612</v>
      </c>
      <c r="D2067" s="276" t="s">
        <v>1616</v>
      </c>
      <c r="E2067" s="160"/>
      <c r="F2067" s="163"/>
      <c r="G2067" s="60">
        <f>E2067*F2067</f>
        <v>0</v>
      </c>
      <c r="H2067"/>
      <c r="I2067"/>
      <c r="J2067" s="123" t="str">
        <f t="shared" si="83"/>
        <v xml:space="preserve"> </v>
      </c>
      <c r="K2067" s="23"/>
      <c r="L2067" s="23"/>
    </row>
    <row r="2068" spans="1:12" ht="13.2" x14ac:dyDescent="0.25">
      <c r="A2068" s="88"/>
      <c r="B2068" s="291" t="s">
        <v>3084</v>
      </c>
      <c r="C2068" s="277" t="s">
        <v>6033</v>
      </c>
      <c r="D2068" s="276" t="s">
        <v>1616</v>
      </c>
      <c r="E2068" s="160"/>
      <c r="F2068" s="163"/>
      <c r="G2068" s="60">
        <f>E2068*F2068</f>
        <v>0</v>
      </c>
      <c r="H2068" s="87" t="s">
        <v>363</v>
      </c>
      <c r="I2068" s="85" t="s">
        <v>3093</v>
      </c>
      <c r="J2068" s="123" t="str">
        <f t="shared" si="83"/>
        <v xml:space="preserve"> </v>
      </c>
      <c r="K2068" s="23"/>
      <c r="L2068" s="23"/>
    </row>
    <row r="2069" spans="1:12" ht="13.2" x14ac:dyDescent="0.25">
      <c r="A2069" s="88"/>
      <c r="B2069" s="291" t="s">
        <v>3085</v>
      </c>
      <c r="C2069" s="277" t="s">
        <v>6034</v>
      </c>
      <c r="D2069" s="276" t="s">
        <v>1616</v>
      </c>
      <c r="E2069" s="160"/>
      <c r="F2069" s="163"/>
      <c r="G2069" s="60">
        <f>E2069*F2069</f>
        <v>0</v>
      </c>
      <c r="H2069" s="87" t="s">
        <v>363</v>
      </c>
      <c r="I2069" s="85" t="s">
        <v>3093</v>
      </c>
      <c r="J2069" s="123" t="str">
        <f t="shared" si="83"/>
        <v xml:space="preserve"> </v>
      </c>
      <c r="K2069" s="23"/>
      <c r="L2069" s="23"/>
    </row>
    <row r="2070" spans="1:12" ht="15" x14ac:dyDescent="0.25">
      <c r="A2070" s="49"/>
      <c r="B2070" s="291" t="s">
        <v>3086</v>
      </c>
      <c r="C2070" s="292" t="s">
        <v>3094</v>
      </c>
      <c r="D2070" s="276"/>
      <c r="E2070" s="160"/>
      <c r="F2070" s="163"/>
      <c r="G2070" s="84"/>
      <c r="H2070"/>
      <c r="I2070"/>
      <c r="J2070" s="123" t="str">
        <f t="shared" si="83"/>
        <v xml:space="preserve"> </v>
      </c>
      <c r="K2070" s="23"/>
      <c r="L2070" s="23"/>
    </row>
    <row r="2071" spans="1:12" ht="15" x14ac:dyDescent="0.25">
      <c r="A2071" s="88"/>
      <c r="B2071" s="291" t="s">
        <v>3087</v>
      </c>
      <c r="C2071" s="268" t="s">
        <v>3095</v>
      </c>
      <c r="D2071" s="269" t="s">
        <v>5896</v>
      </c>
      <c r="E2071" s="160"/>
      <c r="F2071" s="163"/>
      <c r="G2071" s="60">
        <f>E2071*F2071</f>
        <v>0</v>
      </c>
      <c r="H2071"/>
      <c r="I2071"/>
      <c r="J2071" s="123" t="str">
        <f t="shared" si="83"/>
        <v xml:space="preserve"> </v>
      </c>
      <c r="K2071" s="23"/>
      <c r="L2071" s="23"/>
    </row>
    <row r="2072" spans="1:12" ht="15" x14ac:dyDescent="0.25">
      <c r="A2072" s="88"/>
      <c r="B2072" s="291" t="s">
        <v>3088</v>
      </c>
      <c r="C2072" s="268" t="s">
        <v>3096</v>
      </c>
      <c r="D2072" s="269" t="s">
        <v>5896</v>
      </c>
      <c r="E2072" s="160"/>
      <c r="F2072" s="163"/>
      <c r="G2072" s="60">
        <f>E2072*F2072</f>
        <v>0</v>
      </c>
      <c r="H2072"/>
      <c r="I2072"/>
      <c r="J2072" s="123" t="str">
        <f t="shared" si="83"/>
        <v xml:space="preserve"> </v>
      </c>
      <c r="K2072" s="23"/>
      <c r="L2072" s="23"/>
    </row>
    <row r="2073" spans="1:12" ht="24" x14ac:dyDescent="0.25">
      <c r="A2073" s="49"/>
      <c r="B2073" s="291" t="s">
        <v>3089</v>
      </c>
      <c r="C2073" s="319" t="s">
        <v>3097</v>
      </c>
      <c r="D2073" s="276" t="s">
        <v>1616</v>
      </c>
      <c r="E2073" s="160"/>
      <c r="F2073" s="163"/>
      <c r="G2073" s="60">
        <f>E2073*F2073</f>
        <v>0</v>
      </c>
      <c r="H2073"/>
      <c r="I2073"/>
      <c r="J2073" s="123" t="str">
        <f t="shared" si="83"/>
        <v xml:space="preserve"> </v>
      </c>
      <c r="K2073" s="23"/>
      <c r="L2073" s="23"/>
    </row>
    <row r="2074" spans="1:12" x14ac:dyDescent="0.2">
      <c r="A2074" s="48"/>
      <c r="B2074" s="157"/>
      <c r="C2074" s="162"/>
      <c r="D2074" s="191"/>
      <c r="E2074" s="160"/>
      <c r="F2074" s="163"/>
      <c r="G2074" s="84"/>
      <c r="H2074" s="58" t="s">
        <v>782</v>
      </c>
      <c r="I2074" s="23"/>
      <c r="J2074" s="123" t="str">
        <f t="shared" si="83"/>
        <v xml:space="preserve"> </v>
      </c>
      <c r="K2074" s="23"/>
      <c r="L2074" s="23"/>
    </row>
    <row r="2075" spans="1:12" x14ac:dyDescent="0.25">
      <c r="A2075" s="48"/>
      <c r="B2075" s="157"/>
      <c r="C2075" s="162"/>
      <c r="D2075" s="191"/>
      <c r="E2075" s="160"/>
      <c r="F2075" s="163"/>
      <c r="G2075" s="84"/>
      <c r="I2075" s="23"/>
      <c r="J2075" s="123" t="str">
        <f t="shared" si="83"/>
        <v xml:space="preserve"> </v>
      </c>
      <c r="K2075" s="23"/>
      <c r="L2075" s="23"/>
    </row>
    <row r="2076" spans="1:12" x14ac:dyDescent="0.25">
      <c r="A2076" s="52"/>
      <c r="B2076" s="193"/>
      <c r="C2076" s="194"/>
      <c r="D2076" s="195"/>
      <c r="E2076" s="160"/>
      <c r="F2076" s="163"/>
      <c r="G2076" s="196"/>
      <c r="H2076" s="23"/>
      <c r="I2076" s="23"/>
      <c r="J2076" s="123">
        <v>1</v>
      </c>
      <c r="K2076" s="23"/>
      <c r="L2076" s="23"/>
    </row>
    <row r="2077" spans="1:12" ht="12" x14ac:dyDescent="0.25">
      <c r="B2077" s="180" t="s">
        <v>213</v>
      </c>
      <c r="C2077" s="181" t="s">
        <v>147</v>
      </c>
      <c r="D2077" s="31"/>
      <c r="E2077" s="31"/>
      <c r="F2077" s="31"/>
      <c r="G2077" s="182">
        <f>SUM(G2065:G2076)</f>
        <v>0</v>
      </c>
      <c r="H2077" s="77"/>
      <c r="I2077" s="23"/>
      <c r="J2077" s="123" t="str">
        <f t="shared" si="83"/>
        <v xml:space="preserve"> </v>
      </c>
      <c r="K2077" s="23"/>
      <c r="L2077" s="23"/>
    </row>
    <row r="2078" spans="1:12" ht="12" x14ac:dyDescent="0.25">
      <c r="A2078" s="54"/>
      <c r="B2078" s="54"/>
      <c r="C2078" s="223"/>
      <c r="D2078" s="224"/>
      <c r="E2078" s="224"/>
      <c r="F2078" s="224"/>
      <c r="G2078" s="225"/>
      <c r="H2078" s="77"/>
      <c r="I2078" s="78"/>
      <c r="J2078" s="123" t="str">
        <f t="shared" si="83"/>
        <v xml:space="preserve"> </v>
      </c>
      <c r="K2078" s="23"/>
      <c r="L2078" s="23"/>
    </row>
    <row r="2079" spans="1:12" ht="12" x14ac:dyDescent="0.2">
      <c r="B2079" s="309" t="s">
        <v>215</v>
      </c>
      <c r="C2079" s="310" t="s">
        <v>216</v>
      </c>
      <c r="D2079" s="311"/>
      <c r="E2079" s="70"/>
      <c r="F2079" s="70"/>
      <c r="G2079" s="237"/>
      <c r="H2079" s="58" t="s">
        <v>361</v>
      </c>
      <c r="I2079" s="78"/>
      <c r="J2079" s="123" t="str">
        <f t="shared" si="83"/>
        <v xml:space="preserve"> </v>
      </c>
      <c r="K2079" s="23"/>
      <c r="L2079" s="23"/>
    </row>
    <row r="2080" spans="1:12" ht="12" x14ac:dyDescent="0.2">
      <c r="A2080" s="56"/>
      <c r="B2080" s="290" t="s">
        <v>3098</v>
      </c>
      <c r="C2080" s="304" t="s">
        <v>3112</v>
      </c>
      <c r="D2080" s="289"/>
      <c r="E2080" s="160"/>
      <c r="F2080" s="163"/>
      <c r="G2080" s="231"/>
      <c r="H2080" s="61"/>
      <c r="I2080" s="61"/>
      <c r="J2080" s="123" t="str">
        <f t="shared" si="83"/>
        <v xml:space="preserve"> </v>
      </c>
      <c r="K2080" s="23"/>
      <c r="L2080" s="23"/>
    </row>
    <row r="2081" spans="1:12" x14ac:dyDescent="0.2">
      <c r="A2081" s="88"/>
      <c r="B2081" s="291" t="s">
        <v>3099</v>
      </c>
      <c r="C2081" s="268" t="s">
        <v>3113</v>
      </c>
      <c r="D2081" s="276"/>
      <c r="E2081" s="160"/>
      <c r="F2081" s="163"/>
      <c r="G2081" s="232"/>
      <c r="H2081" s="61"/>
      <c r="I2081" s="61"/>
      <c r="J2081" s="123" t="str">
        <f t="shared" si="83"/>
        <v xml:space="preserve"> </v>
      </c>
      <c r="K2081" s="23"/>
      <c r="L2081" s="23"/>
    </row>
    <row r="2082" spans="1:12" x14ac:dyDescent="0.2">
      <c r="A2082" s="88"/>
      <c r="B2082" s="291" t="s">
        <v>3108</v>
      </c>
      <c r="C2082" s="277" t="s">
        <v>6035</v>
      </c>
      <c r="D2082" s="276" t="s">
        <v>1616</v>
      </c>
      <c r="E2082" s="160"/>
      <c r="F2082" s="163"/>
      <c r="G2082" s="60">
        <f>E2082*F2082</f>
        <v>0</v>
      </c>
      <c r="H2082" s="62" t="s">
        <v>363</v>
      </c>
      <c r="I2082" s="61"/>
      <c r="J2082" s="123" t="str">
        <f t="shared" si="83"/>
        <v xml:space="preserve"> </v>
      </c>
      <c r="K2082" s="23"/>
      <c r="L2082" s="23"/>
    </row>
    <row r="2083" spans="1:12" x14ac:dyDescent="0.2">
      <c r="A2083" s="88"/>
      <c r="B2083" s="291" t="s">
        <v>3100</v>
      </c>
      <c r="C2083" s="277" t="s">
        <v>3114</v>
      </c>
      <c r="D2083" s="276"/>
      <c r="E2083" s="160"/>
      <c r="F2083" s="163"/>
      <c r="G2083" s="84"/>
      <c r="H2083" s="61"/>
      <c r="I2083" s="61"/>
      <c r="J2083" s="123" t="str">
        <f t="shared" si="83"/>
        <v xml:space="preserve"> </v>
      </c>
      <c r="K2083" s="23"/>
      <c r="L2083" s="23"/>
    </row>
    <row r="2084" spans="1:12" x14ac:dyDescent="0.2">
      <c r="A2084" s="88"/>
      <c r="B2084" s="291" t="s">
        <v>3109</v>
      </c>
      <c r="C2084" s="277" t="s">
        <v>6035</v>
      </c>
      <c r="D2084" s="276" t="s">
        <v>1616</v>
      </c>
      <c r="E2084" s="160"/>
      <c r="F2084" s="163"/>
      <c r="G2084" s="60">
        <f>E2084*F2084</f>
        <v>0</v>
      </c>
      <c r="H2084" s="62" t="s">
        <v>363</v>
      </c>
      <c r="I2084" s="61"/>
      <c r="J2084" s="123" t="str">
        <f t="shared" si="83"/>
        <v xml:space="preserve"> </v>
      </c>
      <c r="K2084" s="23"/>
      <c r="L2084" s="23"/>
    </row>
    <row r="2085" spans="1:12" x14ac:dyDescent="0.2">
      <c r="A2085" s="88"/>
      <c r="B2085" s="291" t="s">
        <v>3101</v>
      </c>
      <c r="C2085" s="277" t="s">
        <v>3115</v>
      </c>
      <c r="D2085" s="276" t="s">
        <v>1616</v>
      </c>
      <c r="E2085" s="160"/>
      <c r="F2085" s="163"/>
      <c r="G2085" s="60">
        <f>E2085*F2085</f>
        <v>0</v>
      </c>
      <c r="H2085" s="61"/>
      <c r="I2085" s="61"/>
      <c r="J2085" s="123" t="str">
        <f t="shared" si="83"/>
        <v xml:space="preserve"> </v>
      </c>
      <c r="K2085" s="23"/>
      <c r="L2085" s="23"/>
    </row>
    <row r="2086" spans="1:12" x14ac:dyDescent="0.2">
      <c r="A2086" s="88"/>
      <c r="B2086" s="291" t="s">
        <v>3102</v>
      </c>
      <c r="C2086" s="277" t="s">
        <v>6036</v>
      </c>
      <c r="D2086" s="276" t="s">
        <v>1616</v>
      </c>
      <c r="E2086" s="160"/>
      <c r="F2086" s="163"/>
      <c r="G2086" s="60">
        <f>E2086*F2086</f>
        <v>0</v>
      </c>
      <c r="H2086" s="62" t="s">
        <v>363</v>
      </c>
      <c r="I2086" s="61"/>
      <c r="J2086" s="123" t="str">
        <f t="shared" si="83"/>
        <v xml:space="preserve"> </v>
      </c>
      <c r="K2086" s="23"/>
      <c r="L2086" s="23"/>
    </row>
    <row r="2087" spans="1:12" ht="12" x14ac:dyDescent="0.2">
      <c r="A2087" s="49"/>
      <c r="B2087" s="291" t="s">
        <v>3103</v>
      </c>
      <c r="C2087" s="296" t="s">
        <v>3116</v>
      </c>
      <c r="D2087" s="269"/>
      <c r="E2087" s="160"/>
      <c r="F2087" s="163"/>
      <c r="G2087" s="84"/>
      <c r="H2087" s="61"/>
      <c r="I2087" s="61"/>
      <c r="J2087" s="123" t="str">
        <f t="shared" si="83"/>
        <v xml:space="preserve"> </v>
      </c>
      <c r="K2087" s="23"/>
      <c r="L2087" s="23"/>
    </row>
    <row r="2088" spans="1:12" x14ac:dyDescent="0.2">
      <c r="A2088" s="88"/>
      <c r="B2088" s="291" t="s">
        <v>3104</v>
      </c>
      <c r="C2088" s="277" t="s">
        <v>3113</v>
      </c>
      <c r="D2088" s="269"/>
      <c r="E2088" s="160"/>
      <c r="F2088" s="163"/>
      <c r="G2088" s="84"/>
      <c r="H2088" s="61"/>
      <c r="I2088" s="61"/>
      <c r="J2088" s="123" t="str">
        <f t="shared" si="83"/>
        <v xml:space="preserve"> </v>
      </c>
      <c r="K2088" s="23"/>
      <c r="L2088" s="23"/>
    </row>
    <row r="2089" spans="1:12" x14ac:dyDescent="0.2">
      <c r="A2089" s="88"/>
      <c r="B2089" s="291" t="s">
        <v>3110</v>
      </c>
      <c r="C2089" s="277" t="s">
        <v>6035</v>
      </c>
      <c r="D2089" s="276" t="s">
        <v>1616</v>
      </c>
      <c r="E2089" s="160"/>
      <c r="F2089" s="163"/>
      <c r="G2089" s="60">
        <f>E2089*F2089</f>
        <v>0</v>
      </c>
      <c r="H2089" s="62" t="s">
        <v>363</v>
      </c>
      <c r="I2089" s="61"/>
      <c r="J2089" s="123" t="str">
        <f t="shared" si="83"/>
        <v xml:space="preserve"> </v>
      </c>
      <c r="K2089" s="23"/>
      <c r="L2089" s="23"/>
    </row>
    <row r="2090" spans="1:12" x14ac:dyDescent="0.2">
      <c r="A2090" s="88"/>
      <c r="B2090" s="291" t="s">
        <v>3105</v>
      </c>
      <c r="C2090" s="277" t="s">
        <v>3114</v>
      </c>
      <c r="D2090" s="269"/>
      <c r="E2090" s="160"/>
      <c r="F2090" s="163"/>
      <c r="G2090" s="84"/>
      <c r="H2090" s="61"/>
      <c r="I2090" s="61"/>
      <c r="J2090" s="123" t="str">
        <f t="shared" si="83"/>
        <v xml:space="preserve"> </v>
      </c>
      <c r="K2090" s="23"/>
      <c r="L2090" s="23"/>
    </row>
    <row r="2091" spans="1:12" x14ac:dyDescent="0.2">
      <c r="A2091" s="88"/>
      <c r="B2091" s="291" t="s">
        <v>3111</v>
      </c>
      <c r="C2091" s="277" t="s">
        <v>6035</v>
      </c>
      <c r="D2091" s="276" t="s">
        <v>1616</v>
      </c>
      <c r="E2091" s="160"/>
      <c r="F2091" s="163"/>
      <c r="G2091" s="60">
        <f>E2091*F2091</f>
        <v>0</v>
      </c>
      <c r="H2091" s="62" t="s">
        <v>363</v>
      </c>
      <c r="I2091" s="61"/>
      <c r="J2091" s="123" t="str">
        <f t="shared" si="83"/>
        <v xml:space="preserve"> </v>
      </c>
      <c r="K2091" s="23"/>
      <c r="L2091" s="23"/>
    </row>
    <row r="2092" spans="1:12" x14ac:dyDescent="0.2">
      <c r="A2092" s="88"/>
      <c r="B2092" s="291" t="s">
        <v>3106</v>
      </c>
      <c r="C2092" s="277" t="s">
        <v>3117</v>
      </c>
      <c r="D2092" s="276" t="s">
        <v>1616</v>
      </c>
      <c r="E2092" s="160"/>
      <c r="F2092" s="163"/>
      <c r="G2092" s="60">
        <f>E2092*F2092</f>
        <v>0</v>
      </c>
      <c r="H2092" s="61"/>
      <c r="I2092" s="61"/>
      <c r="J2092" s="123" t="str">
        <f t="shared" si="83"/>
        <v xml:space="preserve"> </v>
      </c>
      <c r="K2092" s="23"/>
      <c r="L2092" s="23"/>
    </row>
    <row r="2093" spans="1:12" x14ac:dyDescent="0.2">
      <c r="A2093" s="88"/>
      <c r="B2093" s="291" t="s">
        <v>3107</v>
      </c>
      <c r="C2093" s="277" t="s">
        <v>6036</v>
      </c>
      <c r="D2093" s="276" t="s">
        <v>1616</v>
      </c>
      <c r="E2093" s="160"/>
      <c r="F2093" s="163"/>
      <c r="G2093" s="60">
        <f>E2093*F2093</f>
        <v>0</v>
      </c>
      <c r="H2093" s="62" t="s">
        <v>363</v>
      </c>
      <c r="I2093" s="61"/>
      <c r="J2093" s="123" t="str">
        <f t="shared" si="83"/>
        <v xml:space="preserve"> </v>
      </c>
      <c r="K2093" s="23"/>
      <c r="L2093" s="23"/>
    </row>
    <row r="2094" spans="1:12" x14ac:dyDescent="0.2">
      <c r="A2094" s="48"/>
      <c r="B2094" s="157"/>
      <c r="C2094" s="162"/>
      <c r="D2094" s="191"/>
      <c r="E2094" s="160"/>
      <c r="F2094" s="163"/>
      <c r="G2094" s="84"/>
      <c r="H2094" s="58" t="s">
        <v>782</v>
      </c>
      <c r="I2094" s="78"/>
      <c r="J2094" s="123" t="str">
        <f t="shared" si="83"/>
        <v xml:space="preserve"> </v>
      </c>
      <c r="K2094" s="23"/>
      <c r="L2094" s="23"/>
    </row>
    <row r="2095" spans="1:12" x14ac:dyDescent="0.25">
      <c r="A2095" s="48"/>
      <c r="B2095" s="157"/>
      <c r="C2095" s="162"/>
      <c r="D2095" s="191"/>
      <c r="E2095" s="160"/>
      <c r="F2095" s="163"/>
      <c r="G2095" s="84"/>
      <c r="H2095" s="78"/>
      <c r="I2095" s="78"/>
      <c r="J2095" s="123" t="str">
        <f t="shared" si="83"/>
        <v xml:space="preserve"> </v>
      </c>
      <c r="K2095" s="23"/>
      <c r="L2095" s="23"/>
    </row>
    <row r="2096" spans="1:12" x14ac:dyDescent="0.25">
      <c r="A2096" s="52"/>
      <c r="B2096" s="193"/>
      <c r="C2096" s="194"/>
      <c r="D2096" s="195"/>
      <c r="E2096" s="160"/>
      <c r="F2096" s="163"/>
      <c r="G2096" s="196"/>
      <c r="H2096" s="78"/>
      <c r="I2096" s="78"/>
      <c r="J2096" s="123" t="str">
        <f t="shared" si="83"/>
        <v xml:space="preserve"> </v>
      </c>
      <c r="K2096" s="23"/>
      <c r="L2096" s="23"/>
    </row>
    <row r="2097" spans="1:12" ht="12" x14ac:dyDescent="0.25">
      <c r="B2097" s="180" t="s">
        <v>215</v>
      </c>
      <c r="C2097" s="181" t="s">
        <v>147</v>
      </c>
      <c r="D2097" s="31"/>
      <c r="E2097" s="31"/>
      <c r="F2097" s="31"/>
      <c r="G2097" s="182">
        <f>SUM(G2082:G2096)</f>
        <v>0</v>
      </c>
      <c r="H2097" s="78"/>
      <c r="I2097" s="78"/>
      <c r="J2097" s="123" t="str">
        <f t="shared" si="83"/>
        <v xml:space="preserve"> </v>
      </c>
      <c r="K2097" s="23"/>
      <c r="L2097" s="23"/>
    </row>
    <row r="2098" spans="1:12" ht="12" x14ac:dyDescent="0.25">
      <c r="A2098" s="54"/>
      <c r="B2098" s="54"/>
      <c r="C2098" s="223"/>
      <c r="D2098" s="224"/>
      <c r="E2098" s="224"/>
      <c r="F2098" s="224"/>
      <c r="G2098" s="225"/>
      <c r="H2098" s="78"/>
      <c r="I2098" s="78"/>
      <c r="J2098" s="123" t="str">
        <f t="shared" si="83"/>
        <v xml:space="preserve"> </v>
      </c>
      <c r="K2098" s="23"/>
      <c r="L2098" s="23"/>
    </row>
    <row r="2099" spans="1:12" ht="12" x14ac:dyDescent="0.2">
      <c r="B2099" s="235" t="s">
        <v>217</v>
      </c>
      <c r="C2099" s="236" t="s">
        <v>218</v>
      </c>
      <c r="D2099" s="70"/>
      <c r="E2099" s="70"/>
      <c r="F2099" s="70"/>
      <c r="G2099" s="237"/>
      <c r="H2099" s="58" t="s">
        <v>361</v>
      </c>
      <c r="I2099" s="78"/>
      <c r="J2099" s="123">
        <v>1</v>
      </c>
      <c r="K2099" s="23"/>
      <c r="L2099" s="23"/>
    </row>
    <row r="2100" spans="1:12" ht="12" x14ac:dyDescent="0.2">
      <c r="A2100" s="56"/>
      <c r="B2100" s="233" t="s">
        <v>3118</v>
      </c>
      <c r="C2100" s="211" t="s">
        <v>3122</v>
      </c>
      <c r="D2100" s="230"/>
      <c r="E2100" s="160"/>
      <c r="F2100" s="163"/>
      <c r="G2100" s="231"/>
      <c r="H2100" s="61"/>
      <c r="I2100" s="61"/>
      <c r="J2100" s="123">
        <v>1</v>
      </c>
      <c r="K2100" s="23"/>
      <c r="L2100" s="23"/>
    </row>
    <row r="2101" spans="1:12" ht="22.8" x14ac:dyDescent="0.2">
      <c r="A2101" s="88"/>
      <c r="B2101" s="234" t="s">
        <v>3119</v>
      </c>
      <c r="C2101" s="190" t="s">
        <v>5552</v>
      </c>
      <c r="D2101" s="192" t="s">
        <v>750</v>
      </c>
      <c r="E2101" s="160">
        <v>1200</v>
      </c>
      <c r="F2101" s="65"/>
      <c r="G2101" s="60">
        <f>E2101*F2101</f>
        <v>0</v>
      </c>
      <c r="H2101" s="62" t="s">
        <v>363</v>
      </c>
      <c r="I2101" s="58" t="s">
        <v>5632</v>
      </c>
      <c r="J2101" s="123" t="str">
        <f t="shared" si="83"/>
        <v xml:space="preserve"> </v>
      </c>
      <c r="K2101" s="23"/>
      <c r="L2101" s="23"/>
    </row>
    <row r="2102" spans="1:12" ht="22.8" x14ac:dyDescent="0.2">
      <c r="A2102" s="88"/>
      <c r="B2102" s="291" t="s">
        <v>3120</v>
      </c>
      <c r="C2102" s="277" t="s">
        <v>6037</v>
      </c>
      <c r="D2102" s="269" t="s">
        <v>5896</v>
      </c>
      <c r="E2102" s="160"/>
      <c r="F2102" s="163"/>
      <c r="G2102" s="60">
        <f>E2102*F2102</f>
        <v>0</v>
      </c>
      <c r="H2102" s="62" t="s">
        <v>363</v>
      </c>
      <c r="I2102" s="58" t="s">
        <v>3123</v>
      </c>
      <c r="J2102" s="123" t="str">
        <f t="shared" si="83"/>
        <v xml:space="preserve"> </v>
      </c>
      <c r="K2102" s="23"/>
      <c r="L2102" s="23"/>
    </row>
    <row r="2103" spans="1:12" ht="22.8" x14ac:dyDescent="0.2">
      <c r="A2103" s="88"/>
      <c r="B2103" s="291" t="s">
        <v>3121</v>
      </c>
      <c r="C2103" s="277" t="s">
        <v>6038</v>
      </c>
      <c r="D2103" s="269" t="s">
        <v>5896</v>
      </c>
      <c r="E2103" s="160"/>
      <c r="F2103" s="163"/>
      <c r="G2103" s="60">
        <f>E2103*F2103</f>
        <v>0</v>
      </c>
      <c r="H2103" s="62" t="s">
        <v>363</v>
      </c>
      <c r="I2103" s="58" t="s">
        <v>3124</v>
      </c>
      <c r="J2103" s="123" t="str">
        <f t="shared" si="83"/>
        <v xml:space="preserve"> </v>
      </c>
      <c r="K2103" s="23"/>
      <c r="L2103" s="23"/>
    </row>
    <row r="2104" spans="1:12" x14ac:dyDescent="0.2">
      <c r="A2104" s="48"/>
      <c r="B2104" s="157"/>
      <c r="C2104" s="162"/>
      <c r="D2104" s="191"/>
      <c r="E2104" s="160"/>
      <c r="F2104" s="163"/>
      <c r="G2104" s="84"/>
      <c r="H2104" s="58" t="s">
        <v>782</v>
      </c>
      <c r="I2104" s="77"/>
      <c r="J2104" s="123" t="str">
        <f t="shared" si="83"/>
        <v xml:space="preserve"> </v>
      </c>
      <c r="K2104" s="23"/>
      <c r="L2104" s="23"/>
    </row>
    <row r="2105" spans="1:12" x14ac:dyDescent="0.25">
      <c r="A2105" s="48"/>
      <c r="B2105" s="157"/>
      <c r="C2105" s="162"/>
      <c r="D2105" s="191"/>
      <c r="E2105" s="160"/>
      <c r="F2105" s="163"/>
      <c r="G2105" s="84"/>
      <c r="H2105" s="77"/>
      <c r="I2105" s="77"/>
      <c r="J2105" s="123" t="str">
        <f t="shared" si="83"/>
        <v xml:space="preserve"> </v>
      </c>
      <c r="K2105" s="23"/>
      <c r="L2105" s="23"/>
    </row>
    <row r="2106" spans="1:12" x14ac:dyDescent="0.25">
      <c r="A2106" s="52"/>
      <c r="B2106" s="193"/>
      <c r="C2106" s="194"/>
      <c r="D2106" s="195"/>
      <c r="E2106" s="160"/>
      <c r="F2106" s="163"/>
      <c r="G2106" s="196"/>
      <c r="H2106" s="77"/>
      <c r="I2106" s="77"/>
      <c r="J2106" s="123">
        <v>1</v>
      </c>
      <c r="K2106" s="23"/>
      <c r="L2106" s="23"/>
    </row>
    <row r="2107" spans="1:12" ht="12" x14ac:dyDescent="0.25">
      <c r="B2107" s="180" t="s">
        <v>217</v>
      </c>
      <c r="C2107" s="181" t="s">
        <v>147</v>
      </c>
      <c r="D2107" s="31"/>
      <c r="E2107" s="31"/>
      <c r="F2107" s="31"/>
      <c r="G2107" s="182">
        <f>SUM(G2101:G2106)</f>
        <v>0</v>
      </c>
      <c r="H2107" s="78"/>
      <c r="I2107" s="78"/>
      <c r="J2107" s="123" t="str">
        <f t="shared" si="83"/>
        <v xml:space="preserve"> </v>
      </c>
      <c r="K2107" s="23"/>
      <c r="L2107" s="23"/>
    </row>
    <row r="2108" spans="1:12" ht="12" x14ac:dyDescent="0.25">
      <c r="A2108" s="54"/>
      <c r="B2108" s="54"/>
      <c r="C2108" s="223"/>
      <c r="D2108" s="224"/>
      <c r="E2108" s="224"/>
      <c r="F2108" s="224"/>
      <c r="G2108" s="225"/>
      <c r="H2108" s="78"/>
      <c r="I2108" s="78"/>
      <c r="J2108" s="123">
        <v>1</v>
      </c>
      <c r="K2108" s="23"/>
      <c r="L2108" s="23"/>
    </row>
    <row r="2109" spans="1:12" ht="12" x14ac:dyDescent="0.2">
      <c r="B2109" s="235" t="s">
        <v>219</v>
      </c>
      <c r="C2109" s="236" t="s">
        <v>220</v>
      </c>
      <c r="D2109" s="70"/>
      <c r="E2109" s="70"/>
      <c r="F2109" s="70"/>
      <c r="G2109" s="237"/>
      <c r="H2109" s="58" t="s">
        <v>361</v>
      </c>
      <c r="I2109" s="77"/>
      <c r="J2109" s="123">
        <v>1</v>
      </c>
      <c r="K2109" s="23"/>
      <c r="L2109" s="23"/>
    </row>
    <row r="2110" spans="1:12" ht="12" x14ac:dyDescent="0.2">
      <c r="A2110" s="56"/>
      <c r="B2110" s="233" t="s">
        <v>3125</v>
      </c>
      <c r="C2110" s="211" t="s">
        <v>3133</v>
      </c>
      <c r="D2110" s="230"/>
      <c r="E2110" s="160"/>
      <c r="F2110" s="163"/>
      <c r="G2110" s="231"/>
      <c r="H2110" s="61"/>
      <c r="I2110" s="77"/>
      <c r="J2110" s="123">
        <v>1</v>
      </c>
      <c r="K2110" s="23"/>
      <c r="L2110" s="23"/>
    </row>
    <row r="2111" spans="1:12" x14ac:dyDescent="0.2">
      <c r="A2111" s="88"/>
      <c r="B2111" s="291" t="s">
        <v>3126</v>
      </c>
      <c r="C2111" s="268" t="s">
        <v>3134</v>
      </c>
      <c r="D2111" s="276" t="s">
        <v>1616</v>
      </c>
      <c r="E2111" s="160"/>
      <c r="F2111" s="163"/>
      <c r="G2111" s="60">
        <f>E2111*F2111</f>
        <v>0</v>
      </c>
      <c r="H2111" s="61"/>
      <c r="I2111" s="77"/>
      <c r="J2111" s="123" t="str">
        <f t="shared" si="83"/>
        <v xml:space="preserve"> </v>
      </c>
      <c r="K2111" s="23"/>
      <c r="L2111" s="23"/>
    </row>
    <row r="2112" spans="1:12" x14ac:dyDescent="0.2">
      <c r="A2112" s="88"/>
      <c r="B2112" s="234" t="s">
        <v>3127</v>
      </c>
      <c r="C2112" s="174" t="s">
        <v>3135</v>
      </c>
      <c r="D2112" s="269"/>
      <c r="E2112" s="160"/>
      <c r="F2112" s="163"/>
      <c r="G2112" s="84"/>
      <c r="H2112" s="61"/>
      <c r="I2112" s="77"/>
      <c r="J2112" s="123">
        <v>1</v>
      </c>
      <c r="K2112" s="23"/>
      <c r="L2112" s="23"/>
    </row>
    <row r="2113" spans="1:12" x14ac:dyDescent="0.2">
      <c r="A2113" s="88"/>
      <c r="B2113" s="291" t="s">
        <v>3128</v>
      </c>
      <c r="C2113" s="277" t="s">
        <v>6039</v>
      </c>
      <c r="D2113" s="269" t="s">
        <v>58</v>
      </c>
      <c r="E2113" s="160"/>
      <c r="F2113" s="163"/>
      <c r="G2113" s="60">
        <f>E2113*F2113</f>
        <v>0</v>
      </c>
      <c r="H2113" s="62" t="s">
        <v>363</v>
      </c>
      <c r="I2113" s="77"/>
      <c r="J2113" s="123" t="str">
        <f t="shared" si="83"/>
        <v xml:space="preserve"> </v>
      </c>
      <c r="K2113" s="23"/>
      <c r="L2113" s="23"/>
    </row>
    <row r="2114" spans="1:12" x14ac:dyDescent="0.2">
      <c r="A2114" s="88"/>
      <c r="B2114" s="291" t="s">
        <v>3129</v>
      </c>
      <c r="C2114" s="277" t="s">
        <v>6040</v>
      </c>
      <c r="D2114" s="276" t="s">
        <v>58</v>
      </c>
      <c r="E2114" s="160"/>
      <c r="F2114" s="163"/>
      <c r="G2114" s="60">
        <f>E2114*F2114</f>
        <v>0</v>
      </c>
      <c r="H2114" s="62" t="s">
        <v>363</v>
      </c>
      <c r="I2114" s="77"/>
      <c r="J2114" s="123" t="str">
        <f t="shared" si="83"/>
        <v xml:space="preserve"> </v>
      </c>
      <c r="K2114" s="23"/>
      <c r="L2114" s="23"/>
    </row>
    <row r="2115" spans="1:12" x14ac:dyDescent="0.2">
      <c r="A2115" s="88"/>
      <c r="B2115" s="291" t="s">
        <v>3130</v>
      </c>
      <c r="C2115" s="277" t="s">
        <v>6041</v>
      </c>
      <c r="D2115" s="276" t="s">
        <v>58</v>
      </c>
      <c r="E2115" s="160"/>
      <c r="F2115" s="163"/>
      <c r="G2115" s="60">
        <f>E2115*F2115</f>
        <v>0</v>
      </c>
      <c r="H2115" s="62" t="s">
        <v>363</v>
      </c>
      <c r="I2115" s="77"/>
      <c r="J2115" s="123" t="str">
        <f t="shared" si="83"/>
        <v xml:space="preserve"> </v>
      </c>
      <c r="K2115" s="23"/>
      <c r="L2115" s="23"/>
    </row>
    <row r="2116" spans="1:12" ht="13.2" x14ac:dyDescent="0.2">
      <c r="A2116" s="88"/>
      <c r="B2116" s="234" t="s">
        <v>3131</v>
      </c>
      <c r="C2116" s="190" t="s">
        <v>5633</v>
      </c>
      <c r="D2116" s="192" t="s">
        <v>750</v>
      </c>
      <c r="E2116" s="160">
        <v>65</v>
      </c>
      <c r="F2116" s="65"/>
      <c r="G2116" s="60">
        <f>E2116*F2116</f>
        <v>0</v>
      </c>
      <c r="H2116" s="62" t="s">
        <v>363</v>
      </c>
      <c r="I2116" s="58" t="s">
        <v>5632</v>
      </c>
      <c r="J2116" s="123" t="str">
        <f t="shared" ref="J2116:J2179" si="84">IF(G2116&gt;0,1," ")</f>
        <v xml:space="preserve"> </v>
      </c>
      <c r="K2116" s="23"/>
      <c r="L2116" s="23"/>
    </row>
    <row r="2117" spans="1:12" ht="13.2" x14ac:dyDescent="0.2">
      <c r="A2117" s="88"/>
      <c r="B2117" s="291" t="s">
        <v>3132</v>
      </c>
      <c r="C2117" s="277" t="s">
        <v>6042</v>
      </c>
      <c r="D2117" s="269" t="s">
        <v>5896</v>
      </c>
      <c r="E2117" s="160"/>
      <c r="F2117" s="163"/>
      <c r="G2117" s="60">
        <f>E2117*F2117</f>
        <v>0</v>
      </c>
      <c r="H2117" s="62" t="s">
        <v>363</v>
      </c>
      <c r="I2117" s="81"/>
      <c r="J2117" s="123" t="str">
        <f t="shared" si="84"/>
        <v xml:space="preserve"> </v>
      </c>
      <c r="K2117" s="23"/>
      <c r="L2117" s="23"/>
    </row>
    <row r="2118" spans="1:12" x14ac:dyDescent="0.2">
      <c r="A2118" s="48"/>
      <c r="B2118" s="157"/>
      <c r="C2118" s="162"/>
      <c r="D2118" s="191"/>
      <c r="E2118" s="160"/>
      <c r="F2118" s="163"/>
      <c r="G2118" s="84"/>
      <c r="H2118" s="58" t="s">
        <v>782</v>
      </c>
      <c r="I2118" s="77"/>
      <c r="J2118" s="123" t="str">
        <f t="shared" si="84"/>
        <v xml:space="preserve"> </v>
      </c>
      <c r="K2118" s="23"/>
      <c r="L2118" s="23"/>
    </row>
    <row r="2119" spans="1:12" x14ac:dyDescent="0.25">
      <c r="A2119" s="48"/>
      <c r="B2119" s="157"/>
      <c r="C2119" s="162"/>
      <c r="D2119" s="191"/>
      <c r="E2119" s="160"/>
      <c r="F2119" s="163"/>
      <c r="G2119" s="84"/>
      <c r="H2119" s="23"/>
      <c r="I2119" s="23"/>
      <c r="J2119" s="123" t="str">
        <f t="shared" si="84"/>
        <v xml:space="preserve"> </v>
      </c>
      <c r="K2119" s="23"/>
      <c r="L2119" s="23"/>
    </row>
    <row r="2120" spans="1:12" x14ac:dyDescent="0.25">
      <c r="A2120" s="52"/>
      <c r="B2120" s="193"/>
      <c r="C2120" s="194"/>
      <c r="D2120" s="195"/>
      <c r="E2120" s="160"/>
      <c r="F2120" s="163"/>
      <c r="G2120" s="196"/>
      <c r="H2120" s="23"/>
      <c r="I2120" s="23"/>
      <c r="J2120" s="123">
        <v>1</v>
      </c>
      <c r="K2120" s="23"/>
      <c r="L2120" s="23"/>
    </row>
    <row r="2121" spans="1:12" ht="12" x14ac:dyDescent="0.25">
      <c r="B2121" s="180" t="s">
        <v>219</v>
      </c>
      <c r="C2121" s="181" t="s">
        <v>147</v>
      </c>
      <c r="D2121" s="31"/>
      <c r="E2121" s="31"/>
      <c r="F2121" s="31"/>
      <c r="G2121" s="182">
        <f>SUM(G2111:G2120)</f>
        <v>0</v>
      </c>
      <c r="H2121" s="23"/>
      <c r="I2121" s="23"/>
      <c r="J2121" s="123" t="str">
        <f t="shared" si="84"/>
        <v xml:space="preserve"> </v>
      </c>
      <c r="K2121" s="23"/>
      <c r="L2121" s="23"/>
    </row>
    <row r="2122" spans="1:12" ht="12" x14ac:dyDescent="0.25">
      <c r="A2122" s="54"/>
      <c r="B2122" s="54"/>
      <c r="C2122" s="223"/>
      <c r="D2122" s="224"/>
      <c r="E2122" s="224"/>
      <c r="F2122" s="224"/>
      <c r="G2122" s="225"/>
      <c r="H2122" s="77"/>
      <c r="I2122" s="77"/>
      <c r="J2122" s="123">
        <v>1</v>
      </c>
      <c r="K2122" s="23"/>
      <c r="L2122" s="23"/>
    </row>
    <row r="2123" spans="1:12" ht="12" x14ac:dyDescent="0.2">
      <c r="B2123" s="235" t="s">
        <v>221</v>
      </c>
      <c r="C2123" s="236" t="s">
        <v>222</v>
      </c>
      <c r="D2123" s="70"/>
      <c r="E2123" s="70"/>
      <c r="F2123" s="70"/>
      <c r="G2123" s="237"/>
      <c r="H2123" s="58" t="s">
        <v>361</v>
      </c>
      <c r="I2123" s="23"/>
      <c r="J2123" s="123">
        <v>1</v>
      </c>
      <c r="K2123" s="23"/>
      <c r="L2123" s="23"/>
    </row>
    <row r="2124" spans="1:12" ht="12" x14ac:dyDescent="0.2">
      <c r="A2124" s="56"/>
      <c r="B2124" s="233" t="s">
        <v>3136</v>
      </c>
      <c r="C2124" s="211" t="s">
        <v>3146</v>
      </c>
      <c r="D2124" s="230"/>
      <c r="E2124" s="160"/>
      <c r="F2124" s="163"/>
      <c r="G2124" s="231"/>
      <c r="H2124" s="61"/>
      <c r="I2124" s="77"/>
      <c r="J2124" s="123">
        <v>1</v>
      </c>
      <c r="K2124" s="23"/>
      <c r="L2124" s="23"/>
    </row>
    <row r="2125" spans="1:12" x14ac:dyDescent="0.2">
      <c r="A2125" s="88"/>
      <c r="B2125" s="234" t="s">
        <v>3137</v>
      </c>
      <c r="C2125" s="174" t="s">
        <v>3147</v>
      </c>
      <c r="D2125" s="167"/>
      <c r="E2125" s="160"/>
      <c r="F2125" s="163"/>
      <c r="G2125" s="232"/>
      <c r="H2125" s="61"/>
      <c r="I2125" s="23"/>
      <c r="J2125" s="123">
        <v>1</v>
      </c>
      <c r="K2125" s="23"/>
      <c r="L2125" s="23"/>
    </row>
    <row r="2126" spans="1:12" x14ac:dyDescent="0.2">
      <c r="A2126" s="88"/>
      <c r="B2126" s="291" t="s">
        <v>3143</v>
      </c>
      <c r="C2126" s="268" t="s">
        <v>3148</v>
      </c>
      <c r="D2126" s="276" t="s">
        <v>60</v>
      </c>
      <c r="E2126" s="160"/>
      <c r="F2126" s="163"/>
      <c r="G2126" s="60">
        <f>E2126*F2126</f>
        <v>0</v>
      </c>
      <c r="H2126" s="61"/>
      <c r="I2126" s="77"/>
      <c r="J2126" s="123" t="str">
        <f t="shared" si="84"/>
        <v xml:space="preserve"> </v>
      </c>
      <c r="K2126" s="23"/>
      <c r="L2126" s="23"/>
    </row>
    <row r="2127" spans="1:12" x14ac:dyDescent="0.2">
      <c r="A2127" s="88"/>
      <c r="B2127" s="234" t="s">
        <v>3144</v>
      </c>
      <c r="C2127" s="174" t="s">
        <v>3149</v>
      </c>
      <c r="D2127" s="241" t="s">
        <v>60</v>
      </c>
      <c r="E2127" s="160">
        <v>295</v>
      </c>
      <c r="F2127" s="65"/>
      <c r="G2127" s="60">
        <f>E2127*F2127</f>
        <v>0</v>
      </c>
      <c r="H2127" s="61"/>
      <c r="I2127" s="23"/>
      <c r="J2127" s="123" t="str">
        <f t="shared" si="84"/>
        <v xml:space="preserve"> </v>
      </c>
      <c r="K2127" s="23"/>
      <c r="L2127" s="23"/>
    </row>
    <row r="2128" spans="1:12" x14ac:dyDescent="0.2">
      <c r="A2128" s="88"/>
      <c r="B2128" s="291" t="s">
        <v>3138</v>
      </c>
      <c r="C2128" s="268" t="s">
        <v>3150</v>
      </c>
      <c r="D2128" s="276" t="s">
        <v>1616</v>
      </c>
      <c r="E2128" s="160"/>
      <c r="F2128" s="163"/>
      <c r="G2128" s="60">
        <f>E2128*F2128</f>
        <v>0</v>
      </c>
      <c r="H2128" s="61"/>
      <c r="I2128" s="23"/>
      <c r="J2128" s="123" t="str">
        <f t="shared" si="84"/>
        <v xml:space="preserve"> </v>
      </c>
      <c r="K2128" s="23"/>
      <c r="L2128" s="23"/>
    </row>
    <row r="2129" spans="1:12" x14ac:dyDescent="0.2">
      <c r="A2129" s="88"/>
      <c r="B2129" s="291" t="s">
        <v>3139</v>
      </c>
      <c r="C2129" s="277" t="s">
        <v>6043</v>
      </c>
      <c r="D2129" s="269" t="s">
        <v>1616</v>
      </c>
      <c r="E2129" s="160"/>
      <c r="F2129" s="163"/>
      <c r="G2129" s="60">
        <f>E2129*F2129</f>
        <v>0</v>
      </c>
      <c r="H2129" s="62" t="s">
        <v>363</v>
      </c>
      <c r="I2129" s="23"/>
      <c r="J2129" s="123" t="str">
        <f t="shared" si="84"/>
        <v xml:space="preserve"> </v>
      </c>
      <c r="K2129" s="23"/>
      <c r="L2129" s="23"/>
    </row>
    <row r="2130" spans="1:12" x14ac:dyDescent="0.2">
      <c r="A2130" s="88"/>
      <c r="B2130" s="234" t="s">
        <v>3140</v>
      </c>
      <c r="C2130" s="190" t="s">
        <v>3151</v>
      </c>
      <c r="D2130" s="167"/>
      <c r="E2130" s="160">
        <v>0</v>
      </c>
      <c r="F2130" s="163"/>
      <c r="G2130" s="84"/>
      <c r="H2130" s="61"/>
      <c r="I2130" s="23"/>
      <c r="J2130" s="123">
        <v>1</v>
      </c>
      <c r="K2130" s="23"/>
      <c r="L2130" s="23"/>
    </row>
    <row r="2131" spans="1:12" x14ac:dyDescent="0.2">
      <c r="A2131" s="88"/>
      <c r="B2131" s="234" t="s">
        <v>3145</v>
      </c>
      <c r="C2131" s="190" t="s">
        <v>5634</v>
      </c>
      <c r="D2131" s="167" t="s">
        <v>1616</v>
      </c>
      <c r="E2131" s="160">
        <v>105</v>
      </c>
      <c r="F2131" s="65"/>
      <c r="G2131" s="60">
        <f>E2131*F2131</f>
        <v>0</v>
      </c>
      <c r="H2131" s="62" t="s">
        <v>363</v>
      </c>
      <c r="I2131" s="58" t="s">
        <v>5632</v>
      </c>
      <c r="J2131" s="123" t="str">
        <f t="shared" si="84"/>
        <v xml:space="preserve"> </v>
      </c>
      <c r="K2131" s="23"/>
      <c r="L2131" s="23"/>
    </row>
    <row r="2132" spans="1:12" x14ac:dyDescent="0.2">
      <c r="A2132" s="88"/>
      <c r="B2132" s="234" t="s">
        <v>3141</v>
      </c>
      <c r="C2132" s="190" t="s">
        <v>3152</v>
      </c>
      <c r="D2132" s="167" t="s">
        <v>60</v>
      </c>
      <c r="E2132" s="160">
        <v>295</v>
      </c>
      <c r="F2132" s="65"/>
      <c r="G2132" s="60">
        <f>E2132*F2132</f>
        <v>0</v>
      </c>
      <c r="H2132" s="61"/>
      <c r="I2132" s="77"/>
      <c r="J2132" s="123" t="str">
        <f t="shared" si="84"/>
        <v xml:space="preserve"> </v>
      </c>
      <c r="K2132" s="23"/>
      <c r="L2132" s="23"/>
    </row>
    <row r="2133" spans="1:12" x14ac:dyDescent="0.2">
      <c r="A2133" s="88"/>
      <c r="B2133" s="234" t="s">
        <v>3142</v>
      </c>
      <c r="C2133" s="174" t="s">
        <v>3153</v>
      </c>
      <c r="D2133" s="192" t="s">
        <v>60</v>
      </c>
      <c r="E2133" s="160">
        <v>295</v>
      </c>
      <c r="F2133" s="65"/>
      <c r="G2133" s="60">
        <f>E2133*F2133</f>
        <v>0</v>
      </c>
      <c r="H2133" s="61"/>
      <c r="I2133" s="23"/>
      <c r="J2133" s="123" t="str">
        <f t="shared" si="84"/>
        <v xml:space="preserve"> </v>
      </c>
      <c r="K2133" s="23"/>
      <c r="L2133" s="23"/>
    </row>
    <row r="2134" spans="1:12" x14ac:dyDescent="0.2">
      <c r="A2134" s="48"/>
      <c r="B2134" s="157"/>
      <c r="C2134" s="162"/>
      <c r="D2134" s="191"/>
      <c r="E2134" s="160"/>
      <c r="F2134" s="163"/>
      <c r="G2134" s="84"/>
      <c r="H2134" s="58" t="s">
        <v>782</v>
      </c>
      <c r="I2134" s="77"/>
      <c r="J2134" s="123" t="str">
        <f t="shared" si="84"/>
        <v xml:space="preserve"> </v>
      </c>
      <c r="K2134" s="23"/>
      <c r="L2134" s="23"/>
    </row>
    <row r="2135" spans="1:12" x14ac:dyDescent="0.25">
      <c r="A2135" s="48"/>
      <c r="B2135" s="157"/>
      <c r="C2135" s="162"/>
      <c r="D2135" s="191"/>
      <c r="E2135" s="160"/>
      <c r="F2135" s="163"/>
      <c r="G2135" s="84"/>
      <c r="H2135" s="23"/>
      <c r="I2135" s="23"/>
      <c r="J2135" s="123" t="str">
        <f t="shared" si="84"/>
        <v xml:space="preserve"> </v>
      </c>
      <c r="K2135" s="23"/>
      <c r="L2135" s="23"/>
    </row>
    <row r="2136" spans="1:12" x14ac:dyDescent="0.25">
      <c r="A2136" s="52"/>
      <c r="B2136" s="193"/>
      <c r="C2136" s="194"/>
      <c r="D2136" s="195"/>
      <c r="E2136" s="160"/>
      <c r="F2136" s="163"/>
      <c r="G2136" s="196"/>
      <c r="H2136" s="23"/>
      <c r="I2136" s="77"/>
      <c r="J2136" s="123">
        <v>1</v>
      </c>
      <c r="K2136" s="23"/>
      <c r="L2136" s="23"/>
    </row>
    <row r="2137" spans="1:12" ht="12" x14ac:dyDescent="0.25">
      <c r="B2137" s="180" t="s">
        <v>221</v>
      </c>
      <c r="C2137" s="181" t="s">
        <v>147</v>
      </c>
      <c r="D2137" s="31"/>
      <c r="E2137" s="31"/>
      <c r="F2137" s="31"/>
      <c r="G2137" s="182">
        <f>SUM(G2126:G2136)</f>
        <v>0</v>
      </c>
      <c r="H2137" s="23"/>
      <c r="I2137" s="78"/>
      <c r="J2137" s="123" t="str">
        <f t="shared" si="84"/>
        <v xml:space="preserve"> </v>
      </c>
      <c r="K2137" s="23"/>
      <c r="L2137" s="23"/>
    </row>
    <row r="2138" spans="1:12" ht="12" x14ac:dyDescent="0.25">
      <c r="A2138" s="54"/>
      <c r="B2138" s="54"/>
      <c r="C2138" s="223"/>
      <c r="D2138" s="224"/>
      <c r="E2138" s="224"/>
      <c r="F2138" s="224"/>
      <c r="G2138" s="225"/>
      <c r="H2138" s="77"/>
      <c r="I2138" s="78"/>
      <c r="J2138" s="123">
        <v>1</v>
      </c>
      <c r="K2138" s="23"/>
      <c r="L2138" s="23"/>
    </row>
    <row r="2139" spans="1:12" ht="12" x14ac:dyDescent="0.2">
      <c r="B2139" s="309" t="s">
        <v>223</v>
      </c>
      <c r="C2139" s="310" t="s">
        <v>224</v>
      </c>
      <c r="D2139" s="311"/>
      <c r="E2139" s="70"/>
      <c r="F2139" s="70"/>
      <c r="G2139" s="237"/>
      <c r="H2139" s="58" t="s">
        <v>361</v>
      </c>
      <c r="I2139" s="78"/>
      <c r="J2139" s="123" t="str">
        <f t="shared" si="84"/>
        <v xml:space="preserve"> </v>
      </c>
      <c r="K2139" s="23"/>
      <c r="L2139" s="23"/>
    </row>
    <row r="2140" spans="1:12" ht="12" x14ac:dyDescent="0.2">
      <c r="A2140" s="56"/>
      <c r="B2140" s="290" t="s">
        <v>3154</v>
      </c>
      <c r="C2140" s="304" t="s">
        <v>3159</v>
      </c>
      <c r="D2140" s="289"/>
      <c r="E2140" s="160"/>
      <c r="F2140" s="163"/>
      <c r="G2140" s="231"/>
      <c r="H2140" s="61"/>
      <c r="I2140" s="78"/>
      <c r="J2140" s="123" t="str">
        <f t="shared" si="84"/>
        <v xml:space="preserve"> </v>
      </c>
      <c r="K2140" s="23"/>
      <c r="L2140" s="23"/>
    </row>
    <row r="2141" spans="1:12" x14ac:dyDescent="0.2">
      <c r="A2141" s="88"/>
      <c r="B2141" s="291" t="s">
        <v>3155</v>
      </c>
      <c r="C2141" s="277" t="s">
        <v>6044</v>
      </c>
      <c r="D2141" s="276" t="s">
        <v>60</v>
      </c>
      <c r="E2141" s="160"/>
      <c r="F2141" s="163"/>
      <c r="G2141" s="60">
        <f>E2141*F2141</f>
        <v>0</v>
      </c>
      <c r="H2141" s="62" t="s">
        <v>363</v>
      </c>
      <c r="I2141" s="78"/>
      <c r="J2141" s="123" t="str">
        <f t="shared" si="84"/>
        <v xml:space="preserve"> </v>
      </c>
      <c r="K2141" s="23"/>
      <c r="L2141" s="23"/>
    </row>
    <row r="2142" spans="1:12" ht="13.2" x14ac:dyDescent="0.2">
      <c r="A2142" s="88"/>
      <c r="B2142" s="291" t="s">
        <v>3156</v>
      </c>
      <c r="C2142" s="277" t="s">
        <v>6045</v>
      </c>
      <c r="D2142" s="269" t="s">
        <v>5897</v>
      </c>
      <c r="E2142" s="160"/>
      <c r="F2142" s="163"/>
      <c r="G2142" s="60">
        <f>E2142*F2142</f>
        <v>0</v>
      </c>
      <c r="H2142" s="62" t="s">
        <v>363</v>
      </c>
      <c r="I2142" s="78"/>
      <c r="J2142" s="123" t="str">
        <f t="shared" si="84"/>
        <v xml:space="preserve"> </v>
      </c>
      <c r="K2142" s="23"/>
      <c r="L2142" s="23"/>
    </row>
    <row r="2143" spans="1:12" ht="12" x14ac:dyDescent="0.2">
      <c r="A2143" s="49"/>
      <c r="B2143" s="291" t="s">
        <v>3157</v>
      </c>
      <c r="C2143" s="295" t="s">
        <v>3160</v>
      </c>
      <c r="D2143" s="269"/>
      <c r="E2143" s="160"/>
      <c r="F2143" s="163"/>
      <c r="G2143" s="60"/>
      <c r="H2143" s="58"/>
      <c r="I2143" s="78"/>
      <c r="J2143" s="123" t="str">
        <f t="shared" si="84"/>
        <v xml:space="preserve"> </v>
      </c>
      <c r="K2143" s="23"/>
      <c r="L2143" s="23"/>
    </row>
    <row r="2144" spans="1:12" x14ac:dyDescent="0.25">
      <c r="A2144" s="88"/>
      <c r="B2144" s="291" t="s">
        <v>3158</v>
      </c>
      <c r="C2144" s="277" t="s">
        <v>6046</v>
      </c>
      <c r="D2144" s="269" t="s">
        <v>1616</v>
      </c>
      <c r="E2144" s="160"/>
      <c r="F2144" s="163"/>
      <c r="G2144" s="60">
        <f t="shared" ref="G2144" si="85">E2144*F2144</f>
        <v>0</v>
      </c>
      <c r="H2144" s="91" t="s">
        <v>363</v>
      </c>
      <c r="I2144" s="78"/>
      <c r="J2144" s="123" t="str">
        <f t="shared" si="84"/>
        <v xml:space="preserve"> </v>
      </c>
      <c r="K2144" s="23"/>
      <c r="L2144" s="23"/>
    </row>
    <row r="2145" spans="1:12" x14ac:dyDescent="0.2">
      <c r="A2145" s="48"/>
      <c r="B2145" s="157"/>
      <c r="C2145" s="162"/>
      <c r="D2145" s="191"/>
      <c r="E2145" s="160"/>
      <c r="F2145" s="163"/>
      <c r="G2145" s="84"/>
      <c r="H2145" s="58" t="s">
        <v>782</v>
      </c>
      <c r="I2145" s="78"/>
      <c r="J2145" s="123" t="str">
        <f t="shared" si="84"/>
        <v xml:space="preserve"> </v>
      </c>
      <c r="K2145" s="23"/>
      <c r="L2145" s="23"/>
    </row>
    <row r="2146" spans="1:12" x14ac:dyDescent="0.25">
      <c r="A2146" s="48"/>
      <c r="B2146" s="157"/>
      <c r="C2146" s="162"/>
      <c r="D2146" s="191"/>
      <c r="E2146" s="160"/>
      <c r="F2146" s="163"/>
      <c r="G2146" s="84"/>
      <c r="H2146" s="23"/>
      <c r="I2146" s="23"/>
      <c r="J2146" s="123" t="str">
        <f t="shared" si="84"/>
        <v xml:space="preserve"> </v>
      </c>
      <c r="K2146" s="23"/>
      <c r="L2146" s="23"/>
    </row>
    <row r="2147" spans="1:12" ht="12" x14ac:dyDescent="0.25">
      <c r="A2147" s="52"/>
      <c r="B2147" s="193"/>
      <c r="C2147" s="194"/>
      <c r="D2147" s="195"/>
      <c r="E2147" s="160"/>
      <c r="F2147" s="163"/>
      <c r="G2147" s="196"/>
      <c r="H2147" s="23"/>
      <c r="I2147" s="9"/>
      <c r="J2147" s="123" t="str">
        <f t="shared" si="84"/>
        <v xml:space="preserve"> </v>
      </c>
      <c r="K2147" s="23"/>
      <c r="L2147" s="23"/>
    </row>
    <row r="2148" spans="1:12" ht="12" x14ac:dyDescent="0.25">
      <c r="B2148" s="180" t="s">
        <v>223</v>
      </c>
      <c r="C2148" s="181" t="s">
        <v>147</v>
      </c>
      <c r="D2148" s="31"/>
      <c r="E2148" s="160"/>
      <c r="F2148" s="163"/>
      <c r="G2148" s="182">
        <f>SUM(G2141:G2147)</f>
        <v>0</v>
      </c>
      <c r="H2148" s="23"/>
      <c r="I2148" s="7"/>
      <c r="J2148" s="123" t="str">
        <f t="shared" si="84"/>
        <v xml:space="preserve"> </v>
      </c>
      <c r="K2148" s="23"/>
      <c r="L2148" s="23"/>
    </row>
    <row r="2149" spans="1:12" ht="12" x14ac:dyDescent="0.25">
      <c r="A2149" s="54"/>
      <c r="B2149" s="54"/>
      <c r="C2149" s="223"/>
      <c r="D2149" s="224"/>
      <c r="E2149" s="160"/>
      <c r="F2149" s="163"/>
      <c r="G2149" s="225"/>
      <c r="H2149" s="77"/>
      <c r="I2149" s="9"/>
      <c r="J2149" s="123" t="str">
        <f t="shared" si="84"/>
        <v xml:space="preserve"> </v>
      </c>
      <c r="K2149" s="23"/>
      <c r="L2149" s="23"/>
    </row>
    <row r="2150" spans="1:12" ht="12" x14ac:dyDescent="0.2">
      <c r="B2150" s="309" t="s">
        <v>225</v>
      </c>
      <c r="C2150" s="310" t="s">
        <v>226</v>
      </c>
      <c r="D2150" s="311"/>
      <c r="E2150" s="160"/>
      <c r="F2150" s="163"/>
      <c r="G2150" s="237"/>
      <c r="H2150" s="58" t="s">
        <v>361</v>
      </c>
      <c r="I2150" s="20"/>
      <c r="J2150" s="123" t="str">
        <f t="shared" si="84"/>
        <v xml:space="preserve"> </v>
      </c>
      <c r="K2150" s="23"/>
      <c r="L2150" s="23"/>
    </row>
    <row r="2151" spans="1:12" ht="12" x14ac:dyDescent="0.2">
      <c r="A2151" s="56"/>
      <c r="B2151" s="290" t="s">
        <v>3161</v>
      </c>
      <c r="C2151" s="304" t="s">
        <v>3167</v>
      </c>
      <c r="D2151" s="289"/>
      <c r="E2151" s="160"/>
      <c r="F2151" s="163"/>
      <c r="G2151" s="231"/>
      <c r="H2151" s="61"/>
      <c r="I2151" s="20"/>
      <c r="J2151" s="123" t="str">
        <f t="shared" si="84"/>
        <v xml:space="preserve"> </v>
      </c>
      <c r="K2151" s="23"/>
      <c r="L2151" s="23"/>
    </row>
    <row r="2152" spans="1:12" ht="13.2" x14ac:dyDescent="0.2">
      <c r="A2152" s="88"/>
      <c r="B2152" s="291" t="s">
        <v>3162</v>
      </c>
      <c r="C2152" s="277" t="s">
        <v>6047</v>
      </c>
      <c r="D2152" s="269" t="s">
        <v>5897</v>
      </c>
      <c r="E2152" s="160"/>
      <c r="F2152" s="163"/>
      <c r="G2152" s="60">
        <f>E2152*F2152</f>
        <v>0</v>
      </c>
      <c r="H2152" s="62" t="s">
        <v>363</v>
      </c>
      <c r="I2152" s="21"/>
      <c r="J2152" s="123" t="str">
        <f t="shared" si="84"/>
        <v xml:space="preserve"> </v>
      </c>
      <c r="K2152" s="23"/>
      <c r="L2152" s="23"/>
    </row>
    <row r="2153" spans="1:12" x14ac:dyDescent="0.2">
      <c r="A2153" s="88"/>
      <c r="B2153" s="291" t="s">
        <v>3163</v>
      </c>
      <c r="C2153" s="268" t="s">
        <v>3168</v>
      </c>
      <c r="D2153" s="276" t="s">
        <v>1616</v>
      </c>
      <c r="E2153" s="160"/>
      <c r="F2153" s="163"/>
      <c r="G2153" s="60">
        <f>E2153*F2153</f>
        <v>0</v>
      </c>
      <c r="H2153" s="61"/>
      <c r="I2153" s="20"/>
      <c r="J2153" s="123" t="str">
        <f t="shared" si="84"/>
        <v xml:space="preserve"> </v>
      </c>
      <c r="K2153" s="23"/>
      <c r="L2153" s="23"/>
    </row>
    <row r="2154" spans="1:12" x14ac:dyDescent="0.2">
      <c r="A2154" s="88"/>
      <c r="B2154" s="291" t="s">
        <v>3164</v>
      </c>
      <c r="C2154" s="268" t="s">
        <v>3169</v>
      </c>
      <c r="D2154" s="276" t="s">
        <v>1616</v>
      </c>
      <c r="E2154" s="160"/>
      <c r="F2154" s="163"/>
      <c r="G2154" s="60">
        <f>E2154*F2154</f>
        <v>0</v>
      </c>
      <c r="H2154" s="61"/>
      <c r="I2154" s="23"/>
      <c r="J2154" s="123" t="str">
        <f t="shared" si="84"/>
        <v xml:space="preserve"> </v>
      </c>
      <c r="K2154" s="23"/>
      <c r="L2154" s="23"/>
    </row>
    <row r="2155" spans="1:12" x14ac:dyDescent="0.2">
      <c r="A2155" s="88"/>
      <c r="B2155" s="291" t="s">
        <v>3165</v>
      </c>
      <c r="C2155" s="268" t="s">
        <v>3170</v>
      </c>
      <c r="D2155" s="276" t="s">
        <v>1616</v>
      </c>
      <c r="E2155" s="160"/>
      <c r="F2155" s="163"/>
      <c r="G2155" s="60">
        <f>E2155*F2155</f>
        <v>0</v>
      </c>
      <c r="H2155" s="61"/>
      <c r="I2155" s="23"/>
      <c r="J2155" s="123" t="str">
        <f t="shared" si="84"/>
        <v xml:space="preserve"> </v>
      </c>
      <c r="K2155" s="23"/>
      <c r="L2155" s="23"/>
    </row>
    <row r="2156" spans="1:12" x14ac:dyDescent="0.2">
      <c r="A2156" s="88"/>
      <c r="B2156" s="291" t="s">
        <v>3166</v>
      </c>
      <c r="C2156" s="268" t="s">
        <v>3171</v>
      </c>
      <c r="D2156" s="320" t="s">
        <v>3172</v>
      </c>
      <c r="E2156" s="160"/>
      <c r="F2156" s="163"/>
      <c r="G2156" s="60">
        <f>E2156*F2156</f>
        <v>0</v>
      </c>
      <c r="H2156" s="61"/>
      <c r="I2156" s="23"/>
      <c r="J2156" s="123" t="str">
        <f t="shared" si="84"/>
        <v xml:space="preserve"> </v>
      </c>
      <c r="K2156" s="23"/>
      <c r="L2156" s="23"/>
    </row>
    <row r="2157" spans="1:12" x14ac:dyDescent="0.2">
      <c r="A2157" s="48"/>
      <c r="B2157" s="157"/>
      <c r="C2157" s="162"/>
      <c r="D2157" s="191"/>
      <c r="E2157" s="160"/>
      <c r="F2157" s="163"/>
      <c r="G2157" s="84"/>
      <c r="H2157" s="58" t="s">
        <v>782</v>
      </c>
      <c r="I2157" s="78"/>
      <c r="J2157" s="123" t="str">
        <f t="shared" si="84"/>
        <v xml:space="preserve"> </v>
      </c>
      <c r="K2157" s="23"/>
      <c r="L2157" s="23"/>
    </row>
    <row r="2158" spans="1:12" x14ac:dyDescent="0.25">
      <c r="A2158" s="48"/>
      <c r="B2158" s="157"/>
      <c r="C2158" s="162"/>
      <c r="D2158" s="191"/>
      <c r="E2158" s="160"/>
      <c r="F2158" s="163"/>
      <c r="G2158" s="84"/>
      <c r="H2158" s="23"/>
      <c r="I2158" s="77"/>
      <c r="J2158" s="123" t="str">
        <f t="shared" si="84"/>
        <v xml:space="preserve"> </v>
      </c>
      <c r="K2158" s="23"/>
      <c r="L2158" s="23"/>
    </row>
    <row r="2159" spans="1:12" x14ac:dyDescent="0.25">
      <c r="A2159" s="52"/>
      <c r="B2159" s="193"/>
      <c r="C2159" s="194"/>
      <c r="D2159" s="195"/>
      <c r="E2159" s="160"/>
      <c r="F2159" s="163"/>
      <c r="G2159" s="196"/>
      <c r="H2159" s="23"/>
      <c r="I2159" s="77"/>
      <c r="J2159" s="123" t="str">
        <f t="shared" si="84"/>
        <v xml:space="preserve"> </v>
      </c>
      <c r="K2159" s="23"/>
      <c r="L2159" s="23"/>
    </row>
    <row r="2160" spans="1:12" ht="12" x14ac:dyDescent="0.25">
      <c r="B2160" s="180" t="s">
        <v>225</v>
      </c>
      <c r="C2160" s="181" t="s">
        <v>147</v>
      </c>
      <c r="D2160" s="31"/>
      <c r="E2160" s="160"/>
      <c r="F2160" s="163"/>
      <c r="G2160" s="182">
        <f>SUM(G2152:G2159)</f>
        <v>0</v>
      </c>
      <c r="H2160" s="23"/>
      <c r="I2160" s="77"/>
      <c r="J2160" s="123" t="str">
        <f t="shared" si="84"/>
        <v xml:space="preserve"> </v>
      </c>
      <c r="K2160" s="23"/>
      <c r="L2160" s="23"/>
    </row>
    <row r="2161" spans="1:12" ht="12" x14ac:dyDescent="0.25">
      <c r="A2161" s="54"/>
      <c r="B2161" s="54"/>
      <c r="C2161" s="223"/>
      <c r="D2161" s="224"/>
      <c r="E2161" s="160"/>
      <c r="F2161" s="163"/>
      <c r="G2161" s="225"/>
      <c r="H2161" s="77"/>
      <c r="I2161" s="77"/>
      <c r="J2161" s="123" t="str">
        <f t="shared" si="84"/>
        <v xml:space="preserve"> </v>
      </c>
      <c r="K2161" s="23"/>
      <c r="L2161" s="23"/>
    </row>
    <row r="2162" spans="1:12" ht="12" x14ac:dyDescent="0.2">
      <c r="B2162" s="235" t="s">
        <v>227</v>
      </c>
      <c r="C2162" s="236" t="s">
        <v>228</v>
      </c>
      <c r="D2162" s="70"/>
      <c r="E2162" s="160"/>
      <c r="F2162" s="163"/>
      <c r="G2162" s="237"/>
      <c r="H2162" s="58" t="s">
        <v>361</v>
      </c>
      <c r="I2162" s="77"/>
      <c r="J2162" s="123">
        <v>1</v>
      </c>
      <c r="K2162" s="23"/>
      <c r="L2162" s="23"/>
    </row>
    <row r="2163" spans="1:12" ht="12" x14ac:dyDescent="0.2">
      <c r="A2163" s="56"/>
      <c r="B2163" s="233" t="s">
        <v>3173</v>
      </c>
      <c r="C2163" s="211" t="s">
        <v>3231</v>
      </c>
      <c r="D2163" s="230"/>
      <c r="E2163" s="160"/>
      <c r="F2163" s="163"/>
      <c r="G2163" s="231"/>
      <c r="H2163" s="61"/>
      <c r="I2163" s="61"/>
      <c r="J2163" s="123">
        <v>1</v>
      </c>
      <c r="K2163" s="23"/>
      <c r="L2163" s="23"/>
    </row>
    <row r="2164" spans="1:12" x14ac:dyDescent="0.2">
      <c r="A2164" s="88"/>
      <c r="B2164" s="234" t="s">
        <v>3174</v>
      </c>
      <c r="C2164" s="174" t="s">
        <v>3232</v>
      </c>
      <c r="D2164" s="192"/>
      <c r="E2164" s="160"/>
      <c r="F2164" s="163"/>
      <c r="G2164" s="232"/>
      <c r="H2164" s="61"/>
      <c r="I2164" s="61"/>
      <c r="J2164" s="123">
        <v>1</v>
      </c>
      <c r="K2164" s="23"/>
      <c r="L2164" s="23"/>
    </row>
    <row r="2165" spans="1:12" x14ac:dyDescent="0.2">
      <c r="A2165" s="88"/>
      <c r="B2165" s="234" t="s">
        <v>3193</v>
      </c>
      <c r="C2165" s="174" t="s">
        <v>983</v>
      </c>
      <c r="D2165" s="191" t="s">
        <v>60</v>
      </c>
      <c r="E2165" s="160">
        <v>835</v>
      </c>
      <c r="F2165" s="65"/>
      <c r="G2165" s="60">
        <f>E2165*F2165</f>
        <v>0</v>
      </c>
      <c r="H2165" s="61"/>
      <c r="I2165" s="61"/>
      <c r="J2165" s="123" t="str">
        <f t="shared" si="84"/>
        <v xml:space="preserve"> </v>
      </c>
      <c r="K2165" s="23"/>
      <c r="L2165" s="23"/>
    </row>
    <row r="2166" spans="1:12" x14ac:dyDescent="0.2">
      <c r="A2166" s="88"/>
      <c r="B2166" s="291" t="s">
        <v>3194</v>
      </c>
      <c r="C2166" s="268" t="s">
        <v>984</v>
      </c>
      <c r="D2166" s="275" t="s">
        <v>60</v>
      </c>
      <c r="E2166" s="160"/>
      <c r="F2166" s="163"/>
      <c r="G2166" s="60">
        <f>E2166*F2166</f>
        <v>0</v>
      </c>
      <c r="H2166" s="61"/>
      <c r="I2166" s="61"/>
      <c r="J2166" s="123" t="str">
        <f t="shared" si="84"/>
        <v xml:space="preserve"> </v>
      </c>
      <c r="K2166" s="23"/>
      <c r="L2166" s="23"/>
    </row>
    <row r="2167" spans="1:12" x14ac:dyDescent="0.2">
      <c r="A2167" s="88"/>
      <c r="B2167" s="291" t="s">
        <v>3195</v>
      </c>
      <c r="C2167" s="268" t="s">
        <v>2054</v>
      </c>
      <c r="D2167" s="275" t="s">
        <v>60</v>
      </c>
      <c r="E2167" s="160"/>
      <c r="F2167" s="163"/>
      <c r="G2167" s="60">
        <f>E2167*F2167</f>
        <v>0</v>
      </c>
      <c r="H2167" s="61"/>
      <c r="I2167" s="61"/>
      <c r="J2167" s="123" t="str">
        <f t="shared" si="84"/>
        <v xml:space="preserve"> </v>
      </c>
      <c r="K2167" s="23"/>
      <c r="L2167" s="23"/>
    </row>
    <row r="2168" spans="1:12" x14ac:dyDescent="0.2">
      <c r="A2168" s="88"/>
      <c r="B2168" s="291" t="s">
        <v>3175</v>
      </c>
      <c r="C2168" s="268" t="s">
        <v>3233</v>
      </c>
      <c r="D2168" s="269"/>
      <c r="E2168" s="160"/>
      <c r="F2168" s="163"/>
      <c r="G2168" s="232"/>
      <c r="H2168" s="61"/>
      <c r="I2168" s="61"/>
      <c r="J2168" s="123" t="str">
        <f t="shared" si="84"/>
        <v xml:space="preserve"> </v>
      </c>
      <c r="K2168" s="23"/>
      <c r="L2168" s="23"/>
    </row>
    <row r="2169" spans="1:12" x14ac:dyDescent="0.2">
      <c r="A2169" s="88"/>
      <c r="B2169" s="291" t="s">
        <v>3196</v>
      </c>
      <c r="C2169" s="268" t="s">
        <v>3234</v>
      </c>
      <c r="D2169" s="275" t="s">
        <v>60</v>
      </c>
      <c r="E2169" s="160"/>
      <c r="F2169" s="163"/>
      <c r="G2169" s="60">
        <f>E2169*F2169</f>
        <v>0</v>
      </c>
      <c r="H2169" s="61"/>
      <c r="I2169" s="61"/>
      <c r="J2169" s="123" t="str">
        <f t="shared" si="84"/>
        <v xml:space="preserve"> </v>
      </c>
      <c r="K2169" s="23"/>
      <c r="L2169" s="23"/>
    </row>
    <row r="2170" spans="1:12" x14ac:dyDescent="0.2">
      <c r="A2170" s="88"/>
      <c r="B2170" s="291" t="s">
        <v>3197</v>
      </c>
      <c r="C2170" s="268" t="s">
        <v>3235</v>
      </c>
      <c r="D2170" s="275" t="s">
        <v>60</v>
      </c>
      <c r="E2170" s="160"/>
      <c r="F2170" s="163"/>
      <c r="G2170" s="60">
        <f>E2170*F2170</f>
        <v>0</v>
      </c>
      <c r="H2170" s="61"/>
      <c r="I2170" s="61"/>
      <c r="J2170" s="123" t="str">
        <f t="shared" si="84"/>
        <v xml:space="preserve"> </v>
      </c>
      <c r="K2170" s="23"/>
      <c r="L2170" s="23"/>
    </row>
    <row r="2171" spans="1:12" x14ac:dyDescent="0.2">
      <c r="A2171" s="88"/>
      <c r="B2171" s="291" t="s">
        <v>3198</v>
      </c>
      <c r="C2171" s="268" t="s">
        <v>3236</v>
      </c>
      <c r="D2171" s="275" t="s">
        <v>60</v>
      </c>
      <c r="E2171" s="160"/>
      <c r="F2171" s="163"/>
      <c r="G2171" s="60">
        <f>E2171*F2171</f>
        <v>0</v>
      </c>
      <c r="H2171" s="61"/>
      <c r="I2171" s="61"/>
      <c r="J2171" s="123" t="str">
        <f t="shared" si="84"/>
        <v xml:space="preserve"> </v>
      </c>
      <c r="K2171" s="23"/>
      <c r="L2171" s="23"/>
    </row>
    <row r="2172" spans="1:12" x14ac:dyDescent="0.2">
      <c r="A2172" s="88"/>
      <c r="B2172" s="234" t="s">
        <v>3176</v>
      </c>
      <c r="C2172" s="174" t="s">
        <v>3237</v>
      </c>
      <c r="D2172" s="192"/>
      <c r="E2172" s="160"/>
      <c r="F2172" s="163"/>
      <c r="G2172" s="232"/>
      <c r="H2172" s="61"/>
      <c r="I2172" s="61"/>
      <c r="J2172" s="123">
        <v>1</v>
      </c>
      <c r="K2172" s="23"/>
      <c r="L2172" s="23"/>
    </row>
    <row r="2173" spans="1:12" x14ac:dyDescent="0.2">
      <c r="A2173" s="88"/>
      <c r="B2173" s="234" t="s">
        <v>3199</v>
      </c>
      <c r="C2173" s="174" t="s">
        <v>3234</v>
      </c>
      <c r="D2173" s="191" t="s">
        <v>60</v>
      </c>
      <c r="E2173" s="160">
        <v>1315</v>
      </c>
      <c r="F2173" s="65"/>
      <c r="G2173" s="60">
        <f>E2173*F2173</f>
        <v>0</v>
      </c>
      <c r="H2173" s="61"/>
      <c r="I2173" s="61"/>
      <c r="J2173" s="123" t="str">
        <f t="shared" si="84"/>
        <v xml:space="preserve"> </v>
      </c>
      <c r="K2173" s="23"/>
      <c r="L2173" s="23"/>
    </row>
    <row r="2174" spans="1:12" x14ac:dyDescent="0.2">
      <c r="A2174" s="88"/>
      <c r="B2174" s="291" t="s">
        <v>3200</v>
      </c>
      <c r="C2174" s="268" t="s">
        <v>3238</v>
      </c>
      <c r="D2174" s="275" t="s">
        <v>60</v>
      </c>
      <c r="E2174" s="160"/>
      <c r="F2174" s="163"/>
      <c r="G2174" s="60">
        <f>E2174*F2174</f>
        <v>0</v>
      </c>
      <c r="H2174" s="61"/>
      <c r="I2174" s="61"/>
      <c r="J2174" s="123" t="str">
        <f t="shared" si="84"/>
        <v xml:space="preserve"> </v>
      </c>
      <c r="K2174" s="23"/>
      <c r="L2174" s="23"/>
    </row>
    <row r="2175" spans="1:12" x14ac:dyDescent="0.2">
      <c r="A2175" s="88"/>
      <c r="B2175" s="291" t="s">
        <v>3201</v>
      </c>
      <c r="C2175" s="268" t="s">
        <v>3236</v>
      </c>
      <c r="D2175" s="275" t="s">
        <v>60</v>
      </c>
      <c r="E2175" s="160"/>
      <c r="F2175" s="163"/>
      <c r="G2175" s="60">
        <f>E2175*F2175</f>
        <v>0</v>
      </c>
      <c r="H2175" s="61"/>
      <c r="I2175" s="61"/>
      <c r="J2175" s="123" t="str">
        <f t="shared" si="84"/>
        <v xml:space="preserve"> </v>
      </c>
      <c r="K2175" s="23"/>
      <c r="L2175" s="23"/>
    </row>
    <row r="2176" spans="1:12" ht="12" x14ac:dyDescent="0.2">
      <c r="A2176" s="49"/>
      <c r="B2176" s="291" t="s">
        <v>3177</v>
      </c>
      <c r="C2176" s="295" t="s">
        <v>3239</v>
      </c>
      <c r="D2176" s="275"/>
      <c r="E2176" s="160"/>
      <c r="F2176" s="163"/>
      <c r="G2176" s="232"/>
      <c r="H2176" s="58" t="s">
        <v>3240</v>
      </c>
      <c r="I2176" s="61"/>
      <c r="J2176" s="123">
        <v>1</v>
      </c>
      <c r="K2176" s="23"/>
      <c r="L2176" s="23"/>
    </row>
    <row r="2177" spans="1:12" x14ac:dyDescent="0.2">
      <c r="A2177" s="88"/>
      <c r="B2177" s="291" t="s">
        <v>3178</v>
      </c>
      <c r="C2177" s="268" t="s">
        <v>3241</v>
      </c>
      <c r="D2177" s="275"/>
      <c r="E2177" s="160"/>
      <c r="F2177" s="163"/>
      <c r="G2177" s="232"/>
      <c r="H2177" s="61"/>
      <c r="I2177" s="61"/>
      <c r="J2177" s="123" t="str">
        <f t="shared" si="84"/>
        <v xml:space="preserve"> </v>
      </c>
      <c r="K2177" s="23"/>
      <c r="L2177" s="23"/>
    </row>
    <row r="2178" spans="1:12" ht="13.2" x14ac:dyDescent="0.2">
      <c r="A2178" s="88"/>
      <c r="B2178" s="291" t="s">
        <v>3202</v>
      </c>
      <c r="C2178" s="268" t="s">
        <v>3242</v>
      </c>
      <c r="D2178" s="269" t="s">
        <v>5896</v>
      </c>
      <c r="E2178" s="160"/>
      <c r="F2178" s="163"/>
      <c r="G2178" s="60">
        <f>E2178*F2178</f>
        <v>0</v>
      </c>
      <c r="H2178" s="61"/>
      <c r="I2178" s="61"/>
      <c r="J2178" s="123" t="str">
        <f t="shared" si="84"/>
        <v xml:space="preserve"> </v>
      </c>
      <c r="K2178" s="23"/>
      <c r="L2178" s="23"/>
    </row>
    <row r="2179" spans="1:12" ht="13.2" x14ac:dyDescent="0.2">
      <c r="A2179" s="88"/>
      <c r="B2179" s="291" t="s">
        <v>3203</v>
      </c>
      <c r="C2179" s="268" t="s">
        <v>3243</v>
      </c>
      <c r="D2179" s="269" t="s">
        <v>5896</v>
      </c>
      <c r="E2179" s="160"/>
      <c r="F2179" s="163"/>
      <c r="G2179" s="60">
        <f>E2179*F2179</f>
        <v>0</v>
      </c>
      <c r="H2179" s="61"/>
      <c r="I2179" s="61"/>
      <c r="J2179" s="123" t="str">
        <f t="shared" si="84"/>
        <v xml:space="preserve"> </v>
      </c>
      <c r="K2179" s="23"/>
      <c r="L2179" s="23"/>
    </row>
    <row r="2180" spans="1:12" ht="13.2" x14ac:dyDescent="0.2">
      <c r="A2180" s="88"/>
      <c r="B2180" s="291" t="s">
        <v>3204</v>
      </c>
      <c r="C2180" s="268" t="s">
        <v>3244</v>
      </c>
      <c r="D2180" s="269" t="s">
        <v>5896</v>
      </c>
      <c r="E2180" s="160"/>
      <c r="F2180" s="163"/>
      <c r="G2180" s="60">
        <f>E2180*F2180</f>
        <v>0</v>
      </c>
      <c r="H2180" s="61"/>
      <c r="I2180" s="61"/>
      <c r="J2180" s="123" t="str">
        <f t="shared" ref="J2180:J2243" si="86">IF(G2180&gt;0,1," ")</f>
        <v xml:space="preserve"> </v>
      </c>
      <c r="K2180" s="23"/>
      <c r="L2180" s="23"/>
    </row>
    <row r="2181" spans="1:12" ht="13.2" x14ac:dyDescent="0.2">
      <c r="A2181" s="88"/>
      <c r="B2181" s="291" t="s">
        <v>3205</v>
      </c>
      <c r="C2181" s="268" t="s">
        <v>3245</v>
      </c>
      <c r="D2181" s="269" t="s">
        <v>5896</v>
      </c>
      <c r="E2181" s="160"/>
      <c r="F2181" s="163"/>
      <c r="G2181" s="60">
        <f>E2181*F2181</f>
        <v>0</v>
      </c>
      <c r="H2181" s="61"/>
      <c r="I2181" s="61"/>
      <c r="J2181" s="123" t="str">
        <f t="shared" si="86"/>
        <v xml:space="preserve"> </v>
      </c>
      <c r="K2181" s="23"/>
      <c r="L2181" s="23"/>
    </row>
    <row r="2182" spans="1:12" x14ac:dyDescent="0.2">
      <c r="A2182" s="88"/>
      <c r="B2182" s="291" t="s">
        <v>3179</v>
      </c>
      <c r="C2182" s="268" t="s">
        <v>3246</v>
      </c>
      <c r="D2182" s="269"/>
      <c r="E2182" s="160"/>
      <c r="F2182" s="163"/>
      <c r="G2182" s="232"/>
      <c r="H2182" s="61"/>
      <c r="I2182" s="61"/>
      <c r="J2182" s="123" t="str">
        <f t="shared" si="86"/>
        <v xml:space="preserve"> </v>
      </c>
      <c r="K2182" s="23"/>
      <c r="L2182" s="23"/>
    </row>
    <row r="2183" spans="1:12" ht="13.2" x14ac:dyDescent="0.2">
      <c r="A2183" s="88"/>
      <c r="B2183" s="291" t="s">
        <v>3206</v>
      </c>
      <c r="C2183" s="268" t="s">
        <v>3242</v>
      </c>
      <c r="D2183" s="269" t="s">
        <v>5896</v>
      </c>
      <c r="E2183" s="160"/>
      <c r="F2183" s="163"/>
      <c r="G2183" s="60">
        <f>E2183*F2183</f>
        <v>0</v>
      </c>
      <c r="H2183" s="61"/>
      <c r="I2183" s="61"/>
      <c r="J2183" s="123" t="str">
        <f t="shared" si="86"/>
        <v xml:space="preserve"> </v>
      </c>
      <c r="K2183" s="23"/>
      <c r="L2183" s="23"/>
    </row>
    <row r="2184" spans="1:12" ht="13.2" x14ac:dyDescent="0.2">
      <c r="A2184" s="88"/>
      <c r="B2184" s="291" t="s">
        <v>3207</v>
      </c>
      <c r="C2184" s="268" t="s">
        <v>3247</v>
      </c>
      <c r="D2184" s="269" t="s">
        <v>5896</v>
      </c>
      <c r="E2184" s="160"/>
      <c r="F2184" s="163"/>
      <c r="G2184" s="60">
        <f>E2184*F2184</f>
        <v>0</v>
      </c>
      <c r="H2184" s="61"/>
      <c r="I2184" s="61"/>
      <c r="J2184" s="123" t="str">
        <f t="shared" si="86"/>
        <v xml:space="preserve"> </v>
      </c>
      <c r="K2184" s="23"/>
      <c r="L2184" s="23"/>
    </row>
    <row r="2185" spans="1:12" ht="13.2" x14ac:dyDescent="0.2">
      <c r="A2185" s="88"/>
      <c r="B2185" s="291" t="s">
        <v>3208</v>
      </c>
      <c r="C2185" s="268" t="s">
        <v>3244</v>
      </c>
      <c r="D2185" s="269" t="s">
        <v>5896</v>
      </c>
      <c r="E2185" s="160"/>
      <c r="F2185" s="163"/>
      <c r="G2185" s="60">
        <f>E2185*F2185</f>
        <v>0</v>
      </c>
      <c r="H2185" s="61"/>
      <c r="I2185" s="61"/>
      <c r="J2185" s="123" t="str">
        <f t="shared" si="86"/>
        <v xml:space="preserve"> </v>
      </c>
      <c r="K2185" s="23"/>
      <c r="L2185" s="23"/>
    </row>
    <row r="2186" spans="1:12" ht="13.2" x14ac:dyDescent="0.2">
      <c r="A2186" s="88"/>
      <c r="B2186" s="291" t="s">
        <v>3209</v>
      </c>
      <c r="C2186" s="268" t="s">
        <v>3245</v>
      </c>
      <c r="D2186" s="269" t="s">
        <v>5896</v>
      </c>
      <c r="E2186" s="160"/>
      <c r="F2186" s="163"/>
      <c r="G2186" s="60">
        <f>E2186*F2186</f>
        <v>0</v>
      </c>
      <c r="H2186" s="61"/>
      <c r="I2186" s="61"/>
      <c r="J2186" s="123" t="str">
        <f t="shared" si="86"/>
        <v xml:space="preserve"> </v>
      </c>
      <c r="K2186" s="23"/>
      <c r="L2186" s="23"/>
    </row>
    <row r="2187" spans="1:12" x14ac:dyDescent="0.2">
      <c r="A2187" s="88"/>
      <c r="B2187" s="234" t="s">
        <v>3180</v>
      </c>
      <c r="C2187" s="190" t="s">
        <v>5635</v>
      </c>
      <c r="D2187" s="192"/>
      <c r="E2187" s="160"/>
      <c r="F2187" s="163"/>
      <c r="G2187" s="232"/>
      <c r="H2187" s="62" t="s">
        <v>363</v>
      </c>
      <c r="I2187" s="58" t="s">
        <v>5632</v>
      </c>
      <c r="J2187" s="123">
        <v>1</v>
      </c>
      <c r="K2187" s="23"/>
      <c r="L2187" s="23"/>
    </row>
    <row r="2188" spans="1:12" ht="13.2" x14ac:dyDescent="0.2">
      <c r="A2188" s="88"/>
      <c r="B2188" s="234" t="s">
        <v>3210</v>
      </c>
      <c r="C2188" s="174" t="s">
        <v>3242</v>
      </c>
      <c r="D2188" s="192" t="s">
        <v>750</v>
      </c>
      <c r="E2188" s="160">
        <v>120</v>
      </c>
      <c r="F2188" s="65"/>
      <c r="G2188" s="60">
        <f>E2188*F2188</f>
        <v>0</v>
      </c>
      <c r="H2188" s="61"/>
      <c r="I2188" s="61"/>
      <c r="J2188" s="123" t="str">
        <f t="shared" si="86"/>
        <v xml:space="preserve"> </v>
      </c>
      <c r="K2188" s="23"/>
      <c r="L2188" s="23"/>
    </row>
    <row r="2189" spans="1:12" ht="13.2" x14ac:dyDescent="0.2">
      <c r="A2189" s="88"/>
      <c r="B2189" s="234" t="s">
        <v>3211</v>
      </c>
      <c r="C2189" s="174" t="s">
        <v>3243</v>
      </c>
      <c r="D2189" s="192" t="s">
        <v>750</v>
      </c>
      <c r="E2189" s="160">
        <v>60</v>
      </c>
      <c r="F2189" s="65"/>
      <c r="G2189" s="60">
        <f>E2189*F2189</f>
        <v>0</v>
      </c>
      <c r="H2189" s="61"/>
      <c r="I2189" s="61"/>
      <c r="J2189" s="123" t="str">
        <f t="shared" si="86"/>
        <v xml:space="preserve"> </v>
      </c>
      <c r="K2189" s="23"/>
      <c r="L2189" s="23"/>
    </row>
    <row r="2190" spans="1:12" ht="13.2" x14ac:dyDescent="0.2">
      <c r="A2190" s="88"/>
      <c r="B2190" s="234" t="s">
        <v>3212</v>
      </c>
      <c r="C2190" s="174" t="s">
        <v>3244</v>
      </c>
      <c r="D2190" s="192" t="s">
        <v>750</v>
      </c>
      <c r="E2190" s="160">
        <v>15</v>
      </c>
      <c r="F2190" s="65"/>
      <c r="G2190" s="60">
        <f>E2190*F2190</f>
        <v>0</v>
      </c>
      <c r="H2190" s="61"/>
      <c r="I2190" s="61"/>
      <c r="J2190" s="123" t="str">
        <f t="shared" si="86"/>
        <v xml:space="preserve"> </v>
      </c>
      <c r="K2190" s="23"/>
      <c r="L2190" s="23"/>
    </row>
    <row r="2191" spans="1:12" ht="13.2" x14ac:dyDescent="0.2">
      <c r="A2191" s="88"/>
      <c r="B2191" s="234" t="s">
        <v>3213</v>
      </c>
      <c r="C2191" s="174" t="s">
        <v>3245</v>
      </c>
      <c r="D2191" s="192" t="s">
        <v>750</v>
      </c>
      <c r="E2191" s="160">
        <v>200</v>
      </c>
      <c r="F2191" s="65"/>
      <c r="G2191" s="60">
        <f>E2191*F2191</f>
        <v>0</v>
      </c>
      <c r="H2191" s="61"/>
      <c r="I2191" s="61"/>
      <c r="J2191" s="123" t="str">
        <f t="shared" si="86"/>
        <v xml:space="preserve"> </v>
      </c>
      <c r="K2191" s="23"/>
      <c r="L2191" s="23"/>
    </row>
    <row r="2192" spans="1:12" ht="12" x14ac:dyDescent="0.2">
      <c r="A2192" s="49"/>
      <c r="B2192" s="234" t="s">
        <v>3181</v>
      </c>
      <c r="C2192" s="212" t="s">
        <v>3253</v>
      </c>
      <c r="D2192" s="192"/>
      <c r="E2192" s="160"/>
      <c r="F2192" s="163"/>
      <c r="G2192" s="60">
        <f>E2192*F2192</f>
        <v>0</v>
      </c>
      <c r="H2192" s="62" t="s">
        <v>363</v>
      </c>
      <c r="I2192" s="58" t="s">
        <v>5632</v>
      </c>
      <c r="J2192" s="123">
        <v>1</v>
      </c>
      <c r="K2192" s="23"/>
      <c r="L2192" s="23"/>
    </row>
    <row r="2193" spans="1:12" ht="13.2" x14ac:dyDescent="0.2">
      <c r="A2193" s="49"/>
      <c r="B2193" s="201" t="s">
        <v>5551</v>
      </c>
      <c r="C2193" s="202" t="s">
        <v>5636</v>
      </c>
      <c r="D2193" s="192" t="s">
        <v>1921</v>
      </c>
      <c r="E2193" s="160">
        <v>2140</v>
      </c>
      <c r="F2193" s="65"/>
      <c r="G2193" s="60">
        <f t="shared" ref="G2193:G2194" si="87">E2193*F2193</f>
        <v>0</v>
      </c>
      <c r="H2193" s="62"/>
      <c r="I2193" s="61"/>
      <c r="J2193" s="123" t="str">
        <f t="shared" si="86"/>
        <v xml:space="preserve"> </v>
      </c>
      <c r="K2193" s="23"/>
      <c r="L2193" s="23"/>
    </row>
    <row r="2194" spans="1:12" ht="13.2" x14ac:dyDescent="0.2">
      <c r="A2194" s="49"/>
      <c r="B2194" s="201" t="s">
        <v>5550</v>
      </c>
      <c r="C2194" s="202" t="s">
        <v>5637</v>
      </c>
      <c r="D2194" s="192" t="s">
        <v>1921</v>
      </c>
      <c r="E2194" s="160">
        <v>1235</v>
      </c>
      <c r="F2194" s="65"/>
      <c r="G2194" s="60">
        <f t="shared" si="87"/>
        <v>0</v>
      </c>
      <c r="H2194" s="62"/>
      <c r="I2194" s="61"/>
      <c r="J2194" s="123" t="str">
        <f t="shared" si="86"/>
        <v xml:space="preserve"> </v>
      </c>
      <c r="K2194" s="23"/>
      <c r="L2194" s="23"/>
    </row>
    <row r="2195" spans="1:12" ht="12" x14ac:dyDescent="0.2">
      <c r="A2195" s="49"/>
      <c r="B2195" s="234" t="s">
        <v>3182</v>
      </c>
      <c r="C2195" s="200" t="s">
        <v>3248</v>
      </c>
      <c r="D2195" s="192"/>
      <c r="E2195" s="160"/>
      <c r="F2195" s="163"/>
      <c r="G2195" s="232"/>
      <c r="H2195" s="61"/>
      <c r="I2195" s="61"/>
      <c r="J2195" s="123">
        <v>1</v>
      </c>
      <c r="K2195" s="23"/>
      <c r="L2195" s="23"/>
    </row>
    <row r="2196" spans="1:12" ht="22.8" x14ac:dyDescent="0.2">
      <c r="A2196" s="88"/>
      <c r="B2196" s="291" t="s">
        <v>3183</v>
      </c>
      <c r="C2196" s="277" t="s">
        <v>6048</v>
      </c>
      <c r="D2196" s="269"/>
      <c r="E2196" s="160"/>
      <c r="F2196" s="163"/>
      <c r="G2196" s="232"/>
      <c r="H2196" s="62" t="s">
        <v>363</v>
      </c>
      <c r="I2196" s="61"/>
      <c r="J2196" s="123" t="str">
        <f t="shared" si="86"/>
        <v xml:space="preserve"> </v>
      </c>
      <c r="K2196" s="23"/>
      <c r="L2196" s="23"/>
    </row>
    <row r="2197" spans="1:12" ht="13.2" x14ac:dyDescent="0.2">
      <c r="A2197" s="88"/>
      <c r="B2197" s="291" t="s">
        <v>3214</v>
      </c>
      <c r="C2197" s="268" t="s">
        <v>6049</v>
      </c>
      <c r="D2197" s="269" t="s">
        <v>5896</v>
      </c>
      <c r="E2197" s="160"/>
      <c r="F2197" s="163"/>
      <c r="G2197" s="60">
        <f>E2197*F2197</f>
        <v>0</v>
      </c>
      <c r="H2197" s="61"/>
      <c r="I2197" s="61"/>
      <c r="J2197" s="123" t="str">
        <f t="shared" si="86"/>
        <v xml:space="preserve"> </v>
      </c>
      <c r="K2197" s="23"/>
      <c r="L2197" s="23"/>
    </row>
    <row r="2198" spans="1:12" ht="13.2" x14ac:dyDescent="0.2">
      <c r="A2198" s="88"/>
      <c r="B2198" s="291" t="s">
        <v>3215</v>
      </c>
      <c r="C2198" s="268" t="s">
        <v>3243</v>
      </c>
      <c r="D2198" s="269" t="s">
        <v>5896</v>
      </c>
      <c r="E2198" s="160"/>
      <c r="F2198" s="163"/>
      <c r="G2198" s="60">
        <f>E2198*F2198</f>
        <v>0</v>
      </c>
      <c r="H2198" s="61"/>
      <c r="I2198" s="61"/>
      <c r="J2198" s="123" t="str">
        <f t="shared" si="86"/>
        <v xml:space="preserve"> </v>
      </c>
      <c r="K2198" s="23"/>
      <c r="L2198" s="23"/>
    </row>
    <row r="2199" spans="1:12" ht="13.2" x14ac:dyDescent="0.2">
      <c r="A2199" s="88"/>
      <c r="B2199" s="291" t="s">
        <v>3216</v>
      </c>
      <c r="C2199" s="268" t="s">
        <v>3244</v>
      </c>
      <c r="D2199" s="269" t="s">
        <v>5896</v>
      </c>
      <c r="E2199" s="160"/>
      <c r="F2199" s="163"/>
      <c r="G2199" s="60">
        <f>E2199*F2199</f>
        <v>0</v>
      </c>
      <c r="H2199" s="61"/>
      <c r="I2199" s="61"/>
      <c r="J2199" s="123" t="str">
        <f t="shared" si="86"/>
        <v xml:space="preserve"> </v>
      </c>
      <c r="K2199" s="23"/>
      <c r="L2199" s="23"/>
    </row>
    <row r="2200" spans="1:12" ht="13.2" x14ac:dyDescent="0.2">
      <c r="A2200" s="88"/>
      <c r="B2200" s="291" t="s">
        <v>3217</v>
      </c>
      <c r="C2200" s="268" t="s">
        <v>3245</v>
      </c>
      <c r="D2200" s="269" t="s">
        <v>5896</v>
      </c>
      <c r="E2200" s="160"/>
      <c r="F2200" s="163"/>
      <c r="G2200" s="60">
        <f>E2200*F2200</f>
        <v>0</v>
      </c>
      <c r="H2200" s="61"/>
      <c r="I2200" s="61"/>
      <c r="J2200" s="123" t="str">
        <f t="shared" si="86"/>
        <v xml:space="preserve"> </v>
      </c>
      <c r="K2200" s="23"/>
      <c r="L2200" s="23"/>
    </row>
    <row r="2201" spans="1:12" x14ac:dyDescent="0.2">
      <c r="A2201" s="88"/>
      <c r="B2201" s="291" t="s">
        <v>3184</v>
      </c>
      <c r="C2201" s="277" t="s">
        <v>6050</v>
      </c>
      <c r="D2201" s="269"/>
      <c r="E2201" s="160"/>
      <c r="F2201" s="163"/>
      <c r="G2201" s="232"/>
      <c r="H2201" s="62" t="s">
        <v>363</v>
      </c>
      <c r="I2201" s="61"/>
      <c r="J2201" s="123" t="str">
        <f t="shared" si="86"/>
        <v xml:space="preserve"> </v>
      </c>
      <c r="K2201" s="23"/>
      <c r="L2201" s="23"/>
    </row>
    <row r="2202" spans="1:12" ht="13.2" x14ac:dyDescent="0.2">
      <c r="A2202" s="88"/>
      <c r="B2202" s="291" t="s">
        <v>3218</v>
      </c>
      <c r="C2202" s="268" t="s">
        <v>3242</v>
      </c>
      <c r="D2202" s="269" t="s">
        <v>5896</v>
      </c>
      <c r="E2202" s="160"/>
      <c r="F2202" s="163"/>
      <c r="G2202" s="60">
        <f>E2202*F2202</f>
        <v>0</v>
      </c>
      <c r="H2202" s="61"/>
      <c r="I2202" s="61"/>
      <c r="J2202" s="123" t="str">
        <f t="shared" si="86"/>
        <v xml:space="preserve"> </v>
      </c>
      <c r="K2202" s="23"/>
      <c r="L2202" s="23"/>
    </row>
    <row r="2203" spans="1:12" ht="13.2" x14ac:dyDescent="0.2">
      <c r="A2203" s="88"/>
      <c r="B2203" s="291" t="s">
        <v>3219</v>
      </c>
      <c r="C2203" s="268" t="s">
        <v>3243</v>
      </c>
      <c r="D2203" s="269" t="s">
        <v>5896</v>
      </c>
      <c r="E2203" s="160"/>
      <c r="F2203" s="163"/>
      <c r="G2203" s="60">
        <f>E2203*F2203</f>
        <v>0</v>
      </c>
      <c r="H2203" s="61"/>
      <c r="I2203" s="61"/>
      <c r="J2203" s="123" t="str">
        <f t="shared" si="86"/>
        <v xml:space="preserve"> </v>
      </c>
      <c r="K2203" s="23"/>
      <c r="L2203" s="23"/>
    </row>
    <row r="2204" spans="1:12" ht="13.2" x14ac:dyDescent="0.2">
      <c r="A2204" s="88"/>
      <c r="B2204" s="291" t="s">
        <v>3220</v>
      </c>
      <c r="C2204" s="268" t="s">
        <v>3244</v>
      </c>
      <c r="D2204" s="269" t="s">
        <v>5896</v>
      </c>
      <c r="E2204" s="160"/>
      <c r="F2204" s="163"/>
      <c r="G2204" s="60">
        <f>E2204*F2204</f>
        <v>0</v>
      </c>
      <c r="H2204" s="61"/>
      <c r="I2204" s="61"/>
      <c r="J2204" s="123" t="str">
        <f t="shared" si="86"/>
        <v xml:space="preserve"> </v>
      </c>
      <c r="K2204" s="23"/>
      <c r="L2204" s="23"/>
    </row>
    <row r="2205" spans="1:12" ht="13.2" x14ac:dyDescent="0.2">
      <c r="A2205" s="88"/>
      <c r="B2205" s="291" t="s">
        <v>3221</v>
      </c>
      <c r="C2205" s="268" t="s">
        <v>3245</v>
      </c>
      <c r="D2205" s="269" t="s">
        <v>5896</v>
      </c>
      <c r="E2205" s="160"/>
      <c r="F2205" s="163"/>
      <c r="G2205" s="60">
        <f>E2205*F2205</f>
        <v>0</v>
      </c>
      <c r="H2205" s="61"/>
      <c r="I2205" s="61"/>
      <c r="J2205" s="123" t="str">
        <f t="shared" si="86"/>
        <v xml:space="preserve"> </v>
      </c>
      <c r="K2205" s="23"/>
      <c r="L2205" s="23"/>
    </row>
    <row r="2206" spans="1:12" x14ac:dyDescent="0.2">
      <c r="A2206" s="88"/>
      <c r="B2206" s="234" t="s">
        <v>3185</v>
      </c>
      <c r="C2206" s="190" t="s">
        <v>5590</v>
      </c>
      <c r="D2206" s="192"/>
      <c r="E2206" s="160"/>
      <c r="F2206" s="163"/>
      <c r="G2206" s="232"/>
      <c r="H2206" s="62" t="s">
        <v>363</v>
      </c>
      <c r="I2206" s="61" t="s">
        <v>5632</v>
      </c>
      <c r="J2206" s="123">
        <v>1</v>
      </c>
      <c r="K2206" s="23"/>
      <c r="L2206" s="23"/>
    </row>
    <row r="2207" spans="1:12" x14ac:dyDescent="0.2">
      <c r="A2207" s="88"/>
      <c r="B2207" s="234" t="s">
        <v>3222</v>
      </c>
      <c r="C2207" s="174" t="s">
        <v>5589</v>
      </c>
      <c r="D2207" s="192"/>
      <c r="E2207" s="160"/>
      <c r="F2207" s="163"/>
      <c r="G2207" s="60"/>
      <c r="H2207" s="61"/>
      <c r="I2207" s="61"/>
      <c r="J2207" s="123">
        <v>1</v>
      </c>
      <c r="K2207" s="23"/>
      <c r="L2207" s="23"/>
    </row>
    <row r="2208" spans="1:12" x14ac:dyDescent="0.2">
      <c r="A2208" s="88"/>
      <c r="B2208" s="234" t="s">
        <v>5567</v>
      </c>
      <c r="C2208" s="174" t="s">
        <v>3242</v>
      </c>
      <c r="D2208" s="192" t="s">
        <v>58</v>
      </c>
      <c r="E2208" s="160">
        <v>1.5</v>
      </c>
      <c r="F2208" s="65"/>
      <c r="G2208" s="60">
        <f t="shared" ref="G2208:G2211" si="88">E2208*F2208</f>
        <v>0</v>
      </c>
      <c r="H2208" s="61"/>
      <c r="I2208" s="61"/>
      <c r="J2208" s="123" t="str">
        <f t="shared" si="86"/>
        <v xml:space="preserve"> </v>
      </c>
      <c r="K2208" s="23"/>
      <c r="L2208" s="23"/>
    </row>
    <row r="2209" spans="1:12" x14ac:dyDescent="0.2">
      <c r="A2209" s="88"/>
      <c r="B2209" s="234" t="s">
        <v>5568</v>
      </c>
      <c r="C2209" s="174" t="s">
        <v>3243</v>
      </c>
      <c r="D2209" s="192" t="s">
        <v>58</v>
      </c>
      <c r="E2209" s="160">
        <v>36</v>
      </c>
      <c r="F2209" s="65"/>
      <c r="G2209" s="60">
        <f t="shared" si="88"/>
        <v>0</v>
      </c>
      <c r="H2209" s="61"/>
      <c r="I2209" s="61"/>
      <c r="J2209" s="123" t="str">
        <f t="shared" si="86"/>
        <v xml:space="preserve"> </v>
      </c>
      <c r="K2209" s="23"/>
      <c r="L2209" s="23"/>
    </row>
    <row r="2210" spans="1:12" x14ac:dyDescent="0.2">
      <c r="A2210" s="88"/>
      <c r="B2210" s="234" t="s">
        <v>5569</v>
      </c>
      <c r="C2210" s="174" t="s">
        <v>3244</v>
      </c>
      <c r="D2210" s="192" t="s">
        <v>58</v>
      </c>
      <c r="E2210" s="160">
        <v>15</v>
      </c>
      <c r="F2210" s="65"/>
      <c r="G2210" s="60">
        <f t="shared" si="88"/>
        <v>0</v>
      </c>
      <c r="H2210" s="61"/>
      <c r="I2210" s="61"/>
      <c r="J2210" s="123" t="str">
        <f t="shared" si="86"/>
        <v xml:space="preserve"> </v>
      </c>
      <c r="K2210" s="23"/>
      <c r="L2210" s="23"/>
    </row>
    <row r="2211" spans="1:12" x14ac:dyDescent="0.2">
      <c r="A2211" s="88"/>
      <c r="B2211" s="234" t="s">
        <v>5570</v>
      </c>
      <c r="C2211" s="174" t="s">
        <v>3245</v>
      </c>
      <c r="D2211" s="192" t="s">
        <v>58</v>
      </c>
      <c r="E2211" s="160">
        <v>92</v>
      </c>
      <c r="F2211" s="65"/>
      <c r="G2211" s="60">
        <f t="shared" si="88"/>
        <v>0</v>
      </c>
      <c r="H2211" s="61"/>
      <c r="I2211" s="61"/>
      <c r="J2211" s="123" t="str">
        <f t="shared" si="86"/>
        <v xml:space="preserve"> </v>
      </c>
      <c r="K2211" s="23"/>
      <c r="L2211" s="23"/>
    </row>
    <row r="2212" spans="1:12" x14ac:dyDescent="0.2">
      <c r="A2212" s="88"/>
      <c r="B2212" s="234" t="s">
        <v>3223</v>
      </c>
      <c r="C2212" s="174" t="s">
        <v>5589</v>
      </c>
      <c r="D2212" s="192"/>
      <c r="E2212" s="160"/>
      <c r="F2212" s="163"/>
      <c r="G2212" s="60"/>
      <c r="H2212" s="61"/>
      <c r="I2212" s="61"/>
      <c r="J2212" s="123">
        <v>1</v>
      </c>
      <c r="K2212" s="23"/>
      <c r="L2212" s="23"/>
    </row>
    <row r="2213" spans="1:12" x14ac:dyDescent="0.2">
      <c r="A2213" s="88"/>
      <c r="B2213" s="234" t="s">
        <v>5571</v>
      </c>
      <c r="C2213" s="174" t="s">
        <v>3242</v>
      </c>
      <c r="D2213" s="192" t="s">
        <v>58</v>
      </c>
      <c r="E2213" s="160">
        <v>100</v>
      </c>
      <c r="F2213" s="65"/>
      <c r="G2213" s="60">
        <f t="shared" ref="G2213:G2216" si="89">E2213*F2213</f>
        <v>0</v>
      </c>
      <c r="H2213" s="61"/>
      <c r="I2213" s="61"/>
      <c r="J2213" s="123" t="str">
        <f t="shared" si="86"/>
        <v xml:space="preserve"> </v>
      </c>
      <c r="K2213" s="23"/>
      <c r="L2213" s="23"/>
    </row>
    <row r="2214" spans="1:12" x14ac:dyDescent="0.2">
      <c r="A2214" s="88"/>
      <c r="B2214" s="234" t="s">
        <v>5572</v>
      </c>
      <c r="C2214" s="174" t="s">
        <v>3243</v>
      </c>
      <c r="D2214" s="192" t="s">
        <v>58</v>
      </c>
      <c r="E2214" s="160">
        <v>114</v>
      </c>
      <c r="F2214" s="65"/>
      <c r="G2214" s="60">
        <f t="shared" si="89"/>
        <v>0</v>
      </c>
      <c r="H2214" s="61"/>
      <c r="I2214" s="61"/>
      <c r="J2214" s="123" t="str">
        <f t="shared" si="86"/>
        <v xml:space="preserve"> </v>
      </c>
      <c r="K2214" s="23"/>
      <c r="L2214" s="23"/>
    </row>
    <row r="2215" spans="1:12" x14ac:dyDescent="0.2">
      <c r="A2215" s="88"/>
      <c r="B2215" s="234" t="s">
        <v>5573</v>
      </c>
      <c r="C2215" s="174" t="s">
        <v>3244</v>
      </c>
      <c r="D2215" s="192" t="s">
        <v>58</v>
      </c>
      <c r="E2215" s="160">
        <v>23</v>
      </c>
      <c r="F2215" s="65"/>
      <c r="G2215" s="60">
        <f t="shared" si="89"/>
        <v>0</v>
      </c>
      <c r="H2215" s="61"/>
      <c r="I2215" s="61"/>
      <c r="J2215" s="123" t="str">
        <f t="shared" si="86"/>
        <v xml:space="preserve"> </v>
      </c>
      <c r="K2215" s="23"/>
      <c r="L2215" s="23"/>
    </row>
    <row r="2216" spans="1:12" x14ac:dyDescent="0.2">
      <c r="A2216" s="88"/>
      <c r="B2216" s="234" t="s">
        <v>5574</v>
      </c>
      <c r="C2216" s="174" t="s">
        <v>3245</v>
      </c>
      <c r="D2216" s="192" t="s">
        <v>58</v>
      </c>
      <c r="E2216" s="160">
        <v>388</v>
      </c>
      <c r="F2216" s="65"/>
      <c r="G2216" s="60">
        <f t="shared" si="89"/>
        <v>0</v>
      </c>
      <c r="H2216" s="61"/>
      <c r="I2216" s="61"/>
      <c r="J2216" s="123" t="str">
        <f t="shared" si="86"/>
        <v xml:space="preserve"> </v>
      </c>
      <c r="K2216" s="23"/>
      <c r="L2216" s="23"/>
    </row>
    <row r="2217" spans="1:12" x14ac:dyDescent="0.2">
      <c r="A2217" s="88"/>
      <c r="B2217" s="291" t="s">
        <v>3186</v>
      </c>
      <c r="C2217" s="277" t="s">
        <v>6051</v>
      </c>
      <c r="D2217" s="269"/>
      <c r="E2217" s="160"/>
      <c r="F2217" s="163"/>
      <c r="G2217" s="232"/>
      <c r="H2217" s="62" t="s">
        <v>363</v>
      </c>
      <c r="I2217" s="61"/>
      <c r="J2217" s="123" t="str">
        <f t="shared" si="86"/>
        <v xml:space="preserve"> </v>
      </c>
      <c r="K2217" s="23"/>
      <c r="L2217" s="23"/>
    </row>
    <row r="2218" spans="1:12" x14ac:dyDescent="0.2">
      <c r="A2218" s="88"/>
      <c r="B2218" s="291" t="s">
        <v>3224</v>
      </c>
      <c r="C2218" s="268" t="s">
        <v>3242</v>
      </c>
      <c r="D2218" s="269" t="s">
        <v>58</v>
      </c>
      <c r="E2218" s="160"/>
      <c r="F2218" s="163"/>
      <c r="G2218" s="60">
        <f>E2218*F2218</f>
        <v>0</v>
      </c>
      <c r="H2218" s="61"/>
      <c r="I2218" s="61"/>
      <c r="J2218" s="123" t="str">
        <f t="shared" si="86"/>
        <v xml:space="preserve"> </v>
      </c>
      <c r="K2218" s="23"/>
      <c r="L2218" s="23"/>
    </row>
    <row r="2219" spans="1:12" x14ac:dyDescent="0.2">
      <c r="A2219" s="88"/>
      <c r="B2219" s="291" t="s">
        <v>3225</v>
      </c>
      <c r="C2219" s="268" t="s">
        <v>3243</v>
      </c>
      <c r="D2219" s="269" t="s">
        <v>58</v>
      </c>
      <c r="E2219" s="160"/>
      <c r="F2219" s="163"/>
      <c r="G2219" s="60">
        <f>E2219*F2219</f>
        <v>0</v>
      </c>
      <c r="H2219" s="61"/>
      <c r="I2219" s="61"/>
      <c r="J2219" s="123" t="str">
        <f t="shared" si="86"/>
        <v xml:space="preserve"> </v>
      </c>
      <c r="K2219" s="23"/>
      <c r="L2219" s="23"/>
    </row>
    <row r="2220" spans="1:12" x14ac:dyDescent="0.2">
      <c r="A2220" s="88"/>
      <c r="B2220" s="291" t="s">
        <v>3226</v>
      </c>
      <c r="C2220" s="268" t="s">
        <v>3244</v>
      </c>
      <c r="D2220" s="269" t="s">
        <v>58</v>
      </c>
      <c r="E2220" s="160"/>
      <c r="F2220" s="163"/>
      <c r="G2220" s="60">
        <f>E2220*F2220</f>
        <v>0</v>
      </c>
      <c r="H2220" s="61"/>
      <c r="I2220" s="61"/>
      <c r="J2220" s="123" t="str">
        <f t="shared" si="86"/>
        <v xml:space="preserve"> </v>
      </c>
      <c r="K2220" s="23"/>
      <c r="L2220" s="23"/>
    </row>
    <row r="2221" spans="1:12" x14ac:dyDescent="0.2">
      <c r="A2221" s="88"/>
      <c r="B2221" s="291" t="s">
        <v>3227</v>
      </c>
      <c r="C2221" s="268" t="s">
        <v>3245</v>
      </c>
      <c r="D2221" s="269" t="s">
        <v>58</v>
      </c>
      <c r="E2221" s="160"/>
      <c r="F2221" s="163"/>
      <c r="G2221" s="60">
        <f>E2221*F2221</f>
        <v>0</v>
      </c>
      <c r="H2221" s="61"/>
      <c r="I2221" s="61"/>
      <c r="J2221" s="123" t="str">
        <f t="shared" si="86"/>
        <v xml:space="preserve"> </v>
      </c>
      <c r="K2221" s="23"/>
      <c r="L2221" s="23"/>
    </row>
    <row r="2222" spans="1:12" ht="12" x14ac:dyDescent="0.2">
      <c r="A2222" s="49"/>
      <c r="B2222" s="291" t="s">
        <v>3187</v>
      </c>
      <c r="C2222" s="295" t="s">
        <v>3249</v>
      </c>
      <c r="D2222" s="269"/>
      <c r="E2222" s="160"/>
      <c r="F2222" s="163"/>
      <c r="G2222" s="232"/>
      <c r="H2222" s="61"/>
      <c r="I2222" s="61"/>
      <c r="J2222" s="123" t="str">
        <f t="shared" si="86"/>
        <v xml:space="preserve"> </v>
      </c>
      <c r="K2222" s="23"/>
      <c r="L2222" s="23"/>
    </row>
    <row r="2223" spans="1:12" x14ac:dyDescent="0.2">
      <c r="A2223" s="88"/>
      <c r="B2223" s="291" t="s">
        <v>3188</v>
      </c>
      <c r="C2223" s="277" t="s">
        <v>6052</v>
      </c>
      <c r="D2223" s="275" t="s">
        <v>60</v>
      </c>
      <c r="E2223" s="160"/>
      <c r="F2223" s="163"/>
      <c r="G2223" s="60">
        <f>E2223*F2223</f>
        <v>0</v>
      </c>
      <c r="H2223" s="62" t="s">
        <v>363</v>
      </c>
      <c r="I2223" s="61"/>
      <c r="J2223" s="123" t="str">
        <f t="shared" si="86"/>
        <v xml:space="preserve"> </v>
      </c>
      <c r="K2223" s="23"/>
      <c r="L2223" s="23"/>
    </row>
    <row r="2224" spans="1:12" ht="12" x14ac:dyDescent="0.2">
      <c r="A2224" s="49"/>
      <c r="B2224" s="234" t="s">
        <v>3189</v>
      </c>
      <c r="C2224" s="200" t="s">
        <v>3250</v>
      </c>
      <c r="D2224" s="192"/>
      <c r="E2224" s="160"/>
      <c r="F2224" s="163"/>
      <c r="G2224" s="232"/>
      <c r="H2224" s="61"/>
      <c r="I2224" s="61"/>
      <c r="J2224" s="123">
        <v>1</v>
      </c>
      <c r="K2224" s="23"/>
      <c r="L2224" s="23"/>
    </row>
    <row r="2225" spans="1:12" x14ac:dyDescent="0.2">
      <c r="A2225" s="88"/>
      <c r="B2225" s="234" t="s">
        <v>3190</v>
      </c>
      <c r="C2225" s="174" t="s">
        <v>3251</v>
      </c>
      <c r="D2225" s="192" t="s">
        <v>60</v>
      </c>
      <c r="E2225" s="160">
        <v>50</v>
      </c>
      <c r="F2225" s="65"/>
      <c r="G2225" s="60">
        <f>E2225*F2225</f>
        <v>0</v>
      </c>
      <c r="H2225" s="61"/>
      <c r="I2225" s="61"/>
      <c r="J2225" s="123" t="str">
        <f t="shared" si="86"/>
        <v xml:space="preserve"> </v>
      </c>
      <c r="K2225" s="23"/>
      <c r="L2225" s="23"/>
    </row>
    <row r="2226" spans="1:12" x14ac:dyDescent="0.2">
      <c r="A2226" s="88"/>
      <c r="B2226" s="234" t="s">
        <v>3191</v>
      </c>
      <c r="C2226" s="190" t="s">
        <v>5639</v>
      </c>
      <c r="D2226" s="191" t="s">
        <v>1616</v>
      </c>
      <c r="E2226" s="160">
        <v>22</v>
      </c>
      <c r="F2226" s="65"/>
      <c r="G2226" s="60">
        <f>E2226*F2226</f>
        <v>0</v>
      </c>
      <c r="H2226" s="62" t="s">
        <v>363</v>
      </c>
      <c r="I2226" s="61" t="s">
        <v>5632</v>
      </c>
      <c r="J2226" s="123" t="str">
        <f t="shared" si="86"/>
        <v xml:space="preserve"> </v>
      </c>
      <c r="K2226" s="23"/>
      <c r="L2226" s="23"/>
    </row>
    <row r="2227" spans="1:12" x14ac:dyDescent="0.2">
      <c r="A2227" s="88"/>
      <c r="B2227" s="234" t="s">
        <v>3192</v>
      </c>
      <c r="C2227" s="190" t="s">
        <v>3252</v>
      </c>
      <c r="D2227" s="192"/>
      <c r="E2227" s="160">
        <v>0</v>
      </c>
      <c r="F2227" s="163"/>
      <c r="G2227" s="232"/>
      <c r="H2227" s="61"/>
      <c r="I2227" s="61"/>
      <c r="J2227" s="123">
        <v>1</v>
      </c>
      <c r="K2227" s="23"/>
      <c r="L2227" s="23"/>
    </row>
    <row r="2228" spans="1:12" x14ac:dyDescent="0.2">
      <c r="A2228" s="88"/>
      <c r="B2228" s="234" t="s">
        <v>3228</v>
      </c>
      <c r="C2228" s="190" t="s">
        <v>5638</v>
      </c>
      <c r="D2228" s="192" t="s">
        <v>58</v>
      </c>
      <c r="E2228" s="160">
        <v>5</v>
      </c>
      <c r="F2228" s="65"/>
      <c r="G2228" s="60">
        <f>E2228*F2228</f>
        <v>0</v>
      </c>
      <c r="H2228" s="62" t="s">
        <v>363</v>
      </c>
      <c r="I2228" s="61" t="s">
        <v>5632</v>
      </c>
      <c r="J2228" s="123" t="str">
        <f t="shared" si="86"/>
        <v xml:space="preserve"> </v>
      </c>
      <c r="K2228" s="23"/>
      <c r="L2228" s="23"/>
    </row>
    <row r="2229" spans="1:12" x14ac:dyDescent="0.2">
      <c r="A2229" s="88"/>
      <c r="B2229" s="291" t="s">
        <v>3229</v>
      </c>
      <c r="C2229" s="277" t="s">
        <v>6053</v>
      </c>
      <c r="D2229" s="269" t="s">
        <v>58</v>
      </c>
      <c r="E2229" s="160"/>
      <c r="F2229" s="163"/>
      <c r="G2229" s="60">
        <f>E2229*F2229</f>
        <v>0</v>
      </c>
      <c r="H2229" s="62" t="s">
        <v>363</v>
      </c>
      <c r="I2229" s="61"/>
      <c r="J2229" s="123" t="str">
        <f t="shared" si="86"/>
        <v xml:space="preserve"> </v>
      </c>
      <c r="K2229" s="23"/>
      <c r="L2229" s="23"/>
    </row>
    <row r="2230" spans="1:12" ht="13.2" x14ac:dyDescent="0.2">
      <c r="A2230" s="88"/>
      <c r="B2230" s="291" t="s">
        <v>3230</v>
      </c>
      <c r="C2230" s="277" t="s">
        <v>6054</v>
      </c>
      <c r="D2230" s="269" t="s">
        <v>5896</v>
      </c>
      <c r="E2230" s="160"/>
      <c r="F2230" s="163"/>
      <c r="G2230" s="60">
        <f>E2230*F2230</f>
        <v>0</v>
      </c>
      <c r="H2230" s="62" t="s">
        <v>363</v>
      </c>
      <c r="I2230" s="61"/>
      <c r="J2230" s="123" t="str">
        <f t="shared" si="86"/>
        <v xml:space="preserve"> </v>
      </c>
      <c r="K2230" s="23"/>
      <c r="L2230" s="23"/>
    </row>
    <row r="2231" spans="1:12" x14ac:dyDescent="0.2">
      <c r="A2231" s="48"/>
      <c r="B2231" s="157"/>
      <c r="C2231" s="162"/>
      <c r="D2231" s="191"/>
      <c r="E2231" s="160"/>
      <c r="F2231" s="163"/>
      <c r="G2231" s="84"/>
      <c r="H2231" s="58" t="s">
        <v>782</v>
      </c>
      <c r="I2231" s="20"/>
      <c r="J2231" s="123" t="str">
        <f t="shared" si="86"/>
        <v xml:space="preserve"> </v>
      </c>
      <c r="K2231" s="23"/>
      <c r="L2231" s="23"/>
    </row>
    <row r="2232" spans="1:12" x14ac:dyDescent="0.25">
      <c r="A2232" s="48"/>
      <c r="B2232" s="157"/>
      <c r="C2232" s="162"/>
      <c r="D2232" s="191"/>
      <c r="E2232" s="160"/>
      <c r="F2232" s="163"/>
      <c r="G2232" s="84"/>
      <c r="H2232" s="23"/>
      <c r="I2232" s="23"/>
      <c r="J2232" s="123" t="str">
        <f t="shared" si="86"/>
        <v xml:space="preserve"> </v>
      </c>
      <c r="K2232" s="23"/>
      <c r="L2232" s="23"/>
    </row>
    <row r="2233" spans="1:12" x14ac:dyDescent="0.25">
      <c r="A2233" s="52"/>
      <c r="B2233" s="193"/>
      <c r="C2233" s="194"/>
      <c r="D2233" s="195"/>
      <c r="E2233" s="160"/>
      <c r="F2233" s="163"/>
      <c r="G2233" s="196"/>
      <c r="H2233" s="23"/>
      <c r="I2233" s="23"/>
      <c r="J2233" s="123">
        <v>1</v>
      </c>
      <c r="K2233" s="23"/>
      <c r="L2233" s="23"/>
    </row>
    <row r="2234" spans="1:12" ht="12" x14ac:dyDescent="0.25">
      <c r="B2234" s="180" t="s">
        <v>227</v>
      </c>
      <c r="C2234" s="181" t="s">
        <v>147</v>
      </c>
      <c r="D2234" s="31"/>
      <c r="E2234" s="31"/>
      <c r="F2234" s="31"/>
      <c r="G2234" s="182">
        <f>SUM(G2165:G2233)</f>
        <v>0</v>
      </c>
      <c r="H2234" s="23"/>
      <c r="I2234" s="23"/>
      <c r="J2234" s="123" t="str">
        <f t="shared" si="86"/>
        <v xml:space="preserve"> </v>
      </c>
      <c r="K2234" s="23"/>
      <c r="L2234" s="23"/>
    </row>
    <row r="2235" spans="1:12" ht="12" x14ac:dyDescent="0.25">
      <c r="A2235" s="54"/>
      <c r="B2235" s="54"/>
      <c r="C2235" s="223"/>
      <c r="D2235" s="224"/>
      <c r="E2235" s="224"/>
      <c r="F2235" s="224"/>
      <c r="G2235" s="225"/>
      <c r="H2235" s="77"/>
      <c r="I2235" s="23"/>
      <c r="J2235" s="123">
        <v>1</v>
      </c>
      <c r="K2235" s="23"/>
      <c r="L2235" s="23"/>
    </row>
    <row r="2236" spans="1:12" ht="12" x14ac:dyDescent="0.2">
      <c r="B2236" s="309" t="s">
        <v>229</v>
      </c>
      <c r="C2236" s="310" t="s">
        <v>230</v>
      </c>
      <c r="D2236" s="311"/>
      <c r="E2236" s="70"/>
      <c r="F2236" s="70"/>
      <c r="G2236" s="237"/>
      <c r="H2236" s="58" t="s">
        <v>361</v>
      </c>
      <c r="I2236" s="23"/>
      <c r="J2236" s="123" t="str">
        <f t="shared" si="86"/>
        <v xml:space="preserve"> </v>
      </c>
      <c r="K2236" s="23"/>
      <c r="L2236" s="23"/>
    </row>
    <row r="2237" spans="1:12" ht="12" x14ac:dyDescent="0.2">
      <c r="A2237" s="56"/>
      <c r="B2237" s="290" t="s">
        <v>3254</v>
      </c>
      <c r="C2237" s="304" t="s">
        <v>3266</v>
      </c>
      <c r="D2237" s="289"/>
      <c r="E2237" s="160"/>
      <c r="F2237" s="163"/>
      <c r="G2237" s="231"/>
      <c r="H2237" s="61"/>
      <c r="I2237" s="23"/>
      <c r="J2237" s="123" t="str">
        <f t="shared" si="86"/>
        <v xml:space="preserve"> </v>
      </c>
      <c r="K2237" s="23"/>
      <c r="L2237" s="23"/>
    </row>
    <row r="2238" spans="1:12" x14ac:dyDescent="0.2">
      <c r="A2238" s="88"/>
      <c r="B2238" s="291" t="s">
        <v>3255</v>
      </c>
      <c r="C2238" s="268" t="s">
        <v>3267</v>
      </c>
      <c r="D2238" s="266" t="s">
        <v>22</v>
      </c>
      <c r="E2238" s="160"/>
      <c r="F2238" s="163"/>
      <c r="G2238" s="60">
        <f>E2238*F2238</f>
        <v>0</v>
      </c>
      <c r="H2238" s="61"/>
      <c r="I2238" s="23"/>
      <c r="J2238" s="123" t="str">
        <f t="shared" si="86"/>
        <v xml:space="preserve"> </v>
      </c>
      <c r="K2238" s="23"/>
      <c r="L2238" s="23"/>
    </row>
    <row r="2239" spans="1:12" ht="13.2" x14ac:dyDescent="0.2">
      <c r="A2239" s="88"/>
      <c r="B2239" s="291" t="s">
        <v>3256</v>
      </c>
      <c r="C2239" s="268" t="s">
        <v>3268</v>
      </c>
      <c r="D2239" s="269" t="s">
        <v>5897</v>
      </c>
      <c r="E2239" s="160"/>
      <c r="F2239" s="163"/>
      <c r="G2239" s="60">
        <f>E2239*F2239</f>
        <v>0</v>
      </c>
      <c r="H2239" s="61"/>
      <c r="I2239" s="23"/>
      <c r="J2239" s="123" t="str">
        <f t="shared" si="86"/>
        <v xml:space="preserve"> </v>
      </c>
      <c r="K2239" s="23"/>
      <c r="L2239" s="23"/>
    </row>
    <row r="2240" spans="1:12" ht="12" x14ac:dyDescent="0.2">
      <c r="A2240" s="49"/>
      <c r="B2240" s="291" t="s">
        <v>3257</v>
      </c>
      <c r="C2240" s="295" t="s">
        <v>3269</v>
      </c>
      <c r="D2240" s="269"/>
      <c r="E2240" s="160"/>
      <c r="F2240" s="163"/>
      <c r="G2240" s="232"/>
      <c r="H2240" s="61"/>
      <c r="I2240" s="23"/>
      <c r="J2240" s="123" t="str">
        <f t="shared" si="86"/>
        <v xml:space="preserve"> </v>
      </c>
      <c r="K2240" s="23"/>
      <c r="L2240" s="23"/>
    </row>
    <row r="2241" spans="1:12" ht="13.2" x14ac:dyDescent="0.2">
      <c r="A2241" s="88"/>
      <c r="B2241" s="291" t="s">
        <v>3258</v>
      </c>
      <c r="C2241" s="277" t="s">
        <v>6055</v>
      </c>
      <c r="D2241" s="269" t="s">
        <v>5896</v>
      </c>
      <c r="E2241" s="160"/>
      <c r="F2241" s="163"/>
      <c r="G2241" s="60">
        <f>E2241*F2241</f>
        <v>0</v>
      </c>
      <c r="H2241" s="62" t="s">
        <v>363</v>
      </c>
      <c r="I2241" s="23"/>
      <c r="J2241" s="123" t="str">
        <f t="shared" si="86"/>
        <v xml:space="preserve"> </v>
      </c>
      <c r="K2241" s="23"/>
      <c r="L2241" s="23"/>
    </row>
    <row r="2242" spans="1:12" ht="13.2" x14ac:dyDescent="0.2">
      <c r="A2242" s="88"/>
      <c r="B2242" s="291" t="s">
        <v>3259</v>
      </c>
      <c r="C2242" s="277" t="s">
        <v>6056</v>
      </c>
      <c r="D2242" s="269" t="s">
        <v>5896</v>
      </c>
      <c r="E2242" s="160"/>
      <c r="F2242" s="163"/>
      <c r="G2242" s="60">
        <f>E2242*F2242</f>
        <v>0</v>
      </c>
      <c r="H2242" s="62" t="s">
        <v>363</v>
      </c>
      <c r="I2242" s="23"/>
      <c r="J2242" s="123" t="str">
        <f t="shared" si="86"/>
        <v xml:space="preserve"> </v>
      </c>
      <c r="K2242" s="23"/>
      <c r="L2242" s="23"/>
    </row>
    <row r="2243" spans="1:12" ht="13.2" x14ac:dyDescent="0.2">
      <c r="A2243" s="49"/>
      <c r="B2243" s="291" t="s">
        <v>3260</v>
      </c>
      <c r="C2243" s="295" t="s">
        <v>3270</v>
      </c>
      <c r="D2243" s="269" t="s">
        <v>5897</v>
      </c>
      <c r="E2243" s="160"/>
      <c r="F2243" s="163"/>
      <c r="G2243" s="60">
        <f>E2243*F2243</f>
        <v>0</v>
      </c>
      <c r="H2243" s="61"/>
      <c r="I2243" s="23"/>
      <c r="J2243" s="123" t="str">
        <f t="shared" si="86"/>
        <v xml:space="preserve"> </v>
      </c>
      <c r="K2243" s="23"/>
      <c r="L2243" s="23"/>
    </row>
    <row r="2244" spans="1:12" ht="13.2" x14ac:dyDescent="0.2">
      <c r="A2244" s="49"/>
      <c r="B2244" s="291" t="s">
        <v>3261</v>
      </c>
      <c r="C2244" s="295" t="s">
        <v>3271</v>
      </c>
      <c r="D2244" s="269" t="s">
        <v>5897</v>
      </c>
      <c r="E2244" s="160"/>
      <c r="F2244" s="163"/>
      <c r="G2244" s="60">
        <f>E2244*F2244</f>
        <v>0</v>
      </c>
      <c r="H2244" s="61"/>
      <c r="I2244" s="23"/>
      <c r="J2244" s="123" t="str">
        <f t="shared" ref="J2244:J2306" si="90">IF(G2244&gt;0,1," ")</f>
        <v xml:space="preserve"> </v>
      </c>
      <c r="K2244" s="23"/>
      <c r="L2244" s="23"/>
    </row>
    <row r="2245" spans="1:12" ht="12" x14ac:dyDescent="0.2">
      <c r="A2245" s="49"/>
      <c r="B2245" s="291" t="s">
        <v>3262</v>
      </c>
      <c r="C2245" s="295" t="s">
        <v>3272</v>
      </c>
      <c r="D2245" s="269"/>
      <c r="E2245" s="160"/>
      <c r="F2245" s="163"/>
      <c r="G2245" s="232"/>
      <c r="H2245" s="61"/>
      <c r="I2245" s="23"/>
      <c r="J2245" s="123" t="str">
        <f t="shared" si="90"/>
        <v xml:space="preserve"> </v>
      </c>
      <c r="K2245" s="23"/>
      <c r="L2245" s="23"/>
    </row>
    <row r="2246" spans="1:12" x14ac:dyDescent="0.2">
      <c r="A2246" s="88"/>
      <c r="B2246" s="291" t="s">
        <v>3263</v>
      </c>
      <c r="C2246" s="268" t="s">
        <v>3273</v>
      </c>
      <c r="D2246" s="266" t="s">
        <v>22</v>
      </c>
      <c r="E2246" s="160"/>
      <c r="F2246" s="163"/>
      <c r="G2246" s="60">
        <f>E2246*F2246</f>
        <v>0</v>
      </c>
      <c r="H2246" s="61"/>
      <c r="I2246" s="23"/>
      <c r="J2246" s="123" t="str">
        <f t="shared" si="90"/>
        <v xml:space="preserve"> </v>
      </c>
      <c r="K2246" s="23"/>
      <c r="L2246" s="23"/>
    </row>
    <row r="2247" spans="1:12" ht="13.2" x14ac:dyDescent="0.2">
      <c r="A2247" s="88"/>
      <c r="B2247" s="291" t="s">
        <v>3264</v>
      </c>
      <c r="C2247" s="268" t="s">
        <v>3274</v>
      </c>
      <c r="D2247" s="269" t="s">
        <v>5897</v>
      </c>
      <c r="E2247" s="160"/>
      <c r="F2247" s="163"/>
      <c r="G2247" s="60">
        <f>E2247*F2247</f>
        <v>0</v>
      </c>
      <c r="H2247" s="61"/>
      <c r="I2247" s="23"/>
      <c r="J2247" s="123" t="str">
        <f t="shared" si="90"/>
        <v xml:space="preserve"> </v>
      </c>
      <c r="K2247" s="23"/>
      <c r="L2247" s="23"/>
    </row>
    <row r="2248" spans="1:12" ht="13.2" x14ac:dyDescent="0.2">
      <c r="A2248" s="49"/>
      <c r="B2248" s="291" t="s">
        <v>3265</v>
      </c>
      <c r="C2248" s="295" t="s">
        <v>3275</v>
      </c>
      <c r="D2248" s="269" t="s">
        <v>5897</v>
      </c>
      <c r="E2248" s="160"/>
      <c r="F2248" s="163"/>
      <c r="G2248" s="60">
        <f>E2248*F2248</f>
        <v>0</v>
      </c>
      <c r="H2248" s="61"/>
      <c r="I2248" s="23"/>
      <c r="J2248" s="123" t="str">
        <f t="shared" si="90"/>
        <v xml:space="preserve"> </v>
      </c>
      <c r="K2248" s="23"/>
      <c r="L2248" s="23"/>
    </row>
    <row r="2249" spans="1:12" x14ac:dyDescent="0.2">
      <c r="A2249" s="48"/>
      <c r="B2249" s="157"/>
      <c r="C2249" s="162"/>
      <c r="D2249" s="191"/>
      <c r="E2249" s="160"/>
      <c r="F2249" s="163"/>
      <c r="G2249" s="84"/>
      <c r="H2249" s="58" t="s">
        <v>782</v>
      </c>
      <c r="I2249" s="23"/>
      <c r="J2249" s="123" t="str">
        <f t="shared" si="90"/>
        <v xml:space="preserve"> </v>
      </c>
      <c r="K2249" s="23"/>
      <c r="L2249" s="23"/>
    </row>
    <row r="2250" spans="1:12" x14ac:dyDescent="0.25">
      <c r="A2250" s="48"/>
      <c r="B2250" s="157"/>
      <c r="C2250" s="162"/>
      <c r="D2250" s="191"/>
      <c r="E2250" s="160"/>
      <c r="F2250" s="163"/>
      <c r="G2250" s="84"/>
      <c r="H2250" s="23"/>
      <c r="I2250" s="23"/>
      <c r="J2250" s="123" t="str">
        <f t="shared" si="90"/>
        <v xml:space="preserve"> </v>
      </c>
      <c r="K2250" s="23"/>
      <c r="L2250" s="23"/>
    </row>
    <row r="2251" spans="1:12" x14ac:dyDescent="0.25">
      <c r="A2251" s="52"/>
      <c r="B2251" s="193"/>
      <c r="C2251" s="194"/>
      <c r="D2251" s="195"/>
      <c r="E2251" s="160"/>
      <c r="F2251" s="163"/>
      <c r="G2251" s="196"/>
      <c r="H2251" s="23"/>
      <c r="I2251" s="23"/>
      <c r="J2251" s="123" t="str">
        <f t="shared" si="90"/>
        <v xml:space="preserve"> </v>
      </c>
      <c r="K2251" s="23"/>
      <c r="L2251" s="23"/>
    </row>
    <row r="2252" spans="1:12" ht="12" x14ac:dyDescent="0.25">
      <c r="B2252" s="180" t="s">
        <v>229</v>
      </c>
      <c r="C2252" s="181" t="s">
        <v>147</v>
      </c>
      <c r="D2252" s="31"/>
      <c r="E2252" s="31"/>
      <c r="F2252" s="31"/>
      <c r="G2252" s="182">
        <f>SUM(G2238:G2251)</f>
        <v>0</v>
      </c>
      <c r="H2252" s="23"/>
      <c r="I2252" s="23"/>
      <c r="J2252" s="123" t="str">
        <f t="shared" si="90"/>
        <v xml:space="preserve"> </v>
      </c>
      <c r="K2252" s="23"/>
      <c r="L2252" s="23"/>
    </row>
    <row r="2253" spans="1:12" ht="12" x14ac:dyDescent="0.25">
      <c r="A2253" s="54"/>
      <c r="B2253" s="54"/>
      <c r="C2253" s="223"/>
      <c r="D2253" s="224"/>
      <c r="E2253" s="224"/>
      <c r="F2253" s="224"/>
      <c r="G2253" s="225"/>
      <c r="H2253" s="77"/>
      <c r="I2253" s="23"/>
      <c r="J2253" s="123" t="str">
        <f t="shared" si="90"/>
        <v xml:space="preserve"> </v>
      </c>
      <c r="K2253" s="23"/>
      <c r="L2253" s="23"/>
    </row>
    <row r="2254" spans="1:12" ht="12" x14ac:dyDescent="0.2">
      <c r="B2254" s="235" t="s">
        <v>232</v>
      </c>
      <c r="C2254" s="236" t="s">
        <v>231</v>
      </c>
      <c r="D2254" s="70"/>
      <c r="E2254" s="70"/>
      <c r="F2254" s="70"/>
      <c r="G2254" s="237"/>
      <c r="H2254" s="58" t="s">
        <v>361</v>
      </c>
      <c r="I2254" s="23"/>
      <c r="J2254" s="123">
        <v>1</v>
      </c>
      <c r="K2254" s="23"/>
      <c r="L2254" s="23"/>
    </row>
    <row r="2255" spans="1:12" ht="12" x14ac:dyDescent="0.2">
      <c r="A2255" s="56"/>
      <c r="B2255" s="233" t="s">
        <v>3276</v>
      </c>
      <c r="C2255" s="185" t="s">
        <v>3366</v>
      </c>
      <c r="D2255" s="230"/>
      <c r="E2255" s="230"/>
      <c r="F2255" s="230"/>
      <c r="G2255" s="231"/>
      <c r="H2255" s="61"/>
      <c r="I2255" s="61"/>
      <c r="J2255" s="123">
        <v>1</v>
      </c>
      <c r="K2255" s="23"/>
      <c r="L2255" s="23"/>
    </row>
    <row r="2256" spans="1:12" x14ac:dyDescent="0.2">
      <c r="A2256" s="88"/>
      <c r="B2256" s="291" t="s">
        <v>3277</v>
      </c>
      <c r="C2256" s="265" t="s">
        <v>3367</v>
      </c>
      <c r="D2256" s="269"/>
      <c r="E2256" s="160"/>
      <c r="F2256" s="163"/>
      <c r="G2256" s="232"/>
      <c r="H2256" s="61"/>
      <c r="I2256" s="61"/>
      <c r="J2256" s="123"/>
      <c r="K2256" s="23"/>
      <c r="L2256" s="23"/>
    </row>
    <row r="2257" spans="1:12" x14ac:dyDescent="0.2">
      <c r="A2257" s="88"/>
      <c r="B2257" s="291" t="s">
        <v>3327</v>
      </c>
      <c r="C2257" s="279" t="s">
        <v>6057</v>
      </c>
      <c r="D2257" s="269" t="s">
        <v>22</v>
      </c>
      <c r="E2257" s="160"/>
      <c r="F2257" s="163"/>
      <c r="G2257" s="84"/>
      <c r="H2257" s="62" t="s">
        <v>363</v>
      </c>
      <c r="I2257" s="61"/>
      <c r="J2257" s="123" t="str">
        <f t="shared" si="90"/>
        <v xml:space="preserve"> </v>
      </c>
      <c r="K2257" s="23"/>
      <c r="L2257" s="23"/>
    </row>
    <row r="2258" spans="1:12" x14ac:dyDescent="0.2">
      <c r="A2258" s="88"/>
      <c r="B2258" s="291" t="s">
        <v>3328</v>
      </c>
      <c r="C2258" s="279" t="s">
        <v>6058</v>
      </c>
      <c r="D2258" s="269" t="s">
        <v>22</v>
      </c>
      <c r="E2258" s="160"/>
      <c r="F2258" s="163"/>
      <c r="G2258" s="84"/>
      <c r="H2258" s="62" t="s">
        <v>363</v>
      </c>
      <c r="I2258" s="61"/>
      <c r="J2258" s="123" t="str">
        <f t="shared" si="90"/>
        <v xml:space="preserve"> </v>
      </c>
      <c r="K2258" s="23"/>
      <c r="L2258" s="23"/>
    </row>
    <row r="2259" spans="1:12" x14ac:dyDescent="0.2">
      <c r="A2259" s="88"/>
      <c r="B2259" s="291" t="s">
        <v>3329</v>
      </c>
      <c r="C2259" s="279" t="s">
        <v>6059</v>
      </c>
      <c r="D2259" s="269" t="s">
        <v>22</v>
      </c>
      <c r="E2259" s="160"/>
      <c r="F2259" s="163"/>
      <c r="G2259" s="84"/>
      <c r="H2259" s="62" t="s">
        <v>363</v>
      </c>
      <c r="I2259" s="61"/>
      <c r="J2259" s="123" t="str">
        <f t="shared" si="90"/>
        <v xml:space="preserve"> </v>
      </c>
      <c r="K2259" s="23"/>
      <c r="L2259" s="23"/>
    </row>
    <row r="2260" spans="1:12" x14ac:dyDescent="0.2">
      <c r="A2260" s="88"/>
      <c r="B2260" s="291" t="s">
        <v>3330</v>
      </c>
      <c r="C2260" s="279" t="s">
        <v>6060</v>
      </c>
      <c r="D2260" s="269" t="s">
        <v>22</v>
      </c>
      <c r="E2260" s="160"/>
      <c r="F2260" s="163"/>
      <c r="G2260" s="84"/>
      <c r="H2260" s="62" t="s">
        <v>363</v>
      </c>
      <c r="I2260" s="61"/>
      <c r="J2260" s="123" t="str">
        <f t="shared" si="90"/>
        <v xml:space="preserve"> </v>
      </c>
      <c r="K2260" s="23"/>
      <c r="L2260" s="23"/>
    </row>
    <row r="2261" spans="1:12" x14ac:dyDescent="0.2">
      <c r="A2261" s="88"/>
      <c r="B2261" s="291" t="s">
        <v>3331</v>
      </c>
      <c r="C2261" s="279" t="s">
        <v>6061</v>
      </c>
      <c r="D2261" s="269" t="s">
        <v>22</v>
      </c>
      <c r="E2261" s="160"/>
      <c r="F2261" s="163"/>
      <c r="G2261" s="84"/>
      <c r="H2261" s="62" t="s">
        <v>363</v>
      </c>
      <c r="I2261" s="61"/>
      <c r="J2261" s="123" t="str">
        <f t="shared" si="90"/>
        <v xml:space="preserve"> </v>
      </c>
      <c r="K2261" s="23"/>
      <c r="L2261" s="23"/>
    </row>
    <row r="2262" spans="1:12" x14ac:dyDescent="0.2">
      <c r="A2262" s="88"/>
      <c r="B2262" s="291" t="s">
        <v>3332</v>
      </c>
      <c r="C2262" s="279" t="s">
        <v>6062</v>
      </c>
      <c r="D2262" s="269" t="s">
        <v>22</v>
      </c>
      <c r="E2262" s="160"/>
      <c r="F2262" s="163"/>
      <c r="G2262" s="84"/>
      <c r="H2262" s="62" t="s">
        <v>363</v>
      </c>
      <c r="I2262" s="61"/>
      <c r="J2262" s="123" t="str">
        <f t="shared" si="90"/>
        <v xml:space="preserve"> </v>
      </c>
      <c r="K2262" s="23"/>
      <c r="L2262" s="23"/>
    </row>
    <row r="2263" spans="1:12" x14ac:dyDescent="0.2">
      <c r="A2263" s="88"/>
      <c r="B2263" s="291" t="s">
        <v>3333</v>
      </c>
      <c r="C2263" s="279" t="s">
        <v>6063</v>
      </c>
      <c r="D2263" s="269" t="s">
        <v>22</v>
      </c>
      <c r="E2263" s="160"/>
      <c r="F2263" s="163"/>
      <c r="G2263" s="84"/>
      <c r="H2263" s="62" t="s">
        <v>363</v>
      </c>
      <c r="I2263" s="61"/>
      <c r="J2263" s="123" t="str">
        <f t="shared" si="90"/>
        <v xml:space="preserve"> </v>
      </c>
      <c r="K2263" s="23"/>
      <c r="L2263" s="23"/>
    </row>
    <row r="2264" spans="1:12" x14ac:dyDescent="0.2">
      <c r="A2264" s="88"/>
      <c r="B2264" s="234" t="s">
        <v>3278</v>
      </c>
      <c r="C2264" s="175" t="s">
        <v>3368</v>
      </c>
      <c r="D2264" s="192"/>
      <c r="E2264" s="160"/>
      <c r="F2264" s="163"/>
      <c r="G2264" s="232"/>
      <c r="H2264" s="61"/>
      <c r="I2264" s="61"/>
      <c r="J2264" s="123">
        <v>1</v>
      </c>
      <c r="K2264" s="23"/>
      <c r="L2264" s="23"/>
    </row>
    <row r="2265" spans="1:12" x14ac:dyDescent="0.2">
      <c r="A2265" s="88"/>
      <c r="B2265" s="234" t="s">
        <v>3334</v>
      </c>
      <c r="C2265" s="175" t="s">
        <v>3404</v>
      </c>
      <c r="D2265" s="192" t="s">
        <v>22</v>
      </c>
      <c r="E2265" s="160"/>
      <c r="F2265" s="163"/>
      <c r="G2265" s="84"/>
      <c r="H2265" s="62" t="s">
        <v>363</v>
      </c>
      <c r="I2265" s="61" t="s">
        <v>5632</v>
      </c>
      <c r="J2265" s="123">
        <v>1</v>
      </c>
      <c r="K2265" s="23"/>
      <c r="L2265" s="23"/>
    </row>
    <row r="2266" spans="1:12" x14ac:dyDescent="0.2">
      <c r="A2266" s="88"/>
      <c r="B2266" s="234" t="s">
        <v>5575</v>
      </c>
      <c r="C2266" s="175" t="s">
        <v>5591</v>
      </c>
      <c r="D2266" s="242" t="s">
        <v>5527</v>
      </c>
      <c r="E2266" s="160">
        <v>1</v>
      </c>
      <c r="F2266" s="65"/>
      <c r="G2266" s="60">
        <f t="shared" ref="G2266:G2267" si="91">E2266*F2266</f>
        <v>0</v>
      </c>
      <c r="H2266" s="62"/>
      <c r="I2266" s="61"/>
      <c r="J2266" s="123" t="str">
        <f t="shared" si="90"/>
        <v xml:space="preserve"> </v>
      </c>
      <c r="K2266" s="23"/>
      <c r="L2266" s="23"/>
    </row>
    <row r="2267" spans="1:12" x14ac:dyDescent="0.2">
      <c r="A2267" s="88"/>
      <c r="B2267" s="234" t="s">
        <v>5576</v>
      </c>
      <c r="C2267" s="175" t="s">
        <v>5592</v>
      </c>
      <c r="D2267" s="192" t="s">
        <v>5527</v>
      </c>
      <c r="E2267" s="160">
        <v>1</v>
      </c>
      <c r="F2267" s="65"/>
      <c r="G2267" s="60">
        <f t="shared" si="91"/>
        <v>0</v>
      </c>
      <c r="H2267" s="62"/>
      <c r="I2267" s="61"/>
      <c r="J2267" s="123" t="str">
        <f t="shared" si="90"/>
        <v xml:space="preserve"> </v>
      </c>
      <c r="K2267" s="23"/>
      <c r="L2267" s="23"/>
    </row>
    <row r="2268" spans="1:12" x14ac:dyDescent="0.2">
      <c r="A2268" s="88"/>
      <c r="B2268" s="291" t="s">
        <v>3335</v>
      </c>
      <c r="C2268" s="279" t="s">
        <v>6064</v>
      </c>
      <c r="D2268" s="269" t="s">
        <v>22</v>
      </c>
      <c r="E2268" s="160"/>
      <c r="F2268" s="163"/>
      <c r="G2268" s="84"/>
      <c r="H2268" s="62" t="s">
        <v>363</v>
      </c>
      <c r="I2268" s="61"/>
      <c r="J2268" s="123" t="str">
        <f t="shared" si="90"/>
        <v xml:space="preserve"> </v>
      </c>
      <c r="K2268" s="23"/>
      <c r="L2268" s="23"/>
    </row>
    <row r="2269" spans="1:12" x14ac:dyDescent="0.2">
      <c r="A2269" s="88"/>
      <c r="B2269" s="291" t="s">
        <v>3336</v>
      </c>
      <c r="C2269" s="279" t="s">
        <v>6065</v>
      </c>
      <c r="D2269" s="269" t="s">
        <v>22</v>
      </c>
      <c r="E2269" s="160"/>
      <c r="F2269" s="163"/>
      <c r="G2269" s="84"/>
      <c r="H2269" s="62" t="s">
        <v>363</v>
      </c>
      <c r="I2269" s="61"/>
      <c r="J2269" s="123" t="str">
        <f t="shared" si="90"/>
        <v xml:space="preserve"> </v>
      </c>
      <c r="K2269" s="23"/>
      <c r="L2269" s="23"/>
    </row>
    <row r="2270" spans="1:12" x14ac:dyDescent="0.2">
      <c r="A2270" s="88"/>
      <c r="B2270" s="291" t="s">
        <v>3337</v>
      </c>
      <c r="C2270" s="279" t="s">
        <v>6066</v>
      </c>
      <c r="D2270" s="269" t="s">
        <v>22</v>
      </c>
      <c r="E2270" s="160"/>
      <c r="F2270" s="163"/>
      <c r="G2270" s="84"/>
      <c r="H2270" s="62" t="s">
        <v>363</v>
      </c>
      <c r="I2270" s="61"/>
      <c r="J2270" s="123" t="str">
        <f t="shared" si="90"/>
        <v xml:space="preserve"> </v>
      </c>
      <c r="K2270" s="23"/>
      <c r="L2270" s="23"/>
    </row>
    <row r="2271" spans="1:12" x14ac:dyDescent="0.2">
      <c r="A2271" s="88"/>
      <c r="B2271" s="291" t="s">
        <v>3338</v>
      </c>
      <c r="C2271" s="279" t="s">
        <v>6063</v>
      </c>
      <c r="D2271" s="269" t="s">
        <v>22</v>
      </c>
      <c r="E2271" s="160"/>
      <c r="F2271" s="163"/>
      <c r="G2271" s="84"/>
      <c r="H2271" s="62" t="s">
        <v>363</v>
      </c>
      <c r="I2271" s="61"/>
      <c r="J2271" s="123" t="str">
        <f t="shared" si="90"/>
        <v xml:space="preserve"> </v>
      </c>
      <c r="K2271" s="23"/>
      <c r="L2271" s="23"/>
    </row>
    <row r="2272" spans="1:12" ht="12" x14ac:dyDescent="0.2">
      <c r="A2272" s="49"/>
      <c r="B2272" s="234" t="s">
        <v>3279</v>
      </c>
      <c r="C2272" s="213" t="s">
        <v>3369</v>
      </c>
      <c r="D2272" s="192"/>
      <c r="E2272" s="160">
        <v>0</v>
      </c>
      <c r="F2272" s="163"/>
      <c r="G2272" s="232"/>
      <c r="H2272" s="61"/>
      <c r="I2272" s="61"/>
      <c r="J2272" s="123">
        <v>1</v>
      </c>
      <c r="K2272" s="23"/>
      <c r="L2272" s="23"/>
    </row>
    <row r="2273" spans="1:12" ht="13.2" x14ac:dyDescent="0.2">
      <c r="A2273" s="88"/>
      <c r="B2273" s="234" t="s">
        <v>3280</v>
      </c>
      <c r="C2273" s="190" t="s">
        <v>5549</v>
      </c>
      <c r="D2273" s="192" t="s">
        <v>1921</v>
      </c>
      <c r="E2273" s="160">
        <v>600</v>
      </c>
      <c r="F2273" s="65"/>
      <c r="G2273" s="60">
        <f>E2273*F2273</f>
        <v>0</v>
      </c>
      <c r="H2273" s="62" t="s">
        <v>363</v>
      </c>
      <c r="I2273" s="61" t="s">
        <v>5632</v>
      </c>
      <c r="J2273" s="123" t="str">
        <f t="shared" si="90"/>
        <v xml:space="preserve"> </v>
      </c>
      <c r="K2273" s="23"/>
      <c r="L2273" s="23"/>
    </row>
    <row r="2274" spans="1:12" ht="13.2" x14ac:dyDescent="0.2">
      <c r="A2274" s="88"/>
      <c r="B2274" s="234" t="s">
        <v>3281</v>
      </c>
      <c r="C2274" s="162" t="s">
        <v>3370</v>
      </c>
      <c r="D2274" s="192" t="s">
        <v>1921</v>
      </c>
      <c r="E2274" s="160">
        <v>600</v>
      </c>
      <c r="F2274" s="65"/>
      <c r="G2274" s="60">
        <f>E2274*F2274</f>
        <v>0</v>
      </c>
      <c r="H2274" s="61"/>
      <c r="I2274" s="61"/>
      <c r="J2274" s="123" t="str">
        <f t="shared" si="90"/>
        <v xml:space="preserve"> </v>
      </c>
      <c r="K2274" s="23"/>
      <c r="L2274" s="23"/>
    </row>
    <row r="2275" spans="1:12" ht="12" x14ac:dyDescent="0.2">
      <c r="A2275" s="49"/>
      <c r="B2275" s="234" t="s">
        <v>3282</v>
      </c>
      <c r="C2275" s="158" t="s">
        <v>3371</v>
      </c>
      <c r="D2275" s="192"/>
      <c r="E2275" s="160">
        <v>0</v>
      </c>
      <c r="F2275" s="163"/>
      <c r="G2275" s="232"/>
      <c r="H2275" s="61"/>
      <c r="I2275" s="61"/>
      <c r="J2275" s="123">
        <v>1</v>
      </c>
      <c r="K2275" s="23"/>
      <c r="L2275" s="23"/>
    </row>
    <row r="2276" spans="1:12" x14ac:dyDescent="0.2">
      <c r="A2276" s="88"/>
      <c r="B2276" s="234" t="s">
        <v>3283</v>
      </c>
      <c r="C2276" s="162" t="s">
        <v>3372</v>
      </c>
      <c r="D2276" s="191" t="s">
        <v>1616</v>
      </c>
      <c r="E2276" s="160">
        <v>5310</v>
      </c>
      <c r="F2276" s="65"/>
      <c r="G2276" s="60">
        <f>E2276*F2276</f>
        <v>0</v>
      </c>
      <c r="H2276" s="61"/>
      <c r="I2276" s="61"/>
      <c r="J2276" s="123" t="str">
        <f t="shared" si="90"/>
        <v xml:space="preserve"> </v>
      </c>
      <c r="K2276" s="23"/>
      <c r="L2276" s="23"/>
    </row>
    <row r="2277" spans="1:12" x14ac:dyDescent="0.2">
      <c r="A2277" s="88"/>
      <c r="B2277" s="234" t="s">
        <v>3284</v>
      </c>
      <c r="C2277" s="162" t="s">
        <v>3373</v>
      </c>
      <c r="D2277" s="192" t="s">
        <v>1616</v>
      </c>
      <c r="E2277" s="160">
        <v>1735</v>
      </c>
      <c r="F2277" s="65"/>
      <c r="G2277" s="60">
        <f>E2277*F2277</f>
        <v>0</v>
      </c>
      <c r="H2277" s="61"/>
      <c r="I2277" s="61"/>
      <c r="J2277" s="123" t="str">
        <f t="shared" si="90"/>
        <v xml:space="preserve"> </v>
      </c>
      <c r="K2277" s="23"/>
      <c r="L2277" s="23"/>
    </row>
    <row r="2278" spans="1:12" x14ac:dyDescent="0.2">
      <c r="A2278" s="88"/>
      <c r="B2278" s="291" t="s">
        <v>3285</v>
      </c>
      <c r="C2278" s="265" t="s">
        <v>3374</v>
      </c>
      <c r="D2278" s="269" t="s">
        <v>1616</v>
      </c>
      <c r="E2278" s="160"/>
      <c r="F2278" s="163"/>
      <c r="G2278" s="60">
        <f>E2278*F2278</f>
        <v>0</v>
      </c>
      <c r="H2278" s="61"/>
      <c r="I2278" s="61"/>
      <c r="J2278" s="123" t="str">
        <f t="shared" si="90"/>
        <v xml:space="preserve"> </v>
      </c>
      <c r="K2278" s="23"/>
      <c r="L2278" s="23"/>
    </row>
    <row r="2279" spans="1:12" ht="22.8" x14ac:dyDescent="0.2">
      <c r="A2279" s="88"/>
      <c r="B2279" s="291" t="s">
        <v>3286</v>
      </c>
      <c r="C2279" s="279" t="s">
        <v>6067</v>
      </c>
      <c r="D2279" s="269" t="s">
        <v>1616</v>
      </c>
      <c r="E2279" s="160"/>
      <c r="F2279" s="163"/>
      <c r="G2279" s="60">
        <f>E2279*F2279</f>
        <v>0</v>
      </c>
      <c r="H2279" s="62" t="s">
        <v>363</v>
      </c>
      <c r="I2279" s="61"/>
      <c r="J2279" s="123" t="str">
        <f t="shared" si="90"/>
        <v xml:space="preserve"> </v>
      </c>
      <c r="K2279" s="23"/>
      <c r="L2279" s="23"/>
    </row>
    <row r="2280" spans="1:12" ht="12" x14ac:dyDescent="0.2">
      <c r="A2280" s="49"/>
      <c r="B2280" s="291" t="s">
        <v>3287</v>
      </c>
      <c r="C2280" s="294" t="s">
        <v>3375</v>
      </c>
      <c r="D2280" s="269"/>
      <c r="E2280" s="160"/>
      <c r="F2280" s="163"/>
      <c r="G2280" s="232"/>
      <c r="H2280" s="61"/>
      <c r="I2280" s="61"/>
      <c r="J2280" s="123" t="str">
        <f t="shared" si="90"/>
        <v xml:space="preserve"> </v>
      </c>
      <c r="K2280" s="23"/>
      <c r="L2280" s="23"/>
    </row>
    <row r="2281" spans="1:12" x14ac:dyDescent="0.2">
      <c r="A2281" s="88"/>
      <c r="B2281" s="291" t="s">
        <v>3288</v>
      </c>
      <c r="C2281" s="265" t="s">
        <v>3376</v>
      </c>
      <c r="D2281" s="269"/>
      <c r="E2281" s="160"/>
      <c r="F2281" s="163"/>
      <c r="G2281" s="232"/>
      <c r="H2281" s="61"/>
      <c r="I2281" s="61"/>
      <c r="J2281" s="123" t="str">
        <f t="shared" si="90"/>
        <v xml:space="preserve"> </v>
      </c>
      <c r="K2281" s="23"/>
      <c r="L2281" s="23"/>
    </row>
    <row r="2282" spans="1:12" ht="22.8" x14ac:dyDescent="0.2">
      <c r="A2282" s="88"/>
      <c r="B2282" s="291" t="s">
        <v>3339</v>
      </c>
      <c r="C2282" s="277" t="s">
        <v>6068</v>
      </c>
      <c r="D2282" s="269" t="s">
        <v>5897</v>
      </c>
      <c r="E2282" s="160"/>
      <c r="F2282" s="163"/>
      <c r="G2282" s="60">
        <f>E2282*F2282</f>
        <v>0</v>
      </c>
      <c r="H2282" s="62" t="s">
        <v>363</v>
      </c>
      <c r="I2282" s="61"/>
      <c r="J2282" s="123" t="str">
        <f t="shared" si="90"/>
        <v xml:space="preserve"> </v>
      </c>
      <c r="K2282" s="23"/>
      <c r="L2282" s="23"/>
    </row>
    <row r="2283" spans="1:12" ht="22.8" x14ac:dyDescent="0.2">
      <c r="A2283" s="88"/>
      <c r="B2283" s="291" t="s">
        <v>3340</v>
      </c>
      <c r="C2283" s="279" t="s">
        <v>6069</v>
      </c>
      <c r="D2283" s="269" t="s">
        <v>5897</v>
      </c>
      <c r="E2283" s="160"/>
      <c r="F2283" s="163"/>
      <c r="G2283" s="60">
        <f>E2283*F2283</f>
        <v>0</v>
      </c>
      <c r="H2283" s="62" t="s">
        <v>363</v>
      </c>
      <c r="I2283" s="61"/>
      <c r="J2283" s="123" t="str">
        <f t="shared" si="90"/>
        <v xml:space="preserve"> </v>
      </c>
      <c r="K2283" s="23"/>
      <c r="L2283" s="23"/>
    </row>
    <row r="2284" spans="1:12" ht="22.8" x14ac:dyDescent="0.2">
      <c r="A2284" s="88"/>
      <c r="B2284" s="291" t="s">
        <v>3341</v>
      </c>
      <c r="C2284" s="277" t="s">
        <v>6070</v>
      </c>
      <c r="D2284" s="269" t="s">
        <v>5897</v>
      </c>
      <c r="E2284" s="160"/>
      <c r="F2284" s="163"/>
      <c r="G2284" s="60">
        <f>E2284*F2284</f>
        <v>0</v>
      </c>
      <c r="H2284" s="62" t="s">
        <v>363</v>
      </c>
      <c r="I2284" s="61"/>
      <c r="J2284" s="123" t="str">
        <f t="shared" si="90"/>
        <v xml:space="preserve"> </v>
      </c>
      <c r="K2284" s="23"/>
      <c r="L2284" s="23"/>
    </row>
    <row r="2285" spans="1:12" ht="22.8" x14ac:dyDescent="0.2">
      <c r="A2285" s="88"/>
      <c r="B2285" s="291" t="s">
        <v>3342</v>
      </c>
      <c r="C2285" s="277" t="s">
        <v>6071</v>
      </c>
      <c r="D2285" s="269" t="s">
        <v>5897</v>
      </c>
      <c r="E2285" s="160"/>
      <c r="F2285" s="163"/>
      <c r="G2285" s="60">
        <f>E2285*F2285</f>
        <v>0</v>
      </c>
      <c r="H2285" s="62" t="s">
        <v>363</v>
      </c>
      <c r="I2285" s="61"/>
      <c r="J2285" s="123" t="str">
        <f t="shared" si="90"/>
        <v xml:space="preserve"> </v>
      </c>
      <c r="K2285" s="23"/>
      <c r="L2285" s="23"/>
    </row>
    <row r="2286" spans="1:12" ht="22.8" x14ac:dyDescent="0.2">
      <c r="A2286" s="88"/>
      <c r="B2286" s="291" t="s">
        <v>3343</v>
      </c>
      <c r="C2286" s="277" t="s">
        <v>3377</v>
      </c>
      <c r="D2286" s="269" t="s">
        <v>5897</v>
      </c>
      <c r="E2286" s="160"/>
      <c r="F2286" s="163"/>
      <c r="G2286" s="60">
        <f>E2286*F2286</f>
        <v>0</v>
      </c>
      <c r="H2286" s="62" t="s">
        <v>363</v>
      </c>
      <c r="I2286" s="61"/>
      <c r="J2286" s="123" t="str">
        <f t="shared" si="90"/>
        <v xml:space="preserve"> </v>
      </c>
      <c r="K2286" s="23"/>
      <c r="L2286" s="23"/>
    </row>
    <row r="2287" spans="1:12" x14ac:dyDescent="0.2">
      <c r="A2287" s="88"/>
      <c r="B2287" s="291"/>
      <c r="C2287" s="321" t="s">
        <v>3378</v>
      </c>
      <c r="D2287" s="269"/>
      <c r="E2287" s="160"/>
      <c r="F2287" s="163"/>
      <c r="G2287" s="232"/>
      <c r="H2287" s="62" t="s">
        <v>363</v>
      </c>
      <c r="I2287" s="61"/>
      <c r="J2287" s="123" t="str">
        <f t="shared" si="90"/>
        <v xml:space="preserve"> </v>
      </c>
      <c r="K2287" s="23"/>
      <c r="L2287" s="23"/>
    </row>
    <row r="2288" spans="1:12" x14ac:dyDescent="0.2">
      <c r="A2288" s="88"/>
      <c r="B2288" s="291" t="s">
        <v>3289</v>
      </c>
      <c r="C2288" s="265" t="s">
        <v>3379</v>
      </c>
      <c r="D2288" s="269"/>
      <c r="E2288" s="160"/>
      <c r="F2288" s="163"/>
      <c r="G2288" s="232"/>
      <c r="H2288" s="61"/>
      <c r="I2288" s="61"/>
      <c r="J2288" s="123" t="str">
        <f t="shared" si="90"/>
        <v xml:space="preserve"> </v>
      </c>
      <c r="K2288" s="23"/>
      <c r="L2288" s="23"/>
    </row>
    <row r="2289" spans="1:12" ht="22.8" x14ac:dyDescent="0.2">
      <c r="A2289" s="88"/>
      <c r="B2289" s="291" t="s">
        <v>3344</v>
      </c>
      <c r="C2289" s="279" t="s">
        <v>6072</v>
      </c>
      <c r="D2289" s="269" t="s">
        <v>58</v>
      </c>
      <c r="E2289" s="160"/>
      <c r="F2289" s="163"/>
      <c r="G2289" s="60">
        <f>E2289*F2289</f>
        <v>0</v>
      </c>
      <c r="H2289" s="62" t="s">
        <v>363</v>
      </c>
      <c r="I2289" s="61"/>
      <c r="J2289" s="123" t="str">
        <f t="shared" si="90"/>
        <v xml:space="preserve"> </v>
      </c>
      <c r="K2289" s="23"/>
      <c r="L2289" s="23"/>
    </row>
    <row r="2290" spans="1:12" ht="22.8" x14ac:dyDescent="0.2">
      <c r="A2290" s="88"/>
      <c r="B2290" s="291" t="s">
        <v>3345</v>
      </c>
      <c r="C2290" s="279" t="s">
        <v>6073</v>
      </c>
      <c r="D2290" s="269" t="s">
        <v>58</v>
      </c>
      <c r="E2290" s="160"/>
      <c r="F2290" s="163"/>
      <c r="G2290" s="60">
        <f>E2290*F2290</f>
        <v>0</v>
      </c>
      <c r="H2290" s="62" t="s">
        <v>363</v>
      </c>
      <c r="I2290" s="61"/>
      <c r="J2290" s="123" t="str">
        <f t="shared" si="90"/>
        <v xml:space="preserve"> </v>
      </c>
      <c r="K2290" s="23"/>
      <c r="L2290" s="23"/>
    </row>
    <row r="2291" spans="1:12" ht="22.8" x14ac:dyDescent="0.2">
      <c r="A2291" s="88"/>
      <c r="B2291" s="291" t="s">
        <v>3346</v>
      </c>
      <c r="C2291" s="279" t="s">
        <v>6074</v>
      </c>
      <c r="D2291" s="269" t="s">
        <v>58</v>
      </c>
      <c r="E2291" s="160"/>
      <c r="F2291" s="163"/>
      <c r="G2291" s="60">
        <f>E2291*F2291</f>
        <v>0</v>
      </c>
      <c r="H2291" s="62" t="s">
        <v>363</v>
      </c>
      <c r="I2291" s="61"/>
      <c r="J2291" s="123" t="str">
        <f t="shared" si="90"/>
        <v xml:space="preserve"> </v>
      </c>
      <c r="K2291" s="23"/>
      <c r="L2291" s="23"/>
    </row>
    <row r="2292" spans="1:12" ht="22.8" x14ac:dyDescent="0.2">
      <c r="A2292" s="88"/>
      <c r="B2292" s="291" t="s">
        <v>3347</v>
      </c>
      <c r="C2292" s="279" t="s">
        <v>6071</v>
      </c>
      <c r="D2292" s="269" t="s">
        <v>58</v>
      </c>
      <c r="E2292" s="160"/>
      <c r="F2292" s="163"/>
      <c r="G2292" s="60">
        <f>E2292*F2292</f>
        <v>0</v>
      </c>
      <c r="H2292" s="62" t="s">
        <v>363</v>
      </c>
      <c r="I2292" s="61"/>
      <c r="J2292" s="123" t="str">
        <f t="shared" si="90"/>
        <v xml:space="preserve"> </v>
      </c>
      <c r="K2292" s="23"/>
      <c r="L2292" s="23"/>
    </row>
    <row r="2293" spans="1:12" ht="22.8" x14ac:dyDescent="0.2">
      <c r="A2293" s="88"/>
      <c r="B2293" s="291" t="s">
        <v>3348</v>
      </c>
      <c r="C2293" s="265" t="s">
        <v>3380</v>
      </c>
      <c r="D2293" s="269" t="s">
        <v>58</v>
      </c>
      <c r="E2293" s="160"/>
      <c r="F2293" s="163"/>
      <c r="G2293" s="60">
        <f>E2293*F2293</f>
        <v>0</v>
      </c>
      <c r="H2293" s="62" t="s">
        <v>363</v>
      </c>
      <c r="I2293" s="61"/>
      <c r="J2293" s="123" t="str">
        <f t="shared" si="90"/>
        <v xml:space="preserve"> </v>
      </c>
      <c r="K2293" s="23"/>
      <c r="L2293" s="23"/>
    </row>
    <row r="2294" spans="1:12" x14ac:dyDescent="0.2">
      <c r="A2294" s="88"/>
      <c r="B2294" s="291"/>
      <c r="C2294" s="321" t="s">
        <v>3378</v>
      </c>
      <c r="D2294" s="269"/>
      <c r="E2294" s="160"/>
      <c r="F2294" s="163"/>
      <c r="G2294" s="232"/>
      <c r="H2294" s="62" t="s">
        <v>363</v>
      </c>
      <c r="I2294" s="61"/>
      <c r="J2294" s="123" t="str">
        <f t="shared" si="90"/>
        <v xml:space="preserve"> </v>
      </c>
      <c r="K2294" s="23"/>
      <c r="L2294" s="23"/>
    </row>
    <row r="2295" spans="1:12" ht="12" x14ac:dyDescent="0.2">
      <c r="A2295" s="49"/>
      <c r="B2295" s="291" t="s">
        <v>3290</v>
      </c>
      <c r="C2295" s="294" t="s">
        <v>3381</v>
      </c>
      <c r="D2295" s="269"/>
      <c r="E2295" s="160"/>
      <c r="F2295" s="163"/>
      <c r="G2295" s="232"/>
      <c r="H2295" s="61"/>
      <c r="I2295" s="61"/>
      <c r="J2295" s="123" t="str">
        <f t="shared" si="90"/>
        <v xml:space="preserve"> </v>
      </c>
      <c r="K2295" s="23"/>
      <c r="L2295" s="23"/>
    </row>
    <row r="2296" spans="1:12" x14ac:dyDescent="0.2">
      <c r="A2296" s="88"/>
      <c r="B2296" s="291" t="s">
        <v>3291</v>
      </c>
      <c r="C2296" s="265" t="s">
        <v>3382</v>
      </c>
      <c r="D2296" s="269"/>
      <c r="E2296" s="160"/>
      <c r="F2296" s="163"/>
      <c r="G2296" s="232"/>
      <c r="H2296" s="61"/>
      <c r="I2296" s="61"/>
      <c r="J2296" s="123">
        <v>1</v>
      </c>
      <c r="K2296" s="23"/>
      <c r="L2296" s="23"/>
    </row>
    <row r="2297" spans="1:12" ht="22.8" x14ac:dyDescent="0.2">
      <c r="A2297" s="88"/>
      <c r="B2297" s="291" t="s">
        <v>3349</v>
      </c>
      <c r="C2297" s="279" t="s">
        <v>6075</v>
      </c>
      <c r="D2297" s="269" t="s">
        <v>5897</v>
      </c>
      <c r="E2297" s="160"/>
      <c r="F2297" s="163"/>
      <c r="G2297" s="60">
        <f t="shared" ref="G2297:G2305" si="92">E2297*F2297</f>
        <v>0</v>
      </c>
      <c r="H2297" s="62" t="s">
        <v>363</v>
      </c>
      <c r="I2297" s="61"/>
      <c r="J2297" s="123" t="str">
        <f t="shared" si="90"/>
        <v xml:space="preserve"> </v>
      </c>
      <c r="K2297" s="23"/>
      <c r="L2297" s="23"/>
    </row>
    <row r="2298" spans="1:12" ht="13.2" x14ac:dyDescent="0.2">
      <c r="A2298" s="88"/>
      <c r="B2298" s="291" t="s">
        <v>3350</v>
      </c>
      <c r="C2298" s="279" t="s">
        <v>6076</v>
      </c>
      <c r="D2298" s="269" t="s">
        <v>5897</v>
      </c>
      <c r="E2298" s="160"/>
      <c r="F2298" s="163"/>
      <c r="G2298" s="60">
        <f t="shared" si="92"/>
        <v>0</v>
      </c>
      <c r="H2298" s="62" t="s">
        <v>363</v>
      </c>
      <c r="I2298" s="61"/>
      <c r="J2298" s="123" t="str">
        <f t="shared" si="90"/>
        <v xml:space="preserve"> </v>
      </c>
      <c r="K2298" s="23"/>
      <c r="L2298" s="23"/>
    </row>
    <row r="2299" spans="1:12" ht="13.2" x14ac:dyDescent="0.2">
      <c r="A2299" s="88"/>
      <c r="B2299" s="291" t="s">
        <v>3351</v>
      </c>
      <c r="C2299" s="279" t="s">
        <v>6077</v>
      </c>
      <c r="D2299" s="269" t="s">
        <v>5897</v>
      </c>
      <c r="E2299" s="160"/>
      <c r="F2299" s="163"/>
      <c r="G2299" s="60">
        <f t="shared" si="92"/>
        <v>0</v>
      </c>
      <c r="H2299" s="62" t="s">
        <v>363</v>
      </c>
      <c r="I2299" s="61"/>
      <c r="J2299" s="123" t="str">
        <f t="shared" si="90"/>
        <v xml:space="preserve"> </v>
      </c>
      <c r="K2299" s="23"/>
      <c r="L2299" s="23"/>
    </row>
    <row r="2300" spans="1:12" ht="13.2" x14ac:dyDescent="0.2">
      <c r="A2300" s="88"/>
      <c r="B2300" s="291" t="s">
        <v>3352</v>
      </c>
      <c r="C2300" s="279" t="s">
        <v>6078</v>
      </c>
      <c r="D2300" s="269" t="s">
        <v>5897</v>
      </c>
      <c r="E2300" s="160"/>
      <c r="F2300" s="163"/>
      <c r="G2300" s="60">
        <f t="shared" si="92"/>
        <v>0</v>
      </c>
      <c r="H2300" s="62" t="s">
        <v>363</v>
      </c>
      <c r="I2300" s="61"/>
      <c r="J2300" s="123" t="str">
        <f t="shared" si="90"/>
        <v xml:space="preserve"> </v>
      </c>
      <c r="K2300" s="23"/>
      <c r="L2300" s="23"/>
    </row>
    <row r="2301" spans="1:12" ht="22.8" x14ac:dyDescent="0.2">
      <c r="A2301" s="88"/>
      <c r="B2301" s="291" t="s">
        <v>3353</v>
      </c>
      <c r="C2301" s="279" t="s">
        <v>6079</v>
      </c>
      <c r="D2301" s="269" t="s">
        <v>5897</v>
      </c>
      <c r="E2301" s="160"/>
      <c r="F2301" s="163"/>
      <c r="G2301" s="60">
        <f t="shared" si="92"/>
        <v>0</v>
      </c>
      <c r="H2301" s="62" t="s">
        <v>363</v>
      </c>
      <c r="I2301" s="61"/>
      <c r="J2301" s="123" t="str">
        <f t="shared" si="90"/>
        <v xml:space="preserve"> </v>
      </c>
      <c r="K2301" s="23"/>
      <c r="L2301" s="23"/>
    </row>
    <row r="2302" spans="1:12" ht="13.2" x14ac:dyDescent="0.2">
      <c r="A2302" s="88"/>
      <c r="B2302" s="291" t="s">
        <v>3354</v>
      </c>
      <c r="C2302" s="279" t="s">
        <v>6080</v>
      </c>
      <c r="D2302" s="269" t="s">
        <v>5897</v>
      </c>
      <c r="E2302" s="160"/>
      <c r="F2302" s="163"/>
      <c r="G2302" s="60">
        <f t="shared" si="92"/>
        <v>0</v>
      </c>
      <c r="H2302" s="62" t="s">
        <v>363</v>
      </c>
      <c r="I2302" s="61"/>
      <c r="J2302" s="123" t="str">
        <f t="shared" si="90"/>
        <v xml:space="preserve"> </v>
      </c>
      <c r="K2302" s="23"/>
      <c r="L2302" s="23"/>
    </row>
    <row r="2303" spans="1:12" ht="13.2" x14ac:dyDescent="0.2">
      <c r="A2303" s="88"/>
      <c r="B2303" s="291" t="s">
        <v>3355</v>
      </c>
      <c r="C2303" s="279" t="s">
        <v>6081</v>
      </c>
      <c r="D2303" s="269" t="s">
        <v>5897</v>
      </c>
      <c r="E2303" s="160"/>
      <c r="F2303" s="163"/>
      <c r="G2303" s="60">
        <f t="shared" si="92"/>
        <v>0</v>
      </c>
      <c r="H2303" s="62" t="s">
        <v>363</v>
      </c>
      <c r="I2303" s="61"/>
      <c r="J2303" s="123" t="str">
        <f t="shared" si="90"/>
        <v xml:space="preserve"> </v>
      </c>
      <c r="K2303" s="23"/>
      <c r="L2303" s="23"/>
    </row>
    <row r="2304" spans="1:12" ht="22.8" x14ac:dyDescent="0.2">
      <c r="A2304" s="88"/>
      <c r="B2304" s="291" t="s">
        <v>3356</v>
      </c>
      <c r="C2304" s="279" t="s">
        <v>6071</v>
      </c>
      <c r="D2304" s="269" t="s">
        <v>5897</v>
      </c>
      <c r="E2304" s="160"/>
      <c r="F2304" s="163"/>
      <c r="G2304" s="60">
        <f t="shared" si="92"/>
        <v>0</v>
      </c>
      <c r="H2304" s="62" t="s">
        <v>363</v>
      </c>
      <c r="I2304" s="61"/>
      <c r="J2304" s="123" t="str">
        <f t="shared" si="90"/>
        <v xml:space="preserve"> </v>
      </c>
      <c r="K2304" s="23"/>
      <c r="L2304" s="23"/>
    </row>
    <row r="2305" spans="1:12" ht="22.8" x14ac:dyDescent="0.2">
      <c r="A2305" s="88"/>
      <c r="B2305" s="291" t="s">
        <v>3357</v>
      </c>
      <c r="C2305" s="279" t="s">
        <v>3380</v>
      </c>
      <c r="D2305" s="269" t="s">
        <v>5897</v>
      </c>
      <c r="E2305" s="160"/>
      <c r="F2305" s="163"/>
      <c r="G2305" s="60">
        <f t="shared" si="92"/>
        <v>0</v>
      </c>
      <c r="H2305" s="62" t="s">
        <v>363</v>
      </c>
      <c r="I2305" s="61"/>
      <c r="J2305" s="123" t="str">
        <f t="shared" si="90"/>
        <v xml:space="preserve"> </v>
      </c>
      <c r="K2305" s="23"/>
      <c r="L2305" s="23"/>
    </row>
    <row r="2306" spans="1:12" x14ac:dyDescent="0.2">
      <c r="A2306" s="88"/>
      <c r="B2306" s="291"/>
      <c r="C2306" s="321" t="s">
        <v>3378</v>
      </c>
      <c r="D2306" s="269"/>
      <c r="E2306" s="160"/>
      <c r="F2306" s="163"/>
      <c r="G2306" s="232"/>
      <c r="H2306" s="62" t="s">
        <v>363</v>
      </c>
      <c r="I2306" s="61"/>
      <c r="J2306" s="123" t="str">
        <f t="shared" si="90"/>
        <v xml:space="preserve"> </v>
      </c>
      <c r="K2306" s="23"/>
      <c r="L2306" s="23"/>
    </row>
    <row r="2307" spans="1:12" x14ac:dyDescent="0.2">
      <c r="A2307" s="88"/>
      <c r="B2307" s="234" t="s">
        <v>3292</v>
      </c>
      <c r="C2307" s="162" t="s">
        <v>3379</v>
      </c>
      <c r="D2307" s="192"/>
      <c r="E2307" s="160"/>
      <c r="F2307" s="163"/>
      <c r="G2307" s="232"/>
      <c r="H2307" s="61"/>
      <c r="I2307" s="61"/>
      <c r="J2307" s="123">
        <v>1</v>
      </c>
      <c r="K2307" s="23"/>
      <c r="L2307" s="23"/>
    </row>
    <row r="2308" spans="1:12" ht="22.8" x14ac:dyDescent="0.2">
      <c r="A2308" s="88"/>
      <c r="B2308" s="291" t="s">
        <v>3358</v>
      </c>
      <c r="C2308" s="277" t="s">
        <v>6082</v>
      </c>
      <c r="D2308" s="269" t="s">
        <v>58</v>
      </c>
      <c r="E2308" s="160"/>
      <c r="F2308" s="163"/>
      <c r="G2308" s="60">
        <f t="shared" ref="G2308:G2316" si="93">E2308*F2308</f>
        <v>0</v>
      </c>
      <c r="H2308" s="62" t="s">
        <v>363</v>
      </c>
      <c r="I2308" s="61"/>
      <c r="J2308" s="123" t="str">
        <f t="shared" ref="J2308:J2370" si="94">IF(G2308&gt;0,1," ")</f>
        <v xml:space="preserve"> </v>
      </c>
      <c r="K2308" s="23"/>
      <c r="L2308" s="23"/>
    </row>
    <row r="2309" spans="1:12" x14ac:dyDescent="0.2">
      <c r="A2309" s="88"/>
      <c r="B2309" s="291" t="s">
        <v>3359</v>
      </c>
      <c r="C2309" s="279" t="s">
        <v>6076</v>
      </c>
      <c r="D2309" s="269" t="s">
        <v>58</v>
      </c>
      <c r="E2309" s="160"/>
      <c r="F2309" s="163"/>
      <c r="G2309" s="60">
        <f t="shared" si="93"/>
        <v>0</v>
      </c>
      <c r="H2309" s="62" t="s">
        <v>363</v>
      </c>
      <c r="I2309" s="61"/>
      <c r="J2309" s="123" t="str">
        <f t="shared" si="94"/>
        <v xml:space="preserve"> </v>
      </c>
      <c r="K2309" s="23"/>
      <c r="L2309" s="23"/>
    </row>
    <row r="2310" spans="1:12" x14ac:dyDescent="0.2">
      <c r="A2310" s="88"/>
      <c r="B2310" s="291" t="s">
        <v>3360</v>
      </c>
      <c r="C2310" s="279" t="s">
        <v>6083</v>
      </c>
      <c r="D2310" s="269" t="s">
        <v>58</v>
      </c>
      <c r="E2310" s="160"/>
      <c r="F2310" s="163"/>
      <c r="G2310" s="60">
        <f t="shared" si="93"/>
        <v>0</v>
      </c>
      <c r="H2310" s="62" t="s">
        <v>363</v>
      </c>
      <c r="I2310" s="61"/>
      <c r="J2310" s="123" t="str">
        <f t="shared" si="94"/>
        <v xml:space="preserve"> </v>
      </c>
      <c r="K2310" s="23"/>
      <c r="L2310" s="23"/>
    </row>
    <row r="2311" spans="1:12" x14ac:dyDescent="0.2">
      <c r="A2311" s="88"/>
      <c r="B2311" s="291" t="s">
        <v>3361</v>
      </c>
      <c r="C2311" s="279" t="s">
        <v>6084</v>
      </c>
      <c r="D2311" s="269" t="s">
        <v>58</v>
      </c>
      <c r="E2311" s="160"/>
      <c r="F2311" s="163"/>
      <c r="G2311" s="60">
        <f t="shared" si="93"/>
        <v>0</v>
      </c>
      <c r="H2311" s="62" t="s">
        <v>363</v>
      </c>
      <c r="I2311" s="61"/>
      <c r="J2311" s="123" t="str">
        <f t="shared" si="94"/>
        <v xml:space="preserve"> </v>
      </c>
      <c r="K2311" s="23"/>
      <c r="L2311" s="23"/>
    </row>
    <row r="2312" spans="1:12" x14ac:dyDescent="0.2">
      <c r="A2312" s="88"/>
      <c r="B2312" s="234" t="s">
        <v>3362</v>
      </c>
      <c r="C2312" s="175" t="s">
        <v>5640</v>
      </c>
      <c r="D2312" s="192"/>
      <c r="E2312" s="160"/>
      <c r="F2312" s="163"/>
      <c r="G2312" s="60"/>
      <c r="H2312" s="62" t="s">
        <v>363</v>
      </c>
      <c r="I2312" s="61" t="s">
        <v>5632</v>
      </c>
      <c r="J2312" s="123">
        <v>1</v>
      </c>
      <c r="K2312" s="23"/>
      <c r="L2312" s="23"/>
    </row>
    <row r="2313" spans="1:12" x14ac:dyDescent="0.2">
      <c r="A2313" s="88"/>
      <c r="B2313" s="234" t="s">
        <v>5577</v>
      </c>
      <c r="C2313" s="175" t="s">
        <v>5593</v>
      </c>
      <c r="D2313" s="192" t="s">
        <v>58</v>
      </c>
      <c r="E2313" s="160">
        <v>1720</v>
      </c>
      <c r="F2313" s="65"/>
      <c r="G2313" s="60">
        <f t="shared" si="93"/>
        <v>0</v>
      </c>
      <c r="H2313" s="62"/>
      <c r="I2313" s="61"/>
      <c r="J2313" s="123" t="str">
        <f t="shared" si="94"/>
        <v xml:space="preserve"> </v>
      </c>
      <c r="K2313" s="23"/>
      <c r="L2313" s="23"/>
    </row>
    <row r="2314" spans="1:12" x14ac:dyDescent="0.2">
      <c r="A2314" s="88"/>
      <c r="B2314" s="291" t="s">
        <v>3363</v>
      </c>
      <c r="C2314" s="279" t="s">
        <v>6085</v>
      </c>
      <c r="D2314" s="269" t="s">
        <v>58</v>
      </c>
      <c r="E2314" s="160"/>
      <c r="F2314" s="163"/>
      <c r="G2314" s="60">
        <f t="shared" si="93"/>
        <v>0</v>
      </c>
      <c r="H2314" s="62" t="s">
        <v>363</v>
      </c>
      <c r="I2314" s="61"/>
      <c r="J2314" s="123" t="str">
        <f t="shared" si="94"/>
        <v xml:space="preserve"> </v>
      </c>
      <c r="K2314" s="23"/>
      <c r="L2314" s="23"/>
    </row>
    <row r="2315" spans="1:12" ht="22.8" x14ac:dyDescent="0.2">
      <c r="A2315" s="88"/>
      <c r="B2315" s="291" t="s">
        <v>3364</v>
      </c>
      <c r="C2315" s="277" t="s">
        <v>6071</v>
      </c>
      <c r="D2315" s="269" t="s">
        <v>58</v>
      </c>
      <c r="E2315" s="160"/>
      <c r="F2315" s="163"/>
      <c r="G2315" s="60">
        <f t="shared" si="93"/>
        <v>0</v>
      </c>
      <c r="H2315" s="62" t="s">
        <v>363</v>
      </c>
      <c r="I2315" s="61"/>
      <c r="J2315" s="123" t="str">
        <f t="shared" si="94"/>
        <v xml:space="preserve"> </v>
      </c>
      <c r="K2315" s="23"/>
      <c r="L2315" s="23"/>
    </row>
    <row r="2316" spans="1:12" ht="22.8" x14ac:dyDescent="0.2">
      <c r="A2316" s="88"/>
      <c r="B2316" s="291" t="s">
        <v>3365</v>
      </c>
      <c r="C2316" s="277" t="s">
        <v>3380</v>
      </c>
      <c r="D2316" s="269" t="s">
        <v>58</v>
      </c>
      <c r="E2316" s="160"/>
      <c r="F2316" s="163"/>
      <c r="G2316" s="60">
        <f t="shared" si="93"/>
        <v>0</v>
      </c>
      <c r="H2316" s="62" t="s">
        <v>363</v>
      </c>
      <c r="I2316" s="61"/>
      <c r="J2316" s="123" t="str">
        <f t="shared" si="94"/>
        <v xml:space="preserve"> </v>
      </c>
      <c r="K2316" s="23"/>
      <c r="L2316" s="23"/>
    </row>
    <row r="2317" spans="1:12" x14ac:dyDescent="0.2">
      <c r="A2317" s="88"/>
      <c r="B2317" s="291"/>
      <c r="C2317" s="321" t="s">
        <v>3378</v>
      </c>
      <c r="D2317" s="313"/>
      <c r="E2317" s="160"/>
      <c r="F2317" s="163"/>
      <c r="G2317" s="232"/>
      <c r="H2317" s="62" t="s">
        <v>363</v>
      </c>
      <c r="I2317" s="61"/>
      <c r="J2317" s="123" t="str">
        <f t="shared" si="94"/>
        <v xml:space="preserve"> </v>
      </c>
      <c r="K2317" s="23"/>
      <c r="L2317" s="23"/>
    </row>
    <row r="2318" spans="1:12" ht="24" x14ac:dyDescent="0.2">
      <c r="A2318" s="49"/>
      <c r="B2318" s="291" t="s">
        <v>3293</v>
      </c>
      <c r="C2318" s="294" t="s">
        <v>3383</v>
      </c>
      <c r="D2318" s="269" t="s">
        <v>58</v>
      </c>
      <c r="E2318" s="160"/>
      <c r="F2318" s="163"/>
      <c r="G2318" s="60">
        <f>E2318*F2318</f>
        <v>0</v>
      </c>
      <c r="H2318" s="61"/>
      <c r="I2318" s="61"/>
      <c r="J2318" s="123" t="str">
        <f t="shared" si="94"/>
        <v xml:space="preserve"> </v>
      </c>
      <c r="K2318" s="23"/>
      <c r="L2318" s="23"/>
    </row>
    <row r="2319" spans="1:12" ht="12" x14ac:dyDescent="0.2">
      <c r="A2319" s="49"/>
      <c r="B2319" s="291" t="s">
        <v>3294</v>
      </c>
      <c r="C2319" s="294" t="s">
        <v>3384</v>
      </c>
      <c r="D2319" s="313"/>
      <c r="E2319" s="160"/>
      <c r="F2319" s="163"/>
      <c r="G2319" s="232"/>
      <c r="H2319" s="61"/>
      <c r="I2319" s="61"/>
      <c r="J2319" s="123" t="str">
        <f t="shared" si="94"/>
        <v xml:space="preserve"> </v>
      </c>
      <c r="K2319" s="23"/>
      <c r="L2319" s="23"/>
    </row>
    <row r="2320" spans="1:12" ht="22.8" x14ac:dyDescent="0.2">
      <c r="A2320" s="88"/>
      <c r="B2320" s="291" t="s">
        <v>3295</v>
      </c>
      <c r="C2320" s="279" t="s">
        <v>6086</v>
      </c>
      <c r="D2320" s="269" t="s">
        <v>5897</v>
      </c>
      <c r="E2320" s="160"/>
      <c r="F2320" s="163"/>
      <c r="G2320" s="60">
        <f>E2320*F2320</f>
        <v>0</v>
      </c>
      <c r="H2320" s="62" t="s">
        <v>363</v>
      </c>
      <c r="I2320" s="61"/>
      <c r="J2320" s="123" t="str">
        <f t="shared" si="94"/>
        <v xml:space="preserve"> </v>
      </c>
      <c r="K2320" s="23"/>
      <c r="L2320" s="23"/>
    </row>
    <row r="2321" spans="1:12" ht="22.8" x14ac:dyDescent="0.2">
      <c r="A2321" s="88"/>
      <c r="B2321" s="291" t="s">
        <v>3296</v>
      </c>
      <c r="C2321" s="279" t="s">
        <v>6087</v>
      </c>
      <c r="D2321" s="269" t="s">
        <v>58</v>
      </c>
      <c r="E2321" s="160"/>
      <c r="F2321" s="163"/>
      <c r="G2321" s="60">
        <f>E2321*F2321</f>
        <v>0</v>
      </c>
      <c r="H2321" s="62" t="s">
        <v>363</v>
      </c>
      <c r="I2321" s="61"/>
      <c r="J2321" s="123" t="str">
        <f t="shared" si="94"/>
        <v xml:space="preserve"> </v>
      </c>
      <c r="K2321" s="23"/>
      <c r="L2321" s="23"/>
    </row>
    <row r="2322" spans="1:12" ht="12" x14ac:dyDescent="0.2">
      <c r="A2322" s="49"/>
      <c r="B2322" s="234" t="s">
        <v>3297</v>
      </c>
      <c r="C2322" s="158" t="s">
        <v>3385</v>
      </c>
      <c r="D2322" s="239"/>
      <c r="E2322" s="160"/>
      <c r="F2322" s="163"/>
      <c r="G2322" s="232"/>
      <c r="H2322" s="61"/>
      <c r="I2322" s="61"/>
      <c r="J2322" s="123">
        <v>1</v>
      </c>
      <c r="K2322" s="23"/>
      <c r="L2322" s="23"/>
    </row>
    <row r="2323" spans="1:12" ht="22.8" x14ac:dyDescent="0.2">
      <c r="A2323" s="88"/>
      <c r="B2323" s="291" t="s">
        <v>3298</v>
      </c>
      <c r="C2323" s="279" t="s">
        <v>6088</v>
      </c>
      <c r="D2323" s="269" t="s">
        <v>58</v>
      </c>
      <c r="E2323" s="160"/>
      <c r="F2323" s="163"/>
      <c r="G2323" s="60">
        <f>E2323*F2323</f>
        <v>0</v>
      </c>
      <c r="H2323" s="62" t="s">
        <v>363</v>
      </c>
      <c r="I2323" s="61"/>
      <c r="J2323" s="123" t="str">
        <f t="shared" si="94"/>
        <v xml:space="preserve"> </v>
      </c>
      <c r="K2323" s="23"/>
      <c r="L2323" s="23"/>
    </row>
    <row r="2324" spans="1:12" ht="22.8" x14ac:dyDescent="0.2">
      <c r="A2324" s="88"/>
      <c r="B2324" s="234" t="s">
        <v>3299</v>
      </c>
      <c r="C2324" s="175" t="s">
        <v>5594</v>
      </c>
      <c r="D2324" s="192"/>
      <c r="E2324" s="160"/>
      <c r="F2324" s="163"/>
      <c r="G2324" s="60"/>
      <c r="H2324" s="62" t="s">
        <v>363</v>
      </c>
      <c r="I2324" s="61" t="s">
        <v>5632</v>
      </c>
      <c r="J2324" s="123">
        <v>1</v>
      </c>
      <c r="K2324" s="23"/>
      <c r="L2324" s="23"/>
    </row>
    <row r="2325" spans="1:12" ht="22.8" x14ac:dyDescent="0.2">
      <c r="A2325" s="88"/>
      <c r="B2325" s="234" t="s">
        <v>5578</v>
      </c>
      <c r="C2325" s="175" t="s">
        <v>5595</v>
      </c>
      <c r="D2325" s="192" t="s">
        <v>58</v>
      </c>
      <c r="E2325" s="160">
        <v>532</v>
      </c>
      <c r="F2325" s="65"/>
      <c r="G2325" s="60">
        <f>E2325*F2325</f>
        <v>0</v>
      </c>
      <c r="H2325" s="62"/>
      <c r="I2325" s="61"/>
      <c r="J2325" s="123" t="str">
        <f t="shared" si="94"/>
        <v xml:space="preserve"> </v>
      </c>
      <c r="K2325" s="23"/>
      <c r="L2325" s="23"/>
    </row>
    <row r="2326" spans="1:12" ht="12" x14ac:dyDescent="0.2">
      <c r="A2326" s="49"/>
      <c r="B2326" s="234" t="s">
        <v>3300</v>
      </c>
      <c r="C2326" s="218" t="s">
        <v>5641</v>
      </c>
      <c r="D2326" s="192"/>
      <c r="E2326" s="160">
        <v>0</v>
      </c>
      <c r="F2326" s="163"/>
      <c r="G2326" s="232"/>
      <c r="H2326" s="62" t="s">
        <v>363</v>
      </c>
      <c r="I2326" s="61" t="s">
        <v>5632</v>
      </c>
      <c r="J2326" s="123">
        <v>1</v>
      </c>
      <c r="K2326" s="23"/>
      <c r="L2326" s="23"/>
    </row>
    <row r="2327" spans="1:12" ht="13.2" x14ac:dyDescent="0.2">
      <c r="A2327" s="88"/>
      <c r="B2327" s="234" t="s">
        <v>3301</v>
      </c>
      <c r="C2327" s="162" t="s">
        <v>3386</v>
      </c>
      <c r="D2327" s="192" t="s">
        <v>1921</v>
      </c>
      <c r="E2327" s="160">
        <v>13990</v>
      </c>
      <c r="F2327" s="65"/>
      <c r="G2327" s="60">
        <f>E2327*F2327</f>
        <v>0</v>
      </c>
      <c r="H2327" s="61"/>
      <c r="I2327" s="61"/>
      <c r="J2327" s="123" t="str">
        <f t="shared" si="94"/>
        <v xml:space="preserve"> </v>
      </c>
      <c r="K2327" s="23"/>
      <c r="L2327" s="23"/>
    </row>
    <row r="2328" spans="1:12" ht="13.2" x14ac:dyDescent="0.2">
      <c r="A2328" s="88"/>
      <c r="B2328" s="291" t="s">
        <v>3302</v>
      </c>
      <c r="C2328" s="265" t="s">
        <v>3387</v>
      </c>
      <c r="D2328" s="269" t="s">
        <v>5897</v>
      </c>
      <c r="E2328" s="160"/>
      <c r="F2328" s="163"/>
      <c r="G2328" s="60">
        <f>E2328*F2328</f>
        <v>0</v>
      </c>
      <c r="H2328" s="61"/>
      <c r="I2328" s="61"/>
      <c r="J2328" s="123" t="str">
        <f t="shared" si="94"/>
        <v xml:space="preserve"> </v>
      </c>
      <c r="K2328" s="23"/>
      <c r="L2328" s="23"/>
    </row>
    <row r="2329" spans="1:12" ht="12" x14ac:dyDescent="0.2">
      <c r="A2329" s="49"/>
      <c r="B2329" s="234" t="s">
        <v>3303</v>
      </c>
      <c r="C2329" s="158" t="s">
        <v>3388</v>
      </c>
      <c r="D2329" s="192"/>
      <c r="E2329" s="160">
        <v>0</v>
      </c>
      <c r="F2329" s="163"/>
      <c r="G2329" s="232"/>
      <c r="H2329" s="61"/>
      <c r="I2329" s="61"/>
      <c r="J2329" s="123">
        <v>1</v>
      </c>
      <c r="K2329" s="23"/>
      <c r="L2329" s="23"/>
    </row>
    <row r="2330" spans="1:12" x14ac:dyDescent="0.2">
      <c r="A2330" s="88"/>
      <c r="B2330" s="234" t="s">
        <v>3304</v>
      </c>
      <c r="C2330" s="175" t="s">
        <v>5548</v>
      </c>
      <c r="D2330" s="192" t="s">
        <v>58</v>
      </c>
      <c r="E2330" s="160">
        <v>12.5</v>
      </c>
      <c r="F2330" s="65"/>
      <c r="G2330" s="60">
        <f t="shared" ref="G2330:G2335" si="95">E2330*F2330</f>
        <v>0</v>
      </c>
      <c r="H2330" s="62" t="s">
        <v>363</v>
      </c>
      <c r="I2330" s="61" t="s">
        <v>5632</v>
      </c>
      <c r="J2330" s="123" t="str">
        <f t="shared" si="94"/>
        <v xml:space="preserve"> </v>
      </c>
      <c r="K2330" s="23"/>
      <c r="L2330" s="23"/>
    </row>
    <row r="2331" spans="1:12" x14ac:dyDescent="0.2">
      <c r="A2331" s="88"/>
      <c r="B2331" s="234" t="s">
        <v>3305</v>
      </c>
      <c r="C2331" s="175" t="s">
        <v>3389</v>
      </c>
      <c r="D2331" s="192" t="s">
        <v>58</v>
      </c>
      <c r="E2331" s="160">
        <v>210</v>
      </c>
      <c r="F2331" s="65"/>
      <c r="G2331" s="60">
        <f t="shared" si="95"/>
        <v>0</v>
      </c>
      <c r="H2331" s="61"/>
      <c r="I2331" s="61"/>
      <c r="J2331" s="123" t="str">
        <f t="shared" si="94"/>
        <v xml:space="preserve"> </v>
      </c>
      <c r="K2331" s="23"/>
      <c r="L2331" s="23"/>
    </row>
    <row r="2332" spans="1:12" x14ac:dyDescent="0.2">
      <c r="A2332" s="88"/>
      <c r="B2332" s="234" t="s">
        <v>3306</v>
      </c>
      <c r="C2332" s="175" t="s">
        <v>5642</v>
      </c>
      <c r="D2332" s="192" t="s">
        <v>58</v>
      </c>
      <c r="E2332" s="160">
        <v>2.5</v>
      </c>
      <c r="F2332" s="65"/>
      <c r="G2332" s="60">
        <f t="shared" si="95"/>
        <v>0</v>
      </c>
      <c r="H2332" s="62" t="s">
        <v>363</v>
      </c>
      <c r="I2332" s="61" t="s">
        <v>5632</v>
      </c>
      <c r="J2332" s="123" t="str">
        <f t="shared" si="94"/>
        <v xml:space="preserve"> </v>
      </c>
      <c r="K2332" s="23"/>
      <c r="L2332" s="23"/>
    </row>
    <row r="2333" spans="1:12" x14ac:dyDescent="0.2">
      <c r="A2333" s="88"/>
      <c r="B2333" s="291" t="s">
        <v>3307</v>
      </c>
      <c r="C2333" s="279" t="s">
        <v>6089</v>
      </c>
      <c r="D2333" s="269" t="s">
        <v>58</v>
      </c>
      <c r="E2333" s="160"/>
      <c r="F2333" s="163"/>
      <c r="G2333" s="60">
        <f t="shared" si="95"/>
        <v>0</v>
      </c>
      <c r="H2333" s="62" t="s">
        <v>363</v>
      </c>
      <c r="I2333" s="61"/>
      <c r="J2333" s="123" t="str">
        <f t="shared" si="94"/>
        <v xml:space="preserve"> </v>
      </c>
      <c r="K2333" s="23"/>
      <c r="L2333" s="23"/>
    </row>
    <row r="2334" spans="1:12" x14ac:dyDescent="0.2">
      <c r="A2334" s="88"/>
      <c r="B2334" s="234" t="s">
        <v>3308</v>
      </c>
      <c r="C2334" s="175" t="s">
        <v>3390</v>
      </c>
      <c r="D2334" s="192" t="s">
        <v>58</v>
      </c>
      <c r="E2334" s="160">
        <v>9</v>
      </c>
      <c r="F2334" s="65"/>
      <c r="G2334" s="60">
        <f t="shared" si="95"/>
        <v>0</v>
      </c>
      <c r="H2334" s="61"/>
      <c r="I2334" s="61"/>
      <c r="J2334" s="123" t="str">
        <f t="shared" si="94"/>
        <v xml:space="preserve"> </v>
      </c>
      <c r="K2334" s="23"/>
      <c r="L2334" s="23"/>
    </row>
    <row r="2335" spans="1:12" x14ac:dyDescent="0.2">
      <c r="A2335" s="88"/>
      <c r="B2335" s="234" t="s">
        <v>3309</v>
      </c>
      <c r="C2335" s="175" t="s">
        <v>5547</v>
      </c>
      <c r="D2335" s="192" t="s">
        <v>58</v>
      </c>
      <c r="E2335" s="160">
        <v>1</v>
      </c>
      <c r="F2335" s="65"/>
      <c r="G2335" s="60">
        <f t="shared" si="95"/>
        <v>0</v>
      </c>
      <c r="H2335" s="62" t="s">
        <v>363</v>
      </c>
      <c r="I2335" s="61" t="s">
        <v>5632</v>
      </c>
      <c r="J2335" s="123" t="str">
        <f t="shared" si="94"/>
        <v xml:space="preserve"> </v>
      </c>
      <c r="K2335" s="23"/>
      <c r="L2335" s="23"/>
    </row>
    <row r="2336" spans="1:12" ht="12" x14ac:dyDescent="0.2">
      <c r="A2336" s="49"/>
      <c r="B2336" s="291" t="s">
        <v>3310</v>
      </c>
      <c r="C2336" s="322" t="s">
        <v>6090</v>
      </c>
      <c r="D2336" s="269"/>
      <c r="E2336" s="160"/>
      <c r="F2336" s="163"/>
      <c r="G2336" s="232"/>
      <c r="H2336" s="61"/>
      <c r="I2336" s="61"/>
      <c r="J2336" s="123" t="str">
        <f t="shared" si="94"/>
        <v xml:space="preserve"> </v>
      </c>
      <c r="K2336" s="23"/>
      <c r="L2336" s="23"/>
    </row>
    <row r="2337" spans="1:12" ht="13.2" x14ac:dyDescent="0.2">
      <c r="A2337" s="88"/>
      <c r="B2337" s="291" t="s">
        <v>3311</v>
      </c>
      <c r="C2337" s="279" t="s">
        <v>3382</v>
      </c>
      <c r="D2337" s="269" t="s">
        <v>5897</v>
      </c>
      <c r="E2337" s="160"/>
      <c r="F2337" s="163"/>
      <c r="G2337" s="60">
        <f>E2337*F2337</f>
        <v>0</v>
      </c>
      <c r="H2337" s="61"/>
      <c r="I2337" s="61"/>
      <c r="J2337" s="123" t="str">
        <f t="shared" si="94"/>
        <v xml:space="preserve"> </v>
      </c>
      <c r="K2337" s="23"/>
      <c r="L2337" s="23"/>
    </row>
    <row r="2338" spans="1:12" x14ac:dyDescent="0.2">
      <c r="A2338" s="88"/>
      <c r="B2338" s="291" t="s">
        <v>3312</v>
      </c>
      <c r="C2338" s="279" t="s">
        <v>3391</v>
      </c>
      <c r="D2338" s="269" t="s">
        <v>58</v>
      </c>
      <c r="E2338" s="160"/>
      <c r="F2338" s="163"/>
      <c r="G2338" s="60">
        <f>E2338*F2338</f>
        <v>0</v>
      </c>
      <c r="H2338" s="61"/>
      <c r="I2338" s="61"/>
      <c r="J2338" s="123" t="str">
        <f t="shared" si="94"/>
        <v xml:space="preserve"> </v>
      </c>
      <c r="K2338" s="23"/>
      <c r="L2338" s="23"/>
    </row>
    <row r="2339" spans="1:12" ht="13.2" x14ac:dyDescent="0.2">
      <c r="A2339" s="49"/>
      <c r="B2339" s="291" t="s">
        <v>3313</v>
      </c>
      <c r="C2339" s="279" t="s">
        <v>6091</v>
      </c>
      <c r="D2339" s="269" t="s">
        <v>5897</v>
      </c>
      <c r="E2339" s="160"/>
      <c r="F2339" s="163"/>
      <c r="G2339" s="60">
        <f>E2339*F2339</f>
        <v>0</v>
      </c>
      <c r="H2339" s="62" t="s">
        <v>363</v>
      </c>
      <c r="I2339" s="61"/>
      <c r="J2339" s="123" t="str">
        <f t="shared" si="94"/>
        <v xml:space="preserve"> </v>
      </c>
      <c r="K2339" s="23"/>
      <c r="L2339" s="23"/>
    </row>
    <row r="2340" spans="1:12" ht="12" x14ac:dyDescent="0.2">
      <c r="A2340" s="49"/>
      <c r="B2340" s="234" t="s">
        <v>3314</v>
      </c>
      <c r="C2340" s="213" t="s">
        <v>3392</v>
      </c>
      <c r="D2340" s="192"/>
      <c r="E2340" s="160"/>
      <c r="F2340" s="163"/>
      <c r="G2340" s="232"/>
      <c r="H2340" s="61"/>
      <c r="I2340" s="61"/>
      <c r="J2340" s="123">
        <v>1</v>
      </c>
      <c r="K2340" s="23"/>
      <c r="L2340" s="23"/>
    </row>
    <row r="2341" spans="1:12" x14ac:dyDescent="0.2">
      <c r="A2341" s="88"/>
      <c r="B2341" s="234" t="s">
        <v>3315</v>
      </c>
      <c r="C2341" s="175" t="s">
        <v>3393</v>
      </c>
      <c r="D2341" s="191" t="s">
        <v>83</v>
      </c>
      <c r="E2341" s="160">
        <v>100</v>
      </c>
      <c r="F2341" s="65"/>
      <c r="G2341" s="60">
        <f>E2341*F2341</f>
        <v>0</v>
      </c>
      <c r="H2341" s="61"/>
      <c r="I2341" s="61"/>
      <c r="J2341" s="123" t="str">
        <f t="shared" si="94"/>
        <v xml:space="preserve"> </v>
      </c>
      <c r="K2341" s="23"/>
      <c r="L2341" s="23"/>
    </row>
    <row r="2342" spans="1:12" x14ac:dyDescent="0.2">
      <c r="A2342" s="88"/>
      <c r="B2342" s="291" t="s">
        <v>3316</v>
      </c>
      <c r="C2342" s="279" t="s">
        <v>3394</v>
      </c>
      <c r="D2342" s="275" t="s">
        <v>83</v>
      </c>
      <c r="E2342" s="160"/>
      <c r="F2342" s="163"/>
      <c r="G2342" s="60">
        <f>E2342*F2342</f>
        <v>0</v>
      </c>
      <c r="H2342" s="61"/>
      <c r="I2342" s="61"/>
      <c r="J2342" s="123" t="str">
        <f t="shared" si="94"/>
        <v xml:space="preserve"> </v>
      </c>
      <c r="K2342" s="23"/>
      <c r="L2342" s="23"/>
    </row>
    <row r="2343" spans="1:12" ht="12" x14ac:dyDescent="0.2">
      <c r="A2343" s="49"/>
      <c r="B2343" s="291" t="s">
        <v>3317</v>
      </c>
      <c r="C2343" s="322" t="s">
        <v>3395</v>
      </c>
      <c r="D2343" s="269"/>
      <c r="E2343" s="160"/>
      <c r="F2343" s="163"/>
      <c r="G2343" s="232"/>
      <c r="H2343" s="61"/>
      <c r="I2343" s="61"/>
      <c r="J2343" s="123" t="str">
        <f t="shared" si="94"/>
        <v xml:space="preserve"> </v>
      </c>
      <c r="K2343" s="23"/>
      <c r="L2343" s="23"/>
    </row>
    <row r="2344" spans="1:12" ht="34.200000000000003" x14ac:dyDescent="0.2">
      <c r="A2344" s="88"/>
      <c r="B2344" s="291" t="s">
        <v>3318</v>
      </c>
      <c r="C2344" s="279" t="s">
        <v>6092</v>
      </c>
      <c r="D2344" s="269" t="s">
        <v>83</v>
      </c>
      <c r="E2344" s="160"/>
      <c r="F2344" s="163"/>
      <c r="G2344" s="60">
        <f>E2344*F2344</f>
        <v>0</v>
      </c>
      <c r="H2344" s="62" t="s">
        <v>363</v>
      </c>
      <c r="I2344" s="61"/>
      <c r="J2344" s="123" t="str">
        <f t="shared" si="94"/>
        <v xml:space="preserve"> </v>
      </c>
      <c r="K2344" s="23"/>
      <c r="L2344" s="23"/>
    </row>
    <row r="2345" spans="1:12" x14ac:dyDescent="0.2">
      <c r="A2345" s="88"/>
      <c r="B2345" s="291" t="s">
        <v>3319</v>
      </c>
      <c r="C2345" s="265" t="s">
        <v>3396</v>
      </c>
      <c r="D2345" s="269" t="s">
        <v>3397</v>
      </c>
      <c r="E2345" s="160"/>
      <c r="F2345" s="163"/>
      <c r="G2345" s="60">
        <f>E2345*F2345</f>
        <v>0</v>
      </c>
      <c r="H2345" s="61"/>
      <c r="I2345" s="61"/>
      <c r="J2345" s="123" t="str">
        <f t="shared" si="94"/>
        <v xml:space="preserve"> </v>
      </c>
      <c r="K2345" s="23"/>
      <c r="L2345" s="23"/>
    </row>
    <row r="2346" spans="1:12" ht="12" x14ac:dyDescent="0.2">
      <c r="A2346" s="49"/>
      <c r="B2346" s="234" t="s">
        <v>3320</v>
      </c>
      <c r="C2346" s="158" t="s">
        <v>3398</v>
      </c>
      <c r="D2346" s="192"/>
      <c r="E2346" s="160"/>
      <c r="F2346" s="163"/>
      <c r="G2346" s="232"/>
      <c r="H2346" s="61"/>
      <c r="I2346" s="61"/>
      <c r="J2346" s="123">
        <v>1</v>
      </c>
      <c r="K2346" s="23"/>
      <c r="L2346" s="23"/>
    </row>
    <row r="2347" spans="1:12" x14ac:dyDescent="0.2">
      <c r="A2347" s="88"/>
      <c r="B2347" s="234" t="s">
        <v>3321</v>
      </c>
      <c r="C2347" s="162" t="s">
        <v>3399</v>
      </c>
      <c r="D2347" s="192" t="s">
        <v>83</v>
      </c>
      <c r="E2347" s="160">
        <v>1</v>
      </c>
      <c r="F2347" s="65"/>
      <c r="G2347" s="60">
        <f>E2347*F2347</f>
        <v>0</v>
      </c>
      <c r="H2347" s="61"/>
      <c r="I2347" s="61"/>
      <c r="J2347" s="123" t="str">
        <f t="shared" si="94"/>
        <v xml:space="preserve"> </v>
      </c>
      <c r="K2347" s="23"/>
      <c r="L2347" s="23"/>
    </row>
    <row r="2348" spans="1:12" ht="13.2" x14ac:dyDescent="0.2">
      <c r="A2348" s="88"/>
      <c r="B2348" s="234" t="s">
        <v>3322</v>
      </c>
      <c r="C2348" s="162" t="s">
        <v>3400</v>
      </c>
      <c r="D2348" s="192" t="s">
        <v>750</v>
      </c>
      <c r="E2348" s="160">
        <v>217</v>
      </c>
      <c r="F2348" s="65"/>
      <c r="G2348" s="60">
        <f>E2348*F2348</f>
        <v>0</v>
      </c>
      <c r="H2348" s="61"/>
      <c r="I2348" s="61"/>
      <c r="J2348" s="123" t="str">
        <f t="shared" si="94"/>
        <v xml:space="preserve"> </v>
      </c>
      <c r="K2348" s="23"/>
      <c r="L2348" s="23"/>
    </row>
    <row r="2349" spans="1:12" ht="13.2" x14ac:dyDescent="0.2">
      <c r="A2349" s="88"/>
      <c r="B2349" s="234" t="s">
        <v>3323</v>
      </c>
      <c r="C2349" s="162" t="s">
        <v>3401</v>
      </c>
      <c r="D2349" s="192" t="s">
        <v>1921</v>
      </c>
      <c r="E2349" s="160">
        <v>4338</v>
      </c>
      <c r="F2349" s="65"/>
      <c r="G2349" s="60">
        <f>E2349*F2349</f>
        <v>0</v>
      </c>
      <c r="H2349" s="61"/>
      <c r="I2349" s="61"/>
      <c r="J2349" s="123" t="str">
        <f t="shared" si="94"/>
        <v xml:space="preserve"> </v>
      </c>
      <c r="K2349" s="23"/>
      <c r="L2349" s="23"/>
    </row>
    <row r="2350" spans="1:12" ht="12" x14ac:dyDescent="0.2">
      <c r="A2350" s="49"/>
      <c r="B2350" s="291" t="s">
        <v>3324</v>
      </c>
      <c r="C2350" s="294" t="s">
        <v>3402</v>
      </c>
      <c r="D2350" s="269"/>
      <c r="E2350" s="160"/>
      <c r="F2350" s="163"/>
      <c r="G2350" s="232"/>
      <c r="H2350" s="61"/>
      <c r="I2350" s="61"/>
      <c r="J2350" s="123" t="str">
        <f t="shared" si="94"/>
        <v xml:space="preserve"> </v>
      </c>
      <c r="K2350" s="23"/>
      <c r="L2350" s="23"/>
    </row>
    <row r="2351" spans="1:12" x14ac:dyDescent="0.2">
      <c r="A2351" s="88"/>
      <c r="B2351" s="291" t="s">
        <v>3325</v>
      </c>
      <c r="C2351" s="265" t="s">
        <v>3403</v>
      </c>
      <c r="D2351" s="269" t="s">
        <v>22</v>
      </c>
      <c r="E2351" s="160"/>
      <c r="F2351" s="163"/>
      <c r="G2351" s="60"/>
      <c r="H2351" s="61"/>
      <c r="I2351" s="61"/>
      <c r="J2351" s="123" t="str">
        <f t="shared" si="94"/>
        <v xml:space="preserve"> </v>
      </c>
      <c r="K2351" s="23"/>
      <c r="L2351" s="23"/>
    </row>
    <row r="2352" spans="1:12" ht="13.2" x14ac:dyDescent="0.2">
      <c r="A2352" s="88"/>
      <c r="B2352" s="291" t="s">
        <v>3326</v>
      </c>
      <c r="C2352" s="279" t="s">
        <v>6093</v>
      </c>
      <c r="D2352" s="269" t="s">
        <v>5897</v>
      </c>
      <c r="E2352" s="160"/>
      <c r="F2352" s="163"/>
      <c r="G2352" s="60">
        <f>E2352*F2352</f>
        <v>0</v>
      </c>
      <c r="H2352" s="62" t="s">
        <v>363</v>
      </c>
      <c r="I2352" s="61"/>
      <c r="J2352" s="123" t="str">
        <f t="shared" si="94"/>
        <v xml:space="preserve"> </v>
      </c>
      <c r="K2352" s="23"/>
      <c r="L2352" s="23"/>
    </row>
    <row r="2353" spans="1:12" x14ac:dyDescent="0.2">
      <c r="A2353" s="48"/>
      <c r="B2353" s="157"/>
      <c r="C2353" s="162"/>
      <c r="D2353" s="191"/>
      <c r="E2353" s="160"/>
      <c r="F2353" s="163"/>
      <c r="G2353" s="84"/>
      <c r="H2353" s="58" t="s">
        <v>782</v>
      </c>
      <c r="I2353" s="23"/>
      <c r="J2353" s="123" t="str">
        <f t="shared" si="94"/>
        <v xml:space="preserve"> </v>
      </c>
      <c r="K2353" s="23"/>
      <c r="L2353" s="23"/>
    </row>
    <row r="2354" spans="1:12" x14ac:dyDescent="0.25">
      <c r="A2354" s="48"/>
      <c r="B2354" s="157"/>
      <c r="C2354" s="162"/>
      <c r="D2354" s="191"/>
      <c r="E2354" s="160"/>
      <c r="F2354" s="163"/>
      <c r="G2354" s="84"/>
      <c r="H2354" s="23"/>
      <c r="I2354" s="23"/>
      <c r="J2354" s="123" t="str">
        <f t="shared" si="94"/>
        <v xml:space="preserve"> </v>
      </c>
      <c r="K2354" s="23"/>
      <c r="L2354" s="23"/>
    </row>
    <row r="2355" spans="1:12" x14ac:dyDescent="0.25">
      <c r="A2355" s="52"/>
      <c r="B2355" s="193"/>
      <c r="C2355" s="194"/>
      <c r="D2355" s="195"/>
      <c r="E2355" s="160"/>
      <c r="F2355" s="163"/>
      <c r="G2355" s="196"/>
      <c r="H2355" s="23"/>
      <c r="I2355" s="23"/>
      <c r="J2355" s="123">
        <v>1</v>
      </c>
      <c r="K2355" s="23"/>
      <c r="L2355" s="23"/>
    </row>
    <row r="2356" spans="1:12" ht="12" x14ac:dyDescent="0.25">
      <c r="B2356" s="180" t="s">
        <v>232</v>
      </c>
      <c r="C2356" s="181" t="s">
        <v>147</v>
      </c>
      <c r="D2356" s="31"/>
      <c r="E2356" s="31"/>
      <c r="F2356" s="31"/>
      <c r="G2356" s="182">
        <f>SUM(G2257:G2355)</f>
        <v>0</v>
      </c>
      <c r="H2356" s="23"/>
      <c r="I2356" s="23"/>
      <c r="J2356" s="123" t="str">
        <f t="shared" si="94"/>
        <v xml:space="preserve"> </v>
      </c>
      <c r="K2356" s="23"/>
      <c r="L2356" s="23"/>
    </row>
    <row r="2357" spans="1:12" ht="12" x14ac:dyDescent="0.25">
      <c r="A2357" s="54"/>
      <c r="B2357" s="54"/>
      <c r="C2357" s="223"/>
      <c r="D2357" s="224"/>
      <c r="E2357" s="224"/>
      <c r="F2357" s="224"/>
      <c r="G2357" s="225"/>
      <c r="H2357" s="77"/>
      <c r="I2357" s="23"/>
      <c r="J2357" s="123">
        <v>1</v>
      </c>
      <c r="K2357" s="23"/>
      <c r="L2357" s="23"/>
    </row>
    <row r="2358" spans="1:12" ht="12" x14ac:dyDescent="0.2">
      <c r="A2358" s="127"/>
      <c r="B2358" s="180" t="s">
        <v>234</v>
      </c>
      <c r="C2358" s="181" t="s">
        <v>235</v>
      </c>
      <c r="D2358" s="31"/>
      <c r="E2358" s="31"/>
      <c r="F2358" s="31"/>
      <c r="G2358" s="3"/>
      <c r="H2358" s="58" t="s">
        <v>361</v>
      </c>
      <c r="I2358" s="23"/>
      <c r="J2358" s="123">
        <v>1</v>
      </c>
      <c r="K2358" s="23"/>
      <c r="L2358" s="23"/>
    </row>
    <row r="2359" spans="1:12" ht="24" x14ac:dyDescent="0.2">
      <c r="A2359" s="125"/>
      <c r="B2359" s="323" t="s">
        <v>3405</v>
      </c>
      <c r="C2359" s="324" t="s">
        <v>6094</v>
      </c>
      <c r="D2359" s="325"/>
      <c r="E2359" s="243"/>
      <c r="F2359" s="244"/>
      <c r="G2359" s="126"/>
      <c r="H2359" s="62" t="s">
        <v>363</v>
      </c>
      <c r="I2359" s="61"/>
      <c r="J2359" s="123" t="str">
        <f t="shared" si="94"/>
        <v xml:space="preserve"> </v>
      </c>
      <c r="K2359" s="23"/>
      <c r="L2359" s="23"/>
    </row>
    <row r="2360" spans="1:12" ht="13.2" x14ac:dyDescent="0.2">
      <c r="A2360" s="88"/>
      <c r="B2360" s="291" t="s">
        <v>3406</v>
      </c>
      <c r="C2360" s="268" t="s">
        <v>3524</v>
      </c>
      <c r="D2360" s="269" t="s">
        <v>5897</v>
      </c>
      <c r="E2360" s="160"/>
      <c r="F2360" s="163"/>
      <c r="G2360" s="60">
        <f>E2360*F2360</f>
        <v>0</v>
      </c>
      <c r="H2360" s="61"/>
      <c r="I2360" s="61"/>
      <c r="J2360" s="123" t="str">
        <f t="shared" si="94"/>
        <v xml:space="preserve"> </v>
      </c>
      <c r="K2360" s="23"/>
      <c r="L2360" s="23"/>
    </row>
    <row r="2361" spans="1:12" ht="13.2" x14ac:dyDescent="0.2">
      <c r="A2361" s="88"/>
      <c r="B2361" s="291" t="s">
        <v>3407</v>
      </c>
      <c r="C2361" s="268" t="s">
        <v>3525</v>
      </c>
      <c r="D2361" s="269" t="s">
        <v>5897</v>
      </c>
      <c r="E2361" s="160"/>
      <c r="F2361" s="163"/>
      <c r="G2361" s="60">
        <f>E2361*F2361</f>
        <v>0</v>
      </c>
      <c r="H2361" s="61"/>
      <c r="I2361" s="61"/>
      <c r="J2361" s="123" t="str">
        <f t="shared" si="94"/>
        <v xml:space="preserve"> </v>
      </c>
      <c r="K2361" s="23"/>
      <c r="L2361" s="23"/>
    </row>
    <row r="2362" spans="1:12" ht="13.2" x14ac:dyDescent="0.2">
      <c r="A2362" s="88"/>
      <c r="B2362" s="291" t="s">
        <v>3408</v>
      </c>
      <c r="C2362" s="268" t="s">
        <v>3526</v>
      </c>
      <c r="D2362" s="269" t="s">
        <v>5897</v>
      </c>
      <c r="E2362" s="160"/>
      <c r="F2362" s="163"/>
      <c r="G2362" s="60">
        <f>E2362*F2362</f>
        <v>0</v>
      </c>
      <c r="H2362" s="61"/>
      <c r="I2362" s="61"/>
      <c r="J2362" s="123" t="str">
        <f t="shared" si="94"/>
        <v xml:space="preserve"> </v>
      </c>
      <c r="K2362" s="23"/>
      <c r="L2362" s="23"/>
    </row>
    <row r="2363" spans="1:12" ht="13.2" x14ac:dyDescent="0.2">
      <c r="A2363" s="88"/>
      <c r="B2363" s="291" t="s">
        <v>3409</v>
      </c>
      <c r="C2363" s="268" t="s">
        <v>3527</v>
      </c>
      <c r="D2363" s="269" t="s">
        <v>5897</v>
      </c>
      <c r="E2363" s="160"/>
      <c r="F2363" s="163"/>
      <c r="G2363" s="60">
        <f>E2363*F2363</f>
        <v>0</v>
      </c>
      <c r="H2363" s="61"/>
      <c r="I2363" s="61"/>
      <c r="J2363" s="123" t="str">
        <f t="shared" si="94"/>
        <v xml:space="preserve"> </v>
      </c>
      <c r="K2363" s="23"/>
      <c r="L2363" s="23"/>
    </row>
    <row r="2364" spans="1:12" ht="13.2" x14ac:dyDescent="0.2">
      <c r="A2364" s="88"/>
      <c r="B2364" s="291" t="s">
        <v>3410</v>
      </c>
      <c r="C2364" s="268" t="s">
        <v>3528</v>
      </c>
      <c r="D2364" s="269" t="s">
        <v>5897</v>
      </c>
      <c r="E2364" s="160"/>
      <c r="F2364" s="163"/>
      <c r="G2364" s="60">
        <f>E2364*F2364</f>
        <v>0</v>
      </c>
      <c r="H2364" s="61"/>
      <c r="I2364" s="61"/>
      <c r="J2364" s="123" t="str">
        <f t="shared" si="94"/>
        <v xml:space="preserve"> </v>
      </c>
      <c r="K2364" s="23"/>
      <c r="L2364" s="23"/>
    </row>
    <row r="2365" spans="1:12" ht="24" x14ac:dyDescent="0.2">
      <c r="A2365" s="49"/>
      <c r="B2365" s="291" t="s">
        <v>3411</v>
      </c>
      <c r="C2365" s="296" t="s">
        <v>6095</v>
      </c>
      <c r="D2365" s="269"/>
      <c r="E2365" s="160"/>
      <c r="F2365" s="163"/>
      <c r="G2365" s="84"/>
      <c r="H2365" s="62" t="s">
        <v>363</v>
      </c>
      <c r="I2365" s="61"/>
      <c r="J2365" s="123" t="str">
        <f t="shared" si="94"/>
        <v xml:space="preserve"> </v>
      </c>
      <c r="K2365" s="23"/>
      <c r="L2365" s="23"/>
    </row>
    <row r="2366" spans="1:12" ht="13.2" x14ac:dyDescent="0.2">
      <c r="A2366" s="88"/>
      <c r="B2366" s="291" t="s">
        <v>3412</v>
      </c>
      <c r="C2366" s="268" t="s">
        <v>3524</v>
      </c>
      <c r="D2366" s="269" t="s">
        <v>5897</v>
      </c>
      <c r="E2366" s="160"/>
      <c r="F2366" s="163"/>
      <c r="G2366" s="60">
        <f>E2366*F2366</f>
        <v>0</v>
      </c>
      <c r="H2366" s="61"/>
      <c r="I2366" s="61"/>
      <c r="J2366" s="123" t="str">
        <f t="shared" si="94"/>
        <v xml:space="preserve"> </v>
      </c>
      <c r="K2366" s="23"/>
      <c r="L2366" s="23"/>
    </row>
    <row r="2367" spans="1:12" ht="13.2" x14ac:dyDescent="0.2">
      <c r="A2367" s="88"/>
      <c r="B2367" s="291" t="s">
        <v>3413</v>
      </c>
      <c r="C2367" s="268" t="s">
        <v>3525</v>
      </c>
      <c r="D2367" s="269" t="s">
        <v>5897</v>
      </c>
      <c r="E2367" s="160"/>
      <c r="F2367" s="163"/>
      <c r="G2367" s="60">
        <f>E2367*F2367</f>
        <v>0</v>
      </c>
      <c r="H2367" s="61"/>
      <c r="I2367" s="61"/>
      <c r="J2367" s="123" t="str">
        <f t="shared" si="94"/>
        <v xml:space="preserve"> </v>
      </c>
      <c r="K2367" s="23"/>
      <c r="L2367" s="23"/>
    </row>
    <row r="2368" spans="1:12" ht="13.2" x14ac:dyDescent="0.2">
      <c r="A2368" s="88"/>
      <c r="B2368" s="291" t="s">
        <v>3414</v>
      </c>
      <c r="C2368" s="268" t="s">
        <v>3526</v>
      </c>
      <c r="D2368" s="269" t="s">
        <v>5897</v>
      </c>
      <c r="E2368" s="160"/>
      <c r="F2368" s="163"/>
      <c r="G2368" s="60">
        <f>E2368*F2368</f>
        <v>0</v>
      </c>
      <c r="H2368" s="61"/>
      <c r="I2368" s="61"/>
      <c r="J2368" s="123" t="str">
        <f t="shared" si="94"/>
        <v xml:space="preserve"> </v>
      </c>
      <c r="K2368" s="23"/>
      <c r="L2368" s="23"/>
    </row>
    <row r="2369" spans="1:12" ht="13.2" x14ac:dyDescent="0.2">
      <c r="A2369" s="88"/>
      <c r="B2369" s="291" t="s">
        <v>3415</v>
      </c>
      <c r="C2369" s="268" t="s">
        <v>3527</v>
      </c>
      <c r="D2369" s="269" t="s">
        <v>5897</v>
      </c>
      <c r="E2369" s="160"/>
      <c r="F2369" s="163"/>
      <c r="G2369" s="60">
        <f>E2369*F2369</f>
        <v>0</v>
      </c>
      <c r="H2369" s="61"/>
      <c r="I2369" s="61"/>
      <c r="J2369" s="123" t="str">
        <f t="shared" si="94"/>
        <v xml:space="preserve"> </v>
      </c>
      <c r="K2369" s="23"/>
      <c r="L2369" s="23"/>
    </row>
    <row r="2370" spans="1:12" ht="13.2" x14ac:dyDescent="0.2">
      <c r="A2370" s="88"/>
      <c r="B2370" s="291" t="s">
        <v>3416</v>
      </c>
      <c r="C2370" s="268" t="s">
        <v>3528</v>
      </c>
      <c r="D2370" s="269" t="s">
        <v>5897</v>
      </c>
      <c r="E2370" s="160"/>
      <c r="F2370" s="163"/>
      <c r="G2370" s="60">
        <f>E2370*F2370</f>
        <v>0</v>
      </c>
      <c r="H2370" s="61"/>
      <c r="I2370" s="61"/>
      <c r="J2370" s="123" t="str">
        <f t="shared" si="94"/>
        <v xml:space="preserve"> </v>
      </c>
      <c r="K2370" s="23"/>
      <c r="L2370" s="23"/>
    </row>
    <row r="2371" spans="1:12" ht="12" x14ac:dyDescent="0.2">
      <c r="A2371" s="49"/>
      <c r="B2371" s="234" t="s">
        <v>3417</v>
      </c>
      <c r="C2371" s="200" t="s">
        <v>3529</v>
      </c>
      <c r="D2371" s="192"/>
      <c r="E2371" s="160"/>
      <c r="F2371" s="163"/>
      <c r="G2371" s="84"/>
      <c r="H2371" s="61"/>
      <c r="I2371" s="61"/>
      <c r="J2371" s="123">
        <v>1</v>
      </c>
      <c r="K2371" s="23"/>
      <c r="L2371" s="23"/>
    </row>
    <row r="2372" spans="1:12" ht="22.8" x14ac:dyDescent="0.2">
      <c r="A2372" s="88"/>
      <c r="B2372" s="291" t="s">
        <v>3418</v>
      </c>
      <c r="C2372" s="279" t="s">
        <v>6096</v>
      </c>
      <c r="D2372" s="269" t="s">
        <v>5897</v>
      </c>
      <c r="E2372" s="160"/>
      <c r="F2372" s="163"/>
      <c r="G2372" s="60">
        <f>E2372*F2372</f>
        <v>0</v>
      </c>
      <c r="H2372" s="62" t="s">
        <v>363</v>
      </c>
      <c r="I2372" s="61"/>
      <c r="J2372" s="123"/>
      <c r="K2372" s="23"/>
      <c r="L2372" s="23"/>
    </row>
    <row r="2373" spans="1:12" ht="22.8" x14ac:dyDescent="0.2">
      <c r="A2373" s="88"/>
      <c r="B2373" s="291" t="s">
        <v>3419</v>
      </c>
      <c r="C2373" s="279" t="s">
        <v>6097</v>
      </c>
      <c r="D2373" s="269" t="s">
        <v>5897</v>
      </c>
      <c r="E2373" s="160"/>
      <c r="F2373" s="163"/>
      <c r="G2373" s="60">
        <f>E2373*F2373</f>
        <v>0</v>
      </c>
      <c r="H2373" s="62" t="s">
        <v>363</v>
      </c>
      <c r="I2373" s="61"/>
      <c r="J2373" s="123" t="str">
        <f t="shared" ref="J2373:J2435" si="96">IF(G2373&gt;0,1," ")</f>
        <v xml:space="preserve"> </v>
      </c>
      <c r="K2373" s="23"/>
      <c r="L2373" s="23"/>
    </row>
    <row r="2374" spans="1:12" ht="22.8" x14ac:dyDescent="0.2">
      <c r="A2374" s="88"/>
      <c r="B2374" s="291" t="s">
        <v>3420</v>
      </c>
      <c r="C2374" s="279" t="s">
        <v>6098</v>
      </c>
      <c r="D2374" s="269" t="s">
        <v>5897</v>
      </c>
      <c r="E2374" s="160"/>
      <c r="F2374" s="163"/>
      <c r="G2374" s="60">
        <f>E2374*F2374</f>
        <v>0</v>
      </c>
      <c r="H2374" s="62" t="s">
        <v>363</v>
      </c>
      <c r="I2374" s="61"/>
      <c r="J2374" s="123" t="str">
        <f t="shared" si="96"/>
        <v xml:space="preserve"> </v>
      </c>
      <c r="K2374" s="23"/>
      <c r="L2374" s="23"/>
    </row>
    <row r="2375" spans="1:12" ht="22.8" x14ac:dyDescent="0.2">
      <c r="A2375" s="88"/>
      <c r="B2375" s="291" t="s">
        <v>3421</v>
      </c>
      <c r="C2375" s="279" t="s">
        <v>6099</v>
      </c>
      <c r="D2375" s="269" t="s">
        <v>5897</v>
      </c>
      <c r="E2375" s="160"/>
      <c r="F2375" s="163"/>
      <c r="G2375" s="60">
        <f>E2375*F2375</f>
        <v>0</v>
      </c>
      <c r="H2375" s="62" t="s">
        <v>363</v>
      </c>
      <c r="I2375" s="61"/>
      <c r="J2375" s="123" t="str">
        <f t="shared" si="96"/>
        <v xml:space="preserve"> </v>
      </c>
      <c r="K2375" s="23"/>
      <c r="L2375" s="23"/>
    </row>
    <row r="2376" spans="1:12" ht="22.8" x14ac:dyDescent="0.2">
      <c r="A2376" s="88"/>
      <c r="B2376" s="234" t="s">
        <v>3422</v>
      </c>
      <c r="C2376" s="175" t="s">
        <v>5596</v>
      </c>
      <c r="D2376" s="192" t="s">
        <v>1921</v>
      </c>
      <c r="E2376" s="160">
        <v>320565</v>
      </c>
      <c r="F2376" s="65"/>
      <c r="G2376" s="60">
        <f>E2376*F2376</f>
        <v>0</v>
      </c>
      <c r="H2376" s="62" t="s">
        <v>363</v>
      </c>
      <c r="I2376" s="61" t="s">
        <v>5632</v>
      </c>
      <c r="J2376" s="123" t="str">
        <f t="shared" si="96"/>
        <v xml:space="preserve"> </v>
      </c>
      <c r="K2376" s="23"/>
      <c r="L2376" s="23"/>
    </row>
    <row r="2377" spans="1:12" ht="12" x14ac:dyDescent="0.2">
      <c r="A2377" s="49"/>
      <c r="B2377" s="234" t="s">
        <v>3423</v>
      </c>
      <c r="C2377" s="200" t="s">
        <v>3530</v>
      </c>
      <c r="D2377" s="192"/>
      <c r="E2377" s="160">
        <v>0</v>
      </c>
      <c r="F2377" s="163"/>
      <c r="G2377" s="84"/>
      <c r="H2377" s="61"/>
      <c r="I2377" s="61"/>
      <c r="J2377" s="123">
        <v>1</v>
      </c>
      <c r="K2377" s="23"/>
      <c r="L2377" s="23"/>
    </row>
    <row r="2378" spans="1:12" x14ac:dyDescent="0.2">
      <c r="A2378" s="88"/>
      <c r="B2378" s="234" t="s">
        <v>3424</v>
      </c>
      <c r="C2378" s="174" t="s">
        <v>3531</v>
      </c>
      <c r="D2378" s="192" t="s">
        <v>22</v>
      </c>
      <c r="E2378" s="160">
        <v>1</v>
      </c>
      <c r="F2378" s="65"/>
      <c r="G2378" s="60">
        <f>E2378*F2378</f>
        <v>0</v>
      </c>
      <c r="H2378" s="61"/>
      <c r="I2378" s="61"/>
      <c r="J2378" s="123" t="str">
        <f t="shared" si="96"/>
        <v xml:space="preserve"> </v>
      </c>
      <c r="K2378" s="23"/>
      <c r="L2378" s="23"/>
    </row>
    <row r="2379" spans="1:12" ht="13.2" x14ac:dyDescent="0.2">
      <c r="A2379" s="88"/>
      <c r="B2379" s="291" t="s">
        <v>3425</v>
      </c>
      <c r="C2379" s="277" t="s">
        <v>6100</v>
      </c>
      <c r="D2379" s="269" t="s">
        <v>5897</v>
      </c>
      <c r="E2379" s="160"/>
      <c r="F2379" s="163"/>
      <c r="G2379" s="60">
        <f>E2379*F2379</f>
        <v>0</v>
      </c>
      <c r="H2379" s="62" t="s">
        <v>363</v>
      </c>
      <c r="I2379" s="61"/>
      <c r="J2379" s="123" t="str">
        <f t="shared" si="96"/>
        <v xml:space="preserve"> </v>
      </c>
      <c r="K2379" s="23"/>
      <c r="L2379" s="23"/>
    </row>
    <row r="2380" spans="1:12" ht="12" x14ac:dyDescent="0.2">
      <c r="A2380" s="49"/>
      <c r="B2380" s="291" t="s">
        <v>3426</v>
      </c>
      <c r="C2380" s="295" t="s">
        <v>3532</v>
      </c>
      <c r="D2380" s="269"/>
      <c r="E2380" s="160"/>
      <c r="F2380" s="163"/>
      <c r="G2380" s="84"/>
      <c r="H2380" s="61"/>
      <c r="I2380" s="61"/>
      <c r="J2380" s="123" t="str">
        <f t="shared" si="96"/>
        <v xml:space="preserve"> </v>
      </c>
      <c r="K2380" s="23"/>
      <c r="L2380" s="23"/>
    </row>
    <row r="2381" spans="1:12" ht="13.2" x14ac:dyDescent="0.2">
      <c r="A2381" s="88"/>
      <c r="B2381" s="291" t="s">
        <v>3427</v>
      </c>
      <c r="C2381" s="277" t="s">
        <v>6101</v>
      </c>
      <c r="D2381" s="269" t="s">
        <v>5897</v>
      </c>
      <c r="E2381" s="160"/>
      <c r="F2381" s="163"/>
      <c r="G2381" s="60">
        <f>E2381*F2381</f>
        <v>0</v>
      </c>
      <c r="H2381" s="62" t="s">
        <v>363</v>
      </c>
      <c r="I2381" s="61"/>
      <c r="J2381" s="123" t="str">
        <f t="shared" si="96"/>
        <v xml:space="preserve"> </v>
      </c>
      <c r="K2381" s="23"/>
      <c r="L2381" s="23"/>
    </row>
    <row r="2382" spans="1:12" ht="13.2" x14ac:dyDescent="0.2">
      <c r="A2382" s="88"/>
      <c r="B2382" s="291" t="s">
        <v>3428</v>
      </c>
      <c r="C2382" s="277" t="s">
        <v>6102</v>
      </c>
      <c r="D2382" s="269" t="s">
        <v>5897</v>
      </c>
      <c r="E2382" s="160"/>
      <c r="F2382" s="163"/>
      <c r="G2382" s="60">
        <f>E2382*F2382</f>
        <v>0</v>
      </c>
      <c r="H2382" s="62" t="s">
        <v>363</v>
      </c>
      <c r="I2382" s="61"/>
      <c r="J2382" s="123" t="str">
        <f t="shared" si="96"/>
        <v xml:space="preserve"> </v>
      </c>
      <c r="K2382" s="23"/>
      <c r="L2382" s="23"/>
    </row>
    <row r="2383" spans="1:12" ht="12" x14ac:dyDescent="0.2">
      <c r="A2383" s="49"/>
      <c r="B2383" s="291" t="s">
        <v>3429</v>
      </c>
      <c r="C2383" s="296" t="s">
        <v>6103</v>
      </c>
      <c r="D2383" s="269"/>
      <c r="E2383" s="160"/>
      <c r="F2383" s="163"/>
      <c r="G2383" s="84"/>
      <c r="H2383" s="62" t="s">
        <v>363</v>
      </c>
      <c r="I2383" s="61"/>
      <c r="J2383" s="123" t="str">
        <f t="shared" si="96"/>
        <v xml:space="preserve"> </v>
      </c>
      <c r="K2383" s="23"/>
      <c r="L2383" s="23"/>
    </row>
    <row r="2384" spans="1:12" ht="13.2" x14ac:dyDescent="0.2">
      <c r="A2384" s="88"/>
      <c r="B2384" s="291" t="s">
        <v>3430</v>
      </c>
      <c r="C2384" s="277" t="s">
        <v>6101</v>
      </c>
      <c r="D2384" s="269" t="s">
        <v>5897</v>
      </c>
      <c r="E2384" s="160"/>
      <c r="F2384" s="163"/>
      <c r="G2384" s="60">
        <f>E2384*F2384</f>
        <v>0</v>
      </c>
      <c r="H2384" s="62" t="s">
        <v>363</v>
      </c>
      <c r="I2384" s="61"/>
      <c r="J2384" s="123" t="str">
        <f t="shared" si="96"/>
        <v xml:space="preserve"> </v>
      </c>
      <c r="K2384" s="23"/>
      <c r="L2384" s="23"/>
    </row>
    <row r="2385" spans="1:12" ht="13.2" x14ac:dyDescent="0.2">
      <c r="A2385" s="88"/>
      <c r="B2385" s="291" t="s">
        <v>3431</v>
      </c>
      <c r="C2385" s="277" t="s">
        <v>6102</v>
      </c>
      <c r="D2385" s="269" t="s">
        <v>5897</v>
      </c>
      <c r="E2385" s="160"/>
      <c r="F2385" s="163"/>
      <c r="G2385" s="60">
        <f>E2385*F2385</f>
        <v>0</v>
      </c>
      <c r="H2385" s="62" t="s">
        <v>363</v>
      </c>
      <c r="I2385" s="61"/>
      <c r="J2385" s="123" t="str">
        <f t="shared" si="96"/>
        <v xml:space="preserve"> </v>
      </c>
      <c r="K2385" s="23"/>
      <c r="L2385" s="23"/>
    </row>
    <row r="2386" spans="1:12" ht="12" x14ac:dyDescent="0.2">
      <c r="A2386" s="49"/>
      <c r="B2386" s="291" t="s">
        <v>3432</v>
      </c>
      <c r="C2386" s="295" t="s">
        <v>3533</v>
      </c>
      <c r="D2386" s="269"/>
      <c r="E2386" s="160"/>
      <c r="F2386" s="163"/>
      <c r="G2386" s="84"/>
      <c r="H2386" s="61"/>
      <c r="I2386" s="61"/>
      <c r="J2386" s="123" t="str">
        <f t="shared" si="96"/>
        <v xml:space="preserve"> </v>
      </c>
      <c r="K2386" s="23"/>
      <c r="L2386" s="23"/>
    </row>
    <row r="2387" spans="1:12" ht="13.2" x14ac:dyDescent="0.2">
      <c r="A2387" s="88"/>
      <c r="B2387" s="291" t="s">
        <v>3433</v>
      </c>
      <c r="C2387" s="277" t="s">
        <v>6104</v>
      </c>
      <c r="D2387" s="269" t="s">
        <v>5897</v>
      </c>
      <c r="E2387" s="160"/>
      <c r="F2387" s="163"/>
      <c r="G2387" s="60">
        <f>E2387*F2387</f>
        <v>0</v>
      </c>
      <c r="H2387" s="62" t="s">
        <v>363</v>
      </c>
      <c r="I2387" s="61"/>
      <c r="J2387" s="123" t="str">
        <f t="shared" si="96"/>
        <v xml:space="preserve"> </v>
      </c>
      <c r="K2387" s="23"/>
      <c r="L2387" s="23"/>
    </row>
    <row r="2388" spans="1:12" ht="13.2" x14ac:dyDescent="0.2">
      <c r="A2388" s="88"/>
      <c r="B2388" s="291" t="s">
        <v>3434</v>
      </c>
      <c r="C2388" s="277" t="s">
        <v>6105</v>
      </c>
      <c r="D2388" s="269" t="s">
        <v>5897</v>
      </c>
      <c r="E2388" s="160"/>
      <c r="F2388" s="163"/>
      <c r="G2388" s="60">
        <f>E2388*F2388</f>
        <v>0</v>
      </c>
      <c r="H2388" s="62" t="s">
        <v>363</v>
      </c>
      <c r="I2388" s="61"/>
      <c r="J2388" s="123" t="str">
        <f t="shared" si="96"/>
        <v xml:space="preserve"> </v>
      </c>
      <c r="K2388" s="23"/>
      <c r="L2388" s="23"/>
    </row>
    <row r="2389" spans="1:12" ht="13.2" x14ac:dyDescent="0.2">
      <c r="A2389" s="88"/>
      <c r="B2389" s="291" t="s">
        <v>3435</v>
      </c>
      <c r="C2389" s="277" t="s">
        <v>6106</v>
      </c>
      <c r="D2389" s="269" t="s">
        <v>5897</v>
      </c>
      <c r="E2389" s="160"/>
      <c r="F2389" s="163"/>
      <c r="G2389" s="60">
        <f>E2389*F2389</f>
        <v>0</v>
      </c>
      <c r="H2389" s="62" t="s">
        <v>363</v>
      </c>
      <c r="I2389" s="61"/>
      <c r="J2389" s="123" t="str">
        <f t="shared" si="96"/>
        <v xml:space="preserve"> </v>
      </c>
      <c r="K2389" s="23"/>
      <c r="L2389" s="23"/>
    </row>
    <row r="2390" spans="1:12" ht="13.2" x14ac:dyDescent="0.2">
      <c r="A2390" s="88"/>
      <c r="B2390" s="291" t="s">
        <v>3436</v>
      </c>
      <c r="C2390" s="277" t="s">
        <v>6107</v>
      </c>
      <c r="D2390" s="269" t="s">
        <v>5897</v>
      </c>
      <c r="E2390" s="160"/>
      <c r="F2390" s="163"/>
      <c r="G2390" s="60">
        <f>E2390*F2390</f>
        <v>0</v>
      </c>
      <c r="H2390" s="62" t="s">
        <v>363</v>
      </c>
      <c r="I2390" s="61"/>
      <c r="J2390" s="123" t="str">
        <f t="shared" si="96"/>
        <v xml:space="preserve"> </v>
      </c>
      <c r="K2390" s="23"/>
      <c r="L2390" s="23"/>
    </row>
    <row r="2391" spans="1:12" ht="12" x14ac:dyDescent="0.2">
      <c r="A2391" s="49"/>
      <c r="B2391" s="291" t="s">
        <v>3437</v>
      </c>
      <c r="C2391" s="295" t="s">
        <v>3534</v>
      </c>
      <c r="D2391" s="269"/>
      <c r="E2391" s="160"/>
      <c r="F2391" s="163"/>
      <c r="G2391" s="84"/>
      <c r="H2391" s="61"/>
      <c r="I2391" s="61"/>
      <c r="J2391" s="123" t="str">
        <f t="shared" si="96"/>
        <v xml:space="preserve"> </v>
      </c>
      <c r="K2391" s="23"/>
      <c r="L2391" s="23"/>
    </row>
    <row r="2392" spans="1:12" ht="13.2" x14ac:dyDescent="0.2">
      <c r="A2392" s="88"/>
      <c r="B2392" s="291" t="s">
        <v>3438</v>
      </c>
      <c r="C2392" s="277" t="s">
        <v>6104</v>
      </c>
      <c r="D2392" s="269" t="s">
        <v>5897</v>
      </c>
      <c r="E2392" s="160"/>
      <c r="F2392" s="163"/>
      <c r="G2392" s="60">
        <f>E2392*F2392</f>
        <v>0</v>
      </c>
      <c r="H2392" s="62" t="s">
        <v>363</v>
      </c>
      <c r="I2392" s="61"/>
      <c r="J2392" s="123" t="str">
        <f t="shared" si="96"/>
        <v xml:space="preserve"> </v>
      </c>
      <c r="K2392" s="23"/>
      <c r="L2392" s="23"/>
    </row>
    <row r="2393" spans="1:12" ht="13.2" x14ac:dyDescent="0.2">
      <c r="A2393" s="88"/>
      <c r="B2393" s="291" t="s">
        <v>3439</v>
      </c>
      <c r="C2393" s="277" t="s">
        <v>6105</v>
      </c>
      <c r="D2393" s="269" t="s">
        <v>5897</v>
      </c>
      <c r="E2393" s="160"/>
      <c r="F2393" s="163"/>
      <c r="G2393" s="60">
        <f>E2393*F2393</f>
        <v>0</v>
      </c>
      <c r="H2393" s="62" t="s">
        <v>363</v>
      </c>
      <c r="I2393" s="61"/>
      <c r="J2393" s="123" t="str">
        <f t="shared" si="96"/>
        <v xml:space="preserve"> </v>
      </c>
      <c r="K2393" s="23"/>
      <c r="L2393" s="23"/>
    </row>
    <row r="2394" spans="1:12" ht="13.2" x14ac:dyDescent="0.2">
      <c r="A2394" s="88"/>
      <c r="B2394" s="291" t="s">
        <v>3440</v>
      </c>
      <c r="C2394" s="277" t="s">
        <v>6106</v>
      </c>
      <c r="D2394" s="269" t="s">
        <v>5897</v>
      </c>
      <c r="E2394" s="160"/>
      <c r="F2394" s="163"/>
      <c r="G2394" s="60">
        <f>E2394*F2394</f>
        <v>0</v>
      </c>
      <c r="H2394" s="62" t="s">
        <v>363</v>
      </c>
      <c r="I2394" s="61"/>
      <c r="J2394" s="123" t="str">
        <f t="shared" si="96"/>
        <v xml:space="preserve"> </v>
      </c>
      <c r="K2394" s="23"/>
      <c r="L2394" s="23"/>
    </row>
    <row r="2395" spans="1:12" ht="13.2" x14ac:dyDescent="0.2">
      <c r="A2395" s="88"/>
      <c r="B2395" s="291" t="s">
        <v>3441</v>
      </c>
      <c r="C2395" s="277" t="s">
        <v>6107</v>
      </c>
      <c r="D2395" s="269" t="s">
        <v>5897</v>
      </c>
      <c r="E2395" s="160"/>
      <c r="F2395" s="163"/>
      <c r="G2395" s="60">
        <f>E2395*F2395</f>
        <v>0</v>
      </c>
      <c r="H2395" s="62" t="s">
        <v>363</v>
      </c>
      <c r="I2395" s="61"/>
      <c r="J2395" s="123" t="str">
        <f t="shared" si="96"/>
        <v xml:space="preserve"> </v>
      </c>
      <c r="K2395" s="23"/>
      <c r="L2395" s="23"/>
    </row>
    <row r="2396" spans="1:12" ht="12" x14ac:dyDescent="0.2">
      <c r="A2396" s="49"/>
      <c r="B2396" s="234" t="s">
        <v>3442</v>
      </c>
      <c r="C2396" s="200" t="s">
        <v>3535</v>
      </c>
      <c r="D2396" s="192"/>
      <c r="E2396" s="160"/>
      <c r="F2396" s="163"/>
      <c r="G2396" s="84"/>
      <c r="H2396" s="61"/>
      <c r="I2396" s="61"/>
      <c r="J2396" s="123">
        <v>1</v>
      </c>
      <c r="K2396" s="23"/>
      <c r="L2396" s="23"/>
    </row>
    <row r="2397" spans="1:12" x14ac:dyDescent="0.2">
      <c r="A2397" s="88"/>
      <c r="B2397" s="291" t="s">
        <v>3443</v>
      </c>
      <c r="C2397" s="268" t="s">
        <v>3536</v>
      </c>
      <c r="D2397" s="275" t="s">
        <v>1616</v>
      </c>
      <c r="E2397" s="160"/>
      <c r="F2397" s="163"/>
      <c r="G2397" s="60">
        <f t="shared" ref="G2397:G2407" si="97">E2397*F2397</f>
        <v>0</v>
      </c>
      <c r="H2397" s="61"/>
      <c r="I2397" s="61"/>
      <c r="J2397" s="123" t="str">
        <f t="shared" si="96"/>
        <v xml:space="preserve"> </v>
      </c>
      <c r="K2397" s="23"/>
      <c r="L2397" s="23"/>
    </row>
    <row r="2398" spans="1:12" x14ac:dyDescent="0.2">
      <c r="A2398" s="88"/>
      <c r="B2398" s="291" t="s">
        <v>3444</v>
      </c>
      <c r="C2398" s="268" t="s">
        <v>3537</v>
      </c>
      <c r="D2398" s="275" t="s">
        <v>1616</v>
      </c>
      <c r="E2398" s="160"/>
      <c r="F2398" s="163"/>
      <c r="G2398" s="60">
        <f t="shared" si="97"/>
        <v>0</v>
      </c>
      <c r="H2398" s="61"/>
      <c r="I2398" s="61"/>
      <c r="J2398" s="123" t="str">
        <f t="shared" si="96"/>
        <v xml:space="preserve"> </v>
      </c>
      <c r="K2398" s="23"/>
      <c r="L2398" s="23"/>
    </row>
    <row r="2399" spans="1:12" x14ac:dyDescent="0.2">
      <c r="A2399" s="88"/>
      <c r="B2399" s="291" t="s">
        <v>3445</v>
      </c>
      <c r="C2399" s="277" t="s">
        <v>6108</v>
      </c>
      <c r="D2399" s="275" t="s">
        <v>1616</v>
      </c>
      <c r="E2399" s="160"/>
      <c r="F2399" s="163"/>
      <c r="G2399" s="60">
        <f t="shared" si="97"/>
        <v>0</v>
      </c>
      <c r="H2399" s="62" t="s">
        <v>363</v>
      </c>
      <c r="I2399" s="61"/>
      <c r="J2399" s="123" t="str">
        <f t="shared" si="96"/>
        <v xml:space="preserve"> </v>
      </c>
      <c r="K2399" s="23"/>
      <c r="L2399" s="23"/>
    </row>
    <row r="2400" spans="1:12" x14ac:dyDescent="0.2">
      <c r="A2400" s="88"/>
      <c r="B2400" s="291" t="s">
        <v>3446</v>
      </c>
      <c r="C2400" s="277" t="s">
        <v>6109</v>
      </c>
      <c r="D2400" s="275" t="s">
        <v>1616</v>
      </c>
      <c r="E2400" s="160"/>
      <c r="F2400" s="163"/>
      <c r="G2400" s="60">
        <f t="shared" si="97"/>
        <v>0</v>
      </c>
      <c r="H2400" s="62" t="s">
        <v>363</v>
      </c>
      <c r="I2400" s="61"/>
      <c r="J2400" s="123" t="str">
        <f t="shared" si="96"/>
        <v xml:space="preserve"> </v>
      </c>
      <c r="K2400" s="23"/>
      <c r="L2400" s="23"/>
    </row>
    <row r="2401" spans="1:12" x14ac:dyDescent="0.2">
      <c r="A2401" s="88"/>
      <c r="B2401" s="234" t="s">
        <v>3447</v>
      </c>
      <c r="C2401" s="190" t="s">
        <v>5546</v>
      </c>
      <c r="D2401" s="191" t="s">
        <v>1616</v>
      </c>
      <c r="E2401" s="160">
        <v>30000</v>
      </c>
      <c r="F2401" s="65"/>
      <c r="G2401" s="60">
        <f t="shared" si="97"/>
        <v>0</v>
      </c>
      <c r="H2401" s="62" t="s">
        <v>363</v>
      </c>
      <c r="I2401" s="61" t="s">
        <v>5632</v>
      </c>
      <c r="J2401" s="123" t="str">
        <f t="shared" si="96"/>
        <v xml:space="preserve"> </v>
      </c>
      <c r="K2401" s="23"/>
      <c r="L2401" s="23"/>
    </row>
    <row r="2402" spans="1:12" x14ac:dyDescent="0.2">
      <c r="A2402" s="88"/>
      <c r="B2402" s="291" t="s">
        <v>3448</v>
      </c>
      <c r="C2402" s="277" t="s">
        <v>6110</v>
      </c>
      <c r="D2402" s="275" t="s">
        <v>1616</v>
      </c>
      <c r="E2402" s="160"/>
      <c r="F2402" s="163"/>
      <c r="G2402" s="60">
        <f t="shared" si="97"/>
        <v>0</v>
      </c>
      <c r="H2402" s="62" t="s">
        <v>363</v>
      </c>
      <c r="I2402" s="61"/>
      <c r="J2402" s="123" t="str">
        <f t="shared" si="96"/>
        <v xml:space="preserve"> </v>
      </c>
      <c r="K2402" s="23"/>
      <c r="L2402" s="23"/>
    </row>
    <row r="2403" spans="1:12" x14ac:dyDescent="0.2">
      <c r="A2403" s="88"/>
      <c r="B2403" s="234" t="s">
        <v>3449</v>
      </c>
      <c r="C2403" s="190" t="s">
        <v>5545</v>
      </c>
      <c r="D2403" s="191" t="s">
        <v>1616</v>
      </c>
      <c r="E2403" s="160">
        <v>30000</v>
      </c>
      <c r="F2403" s="65"/>
      <c r="G2403" s="60">
        <f t="shared" si="97"/>
        <v>0</v>
      </c>
      <c r="H2403" s="62" t="s">
        <v>363</v>
      </c>
      <c r="I2403" s="61" t="s">
        <v>5632</v>
      </c>
      <c r="J2403" s="123" t="str">
        <f t="shared" si="96"/>
        <v xml:space="preserve"> </v>
      </c>
      <c r="K2403" s="23"/>
      <c r="L2403" s="23"/>
    </row>
    <row r="2404" spans="1:12" x14ac:dyDescent="0.2">
      <c r="A2404" s="88"/>
      <c r="B2404" s="291" t="s">
        <v>3450</v>
      </c>
      <c r="C2404" s="277" t="s">
        <v>3538</v>
      </c>
      <c r="D2404" s="275" t="s">
        <v>1616</v>
      </c>
      <c r="E2404" s="160"/>
      <c r="F2404" s="163"/>
      <c r="G2404" s="60">
        <f t="shared" si="97"/>
        <v>0</v>
      </c>
      <c r="H2404" s="61"/>
      <c r="I2404" s="61"/>
      <c r="J2404" s="123" t="str">
        <f t="shared" si="96"/>
        <v xml:space="preserve"> </v>
      </c>
      <c r="K2404" s="23"/>
      <c r="L2404" s="23"/>
    </row>
    <row r="2405" spans="1:12" x14ac:dyDescent="0.2">
      <c r="A2405" s="88"/>
      <c r="B2405" s="291" t="s">
        <v>3451</v>
      </c>
      <c r="C2405" s="277" t="s">
        <v>3539</v>
      </c>
      <c r="D2405" s="275" t="s">
        <v>1616</v>
      </c>
      <c r="E2405" s="160"/>
      <c r="F2405" s="163"/>
      <c r="G2405" s="60">
        <f t="shared" si="97"/>
        <v>0</v>
      </c>
      <c r="H2405" s="61"/>
      <c r="I2405" s="61"/>
      <c r="J2405" s="123" t="str">
        <f t="shared" si="96"/>
        <v xml:space="preserve"> </v>
      </c>
      <c r="K2405" s="23"/>
      <c r="L2405" s="23"/>
    </row>
    <row r="2406" spans="1:12" x14ac:dyDescent="0.2">
      <c r="A2406" s="88"/>
      <c r="B2406" s="291" t="s">
        <v>3452</v>
      </c>
      <c r="C2406" s="277" t="s">
        <v>3540</v>
      </c>
      <c r="D2406" s="275" t="s">
        <v>1616</v>
      </c>
      <c r="E2406" s="160"/>
      <c r="F2406" s="163"/>
      <c r="G2406" s="60">
        <f t="shared" si="97"/>
        <v>0</v>
      </c>
      <c r="H2406" s="61"/>
      <c r="I2406" s="61"/>
      <c r="J2406" s="123" t="str">
        <f t="shared" si="96"/>
        <v xml:space="preserve"> </v>
      </c>
      <c r="K2406" s="23"/>
      <c r="L2406" s="23"/>
    </row>
    <row r="2407" spans="1:12" x14ac:dyDescent="0.2">
      <c r="A2407" s="88"/>
      <c r="B2407" s="291" t="s">
        <v>3453</v>
      </c>
      <c r="C2407" s="277" t="s">
        <v>6111</v>
      </c>
      <c r="D2407" s="275" t="s">
        <v>1616</v>
      </c>
      <c r="E2407" s="160"/>
      <c r="F2407" s="163"/>
      <c r="G2407" s="60">
        <f t="shared" si="97"/>
        <v>0</v>
      </c>
      <c r="H2407" s="62" t="s">
        <v>363</v>
      </c>
      <c r="I2407" s="61"/>
      <c r="J2407" s="123" t="str">
        <f t="shared" si="96"/>
        <v xml:space="preserve"> </v>
      </c>
      <c r="K2407" s="23"/>
      <c r="L2407" s="23"/>
    </row>
    <row r="2408" spans="1:12" ht="12" x14ac:dyDescent="0.2">
      <c r="A2408" s="49"/>
      <c r="B2408" s="234" t="s">
        <v>3454</v>
      </c>
      <c r="C2408" s="212" t="s">
        <v>5597</v>
      </c>
      <c r="D2408" s="192"/>
      <c r="E2408" s="160"/>
      <c r="F2408" s="163"/>
      <c r="G2408" s="84"/>
      <c r="H2408" s="62" t="s">
        <v>363</v>
      </c>
      <c r="I2408" s="61" t="s">
        <v>5632</v>
      </c>
      <c r="J2408" s="123">
        <v>1</v>
      </c>
      <c r="K2408" s="23"/>
      <c r="L2408" s="23"/>
    </row>
    <row r="2409" spans="1:12" ht="13.2" x14ac:dyDescent="0.2">
      <c r="A2409" s="88"/>
      <c r="B2409" s="291" t="s">
        <v>3455</v>
      </c>
      <c r="C2409" s="268" t="s">
        <v>3541</v>
      </c>
      <c r="D2409" s="269" t="s">
        <v>5896</v>
      </c>
      <c r="E2409" s="160"/>
      <c r="F2409" s="163"/>
      <c r="G2409" s="60">
        <f t="shared" ref="G2409:G2415" si="98">E2409*F2409</f>
        <v>0</v>
      </c>
      <c r="H2409" s="61"/>
      <c r="I2409" s="61"/>
      <c r="J2409" s="123" t="str">
        <f t="shared" si="96"/>
        <v xml:space="preserve"> </v>
      </c>
      <c r="K2409" s="23"/>
      <c r="L2409" s="23"/>
    </row>
    <row r="2410" spans="1:12" ht="13.2" x14ac:dyDescent="0.2">
      <c r="A2410" s="88"/>
      <c r="B2410" s="234" t="s">
        <v>3456</v>
      </c>
      <c r="C2410" s="174" t="s">
        <v>3542</v>
      </c>
      <c r="D2410" s="192" t="s">
        <v>750</v>
      </c>
      <c r="E2410" s="160">
        <v>350</v>
      </c>
      <c r="F2410" s="65"/>
      <c r="G2410" s="60">
        <f t="shared" si="98"/>
        <v>0</v>
      </c>
      <c r="H2410" s="61"/>
      <c r="I2410" s="61"/>
      <c r="J2410" s="123" t="str">
        <f t="shared" si="96"/>
        <v xml:space="preserve"> </v>
      </c>
      <c r="K2410" s="23"/>
      <c r="L2410" s="23"/>
    </row>
    <row r="2411" spans="1:12" ht="13.2" x14ac:dyDescent="0.2">
      <c r="A2411" s="88"/>
      <c r="B2411" s="291" t="s">
        <v>3457</v>
      </c>
      <c r="C2411" s="268" t="s">
        <v>3543</v>
      </c>
      <c r="D2411" s="269" t="s">
        <v>5896</v>
      </c>
      <c r="E2411" s="160"/>
      <c r="F2411" s="163"/>
      <c r="G2411" s="60">
        <f t="shared" si="98"/>
        <v>0</v>
      </c>
      <c r="H2411" s="61"/>
      <c r="I2411" s="61"/>
      <c r="J2411" s="123" t="str">
        <f t="shared" si="96"/>
        <v xml:space="preserve"> </v>
      </c>
      <c r="K2411" s="23"/>
      <c r="L2411" s="23"/>
    </row>
    <row r="2412" spans="1:12" ht="13.2" x14ac:dyDescent="0.2">
      <c r="A2412" s="88"/>
      <c r="B2412" s="291" t="s">
        <v>3458</v>
      </c>
      <c r="C2412" s="268" t="s">
        <v>3544</v>
      </c>
      <c r="D2412" s="269" t="s">
        <v>5896</v>
      </c>
      <c r="E2412" s="160"/>
      <c r="F2412" s="163"/>
      <c r="G2412" s="60">
        <f t="shared" si="98"/>
        <v>0</v>
      </c>
      <c r="H2412" s="61"/>
      <c r="I2412" s="61"/>
      <c r="J2412" s="123" t="str">
        <f t="shared" si="96"/>
        <v xml:space="preserve"> </v>
      </c>
      <c r="K2412" s="23"/>
      <c r="L2412" s="23"/>
    </row>
    <row r="2413" spans="1:12" ht="13.2" x14ac:dyDescent="0.2">
      <c r="A2413" s="88"/>
      <c r="B2413" s="234" t="s">
        <v>3459</v>
      </c>
      <c r="C2413" s="174" t="s">
        <v>3545</v>
      </c>
      <c r="D2413" s="192" t="s">
        <v>750</v>
      </c>
      <c r="E2413" s="160">
        <v>428</v>
      </c>
      <c r="F2413" s="65"/>
      <c r="G2413" s="60">
        <f t="shared" si="98"/>
        <v>0</v>
      </c>
      <c r="H2413" s="61"/>
      <c r="I2413" s="61"/>
      <c r="J2413" s="123" t="str">
        <f t="shared" si="96"/>
        <v xml:space="preserve"> </v>
      </c>
      <c r="K2413" s="23"/>
      <c r="L2413" s="23"/>
    </row>
    <row r="2414" spans="1:12" ht="13.2" x14ac:dyDescent="0.2">
      <c r="A2414" s="88"/>
      <c r="B2414" s="291" t="s">
        <v>3460</v>
      </c>
      <c r="C2414" s="268" t="s">
        <v>2189</v>
      </c>
      <c r="D2414" s="269" t="s">
        <v>5896</v>
      </c>
      <c r="E2414" s="160"/>
      <c r="F2414" s="163"/>
      <c r="G2414" s="60">
        <f t="shared" si="98"/>
        <v>0</v>
      </c>
      <c r="H2414" s="61"/>
      <c r="I2414" s="61"/>
      <c r="J2414" s="123" t="str">
        <f t="shared" si="96"/>
        <v xml:space="preserve"> </v>
      </c>
      <c r="K2414" s="23"/>
      <c r="L2414" s="23"/>
    </row>
    <row r="2415" spans="1:12" ht="13.2" x14ac:dyDescent="0.2">
      <c r="A2415" s="88"/>
      <c r="B2415" s="291" t="s">
        <v>3461</v>
      </c>
      <c r="C2415" s="268" t="s">
        <v>3546</v>
      </c>
      <c r="D2415" s="269" t="s">
        <v>5896</v>
      </c>
      <c r="E2415" s="160"/>
      <c r="F2415" s="163"/>
      <c r="G2415" s="60">
        <f t="shared" si="98"/>
        <v>0</v>
      </c>
      <c r="H2415" s="61"/>
      <c r="I2415" s="61"/>
      <c r="J2415" s="123" t="str">
        <f t="shared" si="96"/>
        <v xml:space="preserve"> </v>
      </c>
      <c r="K2415" s="23"/>
      <c r="L2415" s="23"/>
    </row>
    <row r="2416" spans="1:12" ht="12" x14ac:dyDescent="0.2">
      <c r="A2416" s="49"/>
      <c r="B2416" s="291" t="s">
        <v>3462</v>
      </c>
      <c r="C2416" s="295" t="s">
        <v>3547</v>
      </c>
      <c r="D2416" s="269"/>
      <c r="E2416" s="160"/>
      <c r="F2416" s="163"/>
      <c r="G2416" s="84"/>
      <c r="H2416" s="58" t="s">
        <v>3548</v>
      </c>
      <c r="I2416" s="61"/>
      <c r="J2416" s="123" t="str">
        <f t="shared" si="96"/>
        <v xml:space="preserve"> </v>
      </c>
      <c r="K2416" s="23"/>
      <c r="L2416" s="23"/>
    </row>
    <row r="2417" spans="1:12" x14ac:dyDescent="0.2">
      <c r="A2417" s="88"/>
      <c r="B2417" s="291" t="s">
        <v>3463</v>
      </c>
      <c r="C2417" s="268" t="s">
        <v>3549</v>
      </c>
      <c r="D2417" s="269" t="s">
        <v>1616</v>
      </c>
      <c r="E2417" s="160"/>
      <c r="F2417" s="163"/>
      <c r="G2417" s="60">
        <f>E2417*F2417</f>
        <v>0</v>
      </c>
      <c r="H2417" s="61"/>
      <c r="I2417" s="61"/>
      <c r="J2417" s="123" t="str">
        <f t="shared" si="96"/>
        <v xml:space="preserve"> </v>
      </c>
      <c r="K2417" s="23"/>
      <c r="L2417" s="23"/>
    </row>
    <row r="2418" spans="1:12" x14ac:dyDescent="0.2">
      <c r="A2418" s="88"/>
      <c r="B2418" s="291" t="s">
        <v>3464</v>
      </c>
      <c r="C2418" s="277" t="s">
        <v>6112</v>
      </c>
      <c r="D2418" s="269" t="s">
        <v>1616</v>
      </c>
      <c r="E2418" s="160"/>
      <c r="F2418" s="163"/>
      <c r="G2418" s="60">
        <f>E2418*F2418</f>
        <v>0</v>
      </c>
      <c r="H2418" s="62" t="s">
        <v>363</v>
      </c>
      <c r="I2418" s="61"/>
      <c r="J2418" s="123" t="str">
        <f t="shared" si="96"/>
        <v xml:space="preserve"> </v>
      </c>
      <c r="K2418" s="23"/>
      <c r="L2418" s="23"/>
    </row>
    <row r="2419" spans="1:12" x14ac:dyDescent="0.2">
      <c r="A2419" s="88"/>
      <c r="B2419" s="291" t="s">
        <v>3465</v>
      </c>
      <c r="C2419" s="277" t="s">
        <v>6113</v>
      </c>
      <c r="D2419" s="269" t="s">
        <v>1616</v>
      </c>
      <c r="E2419" s="160"/>
      <c r="F2419" s="163"/>
      <c r="G2419" s="60">
        <f>E2419*F2419</f>
        <v>0</v>
      </c>
      <c r="H2419" s="62" t="s">
        <v>363</v>
      </c>
      <c r="I2419" s="61"/>
      <c r="J2419" s="123" t="str">
        <f t="shared" si="96"/>
        <v xml:space="preserve"> </v>
      </c>
      <c r="K2419" s="23"/>
      <c r="L2419" s="23"/>
    </row>
    <row r="2420" spans="1:12" x14ac:dyDescent="0.2">
      <c r="A2420" s="88"/>
      <c r="B2420" s="291" t="s">
        <v>3466</v>
      </c>
      <c r="C2420" s="277" t="s">
        <v>6114</v>
      </c>
      <c r="D2420" s="269" t="s">
        <v>1616</v>
      </c>
      <c r="E2420" s="160"/>
      <c r="F2420" s="163"/>
      <c r="G2420" s="60">
        <f>E2420*F2420</f>
        <v>0</v>
      </c>
      <c r="H2420" s="62" t="s">
        <v>363</v>
      </c>
      <c r="I2420" s="61"/>
      <c r="J2420" s="123" t="str">
        <f t="shared" si="96"/>
        <v xml:space="preserve"> </v>
      </c>
      <c r="K2420" s="23"/>
      <c r="L2420" s="23"/>
    </row>
    <row r="2421" spans="1:12" ht="12" x14ac:dyDescent="0.2">
      <c r="A2421" s="49"/>
      <c r="B2421" s="291" t="s">
        <v>3467</v>
      </c>
      <c r="C2421" s="295" t="s">
        <v>3550</v>
      </c>
      <c r="D2421" s="269"/>
      <c r="E2421" s="160"/>
      <c r="F2421" s="163"/>
      <c r="G2421" s="84"/>
      <c r="H2421" s="58" t="s">
        <v>3548</v>
      </c>
      <c r="I2421" s="61"/>
      <c r="J2421" s="123" t="str">
        <f t="shared" si="96"/>
        <v xml:space="preserve"> </v>
      </c>
      <c r="K2421" s="23"/>
      <c r="L2421" s="23"/>
    </row>
    <row r="2422" spans="1:12" x14ac:dyDescent="0.2">
      <c r="A2422" s="88"/>
      <c r="B2422" s="291" t="s">
        <v>3468</v>
      </c>
      <c r="C2422" s="268" t="s">
        <v>3549</v>
      </c>
      <c r="D2422" s="269" t="s">
        <v>1616</v>
      </c>
      <c r="E2422" s="160"/>
      <c r="F2422" s="163"/>
      <c r="G2422" s="60">
        <f>E2422*F2422</f>
        <v>0</v>
      </c>
      <c r="H2422" s="61"/>
      <c r="I2422" s="61"/>
      <c r="J2422" s="123" t="str">
        <f t="shared" si="96"/>
        <v xml:space="preserve"> </v>
      </c>
      <c r="K2422" s="23"/>
      <c r="L2422" s="23"/>
    </row>
    <row r="2423" spans="1:12" x14ac:dyDescent="0.2">
      <c r="A2423" s="88"/>
      <c r="B2423" s="291" t="s">
        <v>3469</v>
      </c>
      <c r="C2423" s="277" t="s">
        <v>6115</v>
      </c>
      <c r="D2423" s="269" t="s">
        <v>1616</v>
      </c>
      <c r="E2423" s="160"/>
      <c r="F2423" s="163"/>
      <c r="G2423" s="60">
        <f>E2423*F2423</f>
        <v>0</v>
      </c>
      <c r="H2423" s="62" t="s">
        <v>363</v>
      </c>
      <c r="I2423" s="61"/>
      <c r="J2423" s="123" t="str">
        <f t="shared" si="96"/>
        <v xml:space="preserve"> </v>
      </c>
      <c r="K2423" s="23"/>
      <c r="L2423" s="23"/>
    </row>
    <row r="2424" spans="1:12" x14ac:dyDescent="0.2">
      <c r="A2424" s="88"/>
      <c r="B2424" s="291" t="s">
        <v>3470</v>
      </c>
      <c r="C2424" s="277" t="s">
        <v>6116</v>
      </c>
      <c r="D2424" s="269" t="s">
        <v>1616</v>
      </c>
      <c r="E2424" s="160"/>
      <c r="F2424" s="163"/>
      <c r="G2424" s="60">
        <f>E2424*F2424</f>
        <v>0</v>
      </c>
      <c r="H2424" s="62" t="s">
        <v>363</v>
      </c>
      <c r="I2424" s="61"/>
      <c r="J2424" s="123" t="str">
        <f t="shared" si="96"/>
        <v xml:space="preserve"> </v>
      </c>
      <c r="K2424" s="23"/>
      <c r="L2424" s="23"/>
    </row>
    <row r="2425" spans="1:12" x14ac:dyDescent="0.2">
      <c r="A2425" s="88"/>
      <c r="B2425" s="291" t="s">
        <v>3471</v>
      </c>
      <c r="C2425" s="277" t="s">
        <v>6114</v>
      </c>
      <c r="D2425" s="269" t="s">
        <v>1616</v>
      </c>
      <c r="E2425" s="160"/>
      <c r="F2425" s="163"/>
      <c r="G2425" s="60">
        <f>E2425*F2425</f>
        <v>0</v>
      </c>
      <c r="H2425" s="62" t="s">
        <v>363</v>
      </c>
      <c r="I2425" s="61"/>
      <c r="J2425" s="123" t="str">
        <f t="shared" si="96"/>
        <v xml:space="preserve"> </v>
      </c>
      <c r="K2425" s="23"/>
      <c r="L2425" s="23"/>
    </row>
    <row r="2426" spans="1:12" ht="12" x14ac:dyDescent="0.2">
      <c r="A2426" s="49"/>
      <c r="B2426" s="234" t="s">
        <v>3472</v>
      </c>
      <c r="C2426" s="200" t="s">
        <v>3551</v>
      </c>
      <c r="D2426" s="192"/>
      <c r="E2426" s="160"/>
      <c r="F2426" s="163"/>
      <c r="G2426" s="84"/>
      <c r="H2426" s="61"/>
      <c r="I2426" s="61"/>
      <c r="J2426" s="123">
        <v>1</v>
      </c>
      <c r="K2426" s="23"/>
      <c r="L2426" s="23"/>
    </row>
    <row r="2427" spans="1:12" x14ac:dyDescent="0.2">
      <c r="A2427" s="88"/>
      <c r="B2427" s="291" t="s">
        <v>3473</v>
      </c>
      <c r="C2427" s="277" t="s">
        <v>6117</v>
      </c>
      <c r="D2427" s="269" t="s">
        <v>1616</v>
      </c>
      <c r="E2427" s="160"/>
      <c r="F2427" s="163"/>
      <c r="G2427" s="60">
        <f>E2427*F2427</f>
        <v>0</v>
      </c>
      <c r="H2427" s="62" t="s">
        <v>363</v>
      </c>
      <c r="I2427" s="61"/>
      <c r="J2427" s="123" t="str">
        <f t="shared" si="96"/>
        <v xml:space="preserve"> </v>
      </c>
      <c r="K2427" s="23"/>
      <c r="L2427" s="23"/>
    </row>
    <row r="2428" spans="1:12" x14ac:dyDescent="0.2">
      <c r="A2428" s="88"/>
      <c r="B2428" s="234" t="s">
        <v>3474</v>
      </c>
      <c r="C2428" s="190" t="s">
        <v>5598</v>
      </c>
      <c r="D2428" s="192" t="s">
        <v>1616</v>
      </c>
      <c r="E2428" s="160">
        <v>129770</v>
      </c>
      <c r="F2428" s="65"/>
      <c r="G2428" s="60">
        <f>E2428*F2428</f>
        <v>0</v>
      </c>
      <c r="H2428" s="62" t="s">
        <v>363</v>
      </c>
      <c r="I2428" s="61" t="s">
        <v>5632</v>
      </c>
      <c r="J2428" s="123" t="str">
        <f t="shared" si="96"/>
        <v xml:space="preserve"> </v>
      </c>
      <c r="K2428" s="23"/>
      <c r="L2428" s="23"/>
    </row>
    <row r="2429" spans="1:12" ht="12" x14ac:dyDescent="0.2">
      <c r="A2429" s="49"/>
      <c r="B2429" s="291" t="s">
        <v>3475</v>
      </c>
      <c r="C2429" s="295" t="s">
        <v>3552</v>
      </c>
      <c r="D2429" s="269"/>
      <c r="E2429" s="160"/>
      <c r="F2429" s="163"/>
      <c r="G2429" s="84"/>
      <c r="H2429" s="61"/>
      <c r="I2429" s="61"/>
      <c r="J2429" s="123" t="str">
        <f t="shared" si="96"/>
        <v xml:space="preserve"> </v>
      </c>
      <c r="K2429" s="23"/>
      <c r="L2429" s="23"/>
    </row>
    <row r="2430" spans="1:12" x14ac:dyDescent="0.2">
      <c r="A2430" s="88"/>
      <c r="B2430" s="291" t="s">
        <v>3476</v>
      </c>
      <c r="C2430" s="277" t="s">
        <v>6118</v>
      </c>
      <c r="D2430" s="269" t="s">
        <v>1616</v>
      </c>
      <c r="E2430" s="160"/>
      <c r="F2430" s="163"/>
      <c r="G2430" s="60">
        <f>E2430*F2430</f>
        <v>0</v>
      </c>
      <c r="H2430" s="62" t="s">
        <v>363</v>
      </c>
      <c r="I2430" s="61"/>
      <c r="J2430" s="123" t="str">
        <f t="shared" si="96"/>
        <v xml:space="preserve"> </v>
      </c>
      <c r="K2430" s="23"/>
      <c r="L2430" s="23"/>
    </row>
    <row r="2431" spans="1:12" x14ac:dyDescent="0.2">
      <c r="A2431" s="88"/>
      <c r="B2431" s="291" t="s">
        <v>3477</v>
      </c>
      <c r="C2431" s="277" t="s">
        <v>6119</v>
      </c>
      <c r="D2431" s="269" t="s">
        <v>1616</v>
      </c>
      <c r="E2431" s="160"/>
      <c r="F2431" s="163"/>
      <c r="G2431" s="60">
        <f>E2431*F2431</f>
        <v>0</v>
      </c>
      <c r="H2431" s="62" t="s">
        <v>363</v>
      </c>
      <c r="I2431" s="61"/>
      <c r="J2431" s="123" t="str">
        <f t="shared" si="96"/>
        <v xml:space="preserve"> </v>
      </c>
      <c r="K2431" s="23"/>
      <c r="L2431" s="23"/>
    </row>
    <row r="2432" spans="1:12" ht="12" x14ac:dyDescent="0.2">
      <c r="A2432" s="49"/>
      <c r="B2432" s="291" t="s">
        <v>3478</v>
      </c>
      <c r="C2432" s="295" t="s">
        <v>3553</v>
      </c>
      <c r="D2432" s="269"/>
      <c r="E2432" s="160"/>
      <c r="F2432" s="163"/>
      <c r="G2432" s="84"/>
      <c r="H2432" s="61"/>
      <c r="I2432" s="61"/>
      <c r="J2432" s="123" t="str">
        <f t="shared" si="96"/>
        <v xml:space="preserve"> </v>
      </c>
      <c r="K2432" s="23"/>
      <c r="L2432" s="23"/>
    </row>
    <row r="2433" spans="1:12" x14ac:dyDescent="0.2">
      <c r="A2433" s="88"/>
      <c r="B2433" s="291" t="s">
        <v>3479</v>
      </c>
      <c r="C2433" s="277" t="s">
        <v>6118</v>
      </c>
      <c r="D2433" s="269" t="s">
        <v>1616</v>
      </c>
      <c r="E2433" s="160"/>
      <c r="F2433" s="163"/>
      <c r="G2433" s="60">
        <f>E2433*F2433</f>
        <v>0</v>
      </c>
      <c r="H2433" s="62" t="s">
        <v>363</v>
      </c>
      <c r="I2433" s="61"/>
      <c r="J2433" s="123" t="str">
        <f t="shared" si="96"/>
        <v xml:space="preserve"> </v>
      </c>
      <c r="K2433" s="23"/>
      <c r="L2433" s="23"/>
    </row>
    <row r="2434" spans="1:12" x14ac:dyDescent="0.2">
      <c r="A2434" s="88"/>
      <c r="B2434" s="291" t="s">
        <v>3480</v>
      </c>
      <c r="C2434" s="277" t="s">
        <v>6119</v>
      </c>
      <c r="D2434" s="269" t="s">
        <v>1616</v>
      </c>
      <c r="E2434" s="160"/>
      <c r="F2434" s="163"/>
      <c r="G2434" s="60">
        <f>E2434*F2434</f>
        <v>0</v>
      </c>
      <c r="H2434" s="62" t="s">
        <v>363</v>
      </c>
      <c r="I2434" s="61"/>
      <c r="J2434" s="123" t="str">
        <f t="shared" si="96"/>
        <v xml:space="preserve"> </v>
      </c>
      <c r="K2434" s="23"/>
      <c r="L2434" s="23"/>
    </row>
    <row r="2435" spans="1:12" ht="12" x14ac:dyDescent="0.2">
      <c r="A2435" s="49"/>
      <c r="B2435" s="291" t="s">
        <v>3481</v>
      </c>
      <c r="C2435" s="295" t="s">
        <v>3554</v>
      </c>
      <c r="D2435" s="269"/>
      <c r="E2435" s="160"/>
      <c r="F2435" s="163"/>
      <c r="G2435" s="84"/>
      <c r="H2435" s="61"/>
      <c r="I2435" s="61"/>
      <c r="J2435" s="123" t="str">
        <f t="shared" si="96"/>
        <v xml:space="preserve"> </v>
      </c>
      <c r="K2435" s="23"/>
      <c r="L2435" s="23"/>
    </row>
    <row r="2436" spans="1:12" x14ac:dyDescent="0.2">
      <c r="A2436" s="88"/>
      <c r="B2436" s="291" t="s">
        <v>3482</v>
      </c>
      <c r="C2436" s="268" t="s">
        <v>3555</v>
      </c>
      <c r="D2436" s="275" t="s">
        <v>357</v>
      </c>
      <c r="E2436" s="160"/>
      <c r="F2436" s="163"/>
      <c r="G2436" s="84"/>
      <c r="H2436" s="61"/>
      <c r="I2436" s="61"/>
      <c r="J2436" s="123" t="str">
        <f t="shared" ref="J2436:J2499" si="99">IF(G2436&gt;0,1," ")</f>
        <v xml:space="preserve"> </v>
      </c>
      <c r="K2436" s="23"/>
      <c r="L2436" s="23"/>
    </row>
    <row r="2437" spans="1:12" x14ac:dyDescent="0.2">
      <c r="A2437" s="88"/>
      <c r="B2437" s="291" t="s">
        <v>3483</v>
      </c>
      <c r="C2437" s="268" t="s">
        <v>3556</v>
      </c>
      <c r="D2437" s="269" t="s">
        <v>3557</v>
      </c>
      <c r="E2437" s="160"/>
      <c r="F2437" s="163"/>
      <c r="G2437" s="84">
        <f>E2437*F2437</f>
        <v>0</v>
      </c>
      <c r="H2437" s="61"/>
      <c r="I2437" s="61"/>
      <c r="J2437" s="123" t="str">
        <f t="shared" si="99"/>
        <v xml:space="preserve"> </v>
      </c>
      <c r="K2437" s="23"/>
      <c r="L2437" s="23"/>
    </row>
    <row r="2438" spans="1:12" ht="12" x14ac:dyDescent="0.2">
      <c r="A2438" s="49"/>
      <c r="B2438" s="291" t="s">
        <v>3484</v>
      </c>
      <c r="C2438" s="295" t="s">
        <v>3094</v>
      </c>
      <c r="D2438" s="269"/>
      <c r="E2438" s="160"/>
      <c r="F2438" s="163"/>
      <c r="G2438" s="232"/>
      <c r="H2438" s="61"/>
      <c r="I2438" s="61"/>
      <c r="J2438" s="123" t="str">
        <f t="shared" si="99"/>
        <v xml:space="preserve"> </v>
      </c>
      <c r="K2438" s="23"/>
      <c r="L2438" s="23"/>
    </row>
    <row r="2439" spans="1:12" ht="13.2" x14ac:dyDescent="0.2">
      <c r="A2439" s="88"/>
      <c r="B2439" s="291" t="s">
        <v>3485</v>
      </c>
      <c r="C2439" s="268" t="s">
        <v>3095</v>
      </c>
      <c r="D2439" s="269" t="s">
        <v>5896</v>
      </c>
      <c r="E2439" s="160"/>
      <c r="F2439" s="163"/>
      <c r="G2439" s="60">
        <f>E2439*F2439</f>
        <v>0</v>
      </c>
      <c r="H2439" s="61"/>
      <c r="I2439" s="61"/>
      <c r="J2439" s="123" t="str">
        <f t="shared" si="99"/>
        <v xml:space="preserve"> </v>
      </c>
      <c r="K2439" s="23"/>
      <c r="L2439" s="23"/>
    </row>
    <row r="2440" spans="1:12" ht="13.2" x14ac:dyDescent="0.2">
      <c r="A2440" s="88"/>
      <c r="B2440" s="291" t="s">
        <v>3486</v>
      </c>
      <c r="C2440" s="268" t="s">
        <v>3096</v>
      </c>
      <c r="D2440" s="269" t="s">
        <v>5896</v>
      </c>
      <c r="E2440" s="160"/>
      <c r="F2440" s="163"/>
      <c r="G2440" s="60">
        <f>E2440*F2440</f>
        <v>0</v>
      </c>
      <c r="H2440" s="61"/>
      <c r="I2440" s="61"/>
      <c r="J2440" s="123" t="str">
        <f t="shared" si="99"/>
        <v xml:space="preserve"> </v>
      </c>
      <c r="K2440" s="23"/>
      <c r="L2440" s="23"/>
    </row>
    <row r="2441" spans="1:12" ht="12" x14ac:dyDescent="0.2">
      <c r="A2441" s="49"/>
      <c r="B2441" s="291" t="s">
        <v>3487</v>
      </c>
      <c r="C2441" s="295" t="s">
        <v>3558</v>
      </c>
      <c r="D2441" s="269"/>
      <c r="E2441" s="160"/>
      <c r="F2441" s="163"/>
      <c r="G2441" s="232"/>
      <c r="H2441" s="61"/>
      <c r="I2441" s="61"/>
      <c r="J2441" s="123" t="str">
        <f t="shared" si="99"/>
        <v xml:space="preserve"> </v>
      </c>
      <c r="K2441" s="23"/>
      <c r="L2441" s="23"/>
    </row>
    <row r="2442" spans="1:12" ht="13.2" x14ac:dyDescent="0.2">
      <c r="A2442" s="88"/>
      <c r="B2442" s="291" t="s">
        <v>3488</v>
      </c>
      <c r="C2442" s="268" t="s">
        <v>3095</v>
      </c>
      <c r="D2442" s="269" t="s">
        <v>5896</v>
      </c>
      <c r="E2442" s="160"/>
      <c r="F2442" s="163"/>
      <c r="G2442" s="60">
        <f>E2442*F2442</f>
        <v>0</v>
      </c>
      <c r="H2442" s="61"/>
      <c r="I2442" s="61"/>
      <c r="J2442" s="123" t="str">
        <f t="shared" si="99"/>
        <v xml:space="preserve"> </v>
      </c>
      <c r="K2442" s="23"/>
      <c r="L2442" s="23"/>
    </row>
    <row r="2443" spans="1:12" ht="13.2" x14ac:dyDescent="0.2">
      <c r="A2443" s="88"/>
      <c r="B2443" s="291" t="s">
        <v>3489</v>
      </c>
      <c r="C2443" s="268" t="s">
        <v>3096</v>
      </c>
      <c r="D2443" s="269" t="s">
        <v>5896</v>
      </c>
      <c r="E2443" s="160"/>
      <c r="F2443" s="163"/>
      <c r="G2443" s="60">
        <f>E2443*F2443</f>
        <v>0</v>
      </c>
      <c r="H2443" s="61"/>
      <c r="I2443" s="61"/>
      <c r="J2443" s="123" t="str">
        <f t="shared" si="99"/>
        <v xml:space="preserve"> </v>
      </c>
      <c r="K2443" s="23"/>
      <c r="L2443" s="23"/>
    </row>
    <row r="2444" spans="1:12" ht="12" x14ac:dyDescent="0.2">
      <c r="A2444" s="49"/>
      <c r="B2444" s="291" t="s">
        <v>3490</v>
      </c>
      <c r="C2444" s="295" t="s">
        <v>3559</v>
      </c>
      <c r="D2444" s="269"/>
      <c r="E2444" s="160"/>
      <c r="F2444" s="163"/>
      <c r="G2444" s="232"/>
      <c r="H2444" s="61"/>
      <c r="I2444" s="61"/>
      <c r="J2444" s="123" t="str">
        <f t="shared" si="99"/>
        <v xml:space="preserve"> </v>
      </c>
      <c r="K2444" s="23"/>
      <c r="L2444" s="23"/>
    </row>
    <row r="2445" spans="1:12" ht="13.2" x14ac:dyDescent="0.2">
      <c r="A2445" s="88"/>
      <c r="B2445" s="291" t="s">
        <v>3491</v>
      </c>
      <c r="C2445" s="268" t="s">
        <v>3560</v>
      </c>
      <c r="D2445" s="269" t="s">
        <v>5897</v>
      </c>
      <c r="E2445" s="160"/>
      <c r="F2445" s="163"/>
      <c r="G2445" s="60">
        <f t="shared" ref="G2445:G2452" si="100">E2445*F2445</f>
        <v>0</v>
      </c>
      <c r="H2445" s="61"/>
      <c r="I2445" s="61"/>
      <c r="J2445" s="123" t="str">
        <f t="shared" si="99"/>
        <v xml:space="preserve"> </v>
      </c>
      <c r="K2445" s="23"/>
      <c r="L2445" s="23"/>
    </row>
    <row r="2446" spans="1:12" ht="13.2" x14ac:dyDescent="0.2">
      <c r="A2446" s="88"/>
      <c r="B2446" s="291" t="s">
        <v>3492</v>
      </c>
      <c r="C2446" s="268" t="s">
        <v>3561</v>
      </c>
      <c r="D2446" s="269" t="s">
        <v>5897</v>
      </c>
      <c r="E2446" s="160"/>
      <c r="F2446" s="163"/>
      <c r="G2446" s="60">
        <f t="shared" si="100"/>
        <v>0</v>
      </c>
      <c r="H2446" s="61"/>
      <c r="I2446" s="61"/>
      <c r="J2446" s="123" t="str">
        <f t="shared" si="99"/>
        <v xml:space="preserve"> </v>
      </c>
      <c r="K2446" s="23"/>
      <c r="L2446" s="23"/>
    </row>
    <row r="2447" spans="1:12" ht="13.2" x14ac:dyDescent="0.2">
      <c r="A2447" s="88"/>
      <c r="B2447" s="291" t="s">
        <v>3493</v>
      </c>
      <c r="C2447" s="268" t="s">
        <v>3562</v>
      </c>
      <c r="D2447" s="269" t="s">
        <v>5897</v>
      </c>
      <c r="E2447" s="160"/>
      <c r="F2447" s="163"/>
      <c r="G2447" s="60">
        <f t="shared" si="100"/>
        <v>0</v>
      </c>
      <c r="H2447" s="61"/>
      <c r="I2447" s="61"/>
      <c r="J2447" s="123" t="str">
        <f t="shared" si="99"/>
        <v xml:space="preserve"> </v>
      </c>
      <c r="K2447" s="23"/>
      <c r="L2447" s="23"/>
    </row>
    <row r="2448" spans="1:12" ht="13.2" x14ac:dyDescent="0.2">
      <c r="A2448" s="88"/>
      <c r="B2448" s="291" t="s">
        <v>3494</v>
      </c>
      <c r="C2448" s="268" t="s">
        <v>3563</v>
      </c>
      <c r="D2448" s="269" t="s">
        <v>5897</v>
      </c>
      <c r="E2448" s="160"/>
      <c r="F2448" s="163"/>
      <c r="G2448" s="60">
        <f t="shared" si="100"/>
        <v>0</v>
      </c>
      <c r="H2448" s="61"/>
      <c r="I2448" s="61"/>
      <c r="J2448" s="123" t="str">
        <f t="shared" si="99"/>
        <v xml:space="preserve"> </v>
      </c>
      <c r="K2448" s="23"/>
      <c r="L2448" s="23"/>
    </row>
    <row r="2449" spans="1:12" ht="13.2" x14ac:dyDescent="0.2">
      <c r="A2449" s="88"/>
      <c r="B2449" s="291" t="s">
        <v>3495</v>
      </c>
      <c r="C2449" s="268" t="s">
        <v>3564</v>
      </c>
      <c r="D2449" s="269" t="s">
        <v>5897</v>
      </c>
      <c r="E2449" s="160"/>
      <c r="F2449" s="163"/>
      <c r="G2449" s="60">
        <f t="shared" si="100"/>
        <v>0</v>
      </c>
      <c r="H2449" s="61"/>
      <c r="I2449" s="61"/>
      <c r="J2449" s="123" t="str">
        <f t="shared" si="99"/>
        <v xml:space="preserve"> </v>
      </c>
      <c r="K2449" s="23"/>
      <c r="L2449" s="23"/>
    </row>
    <row r="2450" spans="1:12" ht="13.2" x14ac:dyDescent="0.2">
      <c r="A2450" s="88"/>
      <c r="B2450" s="291" t="s">
        <v>3496</v>
      </c>
      <c r="C2450" s="268" t="s">
        <v>3565</v>
      </c>
      <c r="D2450" s="269" t="s">
        <v>5897</v>
      </c>
      <c r="E2450" s="160"/>
      <c r="F2450" s="163"/>
      <c r="G2450" s="60">
        <f t="shared" si="100"/>
        <v>0</v>
      </c>
      <c r="H2450" s="61"/>
      <c r="I2450" s="61"/>
      <c r="J2450" s="123" t="str">
        <f t="shared" si="99"/>
        <v xml:space="preserve"> </v>
      </c>
      <c r="K2450" s="23"/>
      <c r="L2450" s="23"/>
    </row>
    <row r="2451" spans="1:12" ht="13.2" x14ac:dyDescent="0.2">
      <c r="A2451" s="88"/>
      <c r="B2451" s="291" t="s">
        <v>3497</v>
      </c>
      <c r="C2451" s="268" t="s">
        <v>3566</v>
      </c>
      <c r="D2451" s="269" t="s">
        <v>5897</v>
      </c>
      <c r="E2451" s="160"/>
      <c r="F2451" s="163"/>
      <c r="G2451" s="60">
        <f t="shared" si="100"/>
        <v>0</v>
      </c>
      <c r="H2451" s="61"/>
      <c r="I2451" s="61"/>
      <c r="J2451" s="123" t="str">
        <f t="shared" si="99"/>
        <v xml:space="preserve"> </v>
      </c>
      <c r="K2451" s="23"/>
      <c r="L2451" s="23"/>
    </row>
    <row r="2452" spans="1:12" ht="13.2" x14ac:dyDescent="0.2">
      <c r="A2452" s="88"/>
      <c r="B2452" s="291" t="s">
        <v>3498</v>
      </c>
      <c r="C2452" s="268" t="s">
        <v>3567</v>
      </c>
      <c r="D2452" s="269" t="s">
        <v>5897</v>
      </c>
      <c r="E2452" s="160"/>
      <c r="F2452" s="163"/>
      <c r="G2452" s="60">
        <f t="shared" si="100"/>
        <v>0</v>
      </c>
      <c r="H2452" s="61"/>
      <c r="I2452" s="61"/>
      <c r="J2452" s="123" t="str">
        <f t="shared" si="99"/>
        <v xml:space="preserve"> </v>
      </c>
      <c r="K2452" s="23"/>
      <c r="L2452" s="23"/>
    </row>
    <row r="2453" spans="1:12" ht="22.8" x14ac:dyDescent="0.2">
      <c r="A2453" s="88"/>
      <c r="B2453" s="291" t="s">
        <v>3499</v>
      </c>
      <c r="C2453" s="277" t="s">
        <v>3568</v>
      </c>
      <c r="D2453" s="269"/>
      <c r="E2453" s="160"/>
      <c r="F2453" s="163"/>
      <c r="G2453" s="232"/>
      <c r="H2453" s="61"/>
      <c r="I2453" s="61"/>
      <c r="J2453" s="123" t="str">
        <f t="shared" si="99"/>
        <v xml:space="preserve"> </v>
      </c>
      <c r="K2453" s="23"/>
      <c r="L2453" s="23"/>
    </row>
    <row r="2454" spans="1:12" x14ac:dyDescent="0.2">
      <c r="A2454" s="88"/>
      <c r="B2454" s="291" t="s">
        <v>3521</v>
      </c>
      <c r="C2454" s="277" t="s">
        <v>6120</v>
      </c>
      <c r="D2454" s="275" t="s">
        <v>1616</v>
      </c>
      <c r="E2454" s="160"/>
      <c r="F2454" s="163"/>
      <c r="G2454" s="60">
        <f>E2454*F2454</f>
        <v>0</v>
      </c>
      <c r="H2454" s="62" t="s">
        <v>363</v>
      </c>
      <c r="I2454" s="61"/>
      <c r="J2454" s="123" t="str">
        <f t="shared" si="99"/>
        <v xml:space="preserve"> </v>
      </c>
      <c r="K2454" s="23"/>
      <c r="L2454" s="23"/>
    </row>
    <row r="2455" spans="1:12" ht="13.2" x14ac:dyDescent="0.2">
      <c r="A2455" s="88"/>
      <c r="B2455" s="291" t="s">
        <v>3522</v>
      </c>
      <c r="C2455" s="277" t="s">
        <v>3569</v>
      </c>
      <c r="D2455" s="269" t="s">
        <v>5896</v>
      </c>
      <c r="E2455" s="160"/>
      <c r="F2455" s="163"/>
      <c r="G2455" s="60">
        <f>E2455*F2455</f>
        <v>0</v>
      </c>
      <c r="H2455" s="61"/>
      <c r="I2455" s="61"/>
      <c r="J2455" s="123" t="str">
        <f t="shared" si="99"/>
        <v xml:space="preserve"> </v>
      </c>
      <c r="K2455" s="23"/>
      <c r="L2455" s="23"/>
    </row>
    <row r="2456" spans="1:12" ht="13.2" x14ac:dyDescent="0.2">
      <c r="A2456" s="88"/>
      <c r="B2456" s="291" t="s">
        <v>3523</v>
      </c>
      <c r="C2456" s="277" t="s">
        <v>3570</v>
      </c>
      <c r="D2456" s="269" t="s">
        <v>5896</v>
      </c>
      <c r="E2456" s="160"/>
      <c r="F2456" s="163"/>
      <c r="G2456" s="60">
        <f>E2456*F2456</f>
        <v>0</v>
      </c>
      <c r="H2456" s="61"/>
      <c r="I2456" s="61"/>
      <c r="J2456" s="123" t="str">
        <f t="shared" si="99"/>
        <v xml:space="preserve"> </v>
      </c>
      <c r="K2456" s="23"/>
      <c r="L2456" s="23"/>
    </row>
    <row r="2457" spans="1:12" ht="12" x14ac:dyDescent="0.2">
      <c r="A2457" s="49"/>
      <c r="B2457" s="291" t="s">
        <v>3500</v>
      </c>
      <c r="C2457" s="295" t="s">
        <v>3571</v>
      </c>
      <c r="D2457" s="269"/>
      <c r="E2457" s="160"/>
      <c r="F2457" s="163"/>
      <c r="G2457" s="232"/>
      <c r="H2457" s="61"/>
      <c r="I2457" s="61"/>
      <c r="J2457" s="123" t="str">
        <f t="shared" si="99"/>
        <v xml:space="preserve"> </v>
      </c>
      <c r="K2457" s="23"/>
      <c r="L2457" s="23"/>
    </row>
    <row r="2458" spans="1:12" ht="13.2" x14ac:dyDescent="0.2">
      <c r="A2458" s="88"/>
      <c r="B2458" s="291" t="s">
        <v>3501</v>
      </c>
      <c r="C2458" s="277" t="s">
        <v>6121</v>
      </c>
      <c r="D2458" s="269" t="s">
        <v>5897</v>
      </c>
      <c r="E2458" s="160"/>
      <c r="F2458" s="163"/>
      <c r="G2458" s="60">
        <f>E2458*F2458</f>
        <v>0</v>
      </c>
      <c r="H2458" s="62" t="s">
        <v>363</v>
      </c>
      <c r="I2458" s="61"/>
      <c r="J2458" s="123" t="str">
        <f t="shared" si="99"/>
        <v xml:space="preserve"> </v>
      </c>
      <c r="K2458" s="23"/>
      <c r="L2458" s="23"/>
    </row>
    <row r="2459" spans="1:12" ht="12" x14ac:dyDescent="0.2">
      <c r="A2459" s="49"/>
      <c r="B2459" s="291" t="s">
        <v>3502</v>
      </c>
      <c r="C2459" s="295" t="s">
        <v>3572</v>
      </c>
      <c r="D2459" s="269"/>
      <c r="E2459" s="160"/>
      <c r="F2459" s="163"/>
      <c r="G2459" s="232"/>
      <c r="H2459" s="61"/>
      <c r="I2459" s="61"/>
      <c r="J2459" s="123" t="str">
        <f t="shared" si="99"/>
        <v xml:space="preserve"> </v>
      </c>
      <c r="K2459" s="23"/>
      <c r="L2459" s="23"/>
    </row>
    <row r="2460" spans="1:12" ht="13.2" x14ac:dyDescent="0.2">
      <c r="A2460" s="88"/>
      <c r="B2460" s="291" t="s">
        <v>3503</v>
      </c>
      <c r="C2460" s="277" t="s">
        <v>6122</v>
      </c>
      <c r="D2460" s="269" t="s">
        <v>5896</v>
      </c>
      <c r="E2460" s="160"/>
      <c r="F2460" s="163"/>
      <c r="G2460" s="60">
        <f>E2460*F2460</f>
        <v>0</v>
      </c>
      <c r="H2460" s="62" t="s">
        <v>363</v>
      </c>
      <c r="I2460" s="61"/>
      <c r="J2460" s="123" t="str">
        <f t="shared" si="99"/>
        <v xml:space="preserve"> </v>
      </c>
      <c r="K2460" s="23"/>
      <c r="L2460" s="23"/>
    </row>
    <row r="2461" spans="1:12" ht="13.2" x14ac:dyDescent="0.2">
      <c r="A2461" s="88"/>
      <c r="B2461" s="291" t="s">
        <v>3504</v>
      </c>
      <c r="C2461" s="277" t="s">
        <v>6123</v>
      </c>
      <c r="D2461" s="269" t="s">
        <v>5896</v>
      </c>
      <c r="E2461" s="160"/>
      <c r="F2461" s="163"/>
      <c r="G2461" s="60">
        <f>E2461*F2461</f>
        <v>0</v>
      </c>
      <c r="H2461" s="62" t="s">
        <v>363</v>
      </c>
      <c r="I2461" s="61"/>
      <c r="J2461" s="123" t="str">
        <f t="shared" si="99"/>
        <v xml:space="preserve"> </v>
      </c>
      <c r="K2461" s="23"/>
      <c r="L2461" s="23"/>
    </row>
    <row r="2462" spans="1:12" ht="12" x14ac:dyDescent="0.2">
      <c r="A2462" s="49"/>
      <c r="B2462" s="291" t="s">
        <v>3505</v>
      </c>
      <c r="C2462" s="295" t="s">
        <v>3573</v>
      </c>
      <c r="D2462" s="269"/>
      <c r="E2462" s="160"/>
      <c r="F2462" s="163"/>
      <c r="G2462" s="232"/>
      <c r="H2462" s="61"/>
      <c r="I2462" s="61"/>
      <c r="J2462" s="123" t="str">
        <f t="shared" si="99"/>
        <v xml:space="preserve"> </v>
      </c>
      <c r="K2462" s="23"/>
      <c r="L2462" s="23"/>
    </row>
    <row r="2463" spans="1:12" ht="22.8" x14ac:dyDescent="0.2">
      <c r="A2463" s="88"/>
      <c r="B2463" s="291" t="s">
        <v>3506</v>
      </c>
      <c r="C2463" s="277" t="s">
        <v>6124</v>
      </c>
      <c r="D2463" s="269" t="s">
        <v>5897</v>
      </c>
      <c r="E2463" s="160"/>
      <c r="F2463" s="163"/>
      <c r="G2463" s="60">
        <f>E2463*F2463</f>
        <v>0</v>
      </c>
      <c r="H2463" s="62" t="s">
        <v>363</v>
      </c>
      <c r="I2463" s="58" t="s">
        <v>3574</v>
      </c>
      <c r="J2463" s="123" t="str">
        <f t="shared" si="99"/>
        <v xml:space="preserve"> </v>
      </c>
      <c r="K2463" s="23"/>
      <c r="L2463" s="23"/>
    </row>
    <row r="2464" spans="1:12" ht="22.8" x14ac:dyDescent="0.2">
      <c r="A2464" s="88"/>
      <c r="B2464" s="291" t="s">
        <v>3507</v>
      </c>
      <c r="C2464" s="277" t="s">
        <v>6125</v>
      </c>
      <c r="D2464" s="269" t="s">
        <v>5897</v>
      </c>
      <c r="E2464" s="160"/>
      <c r="F2464" s="163"/>
      <c r="G2464" s="60">
        <f>E2464*F2464</f>
        <v>0</v>
      </c>
      <c r="H2464" s="62" t="s">
        <v>363</v>
      </c>
      <c r="I2464" s="61"/>
      <c r="J2464" s="123" t="str">
        <f t="shared" si="99"/>
        <v xml:space="preserve"> </v>
      </c>
      <c r="K2464" s="23"/>
      <c r="L2464" s="23"/>
    </row>
    <row r="2465" spans="1:12" ht="22.8" x14ac:dyDescent="0.2">
      <c r="A2465" s="88"/>
      <c r="B2465" s="291" t="s">
        <v>3508</v>
      </c>
      <c r="C2465" s="277" t="s">
        <v>6126</v>
      </c>
      <c r="D2465" s="269" t="s">
        <v>5897</v>
      </c>
      <c r="E2465" s="160"/>
      <c r="F2465" s="163"/>
      <c r="G2465" s="60">
        <f>E2465*F2465</f>
        <v>0</v>
      </c>
      <c r="H2465" s="62" t="s">
        <v>363</v>
      </c>
      <c r="I2465" s="61"/>
      <c r="J2465" s="123" t="str">
        <f t="shared" si="99"/>
        <v xml:space="preserve"> </v>
      </c>
      <c r="K2465" s="23"/>
      <c r="L2465" s="23"/>
    </row>
    <row r="2466" spans="1:12" ht="13.2" x14ac:dyDescent="0.2">
      <c r="A2466" s="88"/>
      <c r="B2466" s="291" t="s">
        <v>3509</v>
      </c>
      <c r="C2466" s="277" t="s">
        <v>6127</v>
      </c>
      <c r="D2466" s="269" t="s">
        <v>5897</v>
      </c>
      <c r="E2466" s="160"/>
      <c r="F2466" s="163"/>
      <c r="G2466" s="60">
        <f>E2466*F2466</f>
        <v>0</v>
      </c>
      <c r="H2466" s="62" t="s">
        <v>363</v>
      </c>
      <c r="I2466" s="61"/>
      <c r="J2466" s="123" t="str">
        <f t="shared" si="99"/>
        <v xml:space="preserve"> </v>
      </c>
      <c r="K2466" s="23"/>
      <c r="L2466" s="23"/>
    </row>
    <row r="2467" spans="1:12" ht="12" x14ac:dyDescent="0.2">
      <c r="A2467" s="49"/>
      <c r="B2467" s="291" t="s">
        <v>3510</v>
      </c>
      <c r="C2467" s="295" t="s">
        <v>3575</v>
      </c>
      <c r="D2467" s="269"/>
      <c r="E2467" s="160"/>
      <c r="F2467" s="163"/>
      <c r="G2467" s="232"/>
      <c r="H2467" s="61"/>
      <c r="I2467" s="61"/>
      <c r="J2467" s="123" t="str">
        <f t="shared" si="99"/>
        <v xml:space="preserve"> </v>
      </c>
      <c r="K2467" s="23"/>
      <c r="L2467" s="23"/>
    </row>
    <row r="2468" spans="1:12" ht="22.8" x14ac:dyDescent="0.2">
      <c r="A2468" s="88"/>
      <c r="B2468" s="291" t="s">
        <v>3511</v>
      </c>
      <c r="C2468" s="277" t="s">
        <v>6128</v>
      </c>
      <c r="D2468" s="269" t="s">
        <v>5897</v>
      </c>
      <c r="E2468" s="160"/>
      <c r="F2468" s="163"/>
      <c r="G2468" s="60">
        <f>E2468*F2468</f>
        <v>0</v>
      </c>
      <c r="H2468" s="62" t="s">
        <v>363</v>
      </c>
      <c r="I2468" s="58" t="s">
        <v>3574</v>
      </c>
      <c r="J2468" s="123" t="str">
        <f t="shared" si="99"/>
        <v xml:space="preserve"> </v>
      </c>
      <c r="K2468" s="23"/>
      <c r="L2468" s="23"/>
    </row>
    <row r="2469" spans="1:12" ht="22.8" x14ac:dyDescent="0.2">
      <c r="A2469" s="88"/>
      <c r="B2469" s="291" t="s">
        <v>3512</v>
      </c>
      <c r="C2469" s="277" t="s">
        <v>6129</v>
      </c>
      <c r="D2469" s="269" t="s">
        <v>5897</v>
      </c>
      <c r="E2469" s="160"/>
      <c r="F2469" s="163"/>
      <c r="G2469" s="60">
        <f>E2469*F2469</f>
        <v>0</v>
      </c>
      <c r="H2469" s="62" t="s">
        <v>363</v>
      </c>
      <c r="I2469" s="58" t="s">
        <v>3574</v>
      </c>
      <c r="J2469" s="123" t="str">
        <f t="shared" si="99"/>
        <v xml:space="preserve"> </v>
      </c>
      <c r="K2469" s="23"/>
      <c r="L2469" s="23"/>
    </row>
    <row r="2470" spans="1:12" ht="22.8" x14ac:dyDescent="0.2">
      <c r="A2470" s="88"/>
      <c r="B2470" s="291" t="s">
        <v>3513</v>
      </c>
      <c r="C2470" s="277" t="s">
        <v>6130</v>
      </c>
      <c r="D2470" s="269" t="s">
        <v>5897</v>
      </c>
      <c r="E2470" s="160"/>
      <c r="F2470" s="163"/>
      <c r="G2470" s="60">
        <f>E2470*F2470</f>
        <v>0</v>
      </c>
      <c r="H2470" s="62" t="s">
        <v>363</v>
      </c>
      <c r="I2470" s="58" t="s">
        <v>3574</v>
      </c>
      <c r="J2470" s="123" t="str">
        <f t="shared" si="99"/>
        <v xml:space="preserve"> </v>
      </c>
      <c r="K2470" s="23"/>
      <c r="L2470" s="23"/>
    </row>
    <row r="2471" spans="1:12" ht="12" x14ac:dyDescent="0.2">
      <c r="A2471" s="49"/>
      <c r="B2471" s="291" t="s">
        <v>3514</v>
      </c>
      <c r="C2471" s="295" t="s">
        <v>3576</v>
      </c>
      <c r="D2471" s="269"/>
      <c r="E2471" s="160"/>
      <c r="F2471" s="163"/>
      <c r="G2471" s="232"/>
      <c r="H2471" s="61"/>
      <c r="I2471" s="61"/>
      <c r="J2471" s="123" t="str">
        <f t="shared" si="99"/>
        <v xml:space="preserve"> </v>
      </c>
      <c r="K2471" s="23"/>
      <c r="L2471" s="23"/>
    </row>
    <row r="2472" spans="1:12" ht="13.2" x14ac:dyDescent="0.2">
      <c r="A2472" s="88"/>
      <c r="B2472" s="291" t="s">
        <v>3515</v>
      </c>
      <c r="C2472" s="268" t="s">
        <v>3577</v>
      </c>
      <c r="D2472" s="269" t="s">
        <v>5896</v>
      </c>
      <c r="E2472" s="160"/>
      <c r="F2472" s="163"/>
      <c r="G2472" s="60">
        <f>E2472*F2472</f>
        <v>0</v>
      </c>
      <c r="H2472" s="61"/>
      <c r="I2472" s="61"/>
      <c r="J2472" s="123" t="str">
        <f t="shared" si="99"/>
        <v xml:space="preserve"> </v>
      </c>
      <c r="K2472" s="23"/>
      <c r="L2472" s="23"/>
    </row>
    <row r="2473" spans="1:12" ht="13.2" x14ac:dyDescent="0.2">
      <c r="A2473" s="88"/>
      <c r="B2473" s="291" t="s">
        <v>3516</v>
      </c>
      <c r="C2473" s="268" t="s">
        <v>3578</v>
      </c>
      <c r="D2473" s="269" t="s">
        <v>5896</v>
      </c>
      <c r="E2473" s="160"/>
      <c r="F2473" s="163"/>
      <c r="G2473" s="60">
        <f>E2473*F2473</f>
        <v>0</v>
      </c>
      <c r="H2473" s="61"/>
      <c r="I2473" s="61"/>
      <c r="J2473" s="123" t="str">
        <f t="shared" si="99"/>
        <v xml:space="preserve"> </v>
      </c>
      <c r="K2473" s="23"/>
      <c r="L2473" s="23"/>
    </row>
    <row r="2474" spans="1:12" ht="12" x14ac:dyDescent="0.2">
      <c r="A2474" s="49"/>
      <c r="B2474" s="291" t="s">
        <v>3517</v>
      </c>
      <c r="C2474" s="296" t="s">
        <v>6131</v>
      </c>
      <c r="D2474" s="269" t="s">
        <v>58</v>
      </c>
      <c r="E2474" s="160"/>
      <c r="F2474" s="163"/>
      <c r="G2474" s="60">
        <f>E2474*F2474</f>
        <v>0</v>
      </c>
      <c r="H2474" s="62" t="s">
        <v>363</v>
      </c>
      <c r="I2474" s="61"/>
      <c r="J2474" s="123" t="str">
        <f t="shared" si="99"/>
        <v xml:space="preserve"> </v>
      </c>
      <c r="K2474" s="23"/>
      <c r="L2474" s="23"/>
    </row>
    <row r="2475" spans="1:12" ht="12" x14ac:dyDescent="0.2">
      <c r="A2475" s="49"/>
      <c r="B2475" s="234" t="s">
        <v>3518</v>
      </c>
      <c r="C2475" s="212" t="s">
        <v>5599</v>
      </c>
      <c r="D2475" s="192"/>
      <c r="E2475" s="160"/>
      <c r="F2475" s="163"/>
      <c r="G2475" s="84"/>
      <c r="H2475" s="62" t="s">
        <v>363</v>
      </c>
      <c r="I2475" s="61" t="s">
        <v>5632</v>
      </c>
      <c r="J2475" s="123">
        <v>1</v>
      </c>
      <c r="K2475" s="23"/>
      <c r="L2475" s="23"/>
    </row>
    <row r="2476" spans="1:12" x14ac:dyDescent="0.2">
      <c r="A2476" s="49"/>
      <c r="B2476" s="201" t="s">
        <v>5544</v>
      </c>
      <c r="C2476" s="202" t="s">
        <v>5543</v>
      </c>
      <c r="D2476" s="192" t="s">
        <v>22</v>
      </c>
      <c r="E2476" s="160">
        <v>1</v>
      </c>
      <c r="F2476" s="65"/>
      <c r="G2476" s="60">
        <f>E2476*F2476</f>
        <v>0</v>
      </c>
      <c r="H2476" s="62"/>
      <c r="I2476" s="61"/>
      <c r="J2476" s="123" t="str">
        <f t="shared" si="99"/>
        <v xml:space="preserve"> </v>
      </c>
      <c r="K2476" s="23"/>
      <c r="L2476" s="23"/>
    </row>
    <row r="2477" spans="1:12" ht="12" x14ac:dyDescent="0.2">
      <c r="A2477" s="49"/>
      <c r="B2477" s="291" t="s">
        <v>3519</v>
      </c>
      <c r="C2477" s="296" t="s">
        <v>3579</v>
      </c>
      <c r="D2477" s="269" t="s">
        <v>22</v>
      </c>
      <c r="E2477" s="160"/>
      <c r="F2477" s="163"/>
      <c r="G2477" s="84"/>
      <c r="H2477" s="61"/>
      <c r="I2477" s="58" t="s">
        <v>5523</v>
      </c>
      <c r="J2477" s="123" t="str">
        <f t="shared" si="99"/>
        <v xml:space="preserve"> </v>
      </c>
      <c r="K2477" s="23"/>
      <c r="L2477" s="23"/>
    </row>
    <row r="2478" spans="1:12" ht="13.2" x14ac:dyDescent="0.2">
      <c r="A2478" s="49"/>
      <c r="B2478" s="291" t="s">
        <v>3520</v>
      </c>
      <c r="C2478" s="296" t="s">
        <v>6132</v>
      </c>
      <c r="D2478" s="269" t="s">
        <v>5897</v>
      </c>
      <c r="E2478" s="160"/>
      <c r="F2478" s="163"/>
      <c r="G2478" s="60">
        <f>E2478*F2478</f>
        <v>0</v>
      </c>
      <c r="H2478" s="62" t="s">
        <v>363</v>
      </c>
      <c r="I2478" s="58" t="s">
        <v>5523</v>
      </c>
      <c r="J2478" s="123" t="str">
        <f t="shared" si="99"/>
        <v xml:space="preserve"> </v>
      </c>
      <c r="K2478" s="23"/>
      <c r="L2478" s="23"/>
    </row>
    <row r="2479" spans="1:12" x14ac:dyDescent="0.2">
      <c r="A2479" s="48"/>
      <c r="B2479" s="157"/>
      <c r="C2479" s="162"/>
      <c r="D2479" s="191"/>
      <c r="E2479" s="160"/>
      <c r="F2479" s="163"/>
      <c r="G2479" s="84"/>
      <c r="H2479" s="58" t="s">
        <v>782</v>
      </c>
      <c r="I2479" s="82"/>
      <c r="J2479" s="123" t="str">
        <f t="shared" si="99"/>
        <v xml:space="preserve"> </v>
      </c>
      <c r="K2479" s="23"/>
      <c r="L2479" s="23"/>
    </row>
    <row r="2480" spans="1:12" x14ac:dyDescent="0.25">
      <c r="A2480" s="48"/>
      <c r="B2480" s="157"/>
      <c r="C2480" s="162"/>
      <c r="D2480" s="191"/>
      <c r="E2480" s="160"/>
      <c r="F2480" s="163"/>
      <c r="G2480" s="84"/>
      <c r="H2480" s="23"/>
      <c r="I2480" s="82"/>
      <c r="J2480" s="123" t="str">
        <f t="shared" si="99"/>
        <v xml:space="preserve"> </v>
      </c>
      <c r="K2480" s="23"/>
      <c r="L2480" s="23"/>
    </row>
    <row r="2481" spans="1:12" x14ac:dyDescent="0.25">
      <c r="A2481" s="52"/>
      <c r="B2481" s="193"/>
      <c r="C2481" s="194"/>
      <c r="D2481" s="195"/>
      <c r="E2481" s="160"/>
      <c r="F2481" s="163"/>
      <c r="G2481" s="196"/>
      <c r="H2481" s="23"/>
      <c r="I2481" s="82"/>
      <c r="J2481" s="123">
        <v>1</v>
      </c>
      <c r="K2481" s="23"/>
      <c r="L2481" s="23"/>
    </row>
    <row r="2482" spans="1:12" ht="12" x14ac:dyDescent="0.25">
      <c r="B2482" s="180" t="s">
        <v>234</v>
      </c>
      <c r="C2482" s="181" t="s">
        <v>147</v>
      </c>
      <c r="D2482" s="31"/>
      <c r="E2482" s="31"/>
      <c r="F2482" s="31"/>
      <c r="G2482" s="182">
        <f>SUM(G2360:G2481)</f>
        <v>0</v>
      </c>
      <c r="H2482" s="23"/>
      <c r="I2482" s="82"/>
      <c r="J2482" s="123" t="str">
        <f t="shared" si="99"/>
        <v xml:space="preserve"> </v>
      </c>
      <c r="K2482" s="23"/>
      <c r="L2482" s="23"/>
    </row>
    <row r="2483" spans="1:12" ht="12" x14ac:dyDescent="0.25">
      <c r="A2483" s="54"/>
      <c r="B2483" s="54"/>
      <c r="C2483" s="223"/>
      <c r="D2483" s="224"/>
      <c r="E2483" s="224"/>
      <c r="F2483" s="224"/>
      <c r="G2483" s="225"/>
      <c r="H2483" s="77"/>
      <c r="I2483" s="82"/>
      <c r="J2483" s="123">
        <v>1</v>
      </c>
      <c r="K2483" s="23"/>
      <c r="L2483" s="23"/>
    </row>
    <row r="2484" spans="1:12" ht="24" x14ac:dyDescent="0.2">
      <c r="B2484" s="309" t="s">
        <v>237</v>
      </c>
      <c r="C2484" s="310" t="s">
        <v>238</v>
      </c>
      <c r="D2484" s="311"/>
      <c r="E2484" s="70"/>
      <c r="F2484" s="70"/>
      <c r="G2484" s="237"/>
      <c r="H2484" s="58" t="s">
        <v>361</v>
      </c>
      <c r="I2484" s="82"/>
      <c r="J2484" s="123" t="str">
        <f t="shared" si="99"/>
        <v xml:space="preserve"> </v>
      </c>
      <c r="K2484" s="23"/>
      <c r="L2484" s="23"/>
    </row>
    <row r="2485" spans="1:12" ht="12" x14ac:dyDescent="0.2">
      <c r="A2485" s="56"/>
      <c r="B2485" s="290" t="s">
        <v>3580</v>
      </c>
      <c r="C2485" s="326" t="s">
        <v>3609</v>
      </c>
      <c r="D2485" s="289"/>
      <c r="E2485" s="160"/>
      <c r="F2485" s="163"/>
      <c r="G2485" s="89"/>
      <c r="H2485" s="61"/>
      <c r="I2485" s="82"/>
      <c r="J2485" s="123" t="str">
        <f t="shared" si="99"/>
        <v xml:space="preserve"> </v>
      </c>
      <c r="K2485" s="23"/>
      <c r="L2485" s="23"/>
    </row>
    <row r="2486" spans="1:12" ht="22.8" x14ac:dyDescent="0.2">
      <c r="A2486" s="88"/>
      <c r="B2486" s="291" t="s">
        <v>3581</v>
      </c>
      <c r="C2486" s="278" t="s">
        <v>3610</v>
      </c>
      <c r="D2486" s="269" t="s">
        <v>5896</v>
      </c>
      <c r="E2486" s="160"/>
      <c r="F2486" s="163"/>
      <c r="G2486" s="84">
        <f>E2486*F2486</f>
        <v>0</v>
      </c>
      <c r="H2486" s="61"/>
      <c r="I2486" s="82"/>
      <c r="J2486" s="123" t="str">
        <f t="shared" si="99"/>
        <v xml:space="preserve"> </v>
      </c>
      <c r="K2486" s="23"/>
      <c r="L2486" s="23"/>
    </row>
    <row r="2487" spans="1:12" ht="22.8" x14ac:dyDescent="0.2">
      <c r="A2487" s="88"/>
      <c r="B2487" s="291" t="s">
        <v>3582</v>
      </c>
      <c r="C2487" s="274" t="s">
        <v>6133</v>
      </c>
      <c r="D2487" s="269" t="s">
        <v>5896</v>
      </c>
      <c r="E2487" s="160"/>
      <c r="F2487" s="163"/>
      <c r="G2487" s="84">
        <f>E2487*F2487</f>
        <v>0</v>
      </c>
      <c r="H2487" s="61"/>
      <c r="I2487" s="82"/>
      <c r="J2487" s="123" t="str">
        <f t="shared" si="99"/>
        <v xml:space="preserve"> </v>
      </c>
      <c r="K2487" s="23"/>
      <c r="L2487" s="23"/>
    </row>
    <row r="2488" spans="1:12" ht="12" x14ac:dyDescent="0.2">
      <c r="A2488" s="49"/>
      <c r="B2488" s="291" t="s">
        <v>3583</v>
      </c>
      <c r="C2488" s="299" t="s">
        <v>3611</v>
      </c>
      <c r="D2488" s="269"/>
      <c r="E2488" s="160"/>
      <c r="F2488" s="163"/>
      <c r="G2488" s="84"/>
      <c r="H2488" s="61"/>
      <c r="I2488" s="82"/>
      <c r="J2488" s="123" t="str">
        <f t="shared" si="99"/>
        <v xml:space="preserve"> </v>
      </c>
      <c r="K2488" s="23"/>
      <c r="L2488" s="23"/>
    </row>
    <row r="2489" spans="1:12" x14ac:dyDescent="0.2">
      <c r="A2489" s="88"/>
      <c r="B2489" s="291" t="s">
        <v>3584</v>
      </c>
      <c r="C2489" s="274" t="s">
        <v>3612</v>
      </c>
      <c r="D2489" s="269"/>
      <c r="E2489" s="160"/>
      <c r="F2489" s="163"/>
      <c r="G2489" s="84"/>
      <c r="H2489" s="61"/>
      <c r="I2489" s="82"/>
      <c r="J2489" s="123" t="str">
        <f t="shared" si="99"/>
        <v xml:space="preserve"> </v>
      </c>
      <c r="K2489" s="23"/>
      <c r="L2489" s="23"/>
    </row>
    <row r="2490" spans="1:12" ht="13.2" x14ac:dyDescent="0.2">
      <c r="A2490" s="88"/>
      <c r="B2490" s="291" t="s">
        <v>3604</v>
      </c>
      <c r="C2490" s="274" t="s">
        <v>3613</v>
      </c>
      <c r="D2490" s="269" t="s">
        <v>5897</v>
      </c>
      <c r="E2490" s="160"/>
      <c r="F2490" s="163"/>
      <c r="G2490" s="84">
        <f>E2490*F2490</f>
        <v>0</v>
      </c>
      <c r="H2490" s="61"/>
      <c r="I2490" s="82"/>
      <c r="J2490" s="123" t="str">
        <f t="shared" si="99"/>
        <v xml:space="preserve"> </v>
      </c>
      <c r="K2490" s="23"/>
      <c r="L2490" s="23"/>
    </row>
    <row r="2491" spans="1:12" ht="13.2" x14ac:dyDescent="0.2">
      <c r="A2491" s="88"/>
      <c r="B2491" s="291" t="s">
        <v>3605</v>
      </c>
      <c r="C2491" s="274" t="s">
        <v>3614</v>
      </c>
      <c r="D2491" s="269" t="s">
        <v>5897</v>
      </c>
      <c r="E2491" s="160"/>
      <c r="F2491" s="163"/>
      <c r="G2491" s="84">
        <f>E2491*F2491</f>
        <v>0</v>
      </c>
      <c r="H2491" s="61"/>
      <c r="I2491" s="82"/>
      <c r="J2491" s="123" t="str">
        <f t="shared" si="99"/>
        <v xml:space="preserve"> </v>
      </c>
      <c r="K2491" s="23"/>
      <c r="L2491" s="23"/>
    </row>
    <row r="2492" spans="1:12" ht="13.2" x14ac:dyDescent="0.2">
      <c r="A2492" s="88"/>
      <c r="B2492" s="291" t="s">
        <v>3585</v>
      </c>
      <c r="C2492" s="274" t="s">
        <v>3615</v>
      </c>
      <c r="D2492" s="269" t="s">
        <v>5897</v>
      </c>
      <c r="E2492" s="160"/>
      <c r="F2492" s="163"/>
      <c r="G2492" s="84">
        <f>E2492*F2492</f>
        <v>0</v>
      </c>
      <c r="H2492" s="61"/>
      <c r="I2492" s="82"/>
      <c r="J2492" s="123" t="str">
        <f t="shared" si="99"/>
        <v xml:space="preserve"> </v>
      </c>
      <c r="K2492" s="23"/>
      <c r="L2492" s="23"/>
    </row>
    <row r="2493" spans="1:12" ht="13.2" x14ac:dyDescent="0.2">
      <c r="A2493" s="88"/>
      <c r="B2493" s="291" t="s">
        <v>3586</v>
      </c>
      <c r="C2493" s="265" t="s">
        <v>3616</v>
      </c>
      <c r="D2493" s="269" t="s">
        <v>5897</v>
      </c>
      <c r="E2493" s="160"/>
      <c r="F2493" s="163"/>
      <c r="G2493" s="84">
        <f>E2493*F2493</f>
        <v>0</v>
      </c>
      <c r="H2493" s="61"/>
      <c r="I2493" s="82"/>
      <c r="J2493" s="123" t="str">
        <f t="shared" si="99"/>
        <v xml:space="preserve"> </v>
      </c>
      <c r="K2493" s="23"/>
      <c r="L2493" s="23"/>
    </row>
    <row r="2494" spans="1:12" ht="12" x14ac:dyDescent="0.2">
      <c r="A2494" s="49"/>
      <c r="B2494" s="291" t="s">
        <v>3587</v>
      </c>
      <c r="C2494" s="299" t="s">
        <v>3617</v>
      </c>
      <c r="D2494" s="269"/>
      <c r="E2494" s="160"/>
      <c r="F2494" s="163"/>
      <c r="G2494" s="84"/>
      <c r="H2494" s="61"/>
      <c r="I2494" s="82"/>
      <c r="J2494" s="123" t="str">
        <f t="shared" si="99"/>
        <v xml:space="preserve"> </v>
      </c>
      <c r="K2494" s="23"/>
      <c r="L2494" s="23"/>
    </row>
    <row r="2495" spans="1:12" ht="13.2" x14ac:dyDescent="0.2">
      <c r="A2495" s="88"/>
      <c r="B2495" s="291" t="s">
        <v>3588</v>
      </c>
      <c r="C2495" s="279" t="s">
        <v>6134</v>
      </c>
      <c r="D2495" s="269" t="s">
        <v>5896</v>
      </c>
      <c r="E2495" s="160"/>
      <c r="F2495" s="163"/>
      <c r="G2495" s="84">
        <f>E2495*F2495</f>
        <v>0</v>
      </c>
      <c r="H2495" s="62" t="s">
        <v>363</v>
      </c>
      <c r="I2495" s="82"/>
      <c r="J2495" s="123" t="str">
        <f t="shared" si="99"/>
        <v xml:space="preserve"> </v>
      </c>
      <c r="K2495" s="23"/>
      <c r="L2495" s="23"/>
    </row>
    <row r="2496" spans="1:12" ht="24.6" x14ac:dyDescent="0.2">
      <c r="A2496" s="88"/>
      <c r="B2496" s="291" t="s">
        <v>3589</v>
      </c>
      <c r="C2496" s="279" t="s">
        <v>6135</v>
      </c>
      <c r="D2496" s="269" t="s">
        <v>5896</v>
      </c>
      <c r="E2496" s="160"/>
      <c r="F2496" s="163"/>
      <c r="G2496" s="84">
        <f>E2496*F2496</f>
        <v>0</v>
      </c>
      <c r="H2496" s="62" t="s">
        <v>363</v>
      </c>
      <c r="I2496" s="82"/>
      <c r="J2496" s="123" t="str">
        <f t="shared" si="99"/>
        <v xml:space="preserve"> </v>
      </c>
      <c r="K2496" s="23"/>
      <c r="L2496" s="23"/>
    </row>
    <row r="2497" spans="1:12" ht="13.2" x14ac:dyDescent="0.2">
      <c r="A2497" s="88"/>
      <c r="B2497" s="291" t="s">
        <v>3590</v>
      </c>
      <c r="C2497" s="279" t="s">
        <v>6136</v>
      </c>
      <c r="D2497" s="269" t="s">
        <v>5896</v>
      </c>
      <c r="E2497" s="160"/>
      <c r="F2497" s="163"/>
      <c r="G2497" s="84">
        <f>E2497*F2497</f>
        <v>0</v>
      </c>
      <c r="H2497" s="62" t="s">
        <v>363</v>
      </c>
      <c r="I2497" s="82"/>
      <c r="J2497" s="123" t="str">
        <f t="shared" si="99"/>
        <v xml:space="preserve"> </v>
      </c>
      <c r="K2497" s="23"/>
      <c r="L2497" s="23"/>
    </row>
    <row r="2498" spans="1:12" x14ac:dyDescent="0.2">
      <c r="A2498" s="88"/>
      <c r="B2498" s="291" t="s">
        <v>3591</v>
      </c>
      <c r="C2498" s="279" t="s">
        <v>3618</v>
      </c>
      <c r="D2498" s="305"/>
      <c r="E2498" s="160"/>
      <c r="F2498" s="163"/>
      <c r="G2498" s="84"/>
      <c r="H2498" s="61"/>
      <c r="I2498" s="82"/>
      <c r="J2498" s="123" t="str">
        <f t="shared" si="99"/>
        <v xml:space="preserve"> </v>
      </c>
      <c r="K2498" s="23"/>
      <c r="L2498" s="23"/>
    </row>
    <row r="2499" spans="1:12" ht="13.2" x14ac:dyDescent="0.2">
      <c r="A2499" s="88"/>
      <c r="B2499" s="291" t="s">
        <v>3606</v>
      </c>
      <c r="C2499" s="279" t="s">
        <v>3619</v>
      </c>
      <c r="D2499" s="269" t="s">
        <v>5896</v>
      </c>
      <c r="E2499" s="160"/>
      <c r="F2499" s="163"/>
      <c r="G2499" s="84">
        <f>E2499*F2499</f>
        <v>0</v>
      </c>
      <c r="H2499" s="61"/>
      <c r="I2499" s="82"/>
      <c r="J2499" s="123" t="str">
        <f t="shared" si="99"/>
        <v xml:space="preserve"> </v>
      </c>
      <c r="K2499" s="23"/>
      <c r="L2499" s="23"/>
    </row>
    <row r="2500" spans="1:12" ht="13.2" x14ac:dyDescent="0.2">
      <c r="A2500" s="88"/>
      <c r="B2500" s="291" t="s">
        <v>3607</v>
      </c>
      <c r="C2500" s="279" t="s">
        <v>3620</v>
      </c>
      <c r="D2500" s="269" t="s">
        <v>5896</v>
      </c>
      <c r="E2500" s="160"/>
      <c r="F2500" s="163"/>
      <c r="G2500" s="84">
        <f>E2500*F2500</f>
        <v>0</v>
      </c>
      <c r="H2500" s="61"/>
      <c r="I2500" s="82"/>
      <c r="J2500" s="123" t="str">
        <f t="shared" ref="J2500:J2563" si="101">IF(G2500&gt;0,1," ")</f>
        <v xml:space="preserve"> </v>
      </c>
      <c r="K2500" s="23"/>
      <c r="L2500" s="23"/>
    </row>
    <row r="2501" spans="1:12" ht="13.2" x14ac:dyDescent="0.2">
      <c r="A2501" s="88"/>
      <c r="B2501" s="291" t="s">
        <v>3608</v>
      </c>
      <c r="C2501" s="279" t="s">
        <v>6137</v>
      </c>
      <c r="D2501" s="269" t="s">
        <v>5897</v>
      </c>
      <c r="E2501" s="160"/>
      <c r="F2501" s="163"/>
      <c r="G2501" s="84">
        <f>E2501*F2501</f>
        <v>0</v>
      </c>
      <c r="H2501" s="62" t="s">
        <v>363</v>
      </c>
      <c r="I2501" s="82"/>
      <c r="J2501" s="123" t="str">
        <f t="shared" si="101"/>
        <v xml:space="preserve"> </v>
      </c>
      <c r="K2501" s="23"/>
      <c r="L2501" s="23"/>
    </row>
    <row r="2502" spans="1:12" ht="12" x14ac:dyDescent="0.2">
      <c r="A2502" s="49"/>
      <c r="B2502" s="291" t="s">
        <v>3592</v>
      </c>
      <c r="C2502" s="299" t="s">
        <v>3621</v>
      </c>
      <c r="D2502" s="305"/>
      <c r="E2502" s="160"/>
      <c r="F2502" s="163"/>
      <c r="G2502" s="84"/>
      <c r="H2502" s="61"/>
      <c r="I2502" s="82"/>
      <c r="J2502" s="123" t="str">
        <f t="shared" si="101"/>
        <v xml:space="preserve"> </v>
      </c>
      <c r="K2502" s="23"/>
      <c r="L2502" s="23"/>
    </row>
    <row r="2503" spans="1:12" ht="13.2" x14ac:dyDescent="0.2">
      <c r="A2503" s="88"/>
      <c r="B2503" s="291" t="s">
        <v>3593</v>
      </c>
      <c r="C2503" s="274" t="s">
        <v>3622</v>
      </c>
      <c r="D2503" s="269" t="s">
        <v>5896</v>
      </c>
      <c r="E2503" s="160"/>
      <c r="F2503" s="163"/>
      <c r="G2503" s="84">
        <f>E2503*F2503</f>
        <v>0</v>
      </c>
      <c r="H2503" s="61"/>
      <c r="I2503" s="82"/>
      <c r="J2503" s="123" t="str">
        <f t="shared" si="101"/>
        <v xml:space="preserve"> </v>
      </c>
      <c r="K2503" s="23"/>
      <c r="L2503" s="23"/>
    </row>
    <row r="2504" spans="1:12" ht="13.2" x14ac:dyDescent="0.2">
      <c r="A2504" s="88"/>
      <c r="B2504" s="291" t="s">
        <v>3594</v>
      </c>
      <c r="C2504" s="274" t="s">
        <v>3623</v>
      </c>
      <c r="D2504" s="269" t="s">
        <v>5896</v>
      </c>
      <c r="E2504" s="160"/>
      <c r="F2504" s="163"/>
      <c r="G2504" s="84">
        <f>E2504*F2504</f>
        <v>0</v>
      </c>
      <c r="H2504" s="61"/>
      <c r="I2504" s="82"/>
      <c r="J2504" s="123" t="str">
        <f t="shared" si="101"/>
        <v xml:space="preserve"> </v>
      </c>
      <c r="K2504" s="23"/>
      <c r="L2504" s="23"/>
    </row>
    <row r="2505" spans="1:12" ht="13.2" x14ac:dyDescent="0.2">
      <c r="A2505" s="88"/>
      <c r="B2505" s="291" t="s">
        <v>3595</v>
      </c>
      <c r="C2505" s="274" t="s">
        <v>3624</v>
      </c>
      <c r="D2505" s="269" t="s">
        <v>5896</v>
      </c>
      <c r="E2505" s="160"/>
      <c r="F2505" s="163"/>
      <c r="G2505" s="84">
        <f>E2505*F2505</f>
        <v>0</v>
      </c>
      <c r="H2505" s="61"/>
      <c r="I2505" s="82"/>
      <c r="J2505" s="123" t="str">
        <f t="shared" si="101"/>
        <v xml:space="preserve"> </v>
      </c>
      <c r="K2505" s="23"/>
      <c r="L2505" s="23"/>
    </row>
    <row r="2506" spans="1:12" ht="12" x14ac:dyDescent="0.2">
      <c r="A2506" s="49"/>
      <c r="B2506" s="291" t="s">
        <v>3596</v>
      </c>
      <c r="C2506" s="299" t="s">
        <v>3625</v>
      </c>
      <c r="D2506" s="320"/>
      <c r="E2506" s="160"/>
      <c r="F2506" s="163"/>
      <c r="G2506" s="84"/>
      <c r="H2506" s="61"/>
      <c r="I2506" s="82"/>
      <c r="J2506" s="123" t="str">
        <f t="shared" si="101"/>
        <v xml:space="preserve"> </v>
      </c>
      <c r="K2506" s="23"/>
      <c r="L2506" s="23"/>
    </row>
    <row r="2507" spans="1:12" ht="22.8" x14ac:dyDescent="0.2">
      <c r="A2507" s="88"/>
      <c r="B2507" s="291" t="s">
        <v>3597</v>
      </c>
      <c r="C2507" s="279" t="s">
        <v>6138</v>
      </c>
      <c r="D2507" s="269" t="s">
        <v>5897</v>
      </c>
      <c r="E2507" s="160"/>
      <c r="F2507" s="163"/>
      <c r="G2507" s="84">
        <f>E2507*F2507</f>
        <v>0</v>
      </c>
      <c r="H2507" s="62" t="s">
        <v>363</v>
      </c>
      <c r="I2507" s="23"/>
      <c r="J2507" s="123" t="str">
        <f t="shared" si="101"/>
        <v xml:space="preserve"> </v>
      </c>
      <c r="K2507" s="23"/>
      <c r="L2507" s="23"/>
    </row>
    <row r="2508" spans="1:12" ht="13.2" x14ac:dyDescent="0.2">
      <c r="A2508" s="88"/>
      <c r="B2508" s="291" t="s">
        <v>3598</v>
      </c>
      <c r="C2508" s="279" t="s">
        <v>6139</v>
      </c>
      <c r="D2508" s="269" t="s">
        <v>5897</v>
      </c>
      <c r="E2508" s="160"/>
      <c r="F2508" s="163"/>
      <c r="G2508" s="84">
        <f>E2508*F2508</f>
        <v>0</v>
      </c>
      <c r="H2508" s="62" t="s">
        <v>363</v>
      </c>
      <c r="I2508" s="20"/>
      <c r="J2508" s="123" t="str">
        <f t="shared" si="101"/>
        <v xml:space="preserve"> </v>
      </c>
      <c r="K2508" s="23"/>
      <c r="L2508" s="23"/>
    </row>
    <row r="2509" spans="1:12" x14ac:dyDescent="0.2">
      <c r="A2509" s="88"/>
      <c r="B2509" s="291" t="s">
        <v>3599</v>
      </c>
      <c r="C2509" s="279" t="s">
        <v>6140</v>
      </c>
      <c r="D2509" s="276" t="s">
        <v>56</v>
      </c>
      <c r="E2509" s="160"/>
      <c r="F2509" s="163"/>
      <c r="G2509" s="84">
        <f>E2509*F2509</f>
        <v>0</v>
      </c>
      <c r="H2509" s="62" t="s">
        <v>363</v>
      </c>
      <c r="J2509" s="123" t="str">
        <f t="shared" si="101"/>
        <v xml:space="preserve"> </v>
      </c>
      <c r="K2509" s="23"/>
      <c r="L2509" s="23"/>
    </row>
    <row r="2510" spans="1:12" ht="13.2" x14ac:dyDescent="0.2">
      <c r="A2510" s="49"/>
      <c r="B2510" s="291" t="s">
        <v>3600</v>
      </c>
      <c r="C2510" s="322" t="s">
        <v>6141</v>
      </c>
      <c r="D2510" s="269" t="s">
        <v>5896</v>
      </c>
      <c r="E2510" s="160"/>
      <c r="F2510" s="163"/>
      <c r="G2510" s="84">
        <f>E2510*F2510</f>
        <v>0</v>
      </c>
      <c r="H2510" s="62" t="s">
        <v>363</v>
      </c>
      <c r="J2510" s="123" t="str">
        <f t="shared" si="101"/>
        <v xml:space="preserve"> </v>
      </c>
      <c r="K2510" s="23"/>
      <c r="L2510" s="23"/>
    </row>
    <row r="2511" spans="1:12" ht="12" x14ac:dyDescent="0.2">
      <c r="A2511" s="49"/>
      <c r="B2511" s="291" t="s">
        <v>3601</v>
      </c>
      <c r="C2511" s="299" t="s">
        <v>3626</v>
      </c>
      <c r="D2511" s="320"/>
      <c r="E2511" s="160"/>
      <c r="F2511" s="163"/>
      <c r="G2511" s="84"/>
      <c r="H2511" s="61"/>
      <c r="J2511" s="123" t="str">
        <f t="shared" si="101"/>
        <v xml:space="preserve"> </v>
      </c>
      <c r="K2511" s="23"/>
      <c r="L2511" s="23"/>
    </row>
    <row r="2512" spans="1:12" x14ac:dyDescent="0.2">
      <c r="A2512" s="88"/>
      <c r="B2512" s="291" t="s">
        <v>3602</v>
      </c>
      <c r="C2512" s="274" t="s">
        <v>2957</v>
      </c>
      <c r="D2512" s="275" t="s">
        <v>357</v>
      </c>
      <c r="E2512" s="160"/>
      <c r="F2512" s="163"/>
      <c r="G2512" s="84"/>
      <c r="H2512" s="61"/>
      <c r="J2512" s="123" t="str">
        <f t="shared" si="101"/>
        <v xml:space="preserve"> </v>
      </c>
      <c r="K2512" s="23"/>
      <c r="L2512" s="23"/>
    </row>
    <row r="2513" spans="1:12" x14ac:dyDescent="0.2">
      <c r="A2513" s="88"/>
      <c r="B2513" s="291" t="s">
        <v>3603</v>
      </c>
      <c r="C2513" s="274" t="s">
        <v>2958</v>
      </c>
      <c r="D2513" s="276" t="s">
        <v>67</v>
      </c>
      <c r="E2513" s="160"/>
      <c r="F2513" s="163"/>
      <c r="G2513" s="84">
        <f>E2513*F2513</f>
        <v>0</v>
      </c>
      <c r="H2513" s="61"/>
      <c r="J2513" s="123" t="str">
        <f t="shared" si="101"/>
        <v xml:space="preserve"> </v>
      </c>
      <c r="K2513" s="23"/>
      <c r="L2513" s="23"/>
    </row>
    <row r="2514" spans="1:12" x14ac:dyDescent="0.2">
      <c r="A2514" s="48"/>
      <c r="B2514" s="157"/>
      <c r="C2514" s="162"/>
      <c r="D2514" s="191"/>
      <c r="E2514" s="160"/>
      <c r="F2514" s="163"/>
      <c r="G2514" s="84"/>
      <c r="H2514" s="58" t="s">
        <v>782</v>
      </c>
      <c r="J2514" s="123" t="str">
        <f t="shared" si="101"/>
        <v xml:space="preserve"> </v>
      </c>
      <c r="K2514" s="23"/>
      <c r="L2514" s="23"/>
    </row>
    <row r="2515" spans="1:12" x14ac:dyDescent="0.25">
      <c r="A2515" s="48"/>
      <c r="B2515" s="157"/>
      <c r="C2515" s="162"/>
      <c r="D2515" s="191"/>
      <c r="E2515" s="160"/>
      <c r="F2515" s="163"/>
      <c r="G2515" s="84"/>
      <c r="H2515" s="23"/>
      <c r="J2515" s="123" t="str">
        <f t="shared" si="101"/>
        <v xml:space="preserve"> </v>
      </c>
      <c r="K2515" s="23"/>
      <c r="L2515" s="23"/>
    </row>
    <row r="2516" spans="1:12" x14ac:dyDescent="0.25">
      <c r="A2516" s="52"/>
      <c r="B2516" s="193"/>
      <c r="C2516" s="194"/>
      <c r="D2516" s="195"/>
      <c r="E2516" s="160"/>
      <c r="F2516" s="163"/>
      <c r="G2516" s="196"/>
      <c r="H2516" s="23"/>
      <c r="J2516" s="123" t="str">
        <f t="shared" si="101"/>
        <v xml:space="preserve"> </v>
      </c>
      <c r="K2516" s="23"/>
      <c r="L2516" s="23"/>
    </row>
    <row r="2517" spans="1:12" ht="12" x14ac:dyDescent="0.25">
      <c r="B2517" s="180" t="s">
        <v>237</v>
      </c>
      <c r="C2517" s="181" t="s">
        <v>147</v>
      </c>
      <c r="D2517" s="31"/>
      <c r="E2517" s="160"/>
      <c r="F2517" s="163"/>
      <c r="G2517" s="182">
        <f>SUM(G2486:G2516)</f>
        <v>0</v>
      </c>
      <c r="H2517" s="23"/>
      <c r="J2517" s="123" t="str">
        <f t="shared" si="101"/>
        <v xml:space="preserve"> </v>
      </c>
      <c r="K2517" s="23"/>
      <c r="L2517" s="23"/>
    </row>
    <row r="2518" spans="1:12" ht="12" x14ac:dyDescent="0.25">
      <c r="A2518" s="54"/>
      <c r="B2518" s="54"/>
      <c r="C2518" s="223"/>
      <c r="D2518" s="224"/>
      <c r="E2518" s="160"/>
      <c r="F2518" s="163"/>
      <c r="G2518" s="225"/>
      <c r="H2518" s="77"/>
      <c r="J2518" s="123" t="str">
        <f t="shared" si="101"/>
        <v xml:space="preserve"> </v>
      </c>
      <c r="K2518" s="23"/>
      <c r="L2518" s="23"/>
    </row>
    <row r="2519" spans="1:12" ht="12" x14ac:dyDescent="0.2">
      <c r="B2519" s="309" t="s">
        <v>239</v>
      </c>
      <c r="C2519" s="310" t="s">
        <v>240</v>
      </c>
      <c r="D2519" s="311"/>
      <c r="E2519" s="160"/>
      <c r="F2519" s="163"/>
      <c r="G2519" s="237"/>
      <c r="H2519" s="58" t="s">
        <v>361</v>
      </c>
      <c r="J2519" s="123" t="str">
        <f t="shared" si="101"/>
        <v xml:space="preserve"> </v>
      </c>
      <c r="K2519" s="23"/>
      <c r="L2519" s="23"/>
    </row>
    <row r="2520" spans="1:12" ht="12" x14ac:dyDescent="0.2">
      <c r="A2520" s="56"/>
      <c r="B2520" s="290" t="s">
        <v>3627</v>
      </c>
      <c r="C2520" s="327" t="s">
        <v>3642</v>
      </c>
      <c r="D2520" s="289"/>
      <c r="E2520" s="160"/>
      <c r="F2520" s="163"/>
      <c r="G2520" s="231"/>
      <c r="H2520" s="61"/>
      <c r="J2520" s="123" t="str">
        <f t="shared" si="101"/>
        <v xml:space="preserve"> </v>
      </c>
      <c r="K2520" s="23"/>
      <c r="L2520" s="23"/>
    </row>
    <row r="2521" spans="1:12" x14ac:dyDescent="0.2">
      <c r="A2521" s="88"/>
      <c r="B2521" s="291" t="s">
        <v>3628</v>
      </c>
      <c r="C2521" s="278" t="s">
        <v>3643</v>
      </c>
      <c r="D2521" s="269"/>
      <c r="E2521" s="160"/>
      <c r="F2521" s="163"/>
      <c r="G2521" s="232"/>
      <c r="H2521" s="61"/>
      <c r="J2521" s="123" t="str">
        <f t="shared" si="101"/>
        <v xml:space="preserve"> </v>
      </c>
      <c r="K2521" s="23"/>
      <c r="L2521" s="23"/>
    </row>
    <row r="2522" spans="1:12" ht="13.2" x14ac:dyDescent="0.2">
      <c r="A2522" s="88"/>
      <c r="B2522" s="291" t="s">
        <v>3639</v>
      </c>
      <c r="C2522" s="278" t="s">
        <v>1430</v>
      </c>
      <c r="D2522" s="269" t="s">
        <v>5896</v>
      </c>
      <c r="E2522" s="160"/>
      <c r="F2522" s="163"/>
      <c r="G2522" s="84">
        <f t="shared" ref="G2522:G2528" si="102">E2522*F2522</f>
        <v>0</v>
      </c>
      <c r="H2522" s="61"/>
      <c r="J2522" s="123" t="str">
        <f t="shared" si="101"/>
        <v xml:space="preserve"> </v>
      </c>
      <c r="K2522" s="23"/>
      <c r="L2522" s="23"/>
    </row>
    <row r="2523" spans="1:12" ht="13.2" x14ac:dyDescent="0.2">
      <c r="A2523" s="88"/>
      <c r="B2523" s="291" t="s">
        <v>3640</v>
      </c>
      <c r="C2523" s="278" t="s">
        <v>1431</v>
      </c>
      <c r="D2523" s="269" t="s">
        <v>5896</v>
      </c>
      <c r="E2523" s="160"/>
      <c r="F2523" s="163"/>
      <c r="G2523" s="84">
        <f t="shared" si="102"/>
        <v>0</v>
      </c>
      <c r="H2523" s="61"/>
      <c r="J2523" s="123" t="str">
        <f t="shared" si="101"/>
        <v xml:space="preserve"> </v>
      </c>
      <c r="K2523" s="23"/>
      <c r="L2523" s="23"/>
    </row>
    <row r="2524" spans="1:12" ht="13.2" x14ac:dyDescent="0.2">
      <c r="A2524" s="88"/>
      <c r="B2524" s="291" t="s">
        <v>3641</v>
      </c>
      <c r="C2524" s="278" t="s">
        <v>5518</v>
      </c>
      <c r="D2524" s="269" t="s">
        <v>5896</v>
      </c>
      <c r="E2524" s="160"/>
      <c r="F2524" s="163"/>
      <c r="G2524" s="84">
        <f t="shared" si="102"/>
        <v>0</v>
      </c>
      <c r="H2524" s="62" t="s">
        <v>363</v>
      </c>
      <c r="J2524" s="123" t="str">
        <f t="shared" si="101"/>
        <v xml:space="preserve"> </v>
      </c>
      <c r="K2524" s="23"/>
      <c r="L2524" s="23"/>
    </row>
    <row r="2525" spans="1:12" ht="13.2" x14ac:dyDescent="0.2">
      <c r="A2525" s="88"/>
      <c r="B2525" s="291" t="s">
        <v>3629</v>
      </c>
      <c r="C2525" s="278" t="s">
        <v>3644</v>
      </c>
      <c r="D2525" s="269" t="s">
        <v>5896</v>
      </c>
      <c r="E2525" s="160"/>
      <c r="F2525" s="163"/>
      <c r="G2525" s="84">
        <f t="shared" si="102"/>
        <v>0</v>
      </c>
      <c r="H2525" s="61"/>
      <c r="J2525" s="123" t="str">
        <f t="shared" si="101"/>
        <v xml:space="preserve"> </v>
      </c>
      <c r="K2525" s="23"/>
      <c r="L2525" s="23"/>
    </row>
    <row r="2526" spans="1:12" ht="22.8" x14ac:dyDescent="0.2">
      <c r="A2526" s="88"/>
      <c r="B2526" s="291" t="s">
        <v>3630</v>
      </c>
      <c r="C2526" s="274" t="s">
        <v>3645</v>
      </c>
      <c r="D2526" s="269" t="s">
        <v>5896</v>
      </c>
      <c r="E2526" s="160"/>
      <c r="F2526" s="163"/>
      <c r="G2526" s="84">
        <f t="shared" si="102"/>
        <v>0</v>
      </c>
      <c r="H2526" s="61"/>
      <c r="J2526" s="123" t="str">
        <f t="shared" si="101"/>
        <v xml:space="preserve"> </v>
      </c>
      <c r="K2526" s="23"/>
      <c r="L2526" s="23"/>
    </row>
    <row r="2527" spans="1:12" ht="22.8" x14ac:dyDescent="0.2">
      <c r="A2527" s="88"/>
      <c r="B2527" s="291" t="s">
        <v>3631</v>
      </c>
      <c r="C2527" s="274" t="s">
        <v>3646</v>
      </c>
      <c r="D2527" s="269" t="s">
        <v>5896</v>
      </c>
      <c r="E2527" s="160"/>
      <c r="F2527" s="163"/>
      <c r="G2527" s="84">
        <f t="shared" si="102"/>
        <v>0</v>
      </c>
      <c r="H2527" s="61"/>
      <c r="J2527" s="123" t="str">
        <f t="shared" si="101"/>
        <v xml:space="preserve"> </v>
      </c>
      <c r="K2527" s="23"/>
      <c r="L2527" s="23"/>
    </row>
    <row r="2528" spans="1:12" ht="13.2" x14ac:dyDescent="0.2">
      <c r="A2528" s="49"/>
      <c r="B2528" s="291" t="s">
        <v>3632</v>
      </c>
      <c r="C2528" s="299" t="s">
        <v>3647</v>
      </c>
      <c r="D2528" s="269" t="s">
        <v>5897</v>
      </c>
      <c r="E2528" s="160"/>
      <c r="F2528" s="163"/>
      <c r="G2528" s="84">
        <f t="shared" si="102"/>
        <v>0</v>
      </c>
      <c r="H2528" s="61"/>
      <c r="J2528" s="123" t="str">
        <f t="shared" si="101"/>
        <v xml:space="preserve"> </v>
      </c>
      <c r="K2528" s="23"/>
      <c r="L2528" s="23"/>
    </row>
    <row r="2529" spans="1:12" ht="12" x14ac:dyDescent="0.2">
      <c r="A2529" s="49"/>
      <c r="B2529" s="291" t="s">
        <v>3633</v>
      </c>
      <c r="C2529" s="299" t="s">
        <v>3648</v>
      </c>
      <c r="D2529" s="269"/>
      <c r="E2529" s="160"/>
      <c r="F2529" s="163"/>
      <c r="G2529" s="84"/>
      <c r="H2529" s="61"/>
      <c r="J2529" s="123" t="str">
        <f t="shared" si="101"/>
        <v xml:space="preserve"> </v>
      </c>
      <c r="K2529" s="23"/>
      <c r="L2529" s="23"/>
    </row>
    <row r="2530" spans="1:12" ht="13.2" x14ac:dyDescent="0.2">
      <c r="A2530" s="88"/>
      <c r="B2530" s="291" t="s">
        <v>3634</v>
      </c>
      <c r="C2530" s="281" t="s">
        <v>6142</v>
      </c>
      <c r="D2530" s="269" t="s">
        <v>5896</v>
      </c>
      <c r="E2530" s="160"/>
      <c r="F2530" s="163"/>
      <c r="G2530" s="84">
        <f>E2530*F2530</f>
        <v>0</v>
      </c>
      <c r="H2530" s="62" t="s">
        <v>363</v>
      </c>
      <c r="J2530" s="123" t="str">
        <f t="shared" si="101"/>
        <v xml:space="preserve"> </v>
      </c>
      <c r="K2530" s="23"/>
      <c r="L2530" s="23"/>
    </row>
    <row r="2531" spans="1:12" ht="13.2" x14ac:dyDescent="0.2">
      <c r="A2531" s="88"/>
      <c r="B2531" s="291" t="s">
        <v>3635</v>
      </c>
      <c r="C2531" s="281" t="s">
        <v>6143</v>
      </c>
      <c r="D2531" s="269" t="s">
        <v>5896</v>
      </c>
      <c r="E2531" s="160"/>
      <c r="F2531" s="163"/>
      <c r="G2531" s="84">
        <f>E2531*F2531</f>
        <v>0</v>
      </c>
      <c r="H2531" s="62" t="s">
        <v>363</v>
      </c>
      <c r="J2531" s="123" t="str">
        <f t="shared" si="101"/>
        <v xml:space="preserve"> </v>
      </c>
      <c r="K2531" s="23"/>
      <c r="L2531" s="23"/>
    </row>
    <row r="2532" spans="1:12" ht="13.2" x14ac:dyDescent="0.2">
      <c r="A2532" s="88"/>
      <c r="B2532" s="291" t="s">
        <v>3636</v>
      </c>
      <c r="C2532" s="281" t="s">
        <v>6144</v>
      </c>
      <c r="D2532" s="269" t="s">
        <v>5896</v>
      </c>
      <c r="E2532" s="160"/>
      <c r="F2532" s="163"/>
      <c r="G2532" s="84">
        <f>E2532*F2532</f>
        <v>0</v>
      </c>
      <c r="H2532" s="62" t="s">
        <v>363</v>
      </c>
      <c r="J2532" s="123" t="str">
        <f t="shared" si="101"/>
        <v xml:space="preserve"> </v>
      </c>
      <c r="K2532" s="23"/>
      <c r="L2532" s="23"/>
    </row>
    <row r="2533" spans="1:12" ht="13.2" x14ac:dyDescent="0.2">
      <c r="A2533" s="88"/>
      <c r="B2533" s="291" t="s">
        <v>3637</v>
      </c>
      <c r="C2533" s="281" t="s">
        <v>6145</v>
      </c>
      <c r="D2533" s="269" t="s">
        <v>5896</v>
      </c>
      <c r="E2533" s="160"/>
      <c r="F2533" s="163"/>
      <c r="G2533" s="84">
        <f>E2533*F2533</f>
        <v>0</v>
      </c>
      <c r="H2533" s="62" t="s">
        <v>363</v>
      </c>
      <c r="J2533" s="123" t="str">
        <f t="shared" si="101"/>
        <v xml:space="preserve"> </v>
      </c>
      <c r="K2533" s="23"/>
      <c r="L2533" s="23"/>
    </row>
    <row r="2534" spans="1:12" ht="13.2" x14ac:dyDescent="0.2">
      <c r="A2534" s="49"/>
      <c r="B2534" s="291" t="s">
        <v>3638</v>
      </c>
      <c r="C2534" s="299" t="s">
        <v>3649</v>
      </c>
      <c r="D2534" s="269" t="s">
        <v>5897</v>
      </c>
      <c r="E2534" s="160"/>
      <c r="F2534" s="163"/>
      <c r="G2534" s="84">
        <f>E2534*F2534</f>
        <v>0</v>
      </c>
      <c r="H2534" s="62" t="s">
        <v>363</v>
      </c>
      <c r="J2534" s="123" t="str">
        <f t="shared" si="101"/>
        <v xml:space="preserve"> </v>
      </c>
      <c r="K2534" s="23"/>
      <c r="L2534" s="23"/>
    </row>
    <row r="2535" spans="1:12" x14ac:dyDescent="0.2">
      <c r="A2535" s="48"/>
      <c r="B2535" s="157"/>
      <c r="C2535" s="162"/>
      <c r="D2535" s="191"/>
      <c r="E2535" s="160"/>
      <c r="F2535" s="163"/>
      <c r="G2535" s="84"/>
      <c r="H2535" s="58" t="s">
        <v>782</v>
      </c>
      <c r="J2535" s="123" t="str">
        <f t="shared" si="101"/>
        <v xml:space="preserve"> </v>
      </c>
      <c r="K2535" s="23"/>
      <c r="L2535" s="23"/>
    </row>
    <row r="2536" spans="1:12" x14ac:dyDescent="0.25">
      <c r="A2536" s="48"/>
      <c r="B2536" s="157"/>
      <c r="C2536" s="162"/>
      <c r="D2536" s="191"/>
      <c r="E2536" s="160"/>
      <c r="F2536" s="163"/>
      <c r="G2536" s="84"/>
      <c r="H2536" s="23"/>
      <c r="J2536" s="123" t="str">
        <f t="shared" si="101"/>
        <v xml:space="preserve"> </v>
      </c>
      <c r="K2536" s="23"/>
      <c r="L2536" s="23"/>
    </row>
    <row r="2537" spans="1:12" x14ac:dyDescent="0.25">
      <c r="A2537" s="52"/>
      <c r="B2537" s="193"/>
      <c r="C2537" s="194"/>
      <c r="D2537" s="195"/>
      <c r="E2537" s="160"/>
      <c r="F2537" s="163"/>
      <c r="G2537" s="196"/>
      <c r="H2537" s="23"/>
      <c r="J2537" s="123" t="str">
        <f t="shared" si="101"/>
        <v xml:space="preserve"> </v>
      </c>
      <c r="K2537" s="23"/>
      <c r="L2537" s="23"/>
    </row>
    <row r="2538" spans="1:12" ht="12" x14ac:dyDescent="0.25">
      <c r="B2538" s="180" t="s">
        <v>239</v>
      </c>
      <c r="C2538" s="181" t="s">
        <v>147</v>
      </c>
      <c r="D2538" s="31"/>
      <c r="E2538" s="160"/>
      <c r="F2538" s="163"/>
      <c r="G2538" s="182">
        <f>SUM(G2522:G2537)</f>
        <v>0</v>
      </c>
      <c r="H2538" s="23"/>
      <c r="J2538" s="123" t="str">
        <f t="shared" si="101"/>
        <v xml:space="preserve"> </v>
      </c>
      <c r="K2538" s="23"/>
      <c r="L2538" s="23"/>
    </row>
    <row r="2539" spans="1:12" ht="12" x14ac:dyDescent="0.25">
      <c r="A2539" s="54"/>
      <c r="B2539" s="54"/>
      <c r="C2539" s="223"/>
      <c r="D2539" s="224"/>
      <c r="E2539" s="160"/>
      <c r="F2539" s="163"/>
      <c r="G2539" s="225"/>
      <c r="H2539" s="77"/>
      <c r="J2539" s="123" t="str">
        <f t="shared" si="101"/>
        <v xml:space="preserve"> </v>
      </c>
      <c r="K2539" s="23"/>
      <c r="L2539" s="23"/>
    </row>
    <row r="2540" spans="1:12" ht="12" x14ac:dyDescent="0.2">
      <c r="B2540" s="314" t="s">
        <v>241</v>
      </c>
      <c r="C2540" s="315" t="s">
        <v>242</v>
      </c>
      <c r="D2540" s="316"/>
      <c r="E2540" s="160"/>
      <c r="F2540" s="163"/>
      <c r="G2540" s="3"/>
      <c r="H2540" s="58" t="s">
        <v>361</v>
      </c>
      <c r="J2540" s="123" t="str">
        <f t="shared" si="101"/>
        <v xml:space="preserve"> </v>
      </c>
      <c r="K2540" s="23"/>
      <c r="L2540" s="23"/>
    </row>
    <row r="2541" spans="1:12" ht="12" x14ac:dyDescent="0.2">
      <c r="A2541" s="63"/>
      <c r="B2541" s="290" t="s">
        <v>3650</v>
      </c>
      <c r="C2541" s="326" t="s">
        <v>3653</v>
      </c>
      <c r="D2541" s="289" t="s">
        <v>83</v>
      </c>
      <c r="E2541" s="160"/>
      <c r="F2541" s="163"/>
      <c r="G2541" s="89">
        <f>E2541*F2541</f>
        <v>0</v>
      </c>
      <c r="H2541" s="61"/>
      <c r="J2541" s="123" t="str">
        <f t="shared" si="101"/>
        <v xml:space="preserve"> </v>
      </c>
      <c r="K2541" s="23"/>
      <c r="L2541" s="23"/>
    </row>
    <row r="2542" spans="1:12" ht="12" x14ac:dyDescent="0.2">
      <c r="A2542" s="48"/>
      <c r="B2542" s="291" t="s">
        <v>3651</v>
      </c>
      <c r="C2542" s="299" t="s">
        <v>3654</v>
      </c>
      <c r="D2542" s="269" t="s">
        <v>83</v>
      </c>
      <c r="E2542" s="160"/>
      <c r="F2542" s="163"/>
      <c r="G2542" s="84">
        <f>E2542*F2542</f>
        <v>0</v>
      </c>
      <c r="H2542" s="61"/>
      <c r="J2542" s="123" t="str">
        <f t="shared" si="101"/>
        <v xml:space="preserve"> </v>
      </c>
      <c r="K2542" s="23"/>
      <c r="L2542" s="23"/>
    </row>
    <row r="2543" spans="1:12" ht="12" x14ac:dyDescent="0.2">
      <c r="A2543" s="48"/>
      <c r="B2543" s="291" t="s">
        <v>3652</v>
      </c>
      <c r="C2543" s="279" t="s">
        <v>6146</v>
      </c>
      <c r="D2543" s="269" t="s">
        <v>83</v>
      </c>
      <c r="E2543" s="160"/>
      <c r="F2543" s="163"/>
      <c r="G2543" s="84">
        <f>E2543*F2543</f>
        <v>0</v>
      </c>
      <c r="H2543" s="62" t="s">
        <v>363</v>
      </c>
      <c r="J2543" s="123" t="str">
        <f t="shared" si="101"/>
        <v xml:space="preserve"> </v>
      </c>
      <c r="K2543" s="23"/>
      <c r="L2543" s="23"/>
    </row>
    <row r="2544" spans="1:12" x14ac:dyDescent="0.2">
      <c r="A2544" s="48"/>
      <c r="B2544" s="157"/>
      <c r="C2544" s="162"/>
      <c r="D2544" s="191"/>
      <c r="E2544" s="160"/>
      <c r="F2544" s="163"/>
      <c r="G2544" s="84"/>
      <c r="H2544" s="58" t="s">
        <v>782</v>
      </c>
      <c r="J2544" s="123" t="str">
        <f t="shared" si="101"/>
        <v xml:space="preserve"> </v>
      </c>
      <c r="K2544" s="23"/>
      <c r="L2544" s="23"/>
    </row>
    <row r="2545" spans="1:12" x14ac:dyDescent="0.25">
      <c r="A2545" s="48"/>
      <c r="B2545" s="157"/>
      <c r="C2545" s="162"/>
      <c r="D2545" s="191"/>
      <c r="E2545" s="160"/>
      <c r="F2545" s="163"/>
      <c r="G2545" s="84"/>
      <c r="H2545" s="23"/>
      <c r="J2545" s="123" t="str">
        <f t="shared" si="101"/>
        <v xml:space="preserve"> </v>
      </c>
      <c r="K2545" s="23"/>
      <c r="L2545" s="23"/>
    </row>
    <row r="2546" spans="1:12" x14ac:dyDescent="0.25">
      <c r="A2546" s="52"/>
      <c r="B2546" s="193"/>
      <c r="C2546" s="194"/>
      <c r="D2546" s="195"/>
      <c r="E2546" s="160"/>
      <c r="F2546" s="163"/>
      <c r="G2546" s="196"/>
      <c r="H2546" s="23"/>
      <c r="J2546" s="123" t="str">
        <f t="shared" si="101"/>
        <v xml:space="preserve"> </v>
      </c>
      <c r="K2546" s="23"/>
      <c r="L2546" s="23"/>
    </row>
    <row r="2547" spans="1:12" ht="12" x14ac:dyDescent="0.25">
      <c r="B2547" s="180" t="s">
        <v>241</v>
      </c>
      <c r="C2547" s="181" t="s">
        <v>147</v>
      </c>
      <c r="D2547" s="31"/>
      <c r="E2547" s="31"/>
      <c r="F2547" s="31"/>
      <c r="G2547" s="182">
        <f>SUM(G2541:G2546)</f>
        <v>0</v>
      </c>
      <c r="H2547" s="23"/>
      <c r="J2547" s="123" t="str">
        <f t="shared" si="101"/>
        <v xml:space="preserve"> </v>
      </c>
      <c r="K2547" s="23"/>
      <c r="L2547" s="23"/>
    </row>
    <row r="2548" spans="1:12" ht="12" x14ac:dyDescent="0.25">
      <c r="A2548" s="54"/>
      <c r="B2548" s="54"/>
      <c r="C2548" s="223"/>
      <c r="D2548" s="224"/>
      <c r="E2548" s="224"/>
      <c r="F2548" s="224"/>
      <c r="G2548" s="225"/>
      <c r="H2548" s="77"/>
      <c r="J2548" s="123" t="str">
        <f t="shared" si="101"/>
        <v xml:space="preserve"> </v>
      </c>
      <c r="K2548" s="23"/>
      <c r="L2548" s="23"/>
    </row>
    <row r="2549" spans="1:12" ht="12" x14ac:dyDescent="0.2">
      <c r="B2549" s="235" t="s">
        <v>243</v>
      </c>
      <c r="C2549" s="236" t="s">
        <v>244</v>
      </c>
      <c r="D2549" s="70"/>
      <c r="E2549" s="31"/>
      <c r="F2549" s="31"/>
      <c r="G2549" s="237"/>
      <c r="H2549" s="58" t="s">
        <v>361</v>
      </c>
      <c r="J2549" s="123">
        <v>1</v>
      </c>
      <c r="K2549" s="23"/>
      <c r="L2549" s="23"/>
    </row>
    <row r="2550" spans="1:12" ht="12" x14ac:dyDescent="0.2">
      <c r="A2550" s="56"/>
      <c r="B2550" s="233" t="s">
        <v>3655</v>
      </c>
      <c r="C2550" s="211" t="s">
        <v>3726</v>
      </c>
      <c r="D2550" s="230"/>
      <c r="E2550" s="243"/>
      <c r="F2550" s="244"/>
      <c r="G2550" s="89"/>
      <c r="H2550" s="61"/>
      <c r="I2550" s="61"/>
      <c r="J2550" s="123">
        <v>1</v>
      </c>
      <c r="K2550" s="23"/>
      <c r="L2550" s="23"/>
    </row>
    <row r="2551" spans="1:12" x14ac:dyDescent="0.2">
      <c r="A2551" s="88"/>
      <c r="B2551" s="234" t="s">
        <v>3656</v>
      </c>
      <c r="C2551" s="165" t="s">
        <v>3727</v>
      </c>
      <c r="D2551" s="192"/>
      <c r="E2551" s="160">
        <v>0</v>
      </c>
      <c r="F2551" s="163"/>
      <c r="G2551" s="84"/>
      <c r="H2551" s="61"/>
      <c r="I2551" s="61"/>
      <c r="J2551" s="123">
        <v>1</v>
      </c>
      <c r="K2551" s="23"/>
      <c r="L2551" s="23"/>
    </row>
    <row r="2552" spans="1:12" x14ac:dyDescent="0.2">
      <c r="A2552" s="88"/>
      <c r="B2552" s="234" t="s">
        <v>3707</v>
      </c>
      <c r="C2552" s="175" t="s">
        <v>3768</v>
      </c>
      <c r="D2552" s="192" t="s">
        <v>60</v>
      </c>
      <c r="E2552" s="160">
        <v>6010</v>
      </c>
      <c r="F2552" s="65"/>
      <c r="G2552" s="84">
        <f>E2552*F2552</f>
        <v>0</v>
      </c>
      <c r="H2552" s="62" t="s">
        <v>363</v>
      </c>
      <c r="I2552" s="61" t="s">
        <v>5643</v>
      </c>
      <c r="J2552" s="123" t="str">
        <f t="shared" si="101"/>
        <v xml:space="preserve"> </v>
      </c>
      <c r="K2552" s="23"/>
      <c r="L2552" s="23"/>
    </row>
    <row r="2553" spans="1:12" x14ac:dyDescent="0.2">
      <c r="A2553" s="88"/>
      <c r="B2553" s="291" t="s">
        <v>3708</v>
      </c>
      <c r="C2553" s="279" t="s">
        <v>6147</v>
      </c>
      <c r="D2553" s="269" t="s">
        <v>60</v>
      </c>
      <c r="E2553" s="160"/>
      <c r="F2553" s="163"/>
      <c r="G2553" s="84">
        <f>E2553*F2553</f>
        <v>0</v>
      </c>
      <c r="H2553" s="62" t="s">
        <v>363</v>
      </c>
      <c r="I2553" s="61"/>
      <c r="J2553" s="123" t="str">
        <f t="shared" si="101"/>
        <v xml:space="preserve"> </v>
      </c>
      <c r="K2553" s="23"/>
      <c r="L2553" s="23"/>
    </row>
    <row r="2554" spans="1:12" x14ac:dyDescent="0.2">
      <c r="A2554" s="88"/>
      <c r="B2554" s="291" t="s">
        <v>3709</v>
      </c>
      <c r="C2554" s="279" t="s">
        <v>6148</v>
      </c>
      <c r="D2554" s="269" t="s">
        <v>60</v>
      </c>
      <c r="E2554" s="160"/>
      <c r="F2554" s="163"/>
      <c r="G2554" s="84">
        <f>E2554*F2554</f>
        <v>0</v>
      </c>
      <c r="H2554" s="62" t="s">
        <v>363</v>
      </c>
      <c r="I2554" s="61"/>
      <c r="J2554" s="123" t="str">
        <f t="shared" si="101"/>
        <v xml:space="preserve"> </v>
      </c>
      <c r="K2554" s="23"/>
      <c r="L2554" s="23"/>
    </row>
    <row r="2555" spans="1:12" ht="22.8" x14ac:dyDescent="0.2">
      <c r="A2555" s="88"/>
      <c r="B2555" s="234" t="s">
        <v>3710</v>
      </c>
      <c r="C2555" s="175" t="s">
        <v>3728</v>
      </c>
      <c r="D2555" s="192" t="s">
        <v>60</v>
      </c>
      <c r="E2555" s="160">
        <v>6010</v>
      </c>
      <c r="F2555" s="65"/>
      <c r="G2555" s="84">
        <f>E2555*F2555</f>
        <v>0</v>
      </c>
      <c r="H2555" s="61"/>
      <c r="I2555" s="61"/>
      <c r="J2555" s="123" t="str">
        <f t="shared" si="101"/>
        <v xml:space="preserve"> </v>
      </c>
      <c r="K2555" s="23"/>
      <c r="L2555" s="23"/>
    </row>
    <row r="2556" spans="1:12" x14ac:dyDescent="0.2">
      <c r="A2556" s="88"/>
      <c r="B2556" s="234" t="s">
        <v>3657</v>
      </c>
      <c r="C2556" s="165" t="s">
        <v>3729</v>
      </c>
      <c r="D2556" s="192"/>
      <c r="E2556" s="160">
        <v>0</v>
      </c>
      <c r="F2556" s="163"/>
      <c r="G2556" s="84"/>
      <c r="H2556" s="61"/>
      <c r="I2556" s="61"/>
      <c r="J2556" s="123">
        <v>1</v>
      </c>
      <c r="K2556" s="23"/>
      <c r="L2556" s="23"/>
    </row>
    <row r="2557" spans="1:12" x14ac:dyDescent="0.2">
      <c r="A2557" s="88"/>
      <c r="B2557" s="291" t="s">
        <v>3711</v>
      </c>
      <c r="C2557" s="282" t="s">
        <v>3730</v>
      </c>
      <c r="D2557" s="269" t="s">
        <v>83</v>
      </c>
      <c r="E2557" s="160"/>
      <c r="F2557" s="163"/>
      <c r="G2557" s="84">
        <f t="shared" ref="G2557:G2563" si="103">E2557*F2557</f>
        <v>0</v>
      </c>
      <c r="H2557" s="61"/>
      <c r="I2557" s="61"/>
      <c r="J2557" s="123" t="str">
        <f t="shared" si="101"/>
        <v xml:space="preserve"> </v>
      </c>
      <c r="K2557" s="23"/>
      <c r="L2557" s="23"/>
    </row>
    <row r="2558" spans="1:12" x14ac:dyDescent="0.2">
      <c r="A2558" s="88"/>
      <c r="B2558" s="291" t="s">
        <v>3712</v>
      </c>
      <c r="C2558" s="282" t="s">
        <v>3731</v>
      </c>
      <c r="D2558" s="269" t="s">
        <v>83</v>
      </c>
      <c r="E2558" s="160"/>
      <c r="F2558" s="163"/>
      <c r="G2558" s="84">
        <f t="shared" si="103"/>
        <v>0</v>
      </c>
      <c r="H2558" s="61"/>
      <c r="I2558" s="61"/>
      <c r="J2558" s="123" t="str">
        <f t="shared" si="101"/>
        <v xml:space="preserve"> </v>
      </c>
      <c r="K2558" s="23"/>
      <c r="L2558" s="23"/>
    </row>
    <row r="2559" spans="1:12" x14ac:dyDescent="0.2">
      <c r="A2559" s="88"/>
      <c r="B2559" s="291" t="s">
        <v>3713</v>
      </c>
      <c r="C2559" s="282" t="s">
        <v>3732</v>
      </c>
      <c r="D2559" s="269" t="s">
        <v>83</v>
      </c>
      <c r="E2559" s="160"/>
      <c r="F2559" s="163"/>
      <c r="G2559" s="84">
        <f t="shared" si="103"/>
        <v>0</v>
      </c>
      <c r="H2559" s="61"/>
      <c r="I2559" s="61"/>
      <c r="J2559" s="123" t="str">
        <f t="shared" si="101"/>
        <v xml:space="preserve"> </v>
      </c>
      <c r="K2559" s="23"/>
      <c r="L2559" s="23"/>
    </row>
    <row r="2560" spans="1:12" x14ac:dyDescent="0.2">
      <c r="A2560" s="88"/>
      <c r="B2560" s="291" t="s">
        <v>3714</v>
      </c>
      <c r="C2560" s="281" t="s">
        <v>6149</v>
      </c>
      <c r="D2560" s="269" t="s">
        <v>83</v>
      </c>
      <c r="E2560" s="160"/>
      <c r="F2560" s="163"/>
      <c r="G2560" s="84">
        <f t="shared" si="103"/>
        <v>0</v>
      </c>
      <c r="H2560" s="62" t="s">
        <v>363</v>
      </c>
      <c r="I2560" s="61"/>
      <c r="J2560" s="123" t="str">
        <f t="shared" si="101"/>
        <v xml:space="preserve"> </v>
      </c>
      <c r="K2560" s="23"/>
      <c r="L2560" s="23"/>
    </row>
    <row r="2561" spans="1:12" x14ac:dyDescent="0.2">
      <c r="A2561" s="88"/>
      <c r="B2561" s="234" t="s">
        <v>3715</v>
      </c>
      <c r="C2561" s="214" t="s">
        <v>3769</v>
      </c>
      <c r="D2561" s="192" t="s">
        <v>83</v>
      </c>
      <c r="E2561" s="160">
        <v>200</v>
      </c>
      <c r="F2561" s="65"/>
      <c r="G2561" s="84">
        <f t="shared" si="103"/>
        <v>0</v>
      </c>
      <c r="H2561" s="62" t="s">
        <v>363</v>
      </c>
      <c r="I2561" s="61" t="s">
        <v>5643</v>
      </c>
      <c r="J2561" s="123" t="str">
        <f t="shared" si="101"/>
        <v xml:space="preserve"> </v>
      </c>
      <c r="K2561" s="23"/>
      <c r="L2561" s="23"/>
    </row>
    <row r="2562" spans="1:12" x14ac:dyDescent="0.2">
      <c r="A2562" s="88"/>
      <c r="B2562" s="291" t="s">
        <v>3716</v>
      </c>
      <c r="C2562" s="281" t="s">
        <v>6150</v>
      </c>
      <c r="D2562" s="269" t="s">
        <v>83</v>
      </c>
      <c r="E2562" s="160"/>
      <c r="F2562" s="163"/>
      <c r="G2562" s="84">
        <f t="shared" si="103"/>
        <v>0</v>
      </c>
      <c r="H2562" s="62" t="s">
        <v>363</v>
      </c>
      <c r="I2562" s="61"/>
      <c r="J2562" s="123" t="str">
        <f t="shared" si="101"/>
        <v xml:space="preserve"> </v>
      </c>
      <c r="K2562" s="23"/>
      <c r="L2562" s="23"/>
    </row>
    <row r="2563" spans="1:12" ht="22.8" x14ac:dyDescent="0.2">
      <c r="A2563" s="88"/>
      <c r="B2563" s="234" t="s">
        <v>3717</v>
      </c>
      <c r="C2563" s="228" t="s">
        <v>3770</v>
      </c>
      <c r="D2563" s="192" t="s">
        <v>83</v>
      </c>
      <c r="E2563" s="160">
        <v>200</v>
      </c>
      <c r="F2563" s="65"/>
      <c r="G2563" s="84">
        <f t="shared" si="103"/>
        <v>0</v>
      </c>
      <c r="H2563" s="61"/>
      <c r="I2563" s="61"/>
      <c r="J2563" s="123" t="str">
        <f t="shared" si="101"/>
        <v xml:space="preserve"> </v>
      </c>
      <c r="K2563" s="23"/>
      <c r="L2563" s="23"/>
    </row>
    <row r="2564" spans="1:12" ht="12" x14ac:dyDescent="0.2">
      <c r="A2564" s="49"/>
      <c r="B2564" s="291" t="s">
        <v>3658</v>
      </c>
      <c r="C2564" s="299" t="s">
        <v>3733</v>
      </c>
      <c r="D2564" s="269"/>
      <c r="E2564" s="160"/>
      <c r="F2564" s="163"/>
      <c r="G2564" s="84"/>
      <c r="H2564" s="61"/>
      <c r="I2564" s="61"/>
      <c r="J2564" s="123" t="str">
        <f t="shared" ref="J2564:J2624" si="104">IF(G2564&gt;0,1," ")</f>
        <v xml:space="preserve"> </v>
      </c>
      <c r="K2564" s="23"/>
      <c r="L2564" s="23"/>
    </row>
    <row r="2565" spans="1:12" ht="22.8" x14ac:dyDescent="0.2">
      <c r="A2565" s="88"/>
      <c r="B2565" s="291" t="s">
        <v>3659</v>
      </c>
      <c r="C2565" s="274" t="s">
        <v>6151</v>
      </c>
      <c r="D2565" s="269"/>
      <c r="E2565" s="160"/>
      <c r="F2565" s="163"/>
      <c r="G2565" s="84"/>
      <c r="H2565" s="61"/>
      <c r="I2565" s="61"/>
      <c r="J2565" s="123" t="str">
        <f t="shared" si="104"/>
        <v xml:space="preserve"> </v>
      </c>
      <c r="K2565" s="23"/>
      <c r="L2565" s="23"/>
    </row>
    <row r="2566" spans="1:12" x14ac:dyDescent="0.2">
      <c r="A2566" s="88"/>
      <c r="B2566" s="291" t="s">
        <v>3718</v>
      </c>
      <c r="C2566" s="279" t="s">
        <v>6152</v>
      </c>
      <c r="D2566" s="269" t="s">
        <v>60</v>
      </c>
      <c r="E2566" s="160"/>
      <c r="F2566" s="163"/>
      <c r="G2566" s="84">
        <f>E2566*F2566</f>
        <v>0</v>
      </c>
      <c r="H2566" s="62" t="s">
        <v>363</v>
      </c>
      <c r="I2566" s="61"/>
      <c r="J2566" s="123" t="str">
        <f t="shared" si="104"/>
        <v xml:space="preserve"> </v>
      </c>
      <c r="K2566" s="23"/>
      <c r="L2566" s="23"/>
    </row>
    <row r="2567" spans="1:12" x14ac:dyDescent="0.2">
      <c r="A2567" s="88"/>
      <c r="B2567" s="291" t="s">
        <v>3719</v>
      </c>
      <c r="C2567" s="279" t="s">
        <v>6153</v>
      </c>
      <c r="D2567" s="269" t="s">
        <v>60</v>
      </c>
      <c r="E2567" s="160"/>
      <c r="F2567" s="163"/>
      <c r="G2567" s="84">
        <f>E2567*F2567</f>
        <v>0</v>
      </c>
      <c r="H2567" s="62" t="s">
        <v>363</v>
      </c>
      <c r="I2567" s="61"/>
      <c r="J2567" s="123" t="str">
        <f t="shared" si="104"/>
        <v xml:space="preserve"> </v>
      </c>
      <c r="K2567" s="23"/>
      <c r="L2567" s="23"/>
    </row>
    <row r="2568" spans="1:12" x14ac:dyDescent="0.2">
      <c r="A2568" s="88"/>
      <c r="B2568" s="291" t="s">
        <v>3720</v>
      </c>
      <c r="C2568" s="281" t="s">
        <v>6154</v>
      </c>
      <c r="D2568" s="269" t="s">
        <v>60</v>
      </c>
      <c r="E2568" s="160"/>
      <c r="F2568" s="163"/>
      <c r="G2568" s="84">
        <f>E2568*F2568</f>
        <v>0</v>
      </c>
      <c r="H2568" s="62" t="s">
        <v>363</v>
      </c>
      <c r="I2568" s="58" t="s">
        <v>5524</v>
      </c>
      <c r="J2568" s="123" t="str">
        <f t="shared" si="104"/>
        <v xml:space="preserve"> </v>
      </c>
      <c r="K2568" s="23"/>
      <c r="L2568" s="23"/>
    </row>
    <row r="2569" spans="1:12" x14ac:dyDescent="0.2">
      <c r="A2569" s="88"/>
      <c r="B2569" s="291" t="s">
        <v>3721</v>
      </c>
      <c r="C2569" s="281" t="s">
        <v>5519</v>
      </c>
      <c r="D2569" s="269" t="s">
        <v>60</v>
      </c>
      <c r="E2569" s="160"/>
      <c r="F2569" s="163"/>
      <c r="G2569" s="84">
        <f>E2569*F2569</f>
        <v>0</v>
      </c>
      <c r="H2569" s="62" t="s">
        <v>363</v>
      </c>
      <c r="I2569" s="61"/>
      <c r="J2569" s="123" t="str">
        <f t="shared" si="104"/>
        <v xml:space="preserve"> </v>
      </c>
      <c r="K2569" s="23"/>
      <c r="L2569" s="23"/>
    </row>
    <row r="2570" spans="1:12" ht="22.8" x14ac:dyDescent="0.2">
      <c r="A2570" s="88"/>
      <c r="B2570" s="291" t="s">
        <v>3660</v>
      </c>
      <c r="C2570" s="274" t="s">
        <v>6155</v>
      </c>
      <c r="D2570" s="269"/>
      <c r="E2570" s="160"/>
      <c r="F2570" s="163"/>
      <c r="G2570" s="84"/>
      <c r="H2570" s="61"/>
      <c r="I2570" s="61"/>
      <c r="J2570" s="123" t="str">
        <f t="shared" si="104"/>
        <v xml:space="preserve"> </v>
      </c>
      <c r="K2570" s="23"/>
      <c r="L2570" s="23"/>
    </row>
    <row r="2571" spans="1:12" x14ac:dyDescent="0.2">
      <c r="A2571" s="88"/>
      <c r="B2571" s="291" t="s">
        <v>3722</v>
      </c>
      <c r="C2571" s="281" t="s">
        <v>6156</v>
      </c>
      <c r="D2571" s="269" t="s">
        <v>83</v>
      </c>
      <c r="E2571" s="160"/>
      <c r="F2571" s="163"/>
      <c r="G2571" s="84">
        <f>E2571*F2571</f>
        <v>0</v>
      </c>
      <c r="H2571" s="62" t="s">
        <v>363</v>
      </c>
      <c r="I2571" s="61"/>
      <c r="J2571" s="123" t="str">
        <f t="shared" si="104"/>
        <v xml:space="preserve"> </v>
      </c>
      <c r="K2571" s="23"/>
      <c r="L2571" s="23"/>
    </row>
    <row r="2572" spans="1:12" x14ac:dyDescent="0.2">
      <c r="A2572" s="88"/>
      <c r="B2572" s="291" t="s">
        <v>3723</v>
      </c>
      <c r="C2572" s="281" t="s">
        <v>6157</v>
      </c>
      <c r="D2572" s="269" t="s">
        <v>83</v>
      </c>
      <c r="E2572" s="160"/>
      <c r="F2572" s="163"/>
      <c r="G2572" s="84">
        <f>E2572*F2572</f>
        <v>0</v>
      </c>
      <c r="H2572" s="62" t="s">
        <v>363</v>
      </c>
      <c r="I2572" s="61"/>
      <c r="J2572" s="123" t="str">
        <f t="shared" si="104"/>
        <v xml:space="preserve"> </v>
      </c>
      <c r="K2572" s="23"/>
      <c r="L2572" s="23"/>
    </row>
    <row r="2573" spans="1:12" x14ac:dyDescent="0.2">
      <c r="A2573" s="88"/>
      <c r="B2573" s="291" t="s">
        <v>3724</v>
      </c>
      <c r="C2573" s="281" t="s">
        <v>6158</v>
      </c>
      <c r="D2573" s="269" t="s">
        <v>83</v>
      </c>
      <c r="E2573" s="160"/>
      <c r="F2573" s="163"/>
      <c r="G2573" s="84">
        <f>E2573*F2573</f>
        <v>0</v>
      </c>
      <c r="H2573" s="62" t="s">
        <v>363</v>
      </c>
      <c r="I2573" s="61"/>
      <c r="J2573" s="123" t="str">
        <f t="shared" si="104"/>
        <v xml:space="preserve"> </v>
      </c>
      <c r="K2573" s="23"/>
      <c r="L2573" s="23"/>
    </row>
    <row r="2574" spans="1:12" x14ac:dyDescent="0.2">
      <c r="A2574" s="88"/>
      <c r="B2574" s="291" t="s">
        <v>3725</v>
      </c>
      <c r="C2574" s="281" t="s">
        <v>6159</v>
      </c>
      <c r="D2574" s="269" t="s">
        <v>83</v>
      </c>
      <c r="E2574" s="160"/>
      <c r="F2574" s="163"/>
      <c r="G2574" s="84">
        <f>E2574*F2574</f>
        <v>0</v>
      </c>
      <c r="H2574" s="62" t="s">
        <v>363</v>
      </c>
      <c r="I2574" s="61"/>
      <c r="J2574" s="123" t="str">
        <f t="shared" si="104"/>
        <v xml:space="preserve"> </v>
      </c>
      <c r="K2574" s="23"/>
      <c r="L2574" s="23"/>
    </row>
    <row r="2575" spans="1:12" ht="22.8" x14ac:dyDescent="0.2">
      <c r="A2575" s="88"/>
      <c r="B2575" s="291" t="s">
        <v>3661</v>
      </c>
      <c r="C2575" s="281" t="s">
        <v>6160</v>
      </c>
      <c r="D2575" s="269" t="s">
        <v>60</v>
      </c>
      <c r="E2575" s="160"/>
      <c r="F2575" s="163"/>
      <c r="G2575" s="84">
        <f>E2575*F2575</f>
        <v>0</v>
      </c>
      <c r="H2575" s="62" t="s">
        <v>363</v>
      </c>
      <c r="I2575" s="61"/>
      <c r="J2575" s="123" t="str">
        <f t="shared" si="104"/>
        <v xml:space="preserve"> </v>
      </c>
      <c r="K2575" s="23"/>
      <c r="L2575" s="23"/>
    </row>
    <row r="2576" spans="1:12" ht="12" x14ac:dyDescent="0.2">
      <c r="A2576" s="49"/>
      <c r="B2576" s="291" t="s">
        <v>3662</v>
      </c>
      <c r="C2576" s="299" t="s">
        <v>3734</v>
      </c>
      <c r="D2576" s="269"/>
      <c r="E2576" s="160"/>
      <c r="F2576" s="163"/>
      <c r="G2576" s="84"/>
      <c r="H2576" s="61"/>
      <c r="I2576" s="61"/>
      <c r="J2576" s="123" t="str">
        <f t="shared" si="104"/>
        <v xml:space="preserve"> </v>
      </c>
      <c r="K2576" s="23"/>
      <c r="L2576" s="23"/>
    </row>
    <row r="2577" spans="1:12" x14ac:dyDescent="0.2">
      <c r="A2577" s="88"/>
      <c r="B2577" s="291" t="s">
        <v>3663</v>
      </c>
      <c r="C2577" s="279" t="s">
        <v>6161</v>
      </c>
      <c r="D2577" s="269" t="s">
        <v>60</v>
      </c>
      <c r="E2577" s="160"/>
      <c r="F2577" s="163"/>
      <c r="G2577" s="84">
        <f>E2577*F2577</f>
        <v>0</v>
      </c>
      <c r="H2577" s="62" t="s">
        <v>363</v>
      </c>
      <c r="I2577" s="61"/>
      <c r="J2577" s="123" t="str">
        <f t="shared" si="104"/>
        <v xml:space="preserve"> </v>
      </c>
      <c r="K2577" s="23"/>
      <c r="L2577" s="23"/>
    </row>
    <row r="2578" spans="1:12" x14ac:dyDescent="0.2">
      <c r="A2578" s="88"/>
      <c r="B2578" s="291" t="s">
        <v>3664</v>
      </c>
      <c r="C2578" s="279" t="s">
        <v>6162</v>
      </c>
      <c r="D2578" s="269" t="s">
        <v>60</v>
      </c>
      <c r="E2578" s="160"/>
      <c r="F2578" s="163"/>
      <c r="G2578" s="84">
        <f>E2578*F2578</f>
        <v>0</v>
      </c>
      <c r="H2578" s="62" t="s">
        <v>363</v>
      </c>
      <c r="I2578" s="61"/>
      <c r="J2578" s="123" t="str">
        <f t="shared" si="104"/>
        <v xml:space="preserve"> </v>
      </c>
      <c r="K2578" s="23"/>
      <c r="L2578" s="23"/>
    </row>
    <row r="2579" spans="1:12" x14ac:dyDescent="0.2">
      <c r="A2579" s="88"/>
      <c r="B2579" s="291" t="s">
        <v>3665</v>
      </c>
      <c r="C2579" s="279" t="s">
        <v>6163</v>
      </c>
      <c r="D2579" s="269" t="s">
        <v>83</v>
      </c>
      <c r="E2579" s="160"/>
      <c r="F2579" s="163"/>
      <c r="G2579" s="84">
        <f>E2579*F2579</f>
        <v>0</v>
      </c>
      <c r="H2579" s="62" t="s">
        <v>363</v>
      </c>
      <c r="I2579" s="61"/>
      <c r="J2579" s="123" t="str">
        <f t="shared" si="104"/>
        <v xml:space="preserve"> </v>
      </c>
      <c r="K2579" s="23"/>
      <c r="L2579" s="23"/>
    </row>
    <row r="2580" spans="1:12" x14ac:dyDescent="0.2">
      <c r="A2580" s="88"/>
      <c r="B2580" s="291" t="s">
        <v>3666</v>
      </c>
      <c r="C2580" s="274" t="s">
        <v>3735</v>
      </c>
      <c r="D2580" s="269" t="s">
        <v>83</v>
      </c>
      <c r="E2580" s="160"/>
      <c r="F2580" s="163"/>
      <c r="G2580" s="84">
        <f>E2580*F2580</f>
        <v>0</v>
      </c>
      <c r="H2580" s="61"/>
      <c r="I2580" s="61"/>
      <c r="J2580" s="123" t="str">
        <f t="shared" si="104"/>
        <v xml:space="preserve"> </v>
      </c>
      <c r="K2580" s="23"/>
      <c r="L2580" s="23"/>
    </row>
    <row r="2581" spans="1:12" ht="12" x14ac:dyDescent="0.2">
      <c r="A2581" s="49"/>
      <c r="B2581" s="291" t="s">
        <v>3667</v>
      </c>
      <c r="C2581" s="299" t="s">
        <v>3736</v>
      </c>
      <c r="D2581" s="269"/>
      <c r="E2581" s="160"/>
      <c r="F2581" s="163"/>
      <c r="G2581" s="84"/>
      <c r="H2581" s="61"/>
      <c r="I2581" s="61"/>
      <c r="J2581" s="123" t="str">
        <f t="shared" si="104"/>
        <v xml:space="preserve"> </v>
      </c>
      <c r="K2581" s="23"/>
      <c r="L2581" s="23"/>
    </row>
    <row r="2582" spans="1:12" ht="22.8" x14ac:dyDescent="0.2">
      <c r="A2582" s="88"/>
      <c r="B2582" s="291" t="s">
        <v>3668</v>
      </c>
      <c r="C2582" s="278" t="s">
        <v>3737</v>
      </c>
      <c r="D2582" s="269" t="s">
        <v>60</v>
      </c>
      <c r="E2582" s="160"/>
      <c r="F2582" s="163"/>
      <c r="G2582" s="84">
        <f>E2582*F2582</f>
        <v>0</v>
      </c>
      <c r="H2582" s="61"/>
      <c r="I2582" s="61"/>
      <c r="J2582" s="123" t="str">
        <f t="shared" si="104"/>
        <v xml:space="preserve"> </v>
      </c>
      <c r="K2582" s="23"/>
      <c r="L2582" s="23"/>
    </row>
    <row r="2583" spans="1:12" x14ac:dyDescent="0.2">
      <c r="A2583" s="88"/>
      <c r="B2583" s="291" t="s">
        <v>3669</v>
      </c>
      <c r="C2583" s="274" t="s">
        <v>3738</v>
      </c>
      <c r="D2583" s="269" t="s">
        <v>60</v>
      </c>
      <c r="E2583" s="160"/>
      <c r="F2583" s="163"/>
      <c r="G2583" s="84">
        <f>E2583*F2583</f>
        <v>0</v>
      </c>
      <c r="H2583" s="61"/>
      <c r="I2583" s="61"/>
      <c r="J2583" s="123" t="str">
        <f t="shared" si="104"/>
        <v xml:space="preserve"> </v>
      </c>
      <c r="K2583" s="23"/>
      <c r="L2583" s="23"/>
    </row>
    <row r="2584" spans="1:12" ht="12" x14ac:dyDescent="0.2">
      <c r="A2584" s="49"/>
      <c r="B2584" s="291" t="s">
        <v>3670</v>
      </c>
      <c r="C2584" s="299" t="s">
        <v>3739</v>
      </c>
      <c r="D2584" s="269"/>
      <c r="E2584" s="160"/>
      <c r="F2584" s="163"/>
      <c r="G2584" s="84"/>
      <c r="H2584" s="61"/>
      <c r="I2584" s="61"/>
      <c r="J2584" s="123" t="str">
        <f t="shared" si="104"/>
        <v xml:space="preserve"> </v>
      </c>
      <c r="K2584" s="23"/>
      <c r="L2584" s="23"/>
    </row>
    <row r="2585" spans="1:12" x14ac:dyDescent="0.2">
      <c r="A2585" s="88"/>
      <c r="B2585" s="291" t="s">
        <v>3671</v>
      </c>
      <c r="C2585" s="274" t="s">
        <v>3740</v>
      </c>
      <c r="D2585" s="269" t="s">
        <v>83</v>
      </c>
      <c r="E2585" s="160"/>
      <c r="F2585" s="163"/>
      <c r="G2585" s="84">
        <f>E2585*F2585</f>
        <v>0</v>
      </c>
      <c r="H2585" s="61"/>
      <c r="I2585" s="61"/>
      <c r="J2585" s="123" t="str">
        <f t="shared" si="104"/>
        <v xml:space="preserve"> </v>
      </c>
      <c r="K2585" s="23"/>
      <c r="L2585" s="23"/>
    </row>
    <row r="2586" spans="1:12" x14ac:dyDescent="0.2">
      <c r="A2586" s="88"/>
      <c r="B2586" s="291" t="s">
        <v>3672</v>
      </c>
      <c r="C2586" s="279" t="s">
        <v>6164</v>
      </c>
      <c r="D2586" s="269" t="s">
        <v>83</v>
      </c>
      <c r="E2586" s="160"/>
      <c r="F2586" s="163"/>
      <c r="G2586" s="84">
        <f>E2586*F2586</f>
        <v>0</v>
      </c>
      <c r="H2586" s="62" t="s">
        <v>363</v>
      </c>
      <c r="I2586" s="61"/>
      <c r="J2586" s="123" t="str">
        <f t="shared" si="104"/>
        <v xml:space="preserve"> </v>
      </c>
      <c r="K2586" s="23"/>
      <c r="L2586" s="23"/>
    </row>
    <row r="2587" spans="1:12" x14ac:dyDescent="0.2">
      <c r="A2587" s="88"/>
      <c r="B2587" s="291" t="s">
        <v>3673</v>
      </c>
      <c r="C2587" s="265" t="s">
        <v>6165</v>
      </c>
      <c r="D2587" s="269" t="s">
        <v>83</v>
      </c>
      <c r="E2587" s="160"/>
      <c r="F2587" s="163"/>
      <c r="G2587" s="84">
        <f>E2587*F2587</f>
        <v>0</v>
      </c>
      <c r="H2587" s="61"/>
      <c r="I2587" s="61"/>
      <c r="J2587" s="123" t="str">
        <f t="shared" si="104"/>
        <v xml:space="preserve"> </v>
      </c>
      <c r="K2587" s="23"/>
      <c r="L2587" s="23"/>
    </row>
    <row r="2588" spans="1:12" ht="12" x14ac:dyDescent="0.2">
      <c r="A2588" s="49"/>
      <c r="B2588" s="234" t="s">
        <v>3674</v>
      </c>
      <c r="C2588" s="166" t="s">
        <v>3741</v>
      </c>
      <c r="D2588" s="192"/>
      <c r="E2588" s="160">
        <v>0</v>
      </c>
      <c r="F2588" s="163"/>
      <c r="G2588" s="84"/>
      <c r="H2588" s="61"/>
      <c r="I2588" s="61"/>
      <c r="J2588" s="123">
        <v>1</v>
      </c>
      <c r="K2588" s="23"/>
      <c r="L2588" s="23"/>
    </row>
    <row r="2589" spans="1:12" x14ac:dyDescent="0.2">
      <c r="A2589" s="88"/>
      <c r="B2589" s="234" t="s">
        <v>3675</v>
      </c>
      <c r="C2589" s="165" t="s">
        <v>3742</v>
      </c>
      <c r="D2589" s="192" t="s">
        <v>83</v>
      </c>
      <c r="E2589" s="160">
        <v>1780</v>
      </c>
      <c r="F2589" s="65"/>
      <c r="G2589" s="84">
        <f>E2589*F2589</f>
        <v>0</v>
      </c>
      <c r="H2589" s="61"/>
      <c r="I2589" s="61"/>
      <c r="J2589" s="123" t="str">
        <f t="shared" si="104"/>
        <v xml:space="preserve"> </v>
      </c>
      <c r="K2589" s="23"/>
      <c r="L2589" s="23"/>
    </row>
    <row r="2590" spans="1:12" x14ac:dyDescent="0.2">
      <c r="A2590" s="88"/>
      <c r="B2590" s="291" t="s">
        <v>3676</v>
      </c>
      <c r="C2590" s="274" t="s">
        <v>3743</v>
      </c>
      <c r="D2590" s="269" t="s">
        <v>83</v>
      </c>
      <c r="E2590" s="160"/>
      <c r="F2590" s="163"/>
      <c r="G2590" s="84">
        <f>E2590*F2590</f>
        <v>0</v>
      </c>
      <c r="H2590" s="61"/>
      <c r="I2590" s="61"/>
      <c r="J2590" s="123" t="str">
        <f t="shared" si="104"/>
        <v xml:space="preserve"> </v>
      </c>
      <c r="K2590" s="23"/>
      <c r="L2590" s="23"/>
    </row>
    <row r="2591" spans="1:12" ht="12" x14ac:dyDescent="0.2">
      <c r="A2591" s="49"/>
      <c r="B2591" s="234" t="s">
        <v>3677</v>
      </c>
      <c r="C2591" s="166" t="s">
        <v>3744</v>
      </c>
      <c r="D2591" s="192" t="s">
        <v>60</v>
      </c>
      <c r="E2591" s="160">
        <v>19540</v>
      </c>
      <c r="F2591" s="65"/>
      <c r="G2591" s="84">
        <f>E2591*F2591</f>
        <v>0</v>
      </c>
      <c r="H2591" s="61"/>
      <c r="I2591" s="61"/>
      <c r="J2591" s="123" t="str">
        <f t="shared" si="104"/>
        <v xml:space="preserve"> </v>
      </c>
      <c r="K2591" s="23"/>
      <c r="L2591" s="23"/>
    </row>
    <row r="2592" spans="1:12" ht="12" x14ac:dyDescent="0.2">
      <c r="A2592" s="49"/>
      <c r="B2592" s="234" t="s">
        <v>3678</v>
      </c>
      <c r="C2592" s="166" t="s">
        <v>3771</v>
      </c>
      <c r="D2592" s="192"/>
      <c r="E2592" s="160">
        <v>0</v>
      </c>
      <c r="F2592" s="163"/>
      <c r="G2592" s="84"/>
      <c r="H2592" s="61"/>
      <c r="I2592" s="61"/>
      <c r="J2592" s="123">
        <v>1</v>
      </c>
      <c r="K2592" s="23"/>
      <c r="L2592" s="23"/>
    </row>
    <row r="2593" spans="1:12" x14ac:dyDescent="0.2">
      <c r="A2593" s="88"/>
      <c r="B2593" s="234" t="s">
        <v>3679</v>
      </c>
      <c r="C2593" s="165" t="s">
        <v>3745</v>
      </c>
      <c r="D2593" s="192" t="s">
        <v>60</v>
      </c>
      <c r="E2593" s="160">
        <v>9770</v>
      </c>
      <c r="F2593" s="65"/>
      <c r="G2593" s="84">
        <f>E2593*F2593</f>
        <v>0</v>
      </c>
      <c r="H2593" s="61"/>
      <c r="I2593" s="61"/>
      <c r="J2593" s="123" t="str">
        <f t="shared" si="104"/>
        <v xml:space="preserve"> </v>
      </c>
      <c r="K2593" s="23"/>
      <c r="L2593" s="23"/>
    </row>
    <row r="2594" spans="1:12" ht="12" x14ac:dyDescent="0.2">
      <c r="A2594" s="49"/>
      <c r="B2594" s="234" t="s">
        <v>3680</v>
      </c>
      <c r="C2594" s="166" t="s">
        <v>3746</v>
      </c>
      <c r="D2594" s="192"/>
      <c r="E2594" s="160">
        <v>0</v>
      </c>
      <c r="F2594" s="163"/>
      <c r="G2594" s="84"/>
      <c r="H2594" s="61"/>
      <c r="I2594" s="61"/>
      <c r="J2594" s="123">
        <v>1</v>
      </c>
      <c r="K2594" s="23"/>
      <c r="L2594" s="23"/>
    </row>
    <row r="2595" spans="1:12" x14ac:dyDescent="0.2">
      <c r="A2595" s="88"/>
      <c r="B2595" s="234" t="s">
        <v>3681</v>
      </c>
      <c r="C2595" s="165" t="s">
        <v>3747</v>
      </c>
      <c r="D2595" s="192" t="s">
        <v>60</v>
      </c>
      <c r="E2595" s="160">
        <v>6020</v>
      </c>
      <c r="F2595" s="65"/>
      <c r="G2595" s="84">
        <f>E2595*F2595</f>
        <v>0</v>
      </c>
      <c r="H2595" s="61"/>
      <c r="I2595" s="61"/>
      <c r="J2595" s="123" t="str">
        <f t="shared" si="104"/>
        <v xml:space="preserve"> </v>
      </c>
      <c r="K2595" s="23"/>
      <c r="L2595" s="23"/>
    </row>
    <row r="2596" spans="1:12" x14ac:dyDescent="0.2">
      <c r="A2596" s="88"/>
      <c r="B2596" s="234" t="s">
        <v>3682</v>
      </c>
      <c r="C2596" s="165" t="s">
        <v>3748</v>
      </c>
      <c r="D2596" s="192" t="s">
        <v>60</v>
      </c>
      <c r="E2596" s="160">
        <v>3770</v>
      </c>
      <c r="F2596" s="65"/>
      <c r="G2596" s="84">
        <f>E2596*F2596</f>
        <v>0</v>
      </c>
      <c r="H2596" s="61"/>
      <c r="I2596" s="61"/>
      <c r="J2596" s="123" t="str">
        <f t="shared" si="104"/>
        <v xml:space="preserve"> </v>
      </c>
      <c r="K2596" s="23"/>
      <c r="L2596" s="23"/>
    </row>
    <row r="2597" spans="1:12" x14ac:dyDescent="0.2">
      <c r="A2597" s="88"/>
      <c r="B2597" s="234" t="s">
        <v>3683</v>
      </c>
      <c r="C2597" s="165" t="s">
        <v>3749</v>
      </c>
      <c r="D2597" s="192" t="s">
        <v>60</v>
      </c>
      <c r="E2597" s="160">
        <v>9790</v>
      </c>
      <c r="F2597" s="65"/>
      <c r="G2597" s="84">
        <f>E2597*F2597</f>
        <v>0</v>
      </c>
      <c r="H2597" s="61"/>
      <c r="I2597" s="61"/>
      <c r="J2597" s="123" t="str">
        <f t="shared" si="104"/>
        <v xml:space="preserve"> </v>
      </c>
      <c r="K2597" s="23"/>
      <c r="L2597" s="23"/>
    </row>
    <row r="2598" spans="1:12" ht="12" x14ac:dyDescent="0.2">
      <c r="A2598" s="49"/>
      <c r="B2598" s="291" t="s">
        <v>3684</v>
      </c>
      <c r="C2598" s="299" t="s">
        <v>3750</v>
      </c>
      <c r="D2598" s="269"/>
      <c r="E2598" s="160"/>
      <c r="F2598" s="163"/>
      <c r="G2598" s="84"/>
      <c r="H2598" s="61"/>
      <c r="I2598" s="61"/>
      <c r="J2598" s="123" t="str">
        <f t="shared" si="104"/>
        <v xml:space="preserve"> </v>
      </c>
      <c r="K2598" s="23"/>
      <c r="L2598" s="23"/>
    </row>
    <row r="2599" spans="1:12" x14ac:dyDescent="0.2">
      <c r="A2599" s="88"/>
      <c r="B2599" s="291" t="s">
        <v>3685</v>
      </c>
      <c r="C2599" s="274" t="s">
        <v>3751</v>
      </c>
      <c r="D2599" s="269" t="s">
        <v>83</v>
      </c>
      <c r="E2599" s="160"/>
      <c r="F2599" s="163"/>
      <c r="G2599" s="84">
        <f t="shared" ref="G2599:G2604" si="105">E2599*F2599</f>
        <v>0</v>
      </c>
      <c r="H2599" s="61"/>
      <c r="I2599" s="61"/>
      <c r="J2599" s="123" t="str">
        <f t="shared" si="104"/>
        <v xml:space="preserve"> </v>
      </c>
      <c r="K2599" s="23"/>
      <c r="L2599" s="23"/>
    </row>
    <row r="2600" spans="1:12" x14ac:dyDescent="0.2">
      <c r="A2600" s="88"/>
      <c r="B2600" s="291" t="s">
        <v>3686</v>
      </c>
      <c r="C2600" s="274" t="s">
        <v>3752</v>
      </c>
      <c r="D2600" s="269" t="s">
        <v>83</v>
      </c>
      <c r="E2600" s="160"/>
      <c r="F2600" s="163"/>
      <c r="G2600" s="84">
        <f t="shared" si="105"/>
        <v>0</v>
      </c>
      <c r="H2600" s="61"/>
      <c r="I2600" s="61"/>
      <c r="J2600" s="123" t="str">
        <f t="shared" si="104"/>
        <v xml:space="preserve"> </v>
      </c>
      <c r="K2600" s="23"/>
      <c r="L2600" s="23"/>
    </row>
    <row r="2601" spans="1:12" x14ac:dyDescent="0.2">
      <c r="A2601" s="88"/>
      <c r="B2601" s="291" t="s">
        <v>3687</v>
      </c>
      <c r="C2601" s="274" t="s">
        <v>3753</v>
      </c>
      <c r="D2601" s="269" t="s">
        <v>83</v>
      </c>
      <c r="E2601" s="160"/>
      <c r="F2601" s="163"/>
      <c r="G2601" s="84">
        <f t="shared" si="105"/>
        <v>0</v>
      </c>
      <c r="H2601" s="61"/>
      <c r="I2601" s="61"/>
      <c r="J2601" s="123" t="str">
        <f t="shared" si="104"/>
        <v xml:space="preserve"> </v>
      </c>
      <c r="K2601" s="23"/>
      <c r="L2601" s="23"/>
    </row>
    <row r="2602" spans="1:12" x14ac:dyDescent="0.2">
      <c r="A2602" s="88"/>
      <c r="B2602" s="291" t="s">
        <v>3688</v>
      </c>
      <c r="C2602" s="265" t="s">
        <v>3754</v>
      </c>
      <c r="D2602" s="269" t="s">
        <v>83</v>
      </c>
      <c r="E2602" s="160"/>
      <c r="F2602" s="163"/>
      <c r="G2602" s="84">
        <f t="shared" si="105"/>
        <v>0</v>
      </c>
      <c r="H2602" s="61"/>
      <c r="I2602" s="61"/>
      <c r="J2602" s="123" t="str">
        <f t="shared" si="104"/>
        <v xml:space="preserve"> </v>
      </c>
      <c r="K2602" s="23"/>
      <c r="L2602" s="23"/>
    </row>
    <row r="2603" spans="1:12" x14ac:dyDescent="0.2">
      <c r="A2603" s="88"/>
      <c r="B2603" s="291" t="s">
        <v>3689</v>
      </c>
      <c r="C2603" s="265" t="s">
        <v>3755</v>
      </c>
      <c r="D2603" s="269" t="s">
        <v>83</v>
      </c>
      <c r="E2603" s="160"/>
      <c r="F2603" s="163"/>
      <c r="G2603" s="84">
        <f t="shared" si="105"/>
        <v>0</v>
      </c>
      <c r="H2603" s="61"/>
      <c r="I2603" s="61"/>
      <c r="J2603" s="123" t="str">
        <f t="shared" si="104"/>
        <v xml:space="preserve"> </v>
      </c>
      <c r="K2603" s="23"/>
      <c r="L2603" s="23"/>
    </row>
    <row r="2604" spans="1:12" ht="22.8" x14ac:dyDescent="0.2">
      <c r="A2604" s="88"/>
      <c r="B2604" s="291" t="s">
        <v>3690</v>
      </c>
      <c r="C2604" s="274" t="s">
        <v>6166</v>
      </c>
      <c r="D2604" s="269" t="s">
        <v>83</v>
      </c>
      <c r="E2604" s="160"/>
      <c r="F2604" s="163"/>
      <c r="G2604" s="84">
        <f t="shared" si="105"/>
        <v>0</v>
      </c>
      <c r="H2604" s="61"/>
      <c r="I2604" s="61"/>
      <c r="J2604" s="123" t="str">
        <f t="shared" si="104"/>
        <v xml:space="preserve"> </v>
      </c>
      <c r="K2604" s="23"/>
      <c r="L2604" s="23"/>
    </row>
    <row r="2605" spans="1:12" ht="12" x14ac:dyDescent="0.2">
      <c r="A2605" s="49"/>
      <c r="B2605" s="234" t="s">
        <v>3691</v>
      </c>
      <c r="C2605" s="158" t="s">
        <v>3756</v>
      </c>
      <c r="D2605" s="192"/>
      <c r="E2605" s="160"/>
      <c r="F2605" s="163"/>
      <c r="G2605" s="84"/>
      <c r="H2605" s="61"/>
      <c r="I2605" s="61"/>
      <c r="J2605" s="123">
        <v>1</v>
      </c>
      <c r="K2605" s="23"/>
      <c r="L2605" s="23"/>
    </row>
    <row r="2606" spans="1:12" x14ac:dyDescent="0.2">
      <c r="A2606" s="88"/>
      <c r="B2606" s="291" t="s">
        <v>3692</v>
      </c>
      <c r="C2606" s="274" t="s">
        <v>3757</v>
      </c>
      <c r="D2606" s="269" t="s">
        <v>83</v>
      </c>
      <c r="E2606" s="160"/>
      <c r="F2606" s="163"/>
      <c r="G2606" s="84">
        <f t="shared" ref="G2606:G2616" si="106">E2606*F2606</f>
        <v>0</v>
      </c>
      <c r="H2606" s="61"/>
      <c r="I2606" s="61"/>
      <c r="J2606" s="123" t="str">
        <f t="shared" si="104"/>
        <v xml:space="preserve"> </v>
      </c>
      <c r="K2606" s="23"/>
      <c r="L2606" s="23"/>
    </row>
    <row r="2607" spans="1:12" x14ac:dyDescent="0.2">
      <c r="A2607" s="88"/>
      <c r="B2607" s="234" t="s">
        <v>3693</v>
      </c>
      <c r="C2607" s="165" t="s">
        <v>3758</v>
      </c>
      <c r="D2607" s="192" t="s">
        <v>83</v>
      </c>
      <c r="E2607" s="160">
        <v>1230</v>
      </c>
      <c r="F2607" s="65"/>
      <c r="G2607" s="84">
        <f t="shared" si="106"/>
        <v>0</v>
      </c>
      <c r="H2607" s="61"/>
      <c r="I2607" s="61"/>
      <c r="J2607" s="123" t="str">
        <f t="shared" si="104"/>
        <v xml:space="preserve"> </v>
      </c>
      <c r="K2607" s="23"/>
      <c r="L2607" s="23"/>
    </row>
    <row r="2608" spans="1:12" x14ac:dyDescent="0.2">
      <c r="A2608" s="88"/>
      <c r="B2608" s="291" t="s">
        <v>3694</v>
      </c>
      <c r="C2608" s="274" t="s">
        <v>3759</v>
      </c>
      <c r="D2608" s="269" t="s">
        <v>83</v>
      </c>
      <c r="E2608" s="160"/>
      <c r="F2608" s="163"/>
      <c r="G2608" s="84">
        <f t="shared" si="106"/>
        <v>0</v>
      </c>
      <c r="H2608" s="61"/>
      <c r="I2608" s="61"/>
      <c r="J2608" s="123" t="str">
        <f t="shared" si="104"/>
        <v xml:space="preserve"> </v>
      </c>
      <c r="K2608" s="23"/>
      <c r="L2608" s="23"/>
    </row>
    <row r="2609" spans="1:12" x14ac:dyDescent="0.2">
      <c r="A2609" s="88"/>
      <c r="B2609" s="234" t="s">
        <v>3695</v>
      </c>
      <c r="C2609" s="228" t="s">
        <v>3741</v>
      </c>
      <c r="D2609" s="192" t="s">
        <v>83</v>
      </c>
      <c r="E2609" s="160">
        <f>E2607</f>
        <v>1230</v>
      </c>
      <c r="F2609" s="65"/>
      <c r="G2609" s="84">
        <f t="shared" si="106"/>
        <v>0</v>
      </c>
      <c r="H2609" s="61"/>
      <c r="I2609" s="61"/>
      <c r="J2609" s="123" t="str">
        <f t="shared" si="104"/>
        <v xml:space="preserve"> </v>
      </c>
      <c r="K2609" s="23"/>
      <c r="L2609" s="23"/>
    </row>
    <row r="2610" spans="1:12" x14ac:dyDescent="0.2">
      <c r="A2610" s="88"/>
      <c r="B2610" s="234" t="s">
        <v>3696</v>
      </c>
      <c r="C2610" s="165" t="s">
        <v>3760</v>
      </c>
      <c r="D2610" s="192" t="s">
        <v>83</v>
      </c>
      <c r="E2610" s="160">
        <v>1225</v>
      </c>
      <c r="F2610" s="65"/>
      <c r="G2610" s="84">
        <f t="shared" si="106"/>
        <v>0</v>
      </c>
      <c r="H2610" s="61"/>
      <c r="I2610" s="61"/>
      <c r="J2610" s="123" t="str">
        <f t="shared" si="104"/>
        <v xml:space="preserve"> </v>
      </c>
      <c r="K2610" s="23"/>
      <c r="L2610" s="23"/>
    </row>
    <row r="2611" spans="1:12" x14ac:dyDescent="0.2">
      <c r="A2611" s="88"/>
      <c r="B2611" s="234" t="s">
        <v>3697</v>
      </c>
      <c r="C2611" s="165" t="s">
        <v>3761</v>
      </c>
      <c r="D2611" s="192" t="s">
        <v>83</v>
      </c>
      <c r="E2611" s="160">
        <v>9790</v>
      </c>
      <c r="F2611" s="65"/>
      <c r="G2611" s="84">
        <f t="shared" si="106"/>
        <v>0</v>
      </c>
      <c r="H2611" s="61"/>
      <c r="I2611" s="61"/>
      <c r="J2611" s="123" t="str">
        <f t="shared" si="104"/>
        <v xml:space="preserve"> </v>
      </c>
      <c r="K2611" s="23"/>
      <c r="L2611" s="23"/>
    </row>
    <row r="2612" spans="1:12" x14ac:dyDescent="0.2">
      <c r="A2612" s="88"/>
      <c r="B2612" s="234" t="s">
        <v>3698</v>
      </c>
      <c r="C2612" s="165" t="s">
        <v>3762</v>
      </c>
      <c r="D2612" s="192" t="s">
        <v>83</v>
      </c>
      <c r="E2612" s="160">
        <v>1225</v>
      </c>
      <c r="F2612" s="65"/>
      <c r="G2612" s="84">
        <f t="shared" si="106"/>
        <v>0</v>
      </c>
      <c r="H2612" s="61"/>
      <c r="I2612" s="61"/>
      <c r="J2612" s="123" t="str">
        <f t="shared" si="104"/>
        <v xml:space="preserve"> </v>
      </c>
      <c r="K2612" s="23"/>
      <c r="L2612" s="23"/>
    </row>
    <row r="2613" spans="1:12" x14ac:dyDescent="0.2">
      <c r="A2613" s="88"/>
      <c r="B2613" s="234" t="s">
        <v>3699</v>
      </c>
      <c r="C2613" s="175" t="s">
        <v>3772</v>
      </c>
      <c r="D2613" s="192" t="s">
        <v>83</v>
      </c>
      <c r="E2613" s="160">
        <v>1225</v>
      </c>
      <c r="F2613" s="65"/>
      <c r="G2613" s="84">
        <f t="shared" si="106"/>
        <v>0</v>
      </c>
      <c r="H2613" s="62" t="s">
        <v>363</v>
      </c>
      <c r="I2613" s="61" t="s">
        <v>5643</v>
      </c>
      <c r="J2613" s="123" t="str">
        <f t="shared" si="104"/>
        <v xml:space="preserve"> </v>
      </c>
      <c r="K2613" s="23"/>
      <c r="L2613" s="23"/>
    </row>
    <row r="2614" spans="1:12" ht="12" x14ac:dyDescent="0.2">
      <c r="A2614" s="49"/>
      <c r="B2614" s="291" t="s">
        <v>3700</v>
      </c>
      <c r="C2614" s="294" t="s">
        <v>3763</v>
      </c>
      <c r="D2614" s="269" t="s">
        <v>83</v>
      </c>
      <c r="E2614" s="160"/>
      <c r="F2614" s="163"/>
      <c r="G2614" s="84">
        <f t="shared" si="106"/>
        <v>0</v>
      </c>
      <c r="H2614" s="61"/>
      <c r="I2614" s="61"/>
      <c r="J2614" s="123" t="str">
        <f t="shared" si="104"/>
        <v xml:space="preserve"> </v>
      </c>
      <c r="K2614" s="23"/>
      <c r="L2614" s="23"/>
    </row>
    <row r="2615" spans="1:12" ht="12" x14ac:dyDescent="0.2">
      <c r="A2615" s="49"/>
      <c r="B2615" s="291" t="s">
        <v>3701</v>
      </c>
      <c r="C2615" s="294" t="s">
        <v>3764</v>
      </c>
      <c r="D2615" s="269" t="s">
        <v>83</v>
      </c>
      <c r="E2615" s="160"/>
      <c r="F2615" s="163"/>
      <c r="G2615" s="84">
        <f t="shared" si="106"/>
        <v>0</v>
      </c>
      <c r="H2615" s="61"/>
      <c r="I2615" s="61"/>
      <c r="J2615" s="123" t="str">
        <f t="shared" si="104"/>
        <v xml:space="preserve"> </v>
      </c>
      <c r="K2615" s="23"/>
      <c r="L2615" s="23"/>
    </row>
    <row r="2616" spans="1:12" ht="12" x14ac:dyDescent="0.2">
      <c r="A2616" s="49"/>
      <c r="B2616" s="234" t="s">
        <v>3702</v>
      </c>
      <c r="C2616" s="158" t="s">
        <v>3765</v>
      </c>
      <c r="D2616" s="192" t="s">
        <v>83</v>
      </c>
      <c r="E2616" s="160">
        <v>6120</v>
      </c>
      <c r="F2616" s="65"/>
      <c r="G2616" s="84">
        <f t="shared" si="106"/>
        <v>0</v>
      </c>
      <c r="H2616" s="61"/>
      <c r="I2616" s="61"/>
      <c r="J2616" s="123" t="str">
        <f t="shared" si="104"/>
        <v xml:space="preserve"> </v>
      </c>
      <c r="K2616" s="23"/>
      <c r="L2616" s="23"/>
    </row>
    <row r="2617" spans="1:12" ht="12" x14ac:dyDescent="0.2">
      <c r="A2617" s="49"/>
      <c r="B2617" s="234" t="s">
        <v>3703</v>
      </c>
      <c r="C2617" s="166" t="s">
        <v>3766</v>
      </c>
      <c r="D2617" s="192"/>
      <c r="E2617" s="160">
        <v>0</v>
      </c>
      <c r="F2617" s="163"/>
      <c r="G2617" s="84"/>
      <c r="H2617" s="61"/>
      <c r="I2617" s="61"/>
      <c r="J2617" s="123">
        <v>1</v>
      </c>
      <c r="K2617" s="23"/>
      <c r="L2617" s="23"/>
    </row>
    <row r="2618" spans="1:12" x14ac:dyDescent="0.2">
      <c r="A2618" s="88"/>
      <c r="B2618" s="234" t="s">
        <v>3704</v>
      </c>
      <c r="C2618" s="162" t="s">
        <v>3767</v>
      </c>
      <c r="D2618" s="192" t="s">
        <v>60</v>
      </c>
      <c r="E2618" s="160">
        <v>6010</v>
      </c>
      <c r="F2618" s="65"/>
      <c r="G2618" s="84">
        <f>E2618*F2618</f>
        <v>0</v>
      </c>
      <c r="H2618" s="61"/>
      <c r="I2618" s="61"/>
      <c r="J2618" s="123" t="str">
        <f t="shared" si="104"/>
        <v xml:space="preserve"> </v>
      </c>
      <c r="K2618" s="23"/>
      <c r="L2618" s="23"/>
    </row>
    <row r="2619" spans="1:12" x14ac:dyDescent="0.2">
      <c r="A2619" s="88"/>
      <c r="B2619" s="234" t="s">
        <v>3705</v>
      </c>
      <c r="C2619" s="162" t="s">
        <v>3754</v>
      </c>
      <c r="D2619" s="192" t="s">
        <v>60</v>
      </c>
      <c r="E2619" s="160">
        <v>100</v>
      </c>
      <c r="F2619" s="65"/>
      <c r="G2619" s="84">
        <f>E2619*F2619</f>
        <v>0</v>
      </c>
      <c r="H2619" s="61"/>
      <c r="I2619" s="61"/>
      <c r="J2619" s="123" t="str">
        <f t="shared" si="104"/>
        <v xml:space="preserve"> </v>
      </c>
      <c r="K2619" s="23"/>
      <c r="L2619" s="23"/>
    </row>
    <row r="2620" spans="1:12" x14ac:dyDescent="0.2">
      <c r="A2620" s="88"/>
      <c r="B2620" s="234" t="s">
        <v>3706</v>
      </c>
      <c r="C2620" s="162" t="s">
        <v>3755</v>
      </c>
      <c r="D2620" s="192" t="s">
        <v>60</v>
      </c>
      <c r="E2620" s="160">
        <v>3670</v>
      </c>
      <c r="F2620" s="65"/>
      <c r="G2620" s="84">
        <f>E2620*F2620</f>
        <v>0</v>
      </c>
      <c r="H2620" s="61"/>
      <c r="I2620" s="61"/>
      <c r="J2620" s="123" t="str">
        <f t="shared" si="104"/>
        <v xml:space="preserve"> </v>
      </c>
      <c r="K2620" s="23"/>
      <c r="L2620" s="23"/>
    </row>
    <row r="2621" spans="1:12" x14ac:dyDescent="0.2">
      <c r="A2621" s="48"/>
      <c r="B2621" s="157"/>
      <c r="C2621" s="162"/>
      <c r="D2621" s="191"/>
      <c r="E2621" s="160"/>
      <c r="F2621" s="163"/>
      <c r="G2621" s="84"/>
      <c r="H2621" s="58" t="s">
        <v>782</v>
      </c>
      <c r="J2621" s="123" t="str">
        <f t="shared" si="104"/>
        <v xml:space="preserve"> </v>
      </c>
      <c r="K2621" s="23"/>
      <c r="L2621" s="23"/>
    </row>
    <row r="2622" spans="1:12" x14ac:dyDescent="0.25">
      <c r="A2622" s="48"/>
      <c r="B2622" s="157"/>
      <c r="C2622" s="162"/>
      <c r="D2622" s="191"/>
      <c r="E2622" s="160"/>
      <c r="F2622" s="163"/>
      <c r="G2622" s="84"/>
      <c r="H2622" s="23"/>
      <c r="J2622" s="123" t="str">
        <f t="shared" si="104"/>
        <v xml:space="preserve"> </v>
      </c>
      <c r="K2622" s="23"/>
      <c r="L2622" s="23"/>
    </row>
    <row r="2623" spans="1:12" x14ac:dyDescent="0.25">
      <c r="A2623" s="52"/>
      <c r="B2623" s="193"/>
      <c r="C2623" s="194"/>
      <c r="D2623" s="195"/>
      <c r="E2623" s="160"/>
      <c r="F2623" s="163"/>
      <c r="G2623" s="196"/>
      <c r="H2623" s="23"/>
      <c r="J2623" s="123">
        <v>1</v>
      </c>
      <c r="K2623" s="23"/>
      <c r="L2623" s="23"/>
    </row>
    <row r="2624" spans="1:12" ht="12" x14ac:dyDescent="0.25">
      <c r="B2624" s="180" t="s">
        <v>243</v>
      </c>
      <c r="C2624" s="181" t="s">
        <v>147</v>
      </c>
      <c r="D2624" s="31"/>
      <c r="E2624" s="31"/>
      <c r="F2624" s="31"/>
      <c r="G2624" s="182">
        <f>SUM(G2552:G2623)</f>
        <v>0</v>
      </c>
      <c r="H2624" s="23"/>
      <c r="J2624" s="123" t="str">
        <f t="shared" si="104"/>
        <v xml:space="preserve"> </v>
      </c>
      <c r="K2624" s="23"/>
      <c r="L2624" s="23"/>
    </row>
    <row r="2625" spans="1:12" ht="12" x14ac:dyDescent="0.25">
      <c r="A2625" s="54"/>
      <c r="B2625" s="54"/>
      <c r="C2625" s="223"/>
      <c r="D2625" s="224"/>
      <c r="E2625" s="224"/>
      <c r="F2625" s="224"/>
      <c r="G2625" s="225"/>
      <c r="H2625" s="77"/>
      <c r="J2625" s="123">
        <v>1</v>
      </c>
      <c r="K2625" s="23"/>
      <c r="L2625" s="23"/>
    </row>
    <row r="2626" spans="1:12" ht="12" x14ac:dyDescent="0.2">
      <c r="B2626" s="235" t="s">
        <v>245</v>
      </c>
      <c r="C2626" s="236" t="s">
        <v>246</v>
      </c>
      <c r="D2626" s="70"/>
      <c r="E2626" s="70"/>
      <c r="F2626" s="70"/>
      <c r="G2626" s="237"/>
      <c r="H2626" s="58" t="s">
        <v>361</v>
      </c>
      <c r="J2626" s="123">
        <v>1</v>
      </c>
      <c r="K2626" s="23"/>
      <c r="L2626" s="23"/>
    </row>
    <row r="2627" spans="1:12" ht="24" x14ac:dyDescent="0.2">
      <c r="A2627" s="56"/>
      <c r="B2627" s="233" t="s">
        <v>3773</v>
      </c>
      <c r="C2627" s="245" t="s">
        <v>3832</v>
      </c>
      <c r="D2627" s="230"/>
      <c r="E2627" s="230"/>
      <c r="F2627" s="230"/>
      <c r="G2627" s="89"/>
      <c r="H2627" s="61"/>
      <c r="I2627" s="61"/>
      <c r="J2627" s="123">
        <v>1</v>
      </c>
      <c r="K2627" s="23"/>
      <c r="L2627" s="23"/>
    </row>
    <row r="2628" spans="1:12" ht="34.200000000000003" x14ac:dyDescent="0.2">
      <c r="A2628" s="88"/>
      <c r="B2628" s="234" t="s">
        <v>3774</v>
      </c>
      <c r="C2628" s="175" t="s">
        <v>5542</v>
      </c>
      <c r="D2628" s="192" t="s">
        <v>51</v>
      </c>
      <c r="E2628" s="160">
        <v>105</v>
      </c>
      <c r="F2628" s="65"/>
      <c r="G2628" s="84">
        <f t="shared" ref="G2628:G2635" si="107">E2628*F2628</f>
        <v>0</v>
      </c>
      <c r="H2628" s="62" t="s">
        <v>363</v>
      </c>
      <c r="I2628" s="61" t="s">
        <v>5632</v>
      </c>
      <c r="J2628" s="123" t="str">
        <f t="shared" ref="J2628:J2689" si="108">IF(G2628&gt;0,1," ")</f>
        <v xml:space="preserve"> </v>
      </c>
      <c r="K2628" s="23"/>
      <c r="L2628" s="23"/>
    </row>
    <row r="2629" spans="1:12" x14ac:dyDescent="0.2">
      <c r="A2629" s="88"/>
      <c r="B2629" s="291" t="s">
        <v>3775</v>
      </c>
      <c r="C2629" s="279" t="s">
        <v>6167</v>
      </c>
      <c r="D2629" s="269" t="s">
        <v>51</v>
      </c>
      <c r="E2629" s="160"/>
      <c r="F2629" s="163"/>
      <c r="G2629" s="84">
        <f t="shared" si="107"/>
        <v>0</v>
      </c>
      <c r="H2629" s="62" t="s">
        <v>363</v>
      </c>
      <c r="I2629" s="61"/>
      <c r="J2629" s="123" t="str">
        <f t="shared" si="108"/>
        <v xml:space="preserve"> </v>
      </c>
      <c r="K2629" s="23"/>
      <c r="L2629" s="23"/>
    </row>
    <row r="2630" spans="1:12" ht="13.2" x14ac:dyDescent="0.2">
      <c r="A2630" s="88"/>
      <c r="B2630" s="291" t="s">
        <v>3776</v>
      </c>
      <c r="C2630" s="279" t="s">
        <v>3833</v>
      </c>
      <c r="D2630" s="269" t="s">
        <v>5897</v>
      </c>
      <c r="E2630" s="160"/>
      <c r="F2630" s="163"/>
      <c r="G2630" s="84">
        <f t="shared" si="107"/>
        <v>0</v>
      </c>
      <c r="H2630" s="61"/>
      <c r="I2630" s="61"/>
      <c r="J2630" s="123" t="str">
        <f t="shared" si="108"/>
        <v xml:space="preserve"> </v>
      </c>
      <c r="K2630" s="23"/>
      <c r="L2630" s="23"/>
    </row>
    <row r="2631" spans="1:12" ht="13.2" x14ac:dyDescent="0.2">
      <c r="A2631" s="88"/>
      <c r="B2631" s="291" t="s">
        <v>3777</v>
      </c>
      <c r="C2631" s="281" t="s">
        <v>3834</v>
      </c>
      <c r="D2631" s="269" t="s">
        <v>5897</v>
      </c>
      <c r="E2631" s="160"/>
      <c r="F2631" s="163"/>
      <c r="G2631" s="84">
        <f t="shared" si="107"/>
        <v>0</v>
      </c>
      <c r="H2631" s="61"/>
      <c r="I2631" s="61"/>
      <c r="J2631" s="123" t="str">
        <f t="shared" si="108"/>
        <v xml:space="preserve"> </v>
      </c>
      <c r="K2631" s="23"/>
      <c r="L2631" s="23"/>
    </row>
    <row r="2632" spans="1:12" x14ac:dyDescent="0.2">
      <c r="A2632" s="88"/>
      <c r="B2632" s="291" t="s">
        <v>3778</v>
      </c>
      <c r="C2632" s="279" t="s">
        <v>3835</v>
      </c>
      <c r="D2632" s="269" t="s">
        <v>51</v>
      </c>
      <c r="E2632" s="160"/>
      <c r="F2632" s="163"/>
      <c r="G2632" s="84">
        <f t="shared" si="107"/>
        <v>0</v>
      </c>
      <c r="H2632" s="61"/>
      <c r="I2632" s="61"/>
      <c r="J2632" s="123" t="str">
        <f t="shared" si="108"/>
        <v xml:space="preserve"> </v>
      </c>
      <c r="K2632" s="23"/>
      <c r="L2632" s="23"/>
    </row>
    <row r="2633" spans="1:12" x14ac:dyDescent="0.2">
      <c r="A2633" s="88"/>
      <c r="B2633" s="291" t="s">
        <v>3779</v>
      </c>
      <c r="C2633" s="281" t="s">
        <v>3836</v>
      </c>
      <c r="D2633" s="269" t="s">
        <v>3837</v>
      </c>
      <c r="E2633" s="160"/>
      <c r="F2633" s="163"/>
      <c r="G2633" s="84">
        <f t="shared" si="107"/>
        <v>0</v>
      </c>
      <c r="H2633" s="61"/>
      <c r="I2633" s="61"/>
      <c r="J2633" s="123" t="str">
        <f t="shared" si="108"/>
        <v xml:space="preserve"> </v>
      </c>
      <c r="K2633" s="23"/>
      <c r="L2633" s="23"/>
    </row>
    <row r="2634" spans="1:12" ht="22.8" x14ac:dyDescent="0.2">
      <c r="A2634" s="88"/>
      <c r="B2634" s="234" t="s">
        <v>3780</v>
      </c>
      <c r="C2634" s="214" t="s">
        <v>5541</v>
      </c>
      <c r="D2634" s="192" t="s">
        <v>83</v>
      </c>
      <c r="E2634" s="160">
        <v>705</v>
      </c>
      <c r="F2634" s="65"/>
      <c r="G2634" s="84">
        <f t="shared" si="107"/>
        <v>0</v>
      </c>
      <c r="H2634" s="62" t="s">
        <v>363</v>
      </c>
      <c r="I2634" s="61" t="s">
        <v>5632</v>
      </c>
      <c r="J2634" s="123" t="str">
        <f t="shared" si="108"/>
        <v xml:space="preserve"> </v>
      </c>
      <c r="K2634" s="23"/>
      <c r="L2634" s="23"/>
    </row>
    <row r="2635" spans="1:12" ht="22.8" x14ac:dyDescent="0.2">
      <c r="A2635" s="88"/>
      <c r="B2635" s="234" t="s">
        <v>3781</v>
      </c>
      <c r="C2635" s="214" t="s">
        <v>5540</v>
      </c>
      <c r="D2635" s="192" t="s">
        <v>83</v>
      </c>
      <c r="E2635" s="160">
        <v>6270</v>
      </c>
      <c r="F2635" s="65"/>
      <c r="G2635" s="84">
        <f t="shared" si="107"/>
        <v>0</v>
      </c>
      <c r="H2635" s="62" t="s">
        <v>363</v>
      </c>
      <c r="I2635" s="61" t="s">
        <v>5632</v>
      </c>
      <c r="J2635" s="123" t="str">
        <f t="shared" si="108"/>
        <v xml:space="preserve"> </v>
      </c>
      <c r="K2635" s="23"/>
      <c r="L2635" s="23"/>
    </row>
    <row r="2636" spans="1:12" x14ac:dyDescent="0.2">
      <c r="A2636" s="88"/>
      <c r="B2636" s="234" t="s">
        <v>3782</v>
      </c>
      <c r="C2636" s="214" t="s">
        <v>3838</v>
      </c>
      <c r="D2636" s="192"/>
      <c r="E2636" s="160"/>
      <c r="F2636" s="163"/>
      <c r="G2636" s="84"/>
      <c r="H2636" s="61"/>
      <c r="I2636" s="61"/>
      <c r="J2636" s="123">
        <v>1</v>
      </c>
      <c r="K2636" s="23"/>
      <c r="L2636" s="23"/>
    </row>
    <row r="2637" spans="1:12" x14ac:dyDescent="0.2">
      <c r="A2637" s="88"/>
      <c r="B2637" s="234" t="s">
        <v>3811</v>
      </c>
      <c r="C2637" s="214" t="s">
        <v>3839</v>
      </c>
      <c r="D2637" s="192"/>
      <c r="E2637" s="160"/>
      <c r="F2637" s="163"/>
      <c r="G2637" s="84"/>
      <c r="H2637" s="61"/>
      <c r="I2637" s="61"/>
      <c r="J2637" s="123">
        <v>1</v>
      </c>
      <c r="K2637" s="23"/>
      <c r="L2637" s="23"/>
    </row>
    <row r="2638" spans="1:12" x14ac:dyDescent="0.2">
      <c r="A2638" s="88"/>
      <c r="B2638" s="291" t="s">
        <v>3812</v>
      </c>
      <c r="C2638" s="281" t="s">
        <v>6168</v>
      </c>
      <c r="D2638" s="269" t="s">
        <v>83</v>
      </c>
      <c r="E2638" s="160"/>
      <c r="F2638" s="163"/>
      <c r="G2638" s="84">
        <f>E2638*F2638</f>
        <v>0</v>
      </c>
      <c r="H2638" s="62" t="s">
        <v>363</v>
      </c>
      <c r="I2638" s="61"/>
      <c r="J2638" s="123" t="str">
        <f t="shared" si="108"/>
        <v xml:space="preserve"> </v>
      </c>
      <c r="K2638" s="23"/>
      <c r="L2638" s="23"/>
    </row>
    <row r="2639" spans="1:12" ht="22.8" x14ac:dyDescent="0.2">
      <c r="A2639" s="88"/>
      <c r="B2639" s="234" t="s">
        <v>3813</v>
      </c>
      <c r="C2639" s="214" t="s">
        <v>5644</v>
      </c>
      <c r="D2639" s="192" t="s">
        <v>83</v>
      </c>
      <c r="E2639" s="160">
        <v>70</v>
      </c>
      <c r="F2639" s="65"/>
      <c r="G2639" s="84">
        <f>E2639*F2639</f>
        <v>0</v>
      </c>
      <c r="H2639" s="62" t="s">
        <v>363</v>
      </c>
      <c r="I2639" s="61" t="s">
        <v>5632</v>
      </c>
      <c r="J2639" s="123" t="str">
        <f t="shared" si="108"/>
        <v xml:space="preserve"> </v>
      </c>
      <c r="K2639" s="23"/>
      <c r="L2639" s="23"/>
    </row>
    <row r="2640" spans="1:12" x14ac:dyDescent="0.2">
      <c r="A2640" s="88"/>
      <c r="B2640" s="291" t="s">
        <v>3814</v>
      </c>
      <c r="C2640" s="281" t="s">
        <v>3840</v>
      </c>
      <c r="D2640" s="269"/>
      <c r="E2640" s="160"/>
      <c r="F2640" s="163"/>
      <c r="G2640" s="84"/>
      <c r="H2640" s="61"/>
      <c r="I2640" s="61"/>
      <c r="J2640" s="123" t="str">
        <f t="shared" si="108"/>
        <v xml:space="preserve"> </v>
      </c>
      <c r="K2640" s="23"/>
      <c r="L2640" s="23"/>
    </row>
    <row r="2641" spans="1:12" x14ac:dyDescent="0.2">
      <c r="A2641" s="88"/>
      <c r="B2641" s="291" t="s">
        <v>3815</v>
      </c>
      <c r="C2641" s="281" t="s">
        <v>6169</v>
      </c>
      <c r="D2641" s="269" t="s">
        <v>83</v>
      </c>
      <c r="E2641" s="160"/>
      <c r="F2641" s="163"/>
      <c r="G2641" s="84">
        <f>E2641*F2641</f>
        <v>0</v>
      </c>
      <c r="H2641" s="62" t="s">
        <v>363</v>
      </c>
      <c r="I2641" s="61"/>
      <c r="J2641" s="123" t="str">
        <f t="shared" si="108"/>
        <v xml:space="preserve"> </v>
      </c>
      <c r="K2641" s="23"/>
      <c r="L2641" s="23"/>
    </row>
    <row r="2642" spans="1:12" x14ac:dyDescent="0.2">
      <c r="A2642" s="88"/>
      <c r="B2642" s="291" t="s">
        <v>3816</v>
      </c>
      <c r="C2642" s="281" t="s">
        <v>6170</v>
      </c>
      <c r="D2642" s="269" t="s">
        <v>83</v>
      </c>
      <c r="E2642" s="160"/>
      <c r="F2642" s="163"/>
      <c r="G2642" s="84">
        <f>E2642*F2642</f>
        <v>0</v>
      </c>
      <c r="H2642" s="62" t="s">
        <v>363</v>
      </c>
      <c r="I2642" s="61"/>
      <c r="J2642" s="123" t="str">
        <f t="shared" si="108"/>
        <v xml:space="preserve"> </v>
      </c>
      <c r="K2642" s="23"/>
      <c r="L2642" s="23"/>
    </row>
    <row r="2643" spans="1:12" x14ac:dyDescent="0.2">
      <c r="A2643" s="88"/>
      <c r="B2643" s="291" t="s">
        <v>3817</v>
      </c>
      <c r="C2643" s="281" t="s">
        <v>6171</v>
      </c>
      <c r="D2643" s="269" t="s">
        <v>83</v>
      </c>
      <c r="E2643" s="160"/>
      <c r="F2643" s="163"/>
      <c r="G2643" s="84">
        <f>E2643*F2643</f>
        <v>0</v>
      </c>
      <c r="H2643" s="62" t="s">
        <v>363</v>
      </c>
      <c r="I2643" s="61"/>
      <c r="J2643" s="123" t="str">
        <f t="shared" si="108"/>
        <v xml:space="preserve"> </v>
      </c>
      <c r="K2643" s="23"/>
      <c r="L2643" s="23"/>
    </row>
    <row r="2644" spans="1:12" x14ac:dyDescent="0.2">
      <c r="A2644" s="88"/>
      <c r="B2644" s="291" t="s">
        <v>3818</v>
      </c>
      <c r="C2644" s="281" t="s">
        <v>3841</v>
      </c>
      <c r="D2644" s="269"/>
      <c r="E2644" s="160"/>
      <c r="F2644" s="163"/>
      <c r="G2644" s="84"/>
      <c r="H2644" s="61"/>
      <c r="I2644" s="61"/>
      <c r="J2644" s="123" t="str">
        <f t="shared" si="108"/>
        <v xml:space="preserve"> </v>
      </c>
      <c r="K2644" s="23"/>
      <c r="L2644" s="23"/>
    </row>
    <row r="2645" spans="1:12" x14ac:dyDescent="0.2">
      <c r="A2645" s="88"/>
      <c r="B2645" s="291" t="s">
        <v>3819</v>
      </c>
      <c r="C2645" s="281" t="s">
        <v>6169</v>
      </c>
      <c r="D2645" s="269" t="s">
        <v>83</v>
      </c>
      <c r="E2645" s="160"/>
      <c r="F2645" s="163"/>
      <c r="G2645" s="84">
        <f t="shared" ref="G2645:G2650" si="109">E2645*F2645</f>
        <v>0</v>
      </c>
      <c r="H2645" s="62" t="s">
        <v>363</v>
      </c>
      <c r="I2645" s="61"/>
      <c r="J2645" s="123" t="str">
        <f t="shared" si="108"/>
        <v xml:space="preserve"> </v>
      </c>
      <c r="K2645" s="23"/>
      <c r="L2645" s="23"/>
    </row>
    <row r="2646" spans="1:12" x14ac:dyDescent="0.2">
      <c r="A2646" s="88"/>
      <c r="B2646" s="291" t="s">
        <v>3820</v>
      </c>
      <c r="C2646" s="281" t="s">
        <v>6170</v>
      </c>
      <c r="D2646" s="269" t="s">
        <v>83</v>
      </c>
      <c r="E2646" s="160"/>
      <c r="F2646" s="163"/>
      <c r="G2646" s="84">
        <f t="shared" si="109"/>
        <v>0</v>
      </c>
      <c r="H2646" s="62" t="s">
        <v>363</v>
      </c>
      <c r="I2646" s="61"/>
      <c r="J2646" s="123" t="str">
        <f t="shared" si="108"/>
        <v xml:space="preserve"> </v>
      </c>
      <c r="K2646" s="23"/>
      <c r="L2646" s="23"/>
    </row>
    <row r="2647" spans="1:12" x14ac:dyDescent="0.2">
      <c r="A2647" s="92"/>
      <c r="B2647" s="291" t="s">
        <v>3821</v>
      </c>
      <c r="C2647" s="281" t="s">
        <v>6171</v>
      </c>
      <c r="D2647" s="269" t="s">
        <v>83</v>
      </c>
      <c r="E2647" s="160"/>
      <c r="F2647" s="163"/>
      <c r="G2647" s="84">
        <f t="shared" si="109"/>
        <v>0</v>
      </c>
      <c r="H2647" s="62" t="s">
        <v>363</v>
      </c>
      <c r="I2647" s="61"/>
      <c r="J2647" s="123" t="str">
        <f t="shared" si="108"/>
        <v xml:space="preserve"> </v>
      </c>
      <c r="K2647" s="23"/>
      <c r="L2647" s="23"/>
    </row>
    <row r="2648" spans="1:12" x14ac:dyDescent="0.2">
      <c r="A2648" s="92"/>
      <c r="B2648" s="291" t="s">
        <v>3783</v>
      </c>
      <c r="C2648" s="281" t="s">
        <v>3842</v>
      </c>
      <c r="D2648" s="269" t="s">
        <v>60</v>
      </c>
      <c r="E2648" s="160"/>
      <c r="F2648" s="163"/>
      <c r="G2648" s="84">
        <f t="shared" si="109"/>
        <v>0</v>
      </c>
      <c r="H2648" s="61"/>
      <c r="I2648" s="61"/>
      <c r="J2648" s="123" t="str">
        <f t="shared" si="108"/>
        <v xml:space="preserve"> </v>
      </c>
      <c r="K2648" s="23"/>
      <c r="L2648" s="23"/>
    </row>
    <row r="2649" spans="1:12" x14ac:dyDescent="0.2">
      <c r="A2649" s="92"/>
      <c r="B2649" s="291" t="s">
        <v>3784</v>
      </c>
      <c r="C2649" s="281" t="s">
        <v>3843</v>
      </c>
      <c r="D2649" s="269" t="s">
        <v>60</v>
      </c>
      <c r="E2649" s="160"/>
      <c r="F2649" s="163"/>
      <c r="G2649" s="84">
        <f t="shared" si="109"/>
        <v>0</v>
      </c>
      <c r="H2649" s="61"/>
      <c r="I2649" s="61"/>
      <c r="J2649" s="123" t="str">
        <f t="shared" si="108"/>
        <v xml:space="preserve"> </v>
      </c>
      <c r="K2649" s="23"/>
      <c r="L2649" s="23"/>
    </row>
    <row r="2650" spans="1:12" ht="12" x14ac:dyDescent="0.2">
      <c r="A2650" s="49"/>
      <c r="B2650" s="305" t="s">
        <v>3785</v>
      </c>
      <c r="C2650" s="322" t="s">
        <v>6172</v>
      </c>
      <c r="D2650" s="269" t="s">
        <v>83</v>
      </c>
      <c r="E2650" s="160"/>
      <c r="F2650" s="163"/>
      <c r="G2650" s="84">
        <f t="shared" si="109"/>
        <v>0</v>
      </c>
      <c r="H2650" s="62" t="s">
        <v>363</v>
      </c>
      <c r="I2650" s="61"/>
      <c r="J2650" s="123" t="str">
        <f t="shared" si="108"/>
        <v xml:space="preserve"> </v>
      </c>
      <c r="K2650" s="23"/>
      <c r="L2650" s="23"/>
    </row>
    <row r="2651" spans="1:12" ht="12" x14ac:dyDescent="0.2">
      <c r="A2651" s="49"/>
      <c r="B2651" s="305" t="s">
        <v>3786</v>
      </c>
      <c r="C2651" s="292" t="s">
        <v>3844</v>
      </c>
      <c r="D2651" s="269"/>
      <c r="E2651" s="160"/>
      <c r="F2651" s="163"/>
      <c r="G2651" s="84"/>
      <c r="H2651" s="61"/>
      <c r="I2651" s="61"/>
      <c r="J2651" s="123" t="str">
        <f t="shared" si="108"/>
        <v xml:space="preserve"> </v>
      </c>
      <c r="K2651" s="23"/>
      <c r="L2651" s="23"/>
    </row>
    <row r="2652" spans="1:12" x14ac:dyDescent="0.2">
      <c r="A2652" s="92"/>
      <c r="B2652" s="291" t="s">
        <v>3787</v>
      </c>
      <c r="C2652" s="274" t="s">
        <v>3845</v>
      </c>
      <c r="D2652" s="269"/>
      <c r="E2652" s="160"/>
      <c r="F2652" s="163"/>
      <c r="G2652" s="84"/>
      <c r="H2652" s="61"/>
      <c r="I2652" s="61"/>
      <c r="J2652" s="123" t="str">
        <f t="shared" si="108"/>
        <v xml:space="preserve"> </v>
      </c>
      <c r="K2652" s="23"/>
      <c r="L2652" s="23"/>
    </row>
    <row r="2653" spans="1:12" x14ac:dyDescent="0.2">
      <c r="A2653" s="92"/>
      <c r="B2653" s="291" t="s">
        <v>3822</v>
      </c>
      <c r="C2653" s="274" t="s">
        <v>3846</v>
      </c>
      <c r="D2653" s="269" t="s">
        <v>51</v>
      </c>
      <c r="E2653" s="160"/>
      <c r="F2653" s="163"/>
      <c r="G2653" s="84">
        <f t="shared" ref="G2653:G2658" si="110">E2653*F2653</f>
        <v>0</v>
      </c>
      <c r="H2653" s="61"/>
      <c r="I2653" s="61"/>
      <c r="J2653" s="123" t="str">
        <f t="shared" si="108"/>
        <v xml:space="preserve"> </v>
      </c>
      <c r="K2653" s="23"/>
      <c r="L2653" s="23"/>
    </row>
    <row r="2654" spans="1:12" x14ac:dyDescent="0.2">
      <c r="A2654" s="92"/>
      <c r="B2654" s="291" t="s">
        <v>3823</v>
      </c>
      <c r="C2654" s="274" t="s">
        <v>3847</v>
      </c>
      <c r="D2654" s="269" t="s">
        <v>51</v>
      </c>
      <c r="E2654" s="160"/>
      <c r="F2654" s="163"/>
      <c r="G2654" s="84">
        <f t="shared" si="110"/>
        <v>0</v>
      </c>
      <c r="H2654" s="61"/>
      <c r="I2654" s="61"/>
      <c r="J2654" s="123" t="str">
        <f t="shared" si="108"/>
        <v xml:space="preserve"> </v>
      </c>
      <c r="K2654" s="23"/>
      <c r="L2654" s="23"/>
    </row>
    <row r="2655" spans="1:12" x14ac:dyDescent="0.2">
      <c r="A2655" s="92"/>
      <c r="B2655" s="291" t="s">
        <v>3824</v>
      </c>
      <c r="C2655" s="282" t="s">
        <v>3848</v>
      </c>
      <c r="D2655" s="269" t="s">
        <v>51</v>
      </c>
      <c r="E2655" s="160"/>
      <c r="F2655" s="163"/>
      <c r="G2655" s="84">
        <f t="shared" si="110"/>
        <v>0</v>
      </c>
      <c r="H2655" s="61"/>
      <c r="I2655" s="61"/>
      <c r="J2655" s="123" t="str">
        <f t="shared" si="108"/>
        <v xml:space="preserve"> </v>
      </c>
      <c r="K2655" s="23"/>
      <c r="L2655" s="23"/>
    </row>
    <row r="2656" spans="1:12" x14ac:dyDescent="0.2">
      <c r="A2656" s="92"/>
      <c r="B2656" s="291" t="s">
        <v>3825</v>
      </c>
      <c r="C2656" s="274" t="s">
        <v>3849</v>
      </c>
      <c r="D2656" s="269" t="s">
        <v>51</v>
      </c>
      <c r="E2656" s="160"/>
      <c r="F2656" s="163"/>
      <c r="G2656" s="84">
        <f t="shared" si="110"/>
        <v>0</v>
      </c>
      <c r="H2656" s="61"/>
      <c r="I2656" s="61"/>
      <c r="J2656" s="123" t="str">
        <f t="shared" si="108"/>
        <v xml:space="preserve"> </v>
      </c>
      <c r="K2656" s="23"/>
      <c r="L2656" s="23"/>
    </row>
    <row r="2657" spans="1:12" x14ac:dyDescent="0.2">
      <c r="A2657" s="92"/>
      <c r="B2657" s="291" t="s">
        <v>3826</v>
      </c>
      <c r="C2657" s="274" t="s">
        <v>3850</v>
      </c>
      <c r="D2657" s="269" t="s">
        <v>51</v>
      </c>
      <c r="E2657" s="160"/>
      <c r="F2657" s="163"/>
      <c r="G2657" s="84">
        <f t="shared" si="110"/>
        <v>0</v>
      </c>
      <c r="H2657" s="61"/>
      <c r="I2657" s="61"/>
      <c r="J2657" s="123" t="str">
        <f t="shared" si="108"/>
        <v xml:space="preserve"> </v>
      </c>
      <c r="K2657" s="23"/>
      <c r="L2657" s="23"/>
    </row>
    <row r="2658" spans="1:12" x14ac:dyDescent="0.2">
      <c r="A2658" s="92"/>
      <c r="B2658" s="291" t="s">
        <v>3788</v>
      </c>
      <c r="C2658" s="282" t="s">
        <v>3851</v>
      </c>
      <c r="D2658" s="269" t="s">
        <v>83</v>
      </c>
      <c r="E2658" s="160"/>
      <c r="F2658" s="163"/>
      <c r="G2658" s="84">
        <f t="shared" si="110"/>
        <v>0</v>
      </c>
      <c r="H2658" s="62" t="s">
        <v>363</v>
      </c>
      <c r="I2658" s="61"/>
      <c r="J2658" s="123" t="str">
        <f t="shared" si="108"/>
        <v xml:space="preserve"> </v>
      </c>
      <c r="K2658" s="23"/>
      <c r="L2658" s="23"/>
    </row>
    <row r="2659" spans="1:12" ht="12" x14ac:dyDescent="0.2">
      <c r="A2659" s="49"/>
      <c r="B2659" s="238" t="s">
        <v>3789</v>
      </c>
      <c r="C2659" s="216" t="s">
        <v>3852</v>
      </c>
      <c r="D2659" s="192"/>
      <c r="E2659" s="160"/>
      <c r="F2659" s="163"/>
      <c r="G2659" s="84"/>
      <c r="H2659" s="61"/>
      <c r="I2659" s="61"/>
      <c r="J2659" s="123">
        <v>1</v>
      </c>
      <c r="K2659" s="23"/>
      <c r="L2659" s="23"/>
    </row>
    <row r="2660" spans="1:12" x14ac:dyDescent="0.2">
      <c r="A2660" s="92"/>
      <c r="B2660" s="234" t="s">
        <v>3790</v>
      </c>
      <c r="C2660" s="165" t="s">
        <v>3845</v>
      </c>
      <c r="D2660" s="192"/>
      <c r="E2660" s="160"/>
      <c r="F2660" s="163"/>
      <c r="G2660" s="84"/>
      <c r="H2660" s="61"/>
      <c r="I2660" s="61"/>
      <c r="J2660" s="123">
        <v>1</v>
      </c>
      <c r="K2660" s="23"/>
      <c r="L2660" s="23"/>
    </row>
    <row r="2661" spans="1:12" x14ac:dyDescent="0.2">
      <c r="A2661" s="92"/>
      <c r="B2661" s="234" t="s">
        <v>3827</v>
      </c>
      <c r="C2661" s="165" t="s">
        <v>3846</v>
      </c>
      <c r="D2661" s="192" t="s">
        <v>51</v>
      </c>
      <c r="E2661" s="160">
        <v>15</v>
      </c>
      <c r="F2661" s="65"/>
      <c r="G2661" s="84">
        <f t="shared" ref="G2661:G2666" si="111">E2661*F2661</f>
        <v>0</v>
      </c>
      <c r="H2661" s="61"/>
      <c r="I2661" s="61"/>
      <c r="J2661" s="123" t="str">
        <f t="shared" si="108"/>
        <v xml:space="preserve"> </v>
      </c>
      <c r="K2661" s="23"/>
      <c r="L2661" s="23"/>
    </row>
    <row r="2662" spans="1:12" x14ac:dyDescent="0.2">
      <c r="A2662" s="92"/>
      <c r="B2662" s="291" t="s">
        <v>3828</v>
      </c>
      <c r="C2662" s="274" t="s">
        <v>3847</v>
      </c>
      <c r="D2662" s="269" t="s">
        <v>51</v>
      </c>
      <c r="E2662" s="160"/>
      <c r="F2662" s="163"/>
      <c r="G2662" s="84">
        <f t="shared" si="111"/>
        <v>0</v>
      </c>
      <c r="H2662" s="61"/>
      <c r="I2662" s="61"/>
      <c r="J2662" s="123" t="str">
        <f t="shared" si="108"/>
        <v xml:space="preserve"> </v>
      </c>
      <c r="K2662" s="23"/>
      <c r="L2662" s="23"/>
    </row>
    <row r="2663" spans="1:12" x14ac:dyDescent="0.2">
      <c r="A2663" s="92"/>
      <c r="B2663" s="291" t="s">
        <v>3829</v>
      </c>
      <c r="C2663" s="282" t="s">
        <v>3848</v>
      </c>
      <c r="D2663" s="269" t="s">
        <v>51</v>
      </c>
      <c r="E2663" s="160"/>
      <c r="F2663" s="163"/>
      <c r="G2663" s="84">
        <f t="shared" si="111"/>
        <v>0</v>
      </c>
      <c r="H2663" s="61"/>
      <c r="I2663" s="61"/>
      <c r="J2663" s="123" t="str">
        <f t="shared" si="108"/>
        <v xml:space="preserve"> </v>
      </c>
      <c r="K2663" s="23"/>
      <c r="L2663" s="23"/>
    </row>
    <row r="2664" spans="1:12" x14ac:dyDescent="0.2">
      <c r="A2664" s="92"/>
      <c r="B2664" s="291" t="s">
        <v>3830</v>
      </c>
      <c r="C2664" s="274" t="s">
        <v>3849</v>
      </c>
      <c r="D2664" s="269" t="s">
        <v>51</v>
      </c>
      <c r="E2664" s="160"/>
      <c r="F2664" s="163"/>
      <c r="G2664" s="84">
        <f t="shared" si="111"/>
        <v>0</v>
      </c>
      <c r="H2664" s="61"/>
      <c r="I2664" s="61"/>
      <c r="J2664" s="123" t="str">
        <f t="shared" si="108"/>
        <v xml:space="preserve"> </v>
      </c>
      <c r="K2664" s="23"/>
      <c r="L2664" s="23"/>
    </row>
    <row r="2665" spans="1:12" x14ac:dyDescent="0.2">
      <c r="A2665" s="92"/>
      <c r="B2665" s="291" t="s">
        <v>3831</v>
      </c>
      <c r="C2665" s="274" t="s">
        <v>6173</v>
      </c>
      <c r="D2665" s="269" t="s">
        <v>51</v>
      </c>
      <c r="E2665" s="160"/>
      <c r="F2665" s="163"/>
      <c r="G2665" s="84">
        <f t="shared" si="111"/>
        <v>0</v>
      </c>
      <c r="H2665" s="61"/>
      <c r="I2665" s="61"/>
      <c r="J2665" s="123" t="str">
        <f t="shared" si="108"/>
        <v xml:space="preserve"> </v>
      </c>
      <c r="K2665" s="23"/>
      <c r="L2665" s="23"/>
    </row>
    <row r="2666" spans="1:12" x14ac:dyDescent="0.2">
      <c r="A2666" s="92"/>
      <c r="B2666" s="291" t="s">
        <v>3791</v>
      </c>
      <c r="C2666" s="281" t="s">
        <v>6174</v>
      </c>
      <c r="D2666" s="269" t="s">
        <v>83</v>
      </c>
      <c r="E2666" s="160"/>
      <c r="F2666" s="163"/>
      <c r="G2666" s="84">
        <f t="shared" si="111"/>
        <v>0</v>
      </c>
      <c r="H2666" s="62" t="s">
        <v>363</v>
      </c>
      <c r="I2666" s="61"/>
      <c r="J2666" s="123" t="str">
        <f t="shared" si="108"/>
        <v xml:space="preserve"> </v>
      </c>
      <c r="K2666" s="23"/>
      <c r="L2666" s="23"/>
    </row>
    <row r="2667" spans="1:12" ht="12" x14ac:dyDescent="0.2">
      <c r="A2667" s="49"/>
      <c r="B2667" s="305" t="s">
        <v>3792</v>
      </c>
      <c r="C2667" s="292" t="s">
        <v>3853</v>
      </c>
      <c r="D2667" s="269"/>
      <c r="E2667" s="160"/>
      <c r="F2667" s="163"/>
      <c r="G2667" s="84"/>
      <c r="H2667" s="61"/>
      <c r="I2667" s="61"/>
      <c r="J2667" s="123" t="str">
        <f t="shared" si="108"/>
        <v xml:space="preserve"> </v>
      </c>
      <c r="K2667" s="23"/>
      <c r="L2667" s="23"/>
    </row>
    <row r="2668" spans="1:12" x14ac:dyDescent="0.2">
      <c r="A2668" s="92"/>
      <c r="B2668" s="291" t="s">
        <v>3793</v>
      </c>
      <c r="C2668" s="274" t="s">
        <v>3854</v>
      </c>
      <c r="D2668" s="269" t="s">
        <v>51</v>
      </c>
      <c r="E2668" s="160"/>
      <c r="F2668" s="163"/>
      <c r="G2668" s="84">
        <f t="shared" ref="G2668:G2674" si="112">E2668*F2668</f>
        <v>0</v>
      </c>
      <c r="H2668" s="61"/>
      <c r="I2668" s="61"/>
      <c r="J2668" s="123" t="str">
        <f t="shared" si="108"/>
        <v xml:space="preserve"> </v>
      </c>
      <c r="K2668" s="23"/>
      <c r="L2668" s="23"/>
    </row>
    <row r="2669" spans="1:12" x14ac:dyDescent="0.2">
      <c r="A2669" s="92"/>
      <c r="B2669" s="291" t="s">
        <v>3794</v>
      </c>
      <c r="C2669" s="274" t="s">
        <v>3855</v>
      </c>
      <c r="D2669" s="269" t="s">
        <v>51</v>
      </c>
      <c r="E2669" s="160"/>
      <c r="F2669" s="163"/>
      <c r="G2669" s="84">
        <f t="shared" si="112"/>
        <v>0</v>
      </c>
      <c r="H2669" s="61"/>
      <c r="I2669" s="61"/>
      <c r="J2669" s="123" t="str">
        <f t="shared" si="108"/>
        <v xml:space="preserve"> </v>
      </c>
      <c r="K2669" s="23"/>
      <c r="L2669" s="23"/>
    </row>
    <row r="2670" spans="1:12" x14ac:dyDescent="0.2">
      <c r="A2670" s="92"/>
      <c r="B2670" s="291" t="s">
        <v>3795</v>
      </c>
      <c r="C2670" s="282" t="s">
        <v>3856</v>
      </c>
      <c r="D2670" s="269" t="s">
        <v>51</v>
      </c>
      <c r="E2670" s="160"/>
      <c r="F2670" s="163"/>
      <c r="G2670" s="84">
        <f t="shared" si="112"/>
        <v>0</v>
      </c>
      <c r="H2670" s="61"/>
      <c r="I2670" s="61"/>
      <c r="J2670" s="123" t="str">
        <f t="shared" si="108"/>
        <v xml:space="preserve"> </v>
      </c>
      <c r="K2670" s="23"/>
      <c r="L2670" s="23"/>
    </row>
    <row r="2671" spans="1:12" x14ac:dyDescent="0.2">
      <c r="A2671" s="92"/>
      <c r="B2671" s="291" t="s">
        <v>3796</v>
      </c>
      <c r="C2671" s="282" t="s">
        <v>6173</v>
      </c>
      <c r="D2671" s="269" t="s">
        <v>51</v>
      </c>
      <c r="E2671" s="160"/>
      <c r="F2671" s="163"/>
      <c r="G2671" s="84">
        <f t="shared" si="112"/>
        <v>0</v>
      </c>
      <c r="H2671" s="61"/>
      <c r="I2671" s="61"/>
      <c r="J2671" s="123" t="str">
        <f t="shared" si="108"/>
        <v xml:space="preserve"> </v>
      </c>
      <c r="K2671" s="23"/>
      <c r="L2671" s="23"/>
    </row>
    <row r="2672" spans="1:12" x14ac:dyDescent="0.2">
      <c r="A2672" s="92"/>
      <c r="B2672" s="291" t="s">
        <v>3797</v>
      </c>
      <c r="C2672" s="281" t="s">
        <v>6175</v>
      </c>
      <c r="D2672" s="269" t="s">
        <v>83</v>
      </c>
      <c r="E2672" s="160"/>
      <c r="F2672" s="163"/>
      <c r="G2672" s="84">
        <f t="shared" si="112"/>
        <v>0</v>
      </c>
      <c r="H2672" s="62" t="s">
        <v>363</v>
      </c>
      <c r="I2672" s="61"/>
      <c r="J2672" s="123" t="str">
        <f t="shared" si="108"/>
        <v xml:space="preserve"> </v>
      </c>
      <c r="K2672" s="23"/>
      <c r="L2672" s="23"/>
    </row>
    <row r="2673" spans="1:12" ht="12" x14ac:dyDescent="0.2">
      <c r="A2673" s="49"/>
      <c r="B2673" s="305" t="s">
        <v>3798</v>
      </c>
      <c r="C2673" s="299" t="s">
        <v>3857</v>
      </c>
      <c r="D2673" s="269" t="s">
        <v>83</v>
      </c>
      <c r="E2673" s="160"/>
      <c r="F2673" s="163"/>
      <c r="G2673" s="84">
        <f t="shared" si="112"/>
        <v>0</v>
      </c>
      <c r="H2673" s="61"/>
      <c r="I2673" s="61"/>
      <c r="J2673" s="123" t="str">
        <f t="shared" si="108"/>
        <v xml:space="preserve"> </v>
      </c>
      <c r="K2673" s="23"/>
      <c r="L2673" s="23"/>
    </row>
    <row r="2674" spans="1:12" ht="12" x14ac:dyDescent="0.2">
      <c r="A2674" s="49"/>
      <c r="B2674" s="305" t="s">
        <v>3799</v>
      </c>
      <c r="C2674" s="299" t="s">
        <v>3858</v>
      </c>
      <c r="D2674" s="269" t="s">
        <v>83</v>
      </c>
      <c r="E2674" s="160"/>
      <c r="F2674" s="163"/>
      <c r="G2674" s="84">
        <f t="shared" si="112"/>
        <v>0</v>
      </c>
      <c r="H2674" s="61"/>
      <c r="I2674" s="61"/>
      <c r="J2674" s="123" t="str">
        <f t="shared" si="108"/>
        <v xml:space="preserve"> </v>
      </c>
      <c r="K2674" s="23"/>
      <c r="L2674" s="23"/>
    </row>
    <row r="2675" spans="1:12" ht="24" x14ac:dyDescent="0.2">
      <c r="A2675" s="49"/>
      <c r="B2675" s="305" t="s">
        <v>3800</v>
      </c>
      <c r="C2675" s="294" t="s">
        <v>3859</v>
      </c>
      <c r="D2675" s="269"/>
      <c r="E2675" s="160"/>
      <c r="F2675" s="163"/>
      <c r="G2675" s="84"/>
      <c r="H2675" s="61"/>
      <c r="I2675" s="61"/>
      <c r="J2675" s="123" t="str">
        <f t="shared" si="108"/>
        <v xml:space="preserve"> </v>
      </c>
      <c r="K2675" s="23"/>
      <c r="L2675" s="23"/>
    </row>
    <row r="2676" spans="1:12" x14ac:dyDescent="0.2">
      <c r="A2676" s="92"/>
      <c r="B2676" s="291" t="s">
        <v>3801</v>
      </c>
      <c r="C2676" s="279" t="s">
        <v>6176</v>
      </c>
      <c r="D2676" s="269" t="s">
        <v>60</v>
      </c>
      <c r="E2676" s="160"/>
      <c r="F2676" s="163"/>
      <c r="G2676" s="84">
        <f>E2676*F2676</f>
        <v>0</v>
      </c>
      <c r="H2676" s="62" t="s">
        <v>363</v>
      </c>
      <c r="I2676" s="61"/>
      <c r="J2676" s="123" t="str">
        <f t="shared" si="108"/>
        <v xml:space="preserve"> </v>
      </c>
      <c r="K2676" s="23"/>
      <c r="L2676" s="23"/>
    </row>
    <row r="2677" spans="1:12" x14ac:dyDescent="0.2">
      <c r="A2677" s="92"/>
      <c r="B2677" s="291" t="s">
        <v>3802</v>
      </c>
      <c r="C2677" s="279" t="s">
        <v>6177</v>
      </c>
      <c r="D2677" s="269" t="s">
        <v>60</v>
      </c>
      <c r="E2677" s="160"/>
      <c r="F2677" s="163"/>
      <c r="G2677" s="84">
        <f>E2677*F2677</f>
        <v>0</v>
      </c>
      <c r="H2677" s="62" t="s">
        <v>363</v>
      </c>
      <c r="I2677" s="61"/>
      <c r="J2677" s="123" t="str">
        <f t="shared" si="108"/>
        <v xml:space="preserve"> </v>
      </c>
      <c r="K2677" s="23"/>
      <c r="L2677" s="23"/>
    </row>
    <row r="2678" spans="1:12" ht="12" x14ac:dyDescent="0.2">
      <c r="A2678" s="49"/>
      <c r="B2678" s="238" t="s">
        <v>3803</v>
      </c>
      <c r="C2678" s="213" t="s">
        <v>5539</v>
      </c>
      <c r="D2678" s="192" t="s">
        <v>51</v>
      </c>
      <c r="E2678" s="160">
        <v>30</v>
      </c>
      <c r="F2678" s="65"/>
      <c r="G2678" s="84">
        <f>E2678*F2678</f>
        <v>0</v>
      </c>
      <c r="H2678" s="62" t="s">
        <v>363</v>
      </c>
      <c r="I2678" s="61" t="s">
        <v>5632</v>
      </c>
      <c r="J2678" s="123" t="str">
        <f t="shared" si="108"/>
        <v xml:space="preserve"> </v>
      </c>
      <c r="K2678" s="23"/>
      <c r="L2678" s="23"/>
    </row>
    <row r="2679" spans="1:12" ht="12" x14ac:dyDescent="0.2">
      <c r="A2679" s="49"/>
      <c r="B2679" s="238" t="s">
        <v>3804</v>
      </c>
      <c r="C2679" s="166" t="s">
        <v>3860</v>
      </c>
      <c r="D2679" s="192"/>
      <c r="E2679" s="160">
        <v>0</v>
      </c>
      <c r="F2679" s="163"/>
      <c r="G2679" s="84"/>
      <c r="H2679" s="61"/>
      <c r="I2679" s="61"/>
      <c r="J2679" s="123">
        <v>1</v>
      </c>
      <c r="K2679" s="23"/>
      <c r="L2679" s="23"/>
    </row>
    <row r="2680" spans="1:12" x14ac:dyDescent="0.2">
      <c r="A2680" s="92"/>
      <c r="B2680" s="234" t="s">
        <v>3805</v>
      </c>
      <c r="C2680" s="162" t="s">
        <v>3854</v>
      </c>
      <c r="D2680" s="192" t="s">
        <v>51</v>
      </c>
      <c r="E2680" s="160">
        <v>15</v>
      </c>
      <c r="F2680" s="65"/>
      <c r="G2680" s="84">
        <f t="shared" ref="G2680:G2685" si="113">E2680*F2680</f>
        <v>0</v>
      </c>
      <c r="H2680" s="62" t="s">
        <v>363</v>
      </c>
      <c r="I2680" s="61" t="s">
        <v>5632</v>
      </c>
      <c r="J2680" s="123" t="str">
        <f t="shared" si="108"/>
        <v xml:space="preserve"> </v>
      </c>
      <c r="K2680" s="23"/>
      <c r="L2680" s="23"/>
    </row>
    <row r="2681" spans="1:12" x14ac:dyDescent="0.2">
      <c r="A2681" s="92"/>
      <c r="B2681" s="291" t="s">
        <v>3806</v>
      </c>
      <c r="C2681" s="279" t="s">
        <v>6178</v>
      </c>
      <c r="D2681" s="269" t="s">
        <v>51</v>
      </c>
      <c r="E2681" s="160"/>
      <c r="F2681" s="163"/>
      <c r="G2681" s="84">
        <f t="shared" si="113"/>
        <v>0</v>
      </c>
      <c r="H2681" s="62" t="s">
        <v>363</v>
      </c>
      <c r="I2681" s="61"/>
      <c r="J2681" s="123" t="str">
        <f t="shared" si="108"/>
        <v xml:space="preserve"> </v>
      </c>
      <c r="K2681" s="23"/>
      <c r="L2681" s="23"/>
    </row>
    <row r="2682" spans="1:12" x14ac:dyDescent="0.2">
      <c r="A2682" s="92"/>
      <c r="B2682" s="291" t="s">
        <v>3807</v>
      </c>
      <c r="C2682" s="279" t="s">
        <v>6178</v>
      </c>
      <c r="D2682" s="269" t="s">
        <v>51</v>
      </c>
      <c r="E2682" s="160"/>
      <c r="F2682" s="163"/>
      <c r="G2682" s="84">
        <f t="shared" si="113"/>
        <v>0</v>
      </c>
      <c r="H2682" s="62" t="s">
        <v>363</v>
      </c>
      <c r="I2682" s="61"/>
      <c r="J2682" s="123" t="str">
        <f t="shared" si="108"/>
        <v xml:space="preserve"> </v>
      </c>
      <c r="K2682" s="23"/>
      <c r="L2682" s="23"/>
    </row>
    <row r="2683" spans="1:12" x14ac:dyDescent="0.2">
      <c r="A2683" s="92"/>
      <c r="B2683" s="291" t="s">
        <v>3808</v>
      </c>
      <c r="C2683" s="279" t="s">
        <v>6178</v>
      </c>
      <c r="D2683" s="269" t="s">
        <v>51</v>
      </c>
      <c r="E2683" s="160"/>
      <c r="F2683" s="163"/>
      <c r="G2683" s="84">
        <f t="shared" si="113"/>
        <v>0</v>
      </c>
      <c r="H2683" s="62" t="s">
        <v>363</v>
      </c>
      <c r="I2683" s="61"/>
      <c r="J2683" s="123" t="str">
        <f t="shared" si="108"/>
        <v xml:space="preserve"> </v>
      </c>
      <c r="K2683" s="23"/>
      <c r="L2683" s="23"/>
    </row>
    <row r="2684" spans="1:12" x14ac:dyDescent="0.2">
      <c r="A2684" s="92"/>
      <c r="B2684" s="291" t="s">
        <v>3809</v>
      </c>
      <c r="C2684" s="279" t="s">
        <v>6178</v>
      </c>
      <c r="D2684" s="269" t="s">
        <v>51</v>
      </c>
      <c r="E2684" s="160"/>
      <c r="F2684" s="163"/>
      <c r="G2684" s="84">
        <f t="shared" si="113"/>
        <v>0</v>
      </c>
      <c r="H2684" s="62" t="s">
        <v>363</v>
      </c>
      <c r="I2684" s="61"/>
      <c r="J2684" s="123" t="str">
        <f t="shared" si="108"/>
        <v xml:space="preserve"> </v>
      </c>
      <c r="K2684" s="23"/>
      <c r="L2684" s="23"/>
    </row>
    <row r="2685" spans="1:12" x14ac:dyDescent="0.2">
      <c r="A2685" s="92"/>
      <c r="B2685" s="291" t="s">
        <v>3810</v>
      </c>
      <c r="C2685" s="279" t="s">
        <v>6179</v>
      </c>
      <c r="D2685" s="269" t="s">
        <v>83</v>
      </c>
      <c r="E2685" s="160"/>
      <c r="F2685" s="163"/>
      <c r="G2685" s="84">
        <f t="shared" si="113"/>
        <v>0</v>
      </c>
      <c r="H2685" s="62" t="s">
        <v>363</v>
      </c>
      <c r="I2685" s="61"/>
      <c r="J2685" s="123" t="str">
        <f t="shared" si="108"/>
        <v xml:space="preserve"> </v>
      </c>
      <c r="K2685" s="23"/>
      <c r="L2685" s="23"/>
    </row>
    <row r="2686" spans="1:12" x14ac:dyDescent="0.2">
      <c r="A2686" s="48"/>
      <c r="B2686" s="157"/>
      <c r="C2686" s="162"/>
      <c r="D2686" s="191"/>
      <c r="E2686" s="160"/>
      <c r="F2686" s="163"/>
      <c r="G2686" s="84"/>
      <c r="H2686" s="58" t="s">
        <v>782</v>
      </c>
      <c r="J2686" s="123" t="str">
        <f t="shared" si="108"/>
        <v xml:space="preserve"> </v>
      </c>
      <c r="K2686" s="23"/>
      <c r="L2686" s="23"/>
    </row>
    <row r="2687" spans="1:12" x14ac:dyDescent="0.25">
      <c r="A2687" s="48"/>
      <c r="B2687" s="157"/>
      <c r="C2687" s="162"/>
      <c r="D2687" s="191"/>
      <c r="E2687" s="160"/>
      <c r="F2687" s="163"/>
      <c r="G2687" s="84"/>
      <c r="H2687" s="23"/>
      <c r="J2687" s="123" t="str">
        <f t="shared" si="108"/>
        <v xml:space="preserve"> </v>
      </c>
      <c r="K2687" s="23"/>
      <c r="L2687" s="23"/>
    </row>
    <row r="2688" spans="1:12" x14ac:dyDescent="0.25">
      <c r="A2688" s="52"/>
      <c r="B2688" s="193"/>
      <c r="C2688" s="194"/>
      <c r="D2688" s="195"/>
      <c r="E2688" s="160"/>
      <c r="F2688" s="163"/>
      <c r="G2688" s="196"/>
      <c r="H2688" s="23"/>
      <c r="J2688" s="123">
        <v>1</v>
      </c>
      <c r="K2688" s="23"/>
      <c r="L2688" s="23"/>
    </row>
    <row r="2689" spans="1:12" ht="12" x14ac:dyDescent="0.25">
      <c r="B2689" s="180" t="s">
        <v>245</v>
      </c>
      <c r="C2689" s="181" t="s">
        <v>147</v>
      </c>
      <c r="D2689" s="31"/>
      <c r="E2689" s="31"/>
      <c r="F2689" s="31"/>
      <c r="G2689" s="182">
        <f>SUM(G2628:G2688)</f>
        <v>0</v>
      </c>
      <c r="H2689" s="23"/>
      <c r="J2689" s="123" t="str">
        <f t="shared" si="108"/>
        <v xml:space="preserve"> </v>
      </c>
      <c r="K2689" s="23"/>
      <c r="L2689" s="23"/>
    </row>
    <row r="2690" spans="1:12" ht="12" x14ac:dyDescent="0.25">
      <c r="A2690" s="54"/>
      <c r="B2690" s="54"/>
      <c r="C2690" s="223"/>
      <c r="D2690" s="224"/>
      <c r="E2690" s="224"/>
      <c r="F2690" s="224"/>
      <c r="G2690" s="225"/>
      <c r="H2690" s="77"/>
      <c r="J2690" s="123">
        <v>1</v>
      </c>
      <c r="K2690" s="23"/>
      <c r="L2690" s="23"/>
    </row>
    <row r="2691" spans="1:12" ht="12" x14ac:dyDescent="0.2">
      <c r="B2691" s="235" t="s">
        <v>247</v>
      </c>
      <c r="C2691" s="236" t="s">
        <v>3861</v>
      </c>
      <c r="D2691" s="70"/>
      <c r="E2691" s="70"/>
      <c r="F2691" s="70"/>
      <c r="G2691" s="237"/>
      <c r="H2691" s="58" t="s">
        <v>361</v>
      </c>
      <c r="J2691" s="123">
        <v>1</v>
      </c>
      <c r="K2691" s="23"/>
      <c r="L2691" s="23"/>
    </row>
    <row r="2692" spans="1:12" ht="36" x14ac:dyDescent="0.2">
      <c r="A2692" s="56"/>
      <c r="B2692" s="233" t="s">
        <v>3862</v>
      </c>
      <c r="C2692" s="226" t="s">
        <v>3960</v>
      </c>
      <c r="D2692" s="230"/>
      <c r="E2692" s="230"/>
      <c r="F2692" s="230"/>
      <c r="G2692" s="89"/>
      <c r="H2692" s="61"/>
      <c r="I2692" s="61"/>
      <c r="J2692" s="123">
        <v>1</v>
      </c>
      <c r="K2692" s="23"/>
      <c r="L2692" s="23"/>
    </row>
    <row r="2693" spans="1:12" x14ac:dyDescent="0.2">
      <c r="A2693" s="88"/>
      <c r="B2693" s="291" t="s">
        <v>3863</v>
      </c>
      <c r="C2693" s="274" t="s">
        <v>3961</v>
      </c>
      <c r="D2693" s="269"/>
      <c r="E2693" s="160"/>
      <c r="F2693" s="163"/>
      <c r="G2693" s="84"/>
      <c r="H2693" s="61"/>
      <c r="I2693" s="61"/>
      <c r="J2693" s="123" t="str">
        <f t="shared" ref="J2693:J2755" si="114">IF(G2693&gt;0,1," ")</f>
        <v xml:space="preserve"> </v>
      </c>
      <c r="K2693" s="23"/>
      <c r="L2693" s="23"/>
    </row>
    <row r="2694" spans="1:12" ht="13.2" x14ac:dyDescent="0.2">
      <c r="A2694" s="88"/>
      <c r="B2694" s="291" t="s">
        <v>3914</v>
      </c>
      <c r="C2694" s="265" t="s">
        <v>6180</v>
      </c>
      <c r="D2694" s="269" t="s">
        <v>5897</v>
      </c>
      <c r="E2694" s="160"/>
      <c r="F2694" s="163"/>
      <c r="G2694" s="84">
        <f>E2694*F2694</f>
        <v>0</v>
      </c>
      <c r="H2694" s="61"/>
      <c r="I2694" s="61"/>
      <c r="J2694" s="123" t="str">
        <f t="shared" si="114"/>
        <v xml:space="preserve"> </v>
      </c>
      <c r="K2694" s="23"/>
      <c r="L2694" s="23"/>
    </row>
    <row r="2695" spans="1:12" ht="13.2" x14ac:dyDescent="0.2">
      <c r="A2695" s="88"/>
      <c r="B2695" s="291" t="s">
        <v>3915</v>
      </c>
      <c r="C2695" s="265" t="s">
        <v>6181</v>
      </c>
      <c r="D2695" s="269" t="s">
        <v>5897</v>
      </c>
      <c r="E2695" s="160"/>
      <c r="F2695" s="163"/>
      <c r="G2695" s="84">
        <f>E2695*F2695</f>
        <v>0</v>
      </c>
      <c r="H2695" s="61"/>
      <c r="I2695" s="61"/>
      <c r="J2695" s="123" t="str">
        <f t="shared" si="114"/>
        <v xml:space="preserve"> </v>
      </c>
      <c r="K2695" s="23"/>
      <c r="L2695" s="23"/>
    </row>
    <row r="2696" spans="1:12" ht="13.2" x14ac:dyDescent="0.2">
      <c r="A2696" s="88"/>
      <c r="B2696" s="291" t="s">
        <v>3916</v>
      </c>
      <c r="C2696" s="265" t="s">
        <v>6182</v>
      </c>
      <c r="D2696" s="269" t="s">
        <v>5897</v>
      </c>
      <c r="E2696" s="160"/>
      <c r="F2696" s="163"/>
      <c r="G2696" s="84">
        <f>E2696*F2696</f>
        <v>0</v>
      </c>
      <c r="H2696" s="61"/>
      <c r="I2696" s="61"/>
      <c r="J2696" s="123" t="str">
        <f t="shared" si="114"/>
        <v xml:space="preserve"> </v>
      </c>
      <c r="K2696" s="23"/>
      <c r="L2696" s="23"/>
    </row>
    <row r="2697" spans="1:12" ht="13.2" x14ac:dyDescent="0.2">
      <c r="A2697" s="88"/>
      <c r="B2697" s="291" t="s">
        <v>3917</v>
      </c>
      <c r="C2697" s="283" t="s">
        <v>6183</v>
      </c>
      <c r="D2697" s="269" t="s">
        <v>5897</v>
      </c>
      <c r="E2697" s="160"/>
      <c r="F2697" s="163"/>
      <c r="G2697" s="84">
        <f>E2697*F2697</f>
        <v>0</v>
      </c>
      <c r="H2697" s="61"/>
      <c r="I2697" s="61"/>
      <c r="J2697" s="123" t="str">
        <f t="shared" si="114"/>
        <v xml:space="preserve"> </v>
      </c>
      <c r="K2697" s="23"/>
      <c r="L2697" s="23"/>
    </row>
    <row r="2698" spans="1:12" x14ac:dyDescent="0.2">
      <c r="A2698" s="88"/>
      <c r="B2698" s="291" t="s">
        <v>3864</v>
      </c>
      <c r="C2698" s="265" t="s">
        <v>3962</v>
      </c>
      <c r="D2698" s="269"/>
      <c r="E2698" s="160"/>
      <c r="F2698" s="163"/>
      <c r="G2698" s="84"/>
      <c r="H2698" s="61"/>
      <c r="I2698" s="61"/>
      <c r="J2698" s="123" t="str">
        <f t="shared" si="114"/>
        <v xml:space="preserve"> </v>
      </c>
      <c r="K2698" s="23"/>
      <c r="L2698" s="23"/>
    </row>
    <row r="2699" spans="1:12" ht="13.2" x14ac:dyDescent="0.2">
      <c r="A2699" s="88"/>
      <c r="B2699" s="291" t="s">
        <v>3918</v>
      </c>
      <c r="C2699" s="279" t="s">
        <v>6184</v>
      </c>
      <c r="D2699" s="269" t="s">
        <v>5897</v>
      </c>
      <c r="E2699" s="160"/>
      <c r="F2699" s="163"/>
      <c r="G2699" s="84">
        <f>E2699*F2699</f>
        <v>0</v>
      </c>
      <c r="H2699" s="62" t="s">
        <v>363</v>
      </c>
      <c r="I2699" s="61"/>
      <c r="J2699" s="123" t="str">
        <f t="shared" si="114"/>
        <v xml:space="preserve"> </v>
      </c>
      <c r="K2699" s="23"/>
      <c r="L2699" s="23"/>
    </row>
    <row r="2700" spans="1:12" ht="13.2" x14ac:dyDescent="0.2">
      <c r="A2700" s="88"/>
      <c r="B2700" s="291" t="s">
        <v>3919</v>
      </c>
      <c r="C2700" s="279" t="s">
        <v>6185</v>
      </c>
      <c r="D2700" s="269" t="s">
        <v>5897</v>
      </c>
      <c r="E2700" s="160"/>
      <c r="F2700" s="163"/>
      <c r="G2700" s="84">
        <f>E2700*F2700</f>
        <v>0</v>
      </c>
      <c r="H2700" s="62" t="s">
        <v>363</v>
      </c>
      <c r="I2700" s="61"/>
      <c r="J2700" s="123" t="str">
        <f t="shared" si="114"/>
        <v xml:space="preserve"> </v>
      </c>
      <c r="K2700" s="23"/>
      <c r="L2700" s="23"/>
    </row>
    <row r="2701" spans="1:12" ht="13.2" x14ac:dyDescent="0.2">
      <c r="A2701" s="88"/>
      <c r="B2701" s="291" t="s">
        <v>3920</v>
      </c>
      <c r="C2701" s="279" t="s">
        <v>6186</v>
      </c>
      <c r="D2701" s="269" t="s">
        <v>5897</v>
      </c>
      <c r="E2701" s="160"/>
      <c r="F2701" s="163"/>
      <c r="G2701" s="84">
        <f>E2701*F2701</f>
        <v>0</v>
      </c>
      <c r="H2701" s="62" t="s">
        <v>363</v>
      </c>
      <c r="I2701" s="61"/>
      <c r="J2701" s="123" t="str">
        <f t="shared" si="114"/>
        <v xml:space="preserve"> </v>
      </c>
      <c r="K2701" s="23"/>
      <c r="L2701" s="23"/>
    </row>
    <row r="2702" spans="1:12" ht="13.2" x14ac:dyDescent="0.2">
      <c r="A2702" s="88"/>
      <c r="B2702" s="291" t="s">
        <v>3921</v>
      </c>
      <c r="C2702" s="265" t="s">
        <v>6187</v>
      </c>
      <c r="D2702" s="269" t="s">
        <v>5897</v>
      </c>
      <c r="E2702" s="160"/>
      <c r="F2702" s="163"/>
      <c r="G2702" s="84">
        <f>E2702*F2702</f>
        <v>0</v>
      </c>
      <c r="H2702" s="62" t="s">
        <v>363</v>
      </c>
      <c r="I2702" s="61"/>
      <c r="J2702" s="123" t="str">
        <f t="shared" si="114"/>
        <v xml:space="preserve"> </v>
      </c>
      <c r="K2702" s="23"/>
      <c r="L2702" s="23"/>
    </row>
    <row r="2703" spans="1:12" x14ac:dyDescent="0.2">
      <c r="A2703" s="88"/>
      <c r="B2703" s="234" t="s">
        <v>3865</v>
      </c>
      <c r="C2703" s="217" t="s">
        <v>3963</v>
      </c>
      <c r="D2703" s="192"/>
      <c r="E2703" s="160"/>
      <c r="F2703" s="163"/>
      <c r="G2703" s="84"/>
      <c r="H2703" s="61"/>
      <c r="I2703" s="61"/>
      <c r="J2703" s="123">
        <v>1</v>
      </c>
      <c r="K2703" s="23"/>
      <c r="L2703" s="23"/>
    </row>
    <row r="2704" spans="1:12" ht="13.2" x14ac:dyDescent="0.2">
      <c r="A2704" s="88"/>
      <c r="B2704" s="234" t="s">
        <v>3922</v>
      </c>
      <c r="C2704" s="162" t="s">
        <v>3993</v>
      </c>
      <c r="D2704" s="192" t="s">
        <v>1921</v>
      </c>
      <c r="E2704" s="160">
        <v>20</v>
      </c>
      <c r="F2704" s="65"/>
      <c r="G2704" s="84">
        <f>E2704*F2704</f>
        <v>0</v>
      </c>
      <c r="H2704" s="61"/>
      <c r="I2704" s="61"/>
      <c r="J2704" s="123" t="str">
        <f t="shared" si="114"/>
        <v xml:space="preserve"> </v>
      </c>
      <c r="K2704" s="23"/>
      <c r="L2704" s="23"/>
    </row>
    <row r="2705" spans="1:12" ht="13.2" x14ac:dyDescent="0.2">
      <c r="A2705" s="88"/>
      <c r="B2705" s="234" t="s">
        <v>3923</v>
      </c>
      <c r="C2705" s="162" t="s">
        <v>3994</v>
      </c>
      <c r="D2705" s="192" t="s">
        <v>1921</v>
      </c>
      <c r="E2705" s="160">
        <v>20</v>
      </c>
      <c r="F2705" s="65"/>
      <c r="G2705" s="84">
        <f>E2705*F2705</f>
        <v>0</v>
      </c>
      <c r="H2705" s="61"/>
      <c r="I2705" s="61"/>
      <c r="J2705" s="123" t="str">
        <f t="shared" si="114"/>
        <v xml:space="preserve"> </v>
      </c>
      <c r="K2705" s="23"/>
      <c r="L2705" s="23"/>
    </row>
    <row r="2706" spans="1:12" ht="13.2" x14ac:dyDescent="0.2">
      <c r="A2706" s="88"/>
      <c r="B2706" s="234" t="s">
        <v>3924</v>
      </c>
      <c r="C2706" s="217" t="s">
        <v>3995</v>
      </c>
      <c r="D2706" s="192" t="s">
        <v>1921</v>
      </c>
      <c r="E2706" s="160">
        <v>10</v>
      </c>
      <c r="F2706" s="65"/>
      <c r="G2706" s="84">
        <f>E2706*F2706</f>
        <v>0</v>
      </c>
      <c r="H2706" s="61"/>
      <c r="I2706" s="61"/>
      <c r="J2706" s="123" t="str">
        <f t="shared" si="114"/>
        <v xml:space="preserve"> </v>
      </c>
      <c r="K2706" s="23"/>
      <c r="L2706" s="23"/>
    </row>
    <row r="2707" spans="1:12" ht="13.2" x14ac:dyDescent="0.2">
      <c r="A2707" s="88"/>
      <c r="B2707" s="234" t="s">
        <v>3925</v>
      </c>
      <c r="C2707" s="217" t="s">
        <v>3996</v>
      </c>
      <c r="D2707" s="192" t="s">
        <v>1921</v>
      </c>
      <c r="E2707" s="160">
        <v>45</v>
      </c>
      <c r="F2707" s="65"/>
      <c r="G2707" s="84">
        <f>E2707*F2707</f>
        <v>0</v>
      </c>
      <c r="H2707" s="61"/>
      <c r="I2707" s="61"/>
      <c r="J2707" s="123" t="str">
        <f t="shared" si="114"/>
        <v xml:space="preserve"> </v>
      </c>
      <c r="K2707" s="23"/>
      <c r="L2707" s="23"/>
    </row>
    <row r="2708" spans="1:12" x14ac:dyDescent="0.2">
      <c r="A2708" s="88"/>
      <c r="B2708" s="291" t="s">
        <v>3866</v>
      </c>
      <c r="C2708" s="283" t="s">
        <v>3964</v>
      </c>
      <c r="D2708" s="269"/>
      <c r="E2708" s="160"/>
      <c r="F2708" s="163"/>
      <c r="G2708" s="84"/>
      <c r="H2708" s="61"/>
      <c r="I2708" s="61"/>
      <c r="J2708" s="123" t="str">
        <f t="shared" si="114"/>
        <v xml:space="preserve"> </v>
      </c>
      <c r="K2708" s="23"/>
      <c r="L2708" s="23"/>
    </row>
    <row r="2709" spans="1:12" ht="13.2" x14ac:dyDescent="0.2">
      <c r="A2709" s="88"/>
      <c r="B2709" s="291" t="s">
        <v>3926</v>
      </c>
      <c r="C2709" s="265" t="s">
        <v>6180</v>
      </c>
      <c r="D2709" s="269" t="s">
        <v>5897</v>
      </c>
      <c r="E2709" s="160"/>
      <c r="F2709" s="163"/>
      <c r="G2709" s="84">
        <f>E2709*F2709</f>
        <v>0</v>
      </c>
      <c r="H2709" s="61"/>
      <c r="I2709" s="61"/>
      <c r="J2709" s="123" t="str">
        <f t="shared" si="114"/>
        <v xml:space="preserve"> </v>
      </c>
      <c r="K2709" s="23"/>
      <c r="L2709" s="23"/>
    </row>
    <row r="2710" spans="1:12" ht="13.2" x14ac:dyDescent="0.2">
      <c r="A2710" s="88"/>
      <c r="B2710" s="291" t="s">
        <v>3927</v>
      </c>
      <c r="C2710" s="265" t="s">
        <v>6181</v>
      </c>
      <c r="D2710" s="269" t="s">
        <v>5897</v>
      </c>
      <c r="E2710" s="160"/>
      <c r="F2710" s="163"/>
      <c r="G2710" s="84">
        <f>E2710*F2710</f>
        <v>0</v>
      </c>
      <c r="H2710" s="61"/>
      <c r="I2710" s="61"/>
      <c r="J2710" s="123" t="str">
        <f t="shared" si="114"/>
        <v xml:space="preserve"> </v>
      </c>
      <c r="K2710" s="23"/>
      <c r="L2710" s="23"/>
    </row>
    <row r="2711" spans="1:12" ht="13.2" x14ac:dyDescent="0.2">
      <c r="A2711" s="88"/>
      <c r="B2711" s="291" t="s">
        <v>3928</v>
      </c>
      <c r="C2711" s="283" t="s">
        <v>6182</v>
      </c>
      <c r="D2711" s="269" t="s">
        <v>5897</v>
      </c>
      <c r="E2711" s="160"/>
      <c r="F2711" s="163"/>
      <c r="G2711" s="84">
        <f>E2711*F2711</f>
        <v>0</v>
      </c>
      <c r="H2711" s="61"/>
      <c r="I2711" s="61"/>
      <c r="J2711" s="123" t="str">
        <f t="shared" si="114"/>
        <v xml:space="preserve"> </v>
      </c>
      <c r="K2711" s="23"/>
      <c r="L2711" s="23"/>
    </row>
    <row r="2712" spans="1:12" ht="13.2" x14ac:dyDescent="0.2">
      <c r="A2712" s="88"/>
      <c r="B2712" s="291" t="s">
        <v>3929</v>
      </c>
      <c r="C2712" s="283" t="s">
        <v>6183</v>
      </c>
      <c r="D2712" s="269" t="s">
        <v>5897</v>
      </c>
      <c r="E2712" s="160"/>
      <c r="F2712" s="163"/>
      <c r="G2712" s="84">
        <f>E2712*F2712</f>
        <v>0</v>
      </c>
      <c r="H2712" s="61"/>
      <c r="I2712" s="61"/>
      <c r="J2712" s="123" t="str">
        <f t="shared" si="114"/>
        <v xml:space="preserve"> </v>
      </c>
      <c r="K2712" s="23"/>
      <c r="L2712" s="23"/>
    </row>
    <row r="2713" spans="1:12" x14ac:dyDescent="0.2">
      <c r="A2713" s="88"/>
      <c r="B2713" s="291" t="s">
        <v>3867</v>
      </c>
      <c r="C2713" s="281" t="s">
        <v>6188</v>
      </c>
      <c r="D2713" s="269"/>
      <c r="E2713" s="160"/>
      <c r="F2713" s="163"/>
      <c r="G2713" s="84"/>
      <c r="H2713" s="62" t="s">
        <v>363</v>
      </c>
      <c r="I2713" s="61"/>
      <c r="J2713" s="123" t="str">
        <f t="shared" si="114"/>
        <v xml:space="preserve"> </v>
      </c>
      <c r="K2713" s="23"/>
      <c r="L2713" s="23"/>
    </row>
    <row r="2714" spans="1:12" ht="13.2" x14ac:dyDescent="0.2">
      <c r="A2714" s="88"/>
      <c r="B2714" s="291" t="s">
        <v>3930</v>
      </c>
      <c r="C2714" s="265" t="s">
        <v>6180</v>
      </c>
      <c r="D2714" s="269" t="s">
        <v>5897</v>
      </c>
      <c r="E2714" s="160"/>
      <c r="F2714" s="163"/>
      <c r="G2714" s="84">
        <f>E2714*F2714</f>
        <v>0</v>
      </c>
      <c r="H2714" s="61"/>
      <c r="I2714" s="61"/>
      <c r="J2714" s="123" t="str">
        <f t="shared" si="114"/>
        <v xml:space="preserve"> </v>
      </c>
      <c r="K2714" s="23"/>
      <c r="L2714" s="23"/>
    </row>
    <row r="2715" spans="1:12" ht="13.2" x14ac:dyDescent="0.2">
      <c r="A2715" s="88"/>
      <c r="B2715" s="291" t="s">
        <v>3931</v>
      </c>
      <c r="C2715" s="265" t="s">
        <v>6181</v>
      </c>
      <c r="D2715" s="269" t="s">
        <v>5897</v>
      </c>
      <c r="E2715" s="160"/>
      <c r="F2715" s="163"/>
      <c r="G2715" s="84">
        <f>E2715*F2715</f>
        <v>0</v>
      </c>
      <c r="H2715" s="61"/>
      <c r="I2715" s="61"/>
      <c r="J2715" s="123" t="str">
        <f t="shared" si="114"/>
        <v xml:space="preserve"> </v>
      </c>
      <c r="K2715" s="23"/>
      <c r="L2715" s="23"/>
    </row>
    <row r="2716" spans="1:12" ht="13.2" x14ac:dyDescent="0.2">
      <c r="A2716" s="88"/>
      <c r="B2716" s="291" t="s">
        <v>3932</v>
      </c>
      <c r="C2716" s="283" t="s">
        <v>6189</v>
      </c>
      <c r="D2716" s="269" t="s">
        <v>5897</v>
      </c>
      <c r="E2716" s="160"/>
      <c r="F2716" s="163"/>
      <c r="G2716" s="84">
        <f>E2716*F2716</f>
        <v>0</v>
      </c>
      <c r="H2716" s="61"/>
      <c r="I2716" s="61"/>
      <c r="J2716" s="123" t="str">
        <f t="shared" si="114"/>
        <v xml:space="preserve"> </v>
      </c>
      <c r="K2716" s="23"/>
      <c r="L2716" s="23"/>
    </row>
    <row r="2717" spans="1:12" ht="13.2" x14ac:dyDescent="0.2">
      <c r="A2717" s="88"/>
      <c r="B2717" s="291" t="s">
        <v>3933</v>
      </c>
      <c r="C2717" s="283" t="s">
        <v>6183</v>
      </c>
      <c r="D2717" s="269" t="s">
        <v>5897</v>
      </c>
      <c r="E2717" s="160"/>
      <c r="F2717" s="163"/>
      <c r="G2717" s="84">
        <f>E2717*F2717</f>
        <v>0</v>
      </c>
      <c r="H2717" s="61"/>
      <c r="I2717" s="61"/>
      <c r="J2717" s="123" t="str">
        <f t="shared" si="114"/>
        <v xml:space="preserve"> </v>
      </c>
      <c r="K2717" s="23"/>
      <c r="L2717" s="23"/>
    </row>
    <row r="2718" spans="1:12" ht="22.8" x14ac:dyDescent="0.2">
      <c r="A2718" s="88"/>
      <c r="B2718" s="291" t="s">
        <v>3868</v>
      </c>
      <c r="C2718" s="283" t="s">
        <v>3965</v>
      </c>
      <c r="D2718" s="269" t="s">
        <v>5897</v>
      </c>
      <c r="E2718" s="160"/>
      <c r="F2718" s="163"/>
      <c r="G2718" s="84">
        <f>E2718*F2718</f>
        <v>0</v>
      </c>
      <c r="H2718" s="61"/>
      <c r="I2718" s="61"/>
      <c r="J2718" s="123" t="str">
        <f t="shared" si="114"/>
        <v xml:space="preserve"> </v>
      </c>
      <c r="K2718" s="23"/>
      <c r="L2718" s="23"/>
    </row>
    <row r="2719" spans="1:12" x14ac:dyDescent="0.2">
      <c r="A2719" s="88"/>
      <c r="B2719" s="291" t="s">
        <v>3869</v>
      </c>
      <c r="C2719" s="283" t="s">
        <v>6190</v>
      </c>
      <c r="D2719" s="269"/>
      <c r="E2719" s="160"/>
      <c r="F2719" s="163"/>
      <c r="G2719" s="84"/>
      <c r="H2719" s="61"/>
      <c r="I2719" s="61"/>
      <c r="J2719" s="123" t="str">
        <f t="shared" si="114"/>
        <v xml:space="preserve"> </v>
      </c>
      <c r="K2719" s="23"/>
      <c r="L2719" s="23"/>
    </row>
    <row r="2720" spans="1:12" x14ac:dyDescent="0.2">
      <c r="A2720" s="88"/>
      <c r="B2720" s="291" t="s">
        <v>3934</v>
      </c>
      <c r="C2720" s="281" t="s">
        <v>6191</v>
      </c>
      <c r="D2720" s="269" t="s">
        <v>83</v>
      </c>
      <c r="E2720" s="160"/>
      <c r="F2720" s="163"/>
      <c r="G2720" s="84">
        <f>E2720*F2720</f>
        <v>0</v>
      </c>
      <c r="H2720" s="62" t="s">
        <v>363</v>
      </c>
      <c r="I2720" s="61"/>
      <c r="J2720" s="123" t="str">
        <f t="shared" si="114"/>
        <v xml:space="preserve"> </v>
      </c>
      <c r="K2720" s="23"/>
      <c r="L2720" s="23"/>
    </row>
    <row r="2721" spans="1:12" x14ac:dyDescent="0.2">
      <c r="A2721" s="88"/>
      <c r="B2721" s="291" t="s">
        <v>3935</v>
      </c>
      <c r="C2721" s="281" t="s">
        <v>6192</v>
      </c>
      <c r="D2721" s="269" t="s">
        <v>83</v>
      </c>
      <c r="E2721" s="160"/>
      <c r="F2721" s="163"/>
      <c r="G2721" s="84">
        <f>E2721*F2721</f>
        <v>0</v>
      </c>
      <c r="H2721" s="62" t="s">
        <v>363</v>
      </c>
      <c r="I2721" s="61"/>
      <c r="J2721" s="123" t="str">
        <f t="shared" si="114"/>
        <v xml:space="preserve"> </v>
      </c>
      <c r="K2721" s="23"/>
      <c r="L2721" s="23"/>
    </row>
    <row r="2722" spans="1:12" x14ac:dyDescent="0.2">
      <c r="A2722" s="88"/>
      <c r="B2722" s="291" t="s">
        <v>3936</v>
      </c>
      <c r="C2722" s="281" t="s">
        <v>6193</v>
      </c>
      <c r="D2722" s="269" t="s">
        <v>83</v>
      </c>
      <c r="E2722" s="160"/>
      <c r="F2722" s="163"/>
      <c r="G2722" s="84">
        <f>E2722*F2722</f>
        <v>0</v>
      </c>
      <c r="H2722" s="62" t="s">
        <v>363</v>
      </c>
      <c r="I2722" s="61"/>
      <c r="J2722" s="123" t="str">
        <f t="shared" si="114"/>
        <v xml:space="preserve"> </v>
      </c>
      <c r="K2722" s="23"/>
      <c r="L2722" s="23"/>
    </row>
    <row r="2723" spans="1:12" x14ac:dyDescent="0.2">
      <c r="A2723" s="88"/>
      <c r="B2723" s="291" t="s">
        <v>3870</v>
      </c>
      <c r="C2723" s="283" t="s">
        <v>3966</v>
      </c>
      <c r="D2723" s="269"/>
      <c r="E2723" s="160"/>
      <c r="F2723" s="163"/>
      <c r="G2723" s="84"/>
      <c r="H2723" s="61"/>
      <c r="I2723" s="61"/>
      <c r="J2723" s="123" t="str">
        <f t="shared" si="114"/>
        <v xml:space="preserve"> </v>
      </c>
      <c r="K2723" s="23"/>
      <c r="L2723" s="23"/>
    </row>
    <row r="2724" spans="1:12" x14ac:dyDescent="0.2">
      <c r="A2724" s="88"/>
      <c r="B2724" s="291" t="s">
        <v>3937</v>
      </c>
      <c r="C2724" s="281" t="s">
        <v>6191</v>
      </c>
      <c r="D2724" s="269" t="s">
        <v>83</v>
      </c>
      <c r="E2724" s="160"/>
      <c r="F2724" s="163"/>
      <c r="G2724" s="84">
        <f>E2724*F2724</f>
        <v>0</v>
      </c>
      <c r="H2724" s="62" t="s">
        <v>363</v>
      </c>
      <c r="I2724" s="61"/>
      <c r="J2724" s="123" t="str">
        <f t="shared" si="114"/>
        <v xml:space="preserve"> </v>
      </c>
      <c r="K2724" s="23"/>
      <c r="L2724" s="23"/>
    </row>
    <row r="2725" spans="1:12" x14ac:dyDescent="0.2">
      <c r="A2725" s="88"/>
      <c r="B2725" s="291" t="s">
        <v>3938</v>
      </c>
      <c r="C2725" s="281" t="s">
        <v>6192</v>
      </c>
      <c r="D2725" s="269" t="s">
        <v>83</v>
      </c>
      <c r="E2725" s="160"/>
      <c r="F2725" s="163"/>
      <c r="G2725" s="84">
        <f>E2725*F2725</f>
        <v>0</v>
      </c>
      <c r="H2725" s="62" t="s">
        <v>363</v>
      </c>
      <c r="I2725" s="61"/>
      <c r="J2725" s="123" t="str">
        <f t="shared" si="114"/>
        <v xml:space="preserve"> </v>
      </c>
      <c r="K2725" s="23"/>
      <c r="L2725" s="23"/>
    </row>
    <row r="2726" spans="1:12" x14ac:dyDescent="0.2">
      <c r="A2726" s="88"/>
      <c r="B2726" s="291" t="s">
        <v>3939</v>
      </c>
      <c r="C2726" s="281" t="s">
        <v>6193</v>
      </c>
      <c r="D2726" s="269" t="s">
        <v>83</v>
      </c>
      <c r="E2726" s="160"/>
      <c r="F2726" s="163"/>
      <c r="G2726" s="84">
        <f>E2726*F2726</f>
        <v>0</v>
      </c>
      <c r="H2726" s="62" t="s">
        <v>363</v>
      </c>
      <c r="I2726" s="61"/>
      <c r="J2726" s="123" t="str">
        <f t="shared" si="114"/>
        <v xml:space="preserve"> </v>
      </c>
      <c r="K2726" s="23"/>
      <c r="L2726" s="23"/>
    </row>
    <row r="2727" spans="1:12" x14ac:dyDescent="0.2">
      <c r="A2727" s="88"/>
      <c r="B2727" s="291" t="s">
        <v>3871</v>
      </c>
      <c r="C2727" s="281" t="s">
        <v>6194</v>
      </c>
      <c r="D2727" s="269"/>
      <c r="E2727" s="160"/>
      <c r="F2727" s="163"/>
      <c r="G2727" s="84"/>
      <c r="H2727" s="61"/>
      <c r="I2727" s="61"/>
      <c r="J2727" s="123" t="str">
        <f t="shared" si="114"/>
        <v xml:space="preserve"> </v>
      </c>
      <c r="K2727" s="23"/>
      <c r="L2727" s="23"/>
    </row>
    <row r="2728" spans="1:12" x14ac:dyDescent="0.2">
      <c r="A2728" s="88"/>
      <c r="B2728" s="291" t="s">
        <v>3940</v>
      </c>
      <c r="C2728" s="281" t="s">
        <v>6195</v>
      </c>
      <c r="D2728" s="269" t="s">
        <v>83</v>
      </c>
      <c r="E2728" s="160"/>
      <c r="F2728" s="163"/>
      <c r="G2728" s="84">
        <f>E2728*F2728</f>
        <v>0</v>
      </c>
      <c r="H2728" s="62" t="s">
        <v>363</v>
      </c>
      <c r="I2728" s="61"/>
      <c r="J2728" s="123" t="str">
        <f t="shared" si="114"/>
        <v xml:space="preserve"> </v>
      </c>
      <c r="K2728" s="23"/>
      <c r="L2728" s="23"/>
    </row>
    <row r="2729" spans="1:12" x14ac:dyDescent="0.2">
      <c r="A2729" s="88"/>
      <c r="B2729" s="291" t="s">
        <v>3941</v>
      </c>
      <c r="C2729" s="281" t="s">
        <v>6196</v>
      </c>
      <c r="D2729" s="269" t="s">
        <v>83</v>
      </c>
      <c r="E2729" s="160"/>
      <c r="F2729" s="163"/>
      <c r="G2729" s="84">
        <f>E2729*F2729</f>
        <v>0</v>
      </c>
      <c r="H2729" s="62" t="s">
        <v>363</v>
      </c>
      <c r="I2729" s="61"/>
      <c r="J2729" s="123" t="str">
        <f t="shared" si="114"/>
        <v xml:space="preserve"> </v>
      </c>
      <c r="K2729" s="23"/>
      <c r="L2729" s="23"/>
    </row>
    <row r="2730" spans="1:12" x14ac:dyDescent="0.2">
      <c r="A2730" s="88"/>
      <c r="B2730" s="291" t="s">
        <v>3942</v>
      </c>
      <c r="C2730" s="281" t="s">
        <v>6197</v>
      </c>
      <c r="D2730" s="269" t="s">
        <v>83</v>
      </c>
      <c r="E2730" s="160"/>
      <c r="F2730" s="163"/>
      <c r="G2730" s="84">
        <f>E2730*F2730</f>
        <v>0</v>
      </c>
      <c r="H2730" s="62" t="s">
        <v>363</v>
      </c>
      <c r="I2730" s="61"/>
      <c r="J2730" s="123" t="str">
        <f t="shared" si="114"/>
        <v xml:space="preserve"> </v>
      </c>
      <c r="K2730" s="23"/>
      <c r="L2730" s="23"/>
    </row>
    <row r="2731" spans="1:12" x14ac:dyDescent="0.2">
      <c r="A2731" s="88"/>
      <c r="B2731" s="291" t="s">
        <v>3943</v>
      </c>
      <c r="C2731" s="281" t="s">
        <v>6198</v>
      </c>
      <c r="D2731" s="269" t="s">
        <v>83</v>
      </c>
      <c r="E2731" s="160"/>
      <c r="F2731" s="163"/>
      <c r="G2731" s="84">
        <f>E2731*F2731</f>
        <v>0</v>
      </c>
      <c r="H2731" s="62" t="s">
        <v>363</v>
      </c>
      <c r="I2731" s="61"/>
      <c r="J2731" s="123" t="str">
        <f t="shared" si="114"/>
        <v xml:space="preserve"> </v>
      </c>
      <c r="K2731" s="23"/>
      <c r="L2731" s="23"/>
    </row>
    <row r="2732" spans="1:12" x14ac:dyDescent="0.2">
      <c r="A2732" s="88"/>
      <c r="B2732" s="291" t="s">
        <v>3872</v>
      </c>
      <c r="C2732" s="283" t="s">
        <v>6199</v>
      </c>
      <c r="D2732" s="269"/>
      <c r="E2732" s="160"/>
      <c r="F2732" s="163"/>
      <c r="G2732" s="84"/>
      <c r="H2732" s="61"/>
      <c r="I2732" s="61"/>
      <c r="J2732" s="123" t="str">
        <f t="shared" si="114"/>
        <v xml:space="preserve"> </v>
      </c>
      <c r="K2732" s="23"/>
      <c r="L2732" s="23"/>
    </row>
    <row r="2733" spans="1:12" x14ac:dyDescent="0.2">
      <c r="A2733" s="88"/>
      <c r="B2733" s="291" t="s">
        <v>3944</v>
      </c>
      <c r="C2733" s="281" t="s">
        <v>6195</v>
      </c>
      <c r="D2733" s="269" t="s">
        <v>83</v>
      </c>
      <c r="E2733" s="160"/>
      <c r="F2733" s="163"/>
      <c r="G2733" s="84">
        <f t="shared" ref="G2733:G2739" si="115">E2733*F2733</f>
        <v>0</v>
      </c>
      <c r="H2733" s="62" t="s">
        <v>363</v>
      </c>
      <c r="I2733" s="61"/>
      <c r="J2733" s="123" t="str">
        <f t="shared" si="114"/>
        <v xml:space="preserve"> </v>
      </c>
      <c r="K2733" s="23"/>
      <c r="L2733" s="23"/>
    </row>
    <row r="2734" spans="1:12" x14ac:dyDescent="0.2">
      <c r="A2734" s="88"/>
      <c r="B2734" s="291" t="s">
        <v>3945</v>
      </c>
      <c r="C2734" s="281" t="s">
        <v>6196</v>
      </c>
      <c r="D2734" s="269" t="s">
        <v>83</v>
      </c>
      <c r="E2734" s="160"/>
      <c r="F2734" s="163"/>
      <c r="G2734" s="84">
        <f t="shared" si="115"/>
        <v>0</v>
      </c>
      <c r="H2734" s="62" t="s">
        <v>363</v>
      </c>
      <c r="I2734" s="61"/>
      <c r="J2734" s="123" t="str">
        <f t="shared" si="114"/>
        <v xml:space="preserve"> </v>
      </c>
      <c r="K2734" s="23"/>
      <c r="L2734" s="23"/>
    </row>
    <row r="2735" spans="1:12" x14ac:dyDescent="0.2">
      <c r="A2735" s="88"/>
      <c r="B2735" s="291" t="s">
        <v>3946</v>
      </c>
      <c r="C2735" s="281" t="s">
        <v>6197</v>
      </c>
      <c r="D2735" s="269" t="s">
        <v>83</v>
      </c>
      <c r="E2735" s="160"/>
      <c r="F2735" s="163"/>
      <c r="G2735" s="84">
        <f t="shared" si="115"/>
        <v>0</v>
      </c>
      <c r="H2735" s="62" t="s">
        <v>363</v>
      </c>
      <c r="I2735" s="61"/>
      <c r="J2735" s="123" t="str">
        <f t="shared" si="114"/>
        <v xml:space="preserve"> </v>
      </c>
      <c r="K2735" s="23"/>
      <c r="L2735" s="23"/>
    </row>
    <row r="2736" spans="1:12" x14ac:dyDescent="0.2">
      <c r="A2736" s="88"/>
      <c r="B2736" s="291" t="s">
        <v>3947</v>
      </c>
      <c r="C2736" s="281" t="s">
        <v>6198</v>
      </c>
      <c r="D2736" s="269" t="s">
        <v>83</v>
      </c>
      <c r="E2736" s="160"/>
      <c r="F2736" s="163"/>
      <c r="G2736" s="84">
        <f t="shared" si="115"/>
        <v>0</v>
      </c>
      <c r="H2736" s="62" t="s">
        <v>363</v>
      </c>
      <c r="I2736" s="61"/>
      <c r="J2736" s="123" t="str">
        <f t="shared" si="114"/>
        <v xml:space="preserve"> </v>
      </c>
      <c r="K2736" s="23"/>
      <c r="L2736" s="23"/>
    </row>
    <row r="2737" spans="1:12" ht="22.8" x14ac:dyDescent="0.2">
      <c r="A2737" s="88"/>
      <c r="B2737" s="291" t="s">
        <v>3873</v>
      </c>
      <c r="C2737" s="277" t="s">
        <v>6200</v>
      </c>
      <c r="D2737" s="269" t="s">
        <v>5897</v>
      </c>
      <c r="E2737" s="160"/>
      <c r="F2737" s="163"/>
      <c r="G2737" s="84">
        <f t="shared" si="115"/>
        <v>0</v>
      </c>
      <c r="H2737" s="62" t="s">
        <v>363</v>
      </c>
      <c r="I2737" s="61"/>
      <c r="J2737" s="123" t="str">
        <f t="shared" si="114"/>
        <v xml:space="preserve"> </v>
      </c>
      <c r="K2737" s="23"/>
      <c r="L2737" s="23"/>
    </row>
    <row r="2738" spans="1:12" ht="22.8" x14ac:dyDescent="0.2">
      <c r="A2738" s="88"/>
      <c r="B2738" s="291" t="s">
        <v>3874</v>
      </c>
      <c r="C2738" s="279" t="s">
        <v>6201</v>
      </c>
      <c r="D2738" s="269" t="s">
        <v>5897</v>
      </c>
      <c r="E2738" s="160"/>
      <c r="F2738" s="163"/>
      <c r="G2738" s="84">
        <f t="shared" si="115"/>
        <v>0</v>
      </c>
      <c r="H2738" s="62" t="s">
        <v>363</v>
      </c>
      <c r="I2738" s="61"/>
      <c r="J2738" s="123" t="str">
        <f t="shared" si="114"/>
        <v xml:space="preserve"> </v>
      </c>
      <c r="K2738" s="23"/>
      <c r="L2738" s="23"/>
    </row>
    <row r="2739" spans="1:12" ht="22.8" x14ac:dyDescent="0.2">
      <c r="A2739" s="88"/>
      <c r="B2739" s="291" t="s">
        <v>3875</v>
      </c>
      <c r="C2739" s="279" t="s">
        <v>6202</v>
      </c>
      <c r="D2739" s="269" t="s">
        <v>83</v>
      </c>
      <c r="E2739" s="160"/>
      <c r="F2739" s="163"/>
      <c r="G2739" s="84">
        <f t="shared" si="115"/>
        <v>0</v>
      </c>
      <c r="H2739" s="62" t="s">
        <v>363</v>
      </c>
      <c r="I2739" s="58" t="s">
        <v>3967</v>
      </c>
      <c r="J2739" s="123" t="str">
        <f t="shared" si="114"/>
        <v xml:space="preserve"> </v>
      </c>
      <c r="K2739" s="23"/>
      <c r="L2739" s="23"/>
    </row>
    <row r="2740" spans="1:12" ht="12" x14ac:dyDescent="0.2">
      <c r="A2740" s="49"/>
      <c r="B2740" s="234" t="s">
        <v>3876</v>
      </c>
      <c r="C2740" s="216" t="s">
        <v>3968</v>
      </c>
      <c r="D2740" s="192"/>
      <c r="E2740" s="160">
        <v>0</v>
      </c>
      <c r="F2740" s="163"/>
      <c r="G2740" s="84"/>
      <c r="H2740" s="61"/>
      <c r="I2740" s="61"/>
      <c r="J2740" s="123">
        <v>1</v>
      </c>
      <c r="K2740" s="23"/>
      <c r="L2740" s="23"/>
    </row>
    <row r="2741" spans="1:12" x14ac:dyDescent="0.2">
      <c r="A2741" s="88"/>
      <c r="B2741" s="234" t="s">
        <v>3877</v>
      </c>
      <c r="C2741" s="165" t="s">
        <v>3969</v>
      </c>
      <c r="D2741" s="192"/>
      <c r="E2741" s="160">
        <v>0</v>
      </c>
      <c r="F2741" s="163"/>
      <c r="G2741" s="84"/>
      <c r="H2741" s="61"/>
      <c r="I2741" s="61"/>
      <c r="J2741" s="123">
        <v>1</v>
      </c>
      <c r="K2741" s="23"/>
      <c r="L2741" s="23"/>
    </row>
    <row r="2742" spans="1:12" ht="13.2" x14ac:dyDescent="0.2">
      <c r="A2742" s="88"/>
      <c r="B2742" s="234" t="s">
        <v>3948</v>
      </c>
      <c r="C2742" s="165" t="s">
        <v>3970</v>
      </c>
      <c r="D2742" s="192" t="s">
        <v>1921</v>
      </c>
      <c r="E2742" s="160">
        <v>95</v>
      </c>
      <c r="F2742" s="65"/>
      <c r="G2742" s="84">
        <f>E2742*F2742</f>
        <v>0</v>
      </c>
      <c r="H2742" s="61"/>
      <c r="I2742" s="61"/>
      <c r="J2742" s="123" t="str">
        <f t="shared" si="114"/>
        <v xml:space="preserve"> </v>
      </c>
      <c r="K2742" s="23"/>
      <c r="L2742" s="23"/>
    </row>
    <row r="2743" spans="1:12" ht="13.2" x14ac:dyDescent="0.2">
      <c r="A2743" s="88"/>
      <c r="B2743" s="291" t="s">
        <v>3949</v>
      </c>
      <c r="C2743" s="274" t="s">
        <v>3971</v>
      </c>
      <c r="D2743" s="269" t="s">
        <v>5897</v>
      </c>
      <c r="E2743" s="160"/>
      <c r="F2743" s="163"/>
      <c r="G2743" s="84">
        <f>E2743*F2743</f>
        <v>0</v>
      </c>
      <c r="H2743" s="61"/>
      <c r="I2743" s="58" t="s">
        <v>3972</v>
      </c>
      <c r="J2743" s="123" t="str">
        <f t="shared" si="114"/>
        <v xml:space="preserve"> </v>
      </c>
      <c r="K2743" s="23"/>
      <c r="L2743" s="23"/>
    </row>
    <row r="2744" spans="1:12" ht="13.2" x14ac:dyDescent="0.2">
      <c r="A2744" s="88"/>
      <c r="B2744" s="291" t="s">
        <v>3950</v>
      </c>
      <c r="C2744" s="282" t="s">
        <v>3973</v>
      </c>
      <c r="D2744" s="269" t="s">
        <v>5897</v>
      </c>
      <c r="E2744" s="160"/>
      <c r="F2744" s="163"/>
      <c r="G2744" s="84">
        <f>E2744*F2744</f>
        <v>0</v>
      </c>
      <c r="H2744" s="62" t="s">
        <v>363</v>
      </c>
      <c r="I2744" s="58" t="s">
        <v>3974</v>
      </c>
      <c r="J2744" s="123" t="str">
        <f t="shared" si="114"/>
        <v xml:space="preserve"> </v>
      </c>
      <c r="K2744" s="23"/>
      <c r="L2744" s="23"/>
    </row>
    <row r="2745" spans="1:12" x14ac:dyDescent="0.2">
      <c r="A2745" s="88"/>
      <c r="B2745" s="234" t="s">
        <v>3878</v>
      </c>
      <c r="C2745" s="162" t="s">
        <v>3975</v>
      </c>
      <c r="D2745" s="192"/>
      <c r="E2745" s="160">
        <v>0</v>
      </c>
      <c r="F2745" s="163"/>
      <c r="G2745" s="84"/>
      <c r="H2745" s="61"/>
      <c r="I2745" s="61"/>
      <c r="J2745" s="123">
        <v>1</v>
      </c>
      <c r="K2745" s="23"/>
      <c r="L2745" s="23"/>
    </row>
    <row r="2746" spans="1:12" ht="13.2" x14ac:dyDescent="0.2">
      <c r="A2746" s="88"/>
      <c r="B2746" s="234" t="s">
        <v>3951</v>
      </c>
      <c r="C2746" s="228" t="s">
        <v>3971</v>
      </c>
      <c r="D2746" s="192" t="s">
        <v>1921</v>
      </c>
      <c r="E2746" s="160">
        <v>95</v>
      </c>
      <c r="F2746" s="65"/>
      <c r="G2746" s="84">
        <f>E2746*F2746</f>
        <v>0</v>
      </c>
      <c r="H2746" s="61"/>
      <c r="I2746" s="58" t="s">
        <v>3972</v>
      </c>
      <c r="J2746" s="123" t="str">
        <f t="shared" si="114"/>
        <v xml:space="preserve"> </v>
      </c>
      <c r="K2746" s="23"/>
      <c r="L2746" s="23"/>
    </row>
    <row r="2747" spans="1:12" ht="13.2" x14ac:dyDescent="0.2">
      <c r="A2747" s="88"/>
      <c r="B2747" s="291" t="s">
        <v>3952</v>
      </c>
      <c r="C2747" s="282" t="s">
        <v>3973</v>
      </c>
      <c r="D2747" s="269" t="s">
        <v>5897</v>
      </c>
      <c r="E2747" s="160"/>
      <c r="F2747" s="163"/>
      <c r="G2747" s="84">
        <f>E2747*F2747</f>
        <v>0</v>
      </c>
      <c r="H2747" s="62" t="s">
        <v>363</v>
      </c>
      <c r="I2747" s="58" t="s">
        <v>3974</v>
      </c>
      <c r="J2747" s="123" t="str">
        <f t="shared" si="114"/>
        <v xml:space="preserve"> </v>
      </c>
      <c r="K2747" s="23"/>
      <c r="L2747" s="23"/>
    </row>
    <row r="2748" spans="1:12" ht="12" x14ac:dyDescent="0.2">
      <c r="A2748" s="49"/>
      <c r="B2748" s="234" t="s">
        <v>3879</v>
      </c>
      <c r="C2748" s="216" t="s">
        <v>3997</v>
      </c>
      <c r="D2748" s="192"/>
      <c r="E2748" s="160">
        <v>0</v>
      </c>
      <c r="F2748" s="163"/>
      <c r="G2748" s="84"/>
      <c r="H2748" s="61"/>
      <c r="I2748" s="61"/>
      <c r="J2748" s="123">
        <v>1</v>
      </c>
      <c r="K2748" s="23"/>
      <c r="L2748" s="23"/>
    </row>
    <row r="2749" spans="1:12" x14ac:dyDescent="0.2">
      <c r="A2749" s="88"/>
      <c r="B2749" s="291" t="s">
        <v>3880</v>
      </c>
      <c r="C2749" s="279" t="s">
        <v>6203</v>
      </c>
      <c r="D2749" s="269" t="s">
        <v>58</v>
      </c>
      <c r="E2749" s="160"/>
      <c r="F2749" s="163"/>
      <c r="G2749" s="84">
        <f>E2749*F2749</f>
        <v>0</v>
      </c>
      <c r="H2749" s="62" t="s">
        <v>363</v>
      </c>
      <c r="I2749" s="61"/>
      <c r="J2749" s="123"/>
      <c r="K2749" s="23"/>
      <c r="L2749" s="23"/>
    </row>
    <row r="2750" spans="1:12" x14ac:dyDescent="0.2">
      <c r="A2750" s="88"/>
      <c r="B2750" s="234" t="s">
        <v>3881</v>
      </c>
      <c r="C2750" s="175" t="s">
        <v>5538</v>
      </c>
      <c r="D2750" s="192" t="s">
        <v>60</v>
      </c>
      <c r="E2750" s="160">
        <v>310</v>
      </c>
      <c r="F2750" s="65"/>
      <c r="G2750" s="84">
        <f>E2750*F2750</f>
        <v>0</v>
      </c>
      <c r="H2750" s="62" t="s">
        <v>363</v>
      </c>
      <c r="I2750" s="61" t="s">
        <v>5632</v>
      </c>
      <c r="J2750" s="123" t="str">
        <f t="shared" si="114"/>
        <v xml:space="preserve"> </v>
      </c>
      <c r="K2750" s="23"/>
      <c r="L2750" s="23"/>
    </row>
    <row r="2751" spans="1:12" ht="12" x14ac:dyDescent="0.2">
      <c r="A2751" s="49"/>
      <c r="B2751" s="234" t="s">
        <v>3882</v>
      </c>
      <c r="C2751" s="216" t="s">
        <v>3976</v>
      </c>
      <c r="D2751" s="192"/>
      <c r="E2751" s="160">
        <v>0</v>
      </c>
      <c r="F2751" s="163"/>
      <c r="G2751" s="84"/>
      <c r="H2751" s="61"/>
      <c r="I2751" s="61"/>
      <c r="J2751" s="123">
        <v>1</v>
      </c>
      <c r="K2751" s="23"/>
      <c r="L2751" s="23"/>
    </row>
    <row r="2752" spans="1:12" ht="34.200000000000003" x14ac:dyDescent="0.2">
      <c r="A2752" s="88"/>
      <c r="B2752" s="234" t="s">
        <v>3883</v>
      </c>
      <c r="C2752" s="214" t="s">
        <v>5537</v>
      </c>
      <c r="D2752" s="192" t="s">
        <v>83</v>
      </c>
      <c r="E2752" s="160">
        <v>54</v>
      </c>
      <c r="F2752" s="65"/>
      <c r="G2752" s="84">
        <f>E2752*F2752</f>
        <v>0</v>
      </c>
      <c r="H2752" s="62" t="s">
        <v>363</v>
      </c>
      <c r="I2752" s="61" t="s">
        <v>5632</v>
      </c>
      <c r="J2752" s="123" t="str">
        <f t="shared" si="114"/>
        <v xml:space="preserve"> </v>
      </c>
      <c r="K2752" s="23"/>
      <c r="L2752" s="23"/>
    </row>
    <row r="2753" spans="1:12" ht="13.2" x14ac:dyDescent="0.2">
      <c r="A2753" s="88"/>
      <c r="B2753" s="291" t="s">
        <v>3884</v>
      </c>
      <c r="C2753" s="283" t="s">
        <v>3977</v>
      </c>
      <c r="D2753" s="269" t="s">
        <v>5897</v>
      </c>
      <c r="E2753" s="160"/>
      <c r="F2753" s="163"/>
      <c r="G2753" s="84">
        <f>E2753*F2753</f>
        <v>0</v>
      </c>
      <c r="H2753" s="61"/>
      <c r="I2753" s="61"/>
      <c r="J2753" s="123" t="str">
        <f t="shared" si="114"/>
        <v xml:space="preserve"> </v>
      </c>
      <c r="K2753" s="23"/>
      <c r="L2753" s="23"/>
    </row>
    <row r="2754" spans="1:12" ht="12" x14ac:dyDescent="0.2">
      <c r="A2754" s="49"/>
      <c r="B2754" s="234" t="s">
        <v>3885</v>
      </c>
      <c r="C2754" s="240" t="s">
        <v>3998</v>
      </c>
      <c r="D2754" s="192"/>
      <c r="E2754" s="160">
        <v>0</v>
      </c>
      <c r="F2754" s="163"/>
      <c r="G2754" s="84"/>
      <c r="H2754" s="61"/>
      <c r="I2754" s="61"/>
      <c r="J2754" s="123">
        <v>1</v>
      </c>
      <c r="K2754" s="23"/>
      <c r="L2754" s="23"/>
    </row>
    <row r="2755" spans="1:12" ht="13.2" x14ac:dyDescent="0.2">
      <c r="A2755" s="88"/>
      <c r="B2755" s="291" t="s">
        <v>3886</v>
      </c>
      <c r="C2755" s="268" t="s">
        <v>3978</v>
      </c>
      <c r="D2755" s="269" t="s">
        <v>5896</v>
      </c>
      <c r="E2755" s="160"/>
      <c r="F2755" s="163"/>
      <c r="G2755" s="84">
        <f>E2755*F2755</f>
        <v>0</v>
      </c>
      <c r="H2755" s="61"/>
      <c r="I2755" s="61"/>
      <c r="J2755" s="123" t="str">
        <f t="shared" si="114"/>
        <v xml:space="preserve"> </v>
      </c>
      <c r="K2755" s="23"/>
      <c r="L2755" s="23"/>
    </row>
    <row r="2756" spans="1:12" ht="22.8" x14ac:dyDescent="0.2">
      <c r="A2756" s="88"/>
      <c r="B2756" s="234" t="s">
        <v>3887</v>
      </c>
      <c r="C2756" s="174" t="s">
        <v>3979</v>
      </c>
      <c r="D2756" s="192" t="s">
        <v>750</v>
      </c>
      <c r="E2756" s="160">
        <v>30</v>
      </c>
      <c r="F2756" s="65"/>
      <c r="G2756" s="84">
        <f>E2756*F2756</f>
        <v>0</v>
      </c>
      <c r="H2756" s="61"/>
      <c r="I2756" s="61"/>
      <c r="J2756" s="123" t="str">
        <f t="shared" ref="J2756:J2819" si="116">IF(G2756&gt;0,1," ")</f>
        <v xml:space="preserve"> </v>
      </c>
      <c r="K2756" s="23"/>
      <c r="L2756" s="23"/>
    </row>
    <row r="2757" spans="1:12" ht="13.2" x14ac:dyDescent="0.2">
      <c r="A2757" s="88"/>
      <c r="B2757" s="291" t="s">
        <v>3888</v>
      </c>
      <c r="C2757" s="283" t="s">
        <v>3980</v>
      </c>
      <c r="D2757" s="269" t="s">
        <v>5896</v>
      </c>
      <c r="E2757" s="160"/>
      <c r="F2757" s="163"/>
      <c r="G2757" s="84">
        <f>E2757*F2757</f>
        <v>0</v>
      </c>
      <c r="H2757" s="61"/>
      <c r="I2757" s="61"/>
      <c r="J2757" s="123" t="str">
        <f t="shared" si="116"/>
        <v xml:space="preserve"> </v>
      </c>
      <c r="K2757" s="23"/>
      <c r="L2757" s="23"/>
    </row>
    <row r="2758" spans="1:12" ht="13.2" x14ac:dyDescent="0.2">
      <c r="A2758" s="88"/>
      <c r="B2758" s="291" t="s">
        <v>3889</v>
      </c>
      <c r="C2758" s="283" t="s">
        <v>3981</v>
      </c>
      <c r="D2758" s="269" t="s">
        <v>5896</v>
      </c>
      <c r="E2758" s="160"/>
      <c r="F2758" s="163"/>
      <c r="G2758" s="84">
        <f>E2758*F2758</f>
        <v>0</v>
      </c>
      <c r="H2758" s="61"/>
      <c r="I2758" s="61"/>
      <c r="J2758" s="123" t="str">
        <f t="shared" si="116"/>
        <v xml:space="preserve"> </v>
      </c>
      <c r="K2758" s="23"/>
      <c r="L2758" s="23"/>
    </row>
    <row r="2759" spans="1:12" ht="13.2" x14ac:dyDescent="0.2">
      <c r="A2759" s="88"/>
      <c r="B2759" s="291" t="s">
        <v>3890</v>
      </c>
      <c r="C2759" s="283" t="s">
        <v>3982</v>
      </c>
      <c r="D2759" s="269" t="s">
        <v>5896</v>
      </c>
      <c r="E2759" s="160"/>
      <c r="F2759" s="163"/>
      <c r="G2759" s="84">
        <f>E2759*F2759</f>
        <v>0</v>
      </c>
      <c r="H2759" s="61"/>
      <c r="I2759" s="61"/>
      <c r="J2759" s="123" t="str">
        <f t="shared" si="116"/>
        <v xml:space="preserve"> </v>
      </c>
      <c r="K2759" s="23"/>
      <c r="L2759" s="23"/>
    </row>
    <row r="2760" spans="1:12" ht="12" x14ac:dyDescent="0.2">
      <c r="A2760" s="49"/>
      <c r="B2760" s="291" t="s">
        <v>3891</v>
      </c>
      <c r="C2760" s="292" t="s">
        <v>3983</v>
      </c>
      <c r="D2760" s="269"/>
      <c r="E2760" s="160"/>
      <c r="F2760" s="163"/>
      <c r="G2760" s="84"/>
      <c r="H2760" s="61"/>
      <c r="I2760" s="61"/>
      <c r="J2760" s="123" t="str">
        <f t="shared" si="116"/>
        <v xml:space="preserve"> </v>
      </c>
      <c r="K2760" s="23"/>
      <c r="L2760" s="23"/>
    </row>
    <row r="2761" spans="1:12" ht="13.2" x14ac:dyDescent="0.2">
      <c r="A2761" s="88"/>
      <c r="B2761" s="291" t="s">
        <v>3892</v>
      </c>
      <c r="C2761" s="265" t="s">
        <v>6180</v>
      </c>
      <c r="D2761" s="269" t="s">
        <v>5897</v>
      </c>
      <c r="E2761" s="160"/>
      <c r="F2761" s="163"/>
      <c r="G2761" s="84">
        <f>E2761*F2761</f>
        <v>0</v>
      </c>
      <c r="H2761" s="61"/>
      <c r="I2761" s="61"/>
      <c r="J2761" s="123" t="str">
        <f t="shared" si="116"/>
        <v xml:space="preserve"> </v>
      </c>
      <c r="K2761" s="23"/>
      <c r="L2761" s="23"/>
    </row>
    <row r="2762" spans="1:12" ht="13.2" x14ac:dyDescent="0.2">
      <c r="A2762" s="88"/>
      <c r="B2762" s="291" t="s">
        <v>3893</v>
      </c>
      <c r="C2762" s="265" t="s">
        <v>6181</v>
      </c>
      <c r="D2762" s="269" t="s">
        <v>5897</v>
      </c>
      <c r="E2762" s="160"/>
      <c r="F2762" s="163"/>
      <c r="G2762" s="84">
        <f>E2762*F2762</f>
        <v>0</v>
      </c>
      <c r="H2762" s="61"/>
      <c r="I2762" s="61"/>
      <c r="J2762" s="123" t="str">
        <f t="shared" si="116"/>
        <v xml:space="preserve"> </v>
      </c>
      <c r="K2762" s="23"/>
      <c r="L2762" s="23"/>
    </row>
    <row r="2763" spans="1:12" ht="13.2" x14ac:dyDescent="0.2">
      <c r="A2763" s="88"/>
      <c r="B2763" s="291" t="s">
        <v>3894</v>
      </c>
      <c r="C2763" s="283" t="s">
        <v>6204</v>
      </c>
      <c r="D2763" s="269" t="s">
        <v>5897</v>
      </c>
      <c r="E2763" s="160"/>
      <c r="F2763" s="163"/>
      <c r="G2763" s="84">
        <f>E2763*F2763</f>
        <v>0</v>
      </c>
      <c r="H2763" s="61"/>
      <c r="I2763" s="61"/>
      <c r="J2763" s="123" t="str">
        <f t="shared" si="116"/>
        <v xml:space="preserve"> </v>
      </c>
      <c r="K2763" s="23"/>
      <c r="L2763" s="23"/>
    </row>
    <row r="2764" spans="1:12" ht="13.2" x14ac:dyDescent="0.2">
      <c r="A2764" s="88"/>
      <c r="B2764" s="291" t="s">
        <v>3895</v>
      </c>
      <c r="C2764" s="283" t="s">
        <v>6205</v>
      </c>
      <c r="D2764" s="269" t="s">
        <v>5897</v>
      </c>
      <c r="E2764" s="160"/>
      <c r="F2764" s="163"/>
      <c r="G2764" s="84">
        <f>E2764*F2764</f>
        <v>0</v>
      </c>
      <c r="H2764" s="61"/>
      <c r="I2764" s="61"/>
      <c r="J2764" s="123" t="str">
        <f t="shared" si="116"/>
        <v xml:space="preserve"> </v>
      </c>
      <c r="K2764" s="23"/>
      <c r="L2764" s="23"/>
    </row>
    <row r="2765" spans="1:12" ht="12" x14ac:dyDescent="0.2">
      <c r="A2765" s="49"/>
      <c r="B2765" s="291" t="s">
        <v>3896</v>
      </c>
      <c r="C2765" s="292" t="s">
        <v>3984</v>
      </c>
      <c r="D2765" s="269"/>
      <c r="E2765" s="160"/>
      <c r="F2765" s="163"/>
      <c r="G2765" s="84"/>
      <c r="H2765" s="61"/>
      <c r="I2765" s="61"/>
      <c r="J2765" s="123" t="str">
        <f t="shared" si="116"/>
        <v xml:space="preserve"> </v>
      </c>
      <c r="K2765" s="23"/>
      <c r="L2765" s="23"/>
    </row>
    <row r="2766" spans="1:12" x14ac:dyDescent="0.2">
      <c r="A2766" s="88"/>
      <c r="B2766" s="291" t="s">
        <v>3897</v>
      </c>
      <c r="C2766" s="265" t="s">
        <v>3985</v>
      </c>
      <c r="D2766" s="269"/>
      <c r="E2766" s="160"/>
      <c r="F2766" s="163"/>
      <c r="G2766" s="84"/>
      <c r="H2766" s="61"/>
      <c r="I2766" s="61"/>
      <c r="J2766" s="123" t="str">
        <f t="shared" si="116"/>
        <v xml:space="preserve"> </v>
      </c>
      <c r="K2766" s="23"/>
      <c r="L2766" s="23"/>
    </row>
    <row r="2767" spans="1:12" ht="13.2" x14ac:dyDescent="0.2">
      <c r="A2767" s="88"/>
      <c r="B2767" s="291" t="s">
        <v>3953</v>
      </c>
      <c r="C2767" s="265" t="s">
        <v>6180</v>
      </c>
      <c r="D2767" s="269" t="s">
        <v>5897</v>
      </c>
      <c r="E2767" s="160"/>
      <c r="F2767" s="163"/>
      <c r="G2767" s="84">
        <f>E2767*F2767</f>
        <v>0</v>
      </c>
      <c r="H2767" s="61"/>
      <c r="I2767" s="61"/>
      <c r="J2767" s="123" t="str">
        <f t="shared" si="116"/>
        <v xml:space="preserve"> </v>
      </c>
      <c r="K2767" s="23"/>
      <c r="L2767" s="23"/>
    </row>
    <row r="2768" spans="1:12" ht="13.2" x14ac:dyDescent="0.2">
      <c r="A2768" s="88"/>
      <c r="B2768" s="291" t="s">
        <v>3954</v>
      </c>
      <c r="C2768" s="265" t="s">
        <v>6181</v>
      </c>
      <c r="D2768" s="269" t="s">
        <v>5897</v>
      </c>
      <c r="E2768" s="160"/>
      <c r="F2768" s="163"/>
      <c r="G2768" s="84">
        <f>E2768*F2768</f>
        <v>0</v>
      </c>
      <c r="H2768" s="61"/>
      <c r="I2768" s="61"/>
      <c r="J2768" s="123" t="str">
        <f t="shared" si="116"/>
        <v xml:space="preserve"> </v>
      </c>
      <c r="K2768" s="23"/>
      <c r="L2768" s="23"/>
    </row>
    <row r="2769" spans="1:12" ht="13.2" x14ac:dyDescent="0.2">
      <c r="A2769" s="88"/>
      <c r="B2769" s="291" t="s">
        <v>3955</v>
      </c>
      <c r="C2769" s="283" t="s">
        <v>6204</v>
      </c>
      <c r="D2769" s="269" t="s">
        <v>5897</v>
      </c>
      <c r="E2769" s="160"/>
      <c r="F2769" s="163"/>
      <c r="G2769" s="84">
        <f>E2769*F2769</f>
        <v>0</v>
      </c>
      <c r="H2769" s="61"/>
      <c r="I2769" s="61"/>
      <c r="J2769" s="123" t="str">
        <f t="shared" si="116"/>
        <v xml:space="preserve"> </v>
      </c>
      <c r="K2769" s="23"/>
      <c r="L2769" s="23"/>
    </row>
    <row r="2770" spans="1:12" ht="13.2" x14ac:dyDescent="0.2">
      <c r="A2770" s="88"/>
      <c r="B2770" s="291" t="s">
        <v>3956</v>
      </c>
      <c r="C2770" s="283" t="s">
        <v>6205</v>
      </c>
      <c r="D2770" s="269" t="s">
        <v>5897</v>
      </c>
      <c r="E2770" s="160"/>
      <c r="F2770" s="163"/>
      <c r="G2770" s="84">
        <f>E2770*F2770</f>
        <v>0</v>
      </c>
      <c r="H2770" s="61"/>
      <c r="I2770" s="61"/>
      <c r="J2770" s="123" t="str">
        <f t="shared" si="116"/>
        <v xml:space="preserve"> </v>
      </c>
      <c r="K2770" s="23"/>
      <c r="L2770" s="23"/>
    </row>
    <row r="2771" spans="1:12" x14ac:dyDescent="0.2">
      <c r="A2771" s="88"/>
      <c r="B2771" s="291" t="s">
        <v>3898</v>
      </c>
      <c r="C2771" s="283" t="s">
        <v>3986</v>
      </c>
      <c r="D2771" s="269"/>
      <c r="E2771" s="160"/>
      <c r="F2771" s="163"/>
      <c r="G2771" s="84"/>
      <c r="H2771" s="61"/>
      <c r="I2771" s="61"/>
      <c r="J2771" s="123" t="str">
        <f t="shared" si="116"/>
        <v xml:space="preserve"> </v>
      </c>
      <c r="K2771" s="23"/>
      <c r="L2771" s="23"/>
    </row>
    <row r="2772" spans="1:12" ht="13.2" x14ac:dyDescent="0.2">
      <c r="A2772" s="88"/>
      <c r="B2772" s="291" t="s">
        <v>3957</v>
      </c>
      <c r="C2772" s="265" t="s">
        <v>6206</v>
      </c>
      <c r="D2772" s="269" t="s">
        <v>5897</v>
      </c>
      <c r="E2772" s="160"/>
      <c r="F2772" s="163"/>
      <c r="G2772" s="84">
        <f>E2772*F2772</f>
        <v>0</v>
      </c>
      <c r="H2772" s="61"/>
      <c r="I2772" s="61"/>
      <c r="J2772" s="123" t="str">
        <f t="shared" si="116"/>
        <v xml:space="preserve"> </v>
      </c>
      <c r="K2772" s="23"/>
      <c r="L2772" s="23"/>
    </row>
    <row r="2773" spans="1:12" ht="13.2" x14ac:dyDescent="0.2">
      <c r="A2773" s="88"/>
      <c r="B2773" s="291" t="s">
        <v>3958</v>
      </c>
      <c r="C2773" s="283" t="s">
        <v>6204</v>
      </c>
      <c r="D2773" s="269" t="s">
        <v>5897</v>
      </c>
      <c r="E2773" s="160"/>
      <c r="F2773" s="163"/>
      <c r="G2773" s="84">
        <f>E2773*F2773</f>
        <v>0</v>
      </c>
      <c r="H2773" s="61"/>
      <c r="I2773" s="61"/>
      <c r="J2773" s="123" t="str">
        <f t="shared" si="116"/>
        <v xml:space="preserve"> </v>
      </c>
      <c r="K2773" s="23"/>
      <c r="L2773" s="23"/>
    </row>
    <row r="2774" spans="1:12" ht="13.2" x14ac:dyDescent="0.2">
      <c r="A2774" s="88"/>
      <c r="B2774" s="291" t="s">
        <v>3959</v>
      </c>
      <c r="C2774" s="283" t="s">
        <v>6205</v>
      </c>
      <c r="D2774" s="269" t="s">
        <v>5897</v>
      </c>
      <c r="E2774" s="160"/>
      <c r="F2774" s="163"/>
      <c r="G2774" s="84">
        <f>E2774*F2774</f>
        <v>0</v>
      </c>
      <c r="H2774" s="61"/>
      <c r="I2774" s="61"/>
      <c r="J2774" s="123" t="str">
        <f t="shared" si="116"/>
        <v xml:space="preserve"> </v>
      </c>
      <c r="K2774" s="23"/>
      <c r="L2774" s="23"/>
    </row>
    <row r="2775" spans="1:12" ht="12" x14ac:dyDescent="0.2">
      <c r="A2775" s="49"/>
      <c r="B2775" s="234" t="s">
        <v>3899</v>
      </c>
      <c r="C2775" s="215" t="s">
        <v>3987</v>
      </c>
      <c r="D2775" s="192"/>
      <c r="E2775" s="160"/>
      <c r="F2775" s="163"/>
      <c r="G2775" s="84"/>
      <c r="H2775" s="61"/>
      <c r="I2775" s="61"/>
      <c r="J2775" s="123">
        <v>1</v>
      </c>
      <c r="K2775" s="23"/>
      <c r="L2775" s="23"/>
    </row>
    <row r="2776" spans="1:12" x14ac:dyDescent="0.2">
      <c r="A2776" s="88"/>
      <c r="B2776" s="291" t="s">
        <v>3900</v>
      </c>
      <c r="C2776" s="279" t="s">
        <v>6207</v>
      </c>
      <c r="D2776" s="269" t="s">
        <v>83</v>
      </c>
      <c r="E2776" s="160"/>
      <c r="F2776" s="163"/>
      <c r="G2776" s="84">
        <f>E2776*F2776</f>
        <v>0</v>
      </c>
      <c r="H2776" s="62" t="s">
        <v>363</v>
      </c>
      <c r="I2776" s="61"/>
      <c r="J2776" s="123" t="str">
        <f t="shared" si="116"/>
        <v xml:space="preserve"> </v>
      </c>
      <c r="K2776" s="23"/>
      <c r="L2776" s="23"/>
    </row>
    <row r="2777" spans="1:12" x14ac:dyDescent="0.2">
      <c r="A2777" s="88"/>
      <c r="B2777" s="234" t="s">
        <v>3901</v>
      </c>
      <c r="C2777" s="214" t="s">
        <v>5645</v>
      </c>
      <c r="D2777" s="192" t="s">
        <v>83</v>
      </c>
      <c r="E2777" s="160">
        <v>180</v>
      </c>
      <c r="F2777" s="65"/>
      <c r="G2777" s="84">
        <f>E2777*F2777</f>
        <v>0</v>
      </c>
      <c r="H2777" s="62" t="s">
        <v>363</v>
      </c>
      <c r="I2777" s="61" t="s">
        <v>5632</v>
      </c>
      <c r="J2777" s="123" t="str">
        <f t="shared" si="116"/>
        <v xml:space="preserve"> </v>
      </c>
      <c r="K2777" s="23"/>
      <c r="L2777" s="23"/>
    </row>
    <row r="2778" spans="1:12" x14ac:dyDescent="0.2">
      <c r="A2778" s="88"/>
      <c r="B2778" s="291" t="s">
        <v>3902</v>
      </c>
      <c r="C2778" s="281" t="s">
        <v>6208</v>
      </c>
      <c r="D2778" s="269" t="s">
        <v>83</v>
      </c>
      <c r="E2778" s="160"/>
      <c r="F2778" s="163"/>
      <c r="G2778" s="84">
        <f>E2778*F2778</f>
        <v>0</v>
      </c>
      <c r="H2778" s="62" t="s">
        <v>363</v>
      </c>
      <c r="I2778" s="61"/>
      <c r="J2778" s="123" t="str">
        <f t="shared" si="116"/>
        <v xml:space="preserve"> </v>
      </c>
      <c r="K2778" s="23"/>
      <c r="L2778" s="23"/>
    </row>
    <row r="2779" spans="1:12" ht="12" x14ac:dyDescent="0.2">
      <c r="A2779" s="49"/>
      <c r="B2779" s="291" t="s">
        <v>3903</v>
      </c>
      <c r="C2779" s="292" t="s">
        <v>3988</v>
      </c>
      <c r="D2779" s="269"/>
      <c r="E2779" s="160"/>
      <c r="F2779" s="163"/>
      <c r="G2779" s="84"/>
      <c r="H2779" s="61"/>
      <c r="I2779" s="61"/>
      <c r="J2779" s="123" t="str">
        <f t="shared" si="116"/>
        <v xml:space="preserve"> </v>
      </c>
      <c r="K2779" s="23"/>
      <c r="L2779" s="23"/>
    </row>
    <row r="2780" spans="1:12" x14ac:dyDescent="0.2">
      <c r="A2780" s="88"/>
      <c r="B2780" s="291" t="s">
        <v>3904</v>
      </c>
      <c r="C2780" s="283" t="s">
        <v>3989</v>
      </c>
      <c r="D2780" s="275" t="s">
        <v>357</v>
      </c>
      <c r="E2780" s="160"/>
      <c r="F2780" s="163"/>
      <c r="G2780" s="84"/>
      <c r="H2780" s="61"/>
      <c r="I2780" s="61"/>
      <c r="J2780" s="123" t="str">
        <f t="shared" si="116"/>
        <v xml:space="preserve"> </v>
      </c>
      <c r="K2780" s="23"/>
      <c r="L2780" s="23"/>
    </row>
    <row r="2781" spans="1:12" x14ac:dyDescent="0.2">
      <c r="A2781" s="88"/>
      <c r="B2781" s="291" t="s">
        <v>3905</v>
      </c>
      <c r="C2781" s="283" t="s">
        <v>3990</v>
      </c>
      <c r="D2781" s="276" t="s">
        <v>67</v>
      </c>
      <c r="E2781" s="160"/>
      <c r="F2781" s="163"/>
      <c r="G2781" s="84">
        <f>E2781*F2781</f>
        <v>0</v>
      </c>
      <c r="H2781" s="61"/>
      <c r="I2781" s="61"/>
      <c r="J2781" s="123" t="str">
        <f t="shared" si="116"/>
        <v xml:space="preserve"> </v>
      </c>
      <c r="K2781" s="23"/>
      <c r="L2781" s="23"/>
    </row>
    <row r="2782" spans="1:12" ht="12" x14ac:dyDescent="0.2">
      <c r="A2782" s="49"/>
      <c r="B2782" s="234" t="s">
        <v>3906</v>
      </c>
      <c r="C2782" s="158" t="s">
        <v>3991</v>
      </c>
      <c r="D2782" s="192"/>
      <c r="E2782" s="160">
        <v>0</v>
      </c>
      <c r="F2782" s="163"/>
      <c r="G2782" s="232"/>
      <c r="H2782" s="61"/>
      <c r="I2782" s="61"/>
      <c r="J2782" s="123">
        <v>1</v>
      </c>
      <c r="K2782" s="23"/>
      <c r="L2782" s="23"/>
    </row>
    <row r="2783" spans="1:12" ht="13.2" x14ac:dyDescent="0.2">
      <c r="A2783" s="88"/>
      <c r="B2783" s="234" t="s">
        <v>3907</v>
      </c>
      <c r="C2783" s="162" t="s">
        <v>3993</v>
      </c>
      <c r="D2783" s="192" t="s">
        <v>1921</v>
      </c>
      <c r="E2783" s="160">
        <v>20</v>
      </c>
      <c r="F2783" s="65"/>
      <c r="G2783" s="84">
        <f>E2783*F2783</f>
        <v>0</v>
      </c>
      <c r="H2783" s="61"/>
      <c r="I2783" s="61"/>
      <c r="J2783" s="123" t="str">
        <f t="shared" si="116"/>
        <v xml:space="preserve"> </v>
      </c>
      <c r="K2783" s="23"/>
      <c r="L2783" s="23"/>
    </row>
    <row r="2784" spans="1:12" ht="13.2" x14ac:dyDescent="0.2">
      <c r="A2784" s="88"/>
      <c r="B2784" s="234" t="s">
        <v>3908</v>
      </c>
      <c r="C2784" s="162" t="s">
        <v>3994</v>
      </c>
      <c r="D2784" s="192" t="s">
        <v>1921</v>
      </c>
      <c r="E2784" s="160">
        <v>20</v>
      </c>
      <c r="F2784" s="65"/>
      <c r="G2784" s="84">
        <f>E2784*F2784</f>
        <v>0</v>
      </c>
      <c r="H2784" s="61"/>
      <c r="I2784" s="61"/>
      <c r="J2784" s="123" t="str">
        <f t="shared" si="116"/>
        <v xml:space="preserve"> </v>
      </c>
      <c r="K2784" s="23"/>
      <c r="L2784" s="23"/>
    </row>
    <row r="2785" spans="1:12" ht="13.2" x14ac:dyDescent="0.2">
      <c r="A2785" s="88"/>
      <c r="B2785" s="234" t="s">
        <v>3909</v>
      </c>
      <c r="C2785" s="162" t="s">
        <v>3999</v>
      </c>
      <c r="D2785" s="192" t="s">
        <v>1921</v>
      </c>
      <c r="E2785" s="160">
        <v>10</v>
      </c>
      <c r="F2785" s="65"/>
      <c r="G2785" s="84">
        <f>E2785*F2785</f>
        <v>0</v>
      </c>
      <c r="H2785" s="61"/>
      <c r="I2785" s="61"/>
      <c r="J2785" s="123" t="str">
        <f t="shared" si="116"/>
        <v xml:space="preserve"> </v>
      </c>
      <c r="K2785" s="23"/>
      <c r="L2785" s="23"/>
    </row>
    <row r="2786" spans="1:12" ht="13.2" x14ac:dyDescent="0.2">
      <c r="A2786" s="88"/>
      <c r="B2786" s="234" t="s">
        <v>3910</v>
      </c>
      <c r="C2786" s="162" t="s">
        <v>4000</v>
      </c>
      <c r="D2786" s="192" t="s">
        <v>1921</v>
      </c>
      <c r="E2786" s="160">
        <v>45</v>
      </c>
      <c r="F2786" s="65"/>
      <c r="G2786" s="84">
        <f>E2786*F2786</f>
        <v>0</v>
      </c>
      <c r="H2786" s="61"/>
      <c r="I2786" s="61"/>
      <c r="J2786" s="123" t="str">
        <f t="shared" si="116"/>
        <v xml:space="preserve"> </v>
      </c>
      <c r="K2786" s="23"/>
      <c r="L2786" s="23"/>
    </row>
    <row r="2787" spans="1:12" ht="12" x14ac:dyDescent="0.2">
      <c r="A2787" s="49"/>
      <c r="B2787" s="291" t="s">
        <v>3911</v>
      </c>
      <c r="C2787" s="294" t="s">
        <v>3992</v>
      </c>
      <c r="D2787" s="269"/>
      <c r="E2787" s="160"/>
      <c r="F2787" s="163"/>
      <c r="G2787" s="84"/>
      <c r="H2787" s="61"/>
      <c r="I2787" s="61"/>
      <c r="J2787" s="123" t="str">
        <f t="shared" si="116"/>
        <v xml:space="preserve"> </v>
      </c>
      <c r="K2787" s="23"/>
      <c r="L2787" s="23"/>
    </row>
    <row r="2788" spans="1:12" ht="13.2" x14ac:dyDescent="0.2">
      <c r="A2788" s="92"/>
      <c r="B2788" s="291" t="s">
        <v>3912</v>
      </c>
      <c r="C2788" s="265" t="s">
        <v>6209</v>
      </c>
      <c r="D2788" s="269" t="s">
        <v>5897</v>
      </c>
      <c r="E2788" s="160"/>
      <c r="F2788" s="163"/>
      <c r="G2788" s="84">
        <f>E2788*F2788</f>
        <v>0</v>
      </c>
      <c r="H2788" s="61"/>
      <c r="I2788" s="61"/>
      <c r="J2788" s="123" t="str">
        <f t="shared" si="116"/>
        <v xml:space="preserve"> </v>
      </c>
      <c r="K2788" s="23"/>
      <c r="L2788" s="23"/>
    </row>
    <row r="2789" spans="1:12" ht="13.2" x14ac:dyDescent="0.2">
      <c r="A2789" s="92"/>
      <c r="B2789" s="291" t="s">
        <v>3913</v>
      </c>
      <c r="C2789" s="265" t="s">
        <v>6205</v>
      </c>
      <c r="D2789" s="269" t="s">
        <v>5897</v>
      </c>
      <c r="E2789" s="160"/>
      <c r="F2789" s="163"/>
      <c r="G2789" s="84">
        <f>E2789*F2789</f>
        <v>0</v>
      </c>
      <c r="H2789" s="61"/>
      <c r="I2789" s="61"/>
      <c r="J2789" s="123" t="str">
        <f t="shared" si="116"/>
        <v xml:space="preserve"> </v>
      </c>
      <c r="K2789" s="23"/>
      <c r="L2789" s="23"/>
    </row>
    <row r="2790" spans="1:12" x14ac:dyDescent="0.2">
      <c r="A2790" s="48"/>
      <c r="B2790" s="157"/>
      <c r="C2790" s="162"/>
      <c r="D2790" s="191"/>
      <c r="E2790" s="160"/>
      <c r="F2790" s="163"/>
      <c r="G2790" s="84"/>
      <c r="H2790" s="58" t="s">
        <v>782</v>
      </c>
      <c r="J2790" s="123" t="str">
        <f t="shared" si="116"/>
        <v xml:space="preserve"> </v>
      </c>
      <c r="K2790" s="23"/>
      <c r="L2790" s="23"/>
    </row>
    <row r="2791" spans="1:12" x14ac:dyDescent="0.25">
      <c r="A2791" s="48"/>
      <c r="B2791" s="157"/>
      <c r="C2791" s="162"/>
      <c r="D2791" s="191"/>
      <c r="E2791" s="160"/>
      <c r="F2791" s="163"/>
      <c r="G2791" s="84"/>
      <c r="H2791" s="23"/>
      <c r="J2791" s="123" t="str">
        <f t="shared" si="116"/>
        <v xml:space="preserve"> </v>
      </c>
      <c r="K2791" s="23"/>
      <c r="L2791" s="23"/>
    </row>
    <row r="2792" spans="1:12" x14ac:dyDescent="0.25">
      <c r="A2792" s="52"/>
      <c r="B2792" s="193"/>
      <c r="C2792" s="194"/>
      <c r="D2792" s="195"/>
      <c r="E2792" s="160"/>
      <c r="F2792" s="163"/>
      <c r="G2792" s="196"/>
      <c r="H2792" s="23"/>
      <c r="J2792" s="123">
        <v>1</v>
      </c>
      <c r="K2792" s="23"/>
      <c r="L2792" s="23"/>
    </row>
    <row r="2793" spans="1:12" ht="12" x14ac:dyDescent="0.25">
      <c r="B2793" s="180" t="s">
        <v>247</v>
      </c>
      <c r="C2793" s="181" t="s">
        <v>147</v>
      </c>
      <c r="D2793" s="31"/>
      <c r="E2793" s="31"/>
      <c r="F2793" s="31"/>
      <c r="G2793" s="182">
        <f>SUM(G2694:G2792)</f>
        <v>0</v>
      </c>
      <c r="H2793" s="23"/>
      <c r="J2793" s="123" t="str">
        <f t="shared" si="116"/>
        <v xml:space="preserve"> </v>
      </c>
      <c r="K2793" s="23"/>
      <c r="L2793" s="23"/>
    </row>
    <row r="2794" spans="1:12" ht="12" x14ac:dyDescent="0.25">
      <c r="A2794" s="54"/>
      <c r="B2794" s="54"/>
      <c r="C2794" s="223"/>
      <c r="D2794" s="224"/>
      <c r="E2794" s="224"/>
      <c r="F2794" s="224"/>
      <c r="G2794" s="225"/>
      <c r="H2794" s="77"/>
      <c r="J2794" s="123">
        <v>1</v>
      </c>
      <c r="K2794" s="23"/>
      <c r="L2794" s="23"/>
    </row>
    <row r="2795" spans="1:12" ht="12" x14ac:dyDescent="0.2">
      <c r="B2795" s="235" t="s">
        <v>249</v>
      </c>
      <c r="C2795" s="236" t="s">
        <v>250</v>
      </c>
      <c r="D2795" s="70"/>
      <c r="E2795" s="70"/>
      <c r="F2795" s="70"/>
      <c r="G2795" s="237"/>
      <c r="H2795" s="58" t="s">
        <v>361</v>
      </c>
      <c r="J2795" s="123">
        <v>1</v>
      </c>
      <c r="K2795" s="23"/>
      <c r="L2795" s="23"/>
    </row>
    <row r="2796" spans="1:12" ht="12" x14ac:dyDescent="0.2">
      <c r="A2796" s="56"/>
      <c r="B2796" s="290" t="s">
        <v>4001</v>
      </c>
      <c r="C2796" s="303" t="s">
        <v>4081</v>
      </c>
      <c r="D2796" s="289"/>
      <c r="E2796" s="230"/>
      <c r="F2796" s="230"/>
      <c r="G2796" s="89"/>
      <c r="H2796" s="61"/>
      <c r="I2796" s="61"/>
      <c r="J2796" s="123" t="str">
        <f t="shared" si="116"/>
        <v xml:space="preserve"> </v>
      </c>
      <c r="K2796" s="23"/>
      <c r="L2796" s="23"/>
    </row>
    <row r="2797" spans="1:12" x14ac:dyDescent="0.2">
      <c r="A2797" s="94"/>
      <c r="B2797" s="291" t="s">
        <v>4002</v>
      </c>
      <c r="C2797" s="279" t="s">
        <v>6210</v>
      </c>
      <c r="D2797" s="269" t="s">
        <v>51</v>
      </c>
      <c r="E2797" s="160"/>
      <c r="F2797" s="163"/>
      <c r="G2797" s="84">
        <f t="shared" ref="G2797:G2816" si="117">E2797*F2797</f>
        <v>0</v>
      </c>
      <c r="H2797" s="62" t="s">
        <v>363</v>
      </c>
      <c r="I2797" s="61"/>
      <c r="J2797" s="123" t="str">
        <f t="shared" si="116"/>
        <v xml:space="preserve"> </v>
      </c>
      <c r="K2797" s="23"/>
      <c r="L2797" s="23"/>
    </row>
    <row r="2798" spans="1:12" x14ac:dyDescent="0.2">
      <c r="A2798" s="94"/>
      <c r="B2798" s="291" t="s">
        <v>4003</v>
      </c>
      <c r="C2798" s="279" t="s">
        <v>6211</v>
      </c>
      <c r="D2798" s="269" t="s">
        <v>51</v>
      </c>
      <c r="E2798" s="160"/>
      <c r="F2798" s="163"/>
      <c r="G2798" s="84">
        <f t="shared" si="117"/>
        <v>0</v>
      </c>
      <c r="H2798" s="62" t="s">
        <v>363</v>
      </c>
      <c r="I2798" s="61"/>
      <c r="J2798" s="123" t="str">
        <f t="shared" si="116"/>
        <v xml:space="preserve"> </v>
      </c>
      <c r="K2798" s="23"/>
      <c r="L2798" s="23"/>
    </row>
    <row r="2799" spans="1:12" x14ac:dyDescent="0.2">
      <c r="A2799" s="94"/>
      <c r="B2799" s="291" t="s">
        <v>4004</v>
      </c>
      <c r="C2799" s="279" t="s">
        <v>6212</v>
      </c>
      <c r="D2799" s="269" t="s">
        <v>51</v>
      </c>
      <c r="E2799" s="160"/>
      <c r="F2799" s="163"/>
      <c r="G2799" s="84">
        <f t="shared" si="117"/>
        <v>0</v>
      </c>
      <c r="H2799" s="62" t="s">
        <v>363</v>
      </c>
      <c r="I2799" s="61"/>
      <c r="J2799" s="123" t="str">
        <f t="shared" si="116"/>
        <v xml:space="preserve"> </v>
      </c>
      <c r="K2799" s="23"/>
      <c r="L2799" s="23"/>
    </row>
    <row r="2800" spans="1:12" ht="13.2" x14ac:dyDescent="0.2">
      <c r="A2800" s="94"/>
      <c r="B2800" s="291" t="s">
        <v>4005</v>
      </c>
      <c r="C2800" s="279" t="s">
        <v>6213</v>
      </c>
      <c r="D2800" s="269" t="s">
        <v>5897</v>
      </c>
      <c r="E2800" s="160"/>
      <c r="F2800" s="163"/>
      <c r="G2800" s="84">
        <f t="shared" si="117"/>
        <v>0</v>
      </c>
      <c r="H2800" s="62" t="s">
        <v>363</v>
      </c>
      <c r="I2800" s="61"/>
      <c r="J2800" s="123" t="str">
        <f t="shared" si="116"/>
        <v xml:space="preserve"> </v>
      </c>
      <c r="K2800" s="23"/>
      <c r="L2800" s="23"/>
    </row>
    <row r="2801" spans="1:12" ht="13.2" x14ac:dyDescent="0.2">
      <c r="A2801" s="94"/>
      <c r="B2801" s="291" t="s">
        <v>4006</v>
      </c>
      <c r="C2801" s="279" t="s">
        <v>6214</v>
      </c>
      <c r="D2801" s="269" t="s">
        <v>5897</v>
      </c>
      <c r="E2801" s="160"/>
      <c r="F2801" s="163"/>
      <c r="G2801" s="84">
        <f t="shared" si="117"/>
        <v>0</v>
      </c>
      <c r="H2801" s="62" t="s">
        <v>363</v>
      </c>
      <c r="I2801" s="61"/>
      <c r="J2801" s="123" t="str">
        <f t="shared" si="116"/>
        <v xml:space="preserve"> </v>
      </c>
      <c r="K2801" s="23"/>
      <c r="L2801" s="23"/>
    </row>
    <row r="2802" spans="1:12" ht="13.2" x14ac:dyDescent="0.2">
      <c r="A2802" s="94"/>
      <c r="B2802" s="291" t="s">
        <v>4007</v>
      </c>
      <c r="C2802" s="279" t="s">
        <v>6215</v>
      </c>
      <c r="D2802" s="269" t="s">
        <v>5897</v>
      </c>
      <c r="E2802" s="160"/>
      <c r="F2802" s="163"/>
      <c r="G2802" s="84">
        <f t="shared" si="117"/>
        <v>0</v>
      </c>
      <c r="H2802" s="62" t="s">
        <v>363</v>
      </c>
      <c r="I2802" s="61"/>
      <c r="J2802" s="123" t="str">
        <f t="shared" si="116"/>
        <v xml:space="preserve"> </v>
      </c>
      <c r="K2802" s="23"/>
      <c r="L2802" s="23"/>
    </row>
    <row r="2803" spans="1:12" ht="13.2" x14ac:dyDescent="0.2">
      <c r="A2803" s="94"/>
      <c r="B2803" s="291" t="s">
        <v>4008</v>
      </c>
      <c r="C2803" s="279" t="s">
        <v>6216</v>
      </c>
      <c r="D2803" s="269" t="s">
        <v>5897</v>
      </c>
      <c r="E2803" s="160"/>
      <c r="F2803" s="163"/>
      <c r="G2803" s="84">
        <f t="shared" si="117"/>
        <v>0</v>
      </c>
      <c r="H2803" s="62" t="s">
        <v>363</v>
      </c>
      <c r="I2803" s="61"/>
      <c r="J2803" s="123" t="str">
        <f t="shared" si="116"/>
        <v xml:space="preserve"> </v>
      </c>
      <c r="K2803" s="23"/>
      <c r="L2803" s="23"/>
    </row>
    <row r="2804" spans="1:12" ht="22.8" x14ac:dyDescent="0.2">
      <c r="A2804" s="94"/>
      <c r="B2804" s="291" t="s">
        <v>4009</v>
      </c>
      <c r="C2804" s="279" t="s">
        <v>6217</v>
      </c>
      <c r="D2804" s="269" t="s">
        <v>5897</v>
      </c>
      <c r="E2804" s="160"/>
      <c r="F2804" s="163"/>
      <c r="G2804" s="84">
        <f t="shared" si="117"/>
        <v>0</v>
      </c>
      <c r="H2804" s="62" t="s">
        <v>363</v>
      </c>
      <c r="I2804" s="61"/>
      <c r="J2804" s="123" t="str">
        <f t="shared" si="116"/>
        <v xml:space="preserve"> </v>
      </c>
      <c r="K2804" s="23"/>
      <c r="L2804" s="23"/>
    </row>
    <row r="2805" spans="1:12" ht="22.8" x14ac:dyDescent="0.2">
      <c r="A2805" s="94"/>
      <c r="B2805" s="291" t="s">
        <v>4010</v>
      </c>
      <c r="C2805" s="277" t="s">
        <v>6218</v>
      </c>
      <c r="D2805" s="269" t="s">
        <v>5897</v>
      </c>
      <c r="E2805" s="160"/>
      <c r="F2805" s="163"/>
      <c r="G2805" s="84">
        <f t="shared" si="117"/>
        <v>0</v>
      </c>
      <c r="H2805" s="62" t="s">
        <v>363</v>
      </c>
      <c r="I2805" s="61"/>
      <c r="J2805" s="123" t="str">
        <f t="shared" si="116"/>
        <v xml:space="preserve"> </v>
      </c>
      <c r="K2805" s="23"/>
      <c r="L2805" s="23"/>
    </row>
    <row r="2806" spans="1:12" x14ac:dyDescent="0.2">
      <c r="A2806" s="94"/>
      <c r="B2806" s="291" t="s">
        <v>4011</v>
      </c>
      <c r="C2806" s="279" t="s">
        <v>6219</v>
      </c>
      <c r="D2806" s="269" t="s">
        <v>51</v>
      </c>
      <c r="E2806" s="160"/>
      <c r="F2806" s="163"/>
      <c r="G2806" s="84">
        <f t="shared" si="117"/>
        <v>0</v>
      </c>
      <c r="H2806" s="62" t="s">
        <v>363</v>
      </c>
      <c r="I2806" s="61"/>
      <c r="J2806" s="123" t="str">
        <f t="shared" si="116"/>
        <v xml:space="preserve"> </v>
      </c>
      <c r="K2806" s="23"/>
      <c r="L2806" s="23"/>
    </row>
    <row r="2807" spans="1:12" ht="13.2" x14ac:dyDescent="0.2">
      <c r="A2807" s="94"/>
      <c r="B2807" s="291" t="s">
        <v>4012</v>
      </c>
      <c r="C2807" s="281" t="s">
        <v>6220</v>
      </c>
      <c r="D2807" s="269" t="s">
        <v>5897</v>
      </c>
      <c r="E2807" s="160"/>
      <c r="F2807" s="163"/>
      <c r="G2807" s="84">
        <f t="shared" si="117"/>
        <v>0</v>
      </c>
      <c r="H2807" s="62" t="s">
        <v>363</v>
      </c>
      <c r="I2807" s="61"/>
      <c r="J2807" s="123" t="str">
        <f t="shared" si="116"/>
        <v xml:space="preserve"> </v>
      </c>
      <c r="K2807" s="23"/>
      <c r="L2807" s="23"/>
    </row>
    <row r="2808" spans="1:12" ht="13.2" x14ac:dyDescent="0.2">
      <c r="A2808" s="94"/>
      <c r="B2808" s="291" t="s">
        <v>4013</v>
      </c>
      <c r="C2808" s="281" t="s">
        <v>6221</v>
      </c>
      <c r="D2808" s="269" t="s">
        <v>5897</v>
      </c>
      <c r="E2808" s="160"/>
      <c r="F2808" s="163"/>
      <c r="G2808" s="84">
        <f t="shared" si="117"/>
        <v>0</v>
      </c>
      <c r="H2808" s="62" t="s">
        <v>363</v>
      </c>
      <c r="I2808" s="61"/>
      <c r="J2808" s="123" t="str">
        <f t="shared" si="116"/>
        <v xml:space="preserve"> </v>
      </c>
      <c r="K2808" s="23"/>
      <c r="L2808" s="23"/>
    </row>
    <row r="2809" spans="1:12" ht="22.8" x14ac:dyDescent="0.2">
      <c r="A2809" s="94"/>
      <c r="B2809" s="291" t="s">
        <v>4014</v>
      </c>
      <c r="C2809" s="279" t="s">
        <v>6222</v>
      </c>
      <c r="D2809" s="269" t="s">
        <v>5897</v>
      </c>
      <c r="E2809" s="160"/>
      <c r="F2809" s="163"/>
      <c r="G2809" s="84">
        <f t="shared" si="117"/>
        <v>0</v>
      </c>
      <c r="H2809" s="62" t="s">
        <v>363</v>
      </c>
      <c r="I2809" s="61"/>
      <c r="J2809" s="123" t="str">
        <f t="shared" si="116"/>
        <v xml:space="preserve"> </v>
      </c>
      <c r="K2809" s="23"/>
      <c r="L2809" s="23"/>
    </row>
    <row r="2810" spans="1:12" ht="13.2" x14ac:dyDescent="0.2">
      <c r="A2810" s="94"/>
      <c r="B2810" s="291" t="s">
        <v>4015</v>
      </c>
      <c r="C2810" s="281" t="s">
        <v>6223</v>
      </c>
      <c r="D2810" s="269" t="s">
        <v>5897</v>
      </c>
      <c r="E2810" s="160"/>
      <c r="F2810" s="163"/>
      <c r="G2810" s="84">
        <f t="shared" si="117"/>
        <v>0</v>
      </c>
      <c r="H2810" s="62" t="s">
        <v>363</v>
      </c>
      <c r="I2810" s="61"/>
      <c r="J2810" s="123" t="str">
        <f t="shared" si="116"/>
        <v xml:space="preserve"> </v>
      </c>
      <c r="K2810" s="23"/>
      <c r="L2810" s="23"/>
    </row>
    <row r="2811" spans="1:12" ht="22.8" x14ac:dyDescent="0.2">
      <c r="A2811" s="94"/>
      <c r="B2811" s="291" t="s">
        <v>4016</v>
      </c>
      <c r="C2811" s="281" t="s">
        <v>6224</v>
      </c>
      <c r="D2811" s="269" t="s">
        <v>51</v>
      </c>
      <c r="E2811" s="160"/>
      <c r="F2811" s="163"/>
      <c r="G2811" s="84">
        <f t="shared" si="117"/>
        <v>0</v>
      </c>
      <c r="H2811" s="62" t="s">
        <v>363</v>
      </c>
      <c r="I2811" s="61"/>
      <c r="J2811" s="123" t="str">
        <f t="shared" si="116"/>
        <v xml:space="preserve"> </v>
      </c>
      <c r="K2811" s="23"/>
      <c r="L2811" s="23"/>
    </row>
    <row r="2812" spans="1:12" ht="22.8" x14ac:dyDescent="0.2">
      <c r="A2812" s="94"/>
      <c r="B2812" s="291" t="s">
        <v>4017</v>
      </c>
      <c r="C2812" s="281" t="s">
        <v>6225</v>
      </c>
      <c r="D2812" s="269" t="s">
        <v>51</v>
      </c>
      <c r="E2812" s="160"/>
      <c r="F2812" s="163"/>
      <c r="G2812" s="84">
        <f t="shared" si="117"/>
        <v>0</v>
      </c>
      <c r="H2812" s="62" t="s">
        <v>363</v>
      </c>
      <c r="I2812" s="61"/>
      <c r="J2812" s="123" t="str">
        <f t="shared" si="116"/>
        <v xml:space="preserve"> </v>
      </c>
      <c r="K2812" s="23"/>
      <c r="L2812" s="23"/>
    </row>
    <row r="2813" spans="1:12" ht="22.8" x14ac:dyDescent="0.2">
      <c r="A2813" s="94"/>
      <c r="B2813" s="291" t="s">
        <v>4018</v>
      </c>
      <c r="C2813" s="281" t="s">
        <v>6226</v>
      </c>
      <c r="D2813" s="269" t="s">
        <v>51</v>
      </c>
      <c r="E2813" s="160"/>
      <c r="F2813" s="163"/>
      <c r="G2813" s="84">
        <f t="shared" si="117"/>
        <v>0</v>
      </c>
      <c r="H2813" s="62" t="s">
        <v>363</v>
      </c>
      <c r="I2813" s="61"/>
      <c r="J2813" s="123" t="str">
        <f t="shared" si="116"/>
        <v xml:space="preserve"> </v>
      </c>
      <c r="K2813" s="23"/>
      <c r="L2813" s="23"/>
    </row>
    <row r="2814" spans="1:12" ht="22.8" x14ac:dyDescent="0.2">
      <c r="A2814" s="94"/>
      <c r="B2814" s="291" t="s">
        <v>4019</v>
      </c>
      <c r="C2814" s="279" t="s">
        <v>6227</v>
      </c>
      <c r="D2814" s="269" t="s">
        <v>5897</v>
      </c>
      <c r="E2814" s="160"/>
      <c r="F2814" s="163"/>
      <c r="G2814" s="84">
        <f t="shared" si="117"/>
        <v>0</v>
      </c>
      <c r="H2814" s="62" t="s">
        <v>363</v>
      </c>
      <c r="I2814" s="61"/>
      <c r="J2814" s="123" t="str">
        <f t="shared" si="116"/>
        <v xml:space="preserve"> </v>
      </c>
      <c r="K2814" s="23"/>
      <c r="L2814" s="23"/>
    </row>
    <row r="2815" spans="1:12" ht="22.8" x14ac:dyDescent="0.2">
      <c r="A2815" s="94"/>
      <c r="B2815" s="291" t="s">
        <v>4020</v>
      </c>
      <c r="C2815" s="281" t="s">
        <v>6228</v>
      </c>
      <c r="D2815" s="269" t="s">
        <v>5897</v>
      </c>
      <c r="E2815" s="160"/>
      <c r="F2815" s="163"/>
      <c r="G2815" s="84">
        <f t="shared" si="117"/>
        <v>0</v>
      </c>
      <c r="H2815" s="62" t="s">
        <v>363</v>
      </c>
      <c r="I2815" s="61"/>
      <c r="J2815" s="123" t="str">
        <f t="shared" si="116"/>
        <v xml:space="preserve"> </v>
      </c>
      <c r="K2815" s="23"/>
      <c r="L2815" s="23"/>
    </row>
    <row r="2816" spans="1:12" ht="22.8" x14ac:dyDescent="0.2">
      <c r="A2816" s="94"/>
      <c r="B2816" s="291" t="s">
        <v>4021</v>
      </c>
      <c r="C2816" s="281" t="s">
        <v>6229</v>
      </c>
      <c r="D2816" s="269" t="s">
        <v>5897</v>
      </c>
      <c r="E2816" s="160"/>
      <c r="F2816" s="163"/>
      <c r="G2816" s="84">
        <f t="shared" si="117"/>
        <v>0</v>
      </c>
      <c r="H2816" s="62" t="s">
        <v>363</v>
      </c>
      <c r="I2816" s="61"/>
      <c r="J2816" s="123" t="str">
        <f t="shared" si="116"/>
        <v xml:space="preserve"> </v>
      </c>
      <c r="K2816" s="23"/>
      <c r="L2816" s="23"/>
    </row>
    <row r="2817" spans="1:12" ht="12" x14ac:dyDescent="0.2">
      <c r="A2817" s="49"/>
      <c r="B2817" s="239" t="s">
        <v>4022</v>
      </c>
      <c r="C2817" s="216" t="s">
        <v>4082</v>
      </c>
      <c r="D2817" s="192"/>
      <c r="E2817" s="160">
        <v>0</v>
      </c>
      <c r="F2817" s="163"/>
      <c r="G2817" s="84"/>
      <c r="H2817" s="61"/>
      <c r="I2817" s="61"/>
      <c r="J2817" s="123">
        <v>1</v>
      </c>
      <c r="K2817" s="23"/>
      <c r="L2817" s="23"/>
    </row>
    <row r="2818" spans="1:12" x14ac:dyDescent="0.2">
      <c r="A2818" s="94"/>
      <c r="B2818" s="234" t="s">
        <v>4023</v>
      </c>
      <c r="C2818" s="175" t="s">
        <v>4111</v>
      </c>
      <c r="D2818" s="192"/>
      <c r="E2818" s="160">
        <v>0</v>
      </c>
      <c r="F2818" s="163"/>
      <c r="G2818" s="84"/>
      <c r="H2818" s="62" t="s">
        <v>363</v>
      </c>
      <c r="I2818" s="61" t="s">
        <v>5632</v>
      </c>
      <c r="J2818" s="123">
        <v>1</v>
      </c>
      <c r="K2818" s="23"/>
      <c r="L2818" s="23"/>
    </row>
    <row r="2819" spans="1:12" x14ac:dyDescent="0.2">
      <c r="A2819" s="94"/>
      <c r="B2819" s="234" t="s">
        <v>5579</v>
      </c>
      <c r="C2819" s="175" t="s">
        <v>5600</v>
      </c>
      <c r="D2819" s="192" t="s">
        <v>51</v>
      </c>
      <c r="E2819" s="160">
        <v>20.5</v>
      </c>
      <c r="F2819" s="65"/>
      <c r="G2819" s="84">
        <f t="shared" ref="G2819:G2821" si="118">E2819*F2819</f>
        <v>0</v>
      </c>
      <c r="H2819" s="62"/>
      <c r="I2819" s="61"/>
      <c r="J2819" s="123" t="str">
        <f t="shared" si="116"/>
        <v xml:space="preserve"> </v>
      </c>
      <c r="K2819" s="23"/>
      <c r="L2819" s="23"/>
    </row>
    <row r="2820" spans="1:12" x14ac:dyDescent="0.2">
      <c r="A2820" s="94"/>
      <c r="B2820" s="234" t="s">
        <v>5580</v>
      </c>
      <c r="C2820" s="175" t="s">
        <v>5601</v>
      </c>
      <c r="D2820" s="192" t="s">
        <v>51</v>
      </c>
      <c r="E2820" s="160">
        <v>3</v>
      </c>
      <c r="F2820" s="65"/>
      <c r="G2820" s="84">
        <f t="shared" si="118"/>
        <v>0</v>
      </c>
      <c r="H2820" s="62"/>
      <c r="I2820" s="61"/>
      <c r="J2820" s="123" t="str">
        <f t="shared" ref="J2820:J2883" si="119">IF(G2820&gt;0,1," ")</f>
        <v xml:space="preserve"> </v>
      </c>
      <c r="K2820" s="23"/>
      <c r="L2820" s="23"/>
    </row>
    <row r="2821" spans="1:12" x14ac:dyDescent="0.2">
      <c r="A2821" s="94"/>
      <c r="B2821" s="234" t="s">
        <v>5581</v>
      </c>
      <c r="C2821" s="175" t="s">
        <v>5602</v>
      </c>
      <c r="D2821" s="192" t="s">
        <v>51</v>
      </c>
      <c r="E2821" s="246">
        <v>0.1</v>
      </c>
      <c r="F2821" s="65"/>
      <c r="G2821" s="84">
        <f t="shared" si="118"/>
        <v>0</v>
      </c>
      <c r="H2821" s="62"/>
      <c r="I2821" s="61"/>
      <c r="J2821" s="123" t="str">
        <f t="shared" si="119"/>
        <v xml:space="preserve"> </v>
      </c>
      <c r="K2821" s="23"/>
      <c r="L2821" s="23"/>
    </row>
    <row r="2822" spans="1:12" x14ac:dyDescent="0.2">
      <c r="A2822" s="94"/>
      <c r="B2822" s="234" t="s">
        <v>4024</v>
      </c>
      <c r="C2822" s="175" t="s">
        <v>4112</v>
      </c>
      <c r="D2822" s="192"/>
      <c r="E2822" s="160">
        <v>0</v>
      </c>
      <c r="F2822" s="163"/>
      <c r="G2822" s="84"/>
      <c r="H2822" s="62" t="s">
        <v>363</v>
      </c>
      <c r="I2822" s="61" t="s">
        <v>5632</v>
      </c>
      <c r="J2822" s="123">
        <v>1</v>
      </c>
      <c r="K2822" s="23"/>
      <c r="L2822" s="23"/>
    </row>
    <row r="2823" spans="1:12" x14ac:dyDescent="0.2">
      <c r="A2823" s="94"/>
      <c r="B2823" s="234" t="s">
        <v>5582</v>
      </c>
      <c r="C2823" s="175" t="s">
        <v>5601</v>
      </c>
      <c r="D2823" s="192" t="s">
        <v>51</v>
      </c>
      <c r="E2823" s="246">
        <v>51</v>
      </c>
      <c r="F2823" s="65"/>
      <c r="G2823" s="84">
        <f t="shared" ref="G2823:G2840" si="120">E2823*F2823</f>
        <v>0</v>
      </c>
      <c r="H2823" s="62"/>
      <c r="I2823" s="61"/>
      <c r="J2823" s="123" t="str">
        <f t="shared" si="119"/>
        <v xml:space="preserve"> </v>
      </c>
      <c r="K2823" s="23"/>
      <c r="L2823" s="23"/>
    </row>
    <row r="2824" spans="1:12" x14ac:dyDescent="0.2">
      <c r="A2824" s="94"/>
      <c r="B2824" s="291" t="s">
        <v>4025</v>
      </c>
      <c r="C2824" s="279" t="s">
        <v>6212</v>
      </c>
      <c r="D2824" s="269" t="s">
        <v>51</v>
      </c>
      <c r="E2824" s="160"/>
      <c r="F2824" s="163"/>
      <c r="G2824" s="84">
        <f t="shared" si="120"/>
        <v>0</v>
      </c>
      <c r="H2824" s="62" t="s">
        <v>363</v>
      </c>
      <c r="I2824" s="61"/>
      <c r="J2824" s="123" t="str">
        <f t="shared" si="119"/>
        <v xml:space="preserve"> </v>
      </c>
      <c r="K2824" s="23"/>
      <c r="L2824" s="23"/>
    </row>
    <row r="2825" spans="1:12" ht="13.2" x14ac:dyDescent="0.2">
      <c r="A2825" s="94"/>
      <c r="B2825" s="234" t="s">
        <v>4026</v>
      </c>
      <c r="C2825" s="175" t="s">
        <v>5536</v>
      </c>
      <c r="D2825" s="192" t="s">
        <v>1921</v>
      </c>
      <c r="E2825" s="160">
        <v>86</v>
      </c>
      <c r="F2825" s="65"/>
      <c r="G2825" s="84">
        <f t="shared" si="120"/>
        <v>0</v>
      </c>
      <c r="H2825" s="62" t="s">
        <v>363</v>
      </c>
      <c r="I2825" s="61" t="s">
        <v>5632</v>
      </c>
      <c r="J2825" s="123" t="str">
        <f t="shared" si="119"/>
        <v xml:space="preserve"> </v>
      </c>
      <c r="K2825" s="23"/>
      <c r="L2825" s="23"/>
    </row>
    <row r="2826" spans="1:12" ht="13.2" x14ac:dyDescent="0.2">
      <c r="A2826" s="94"/>
      <c r="B2826" s="234" t="s">
        <v>4027</v>
      </c>
      <c r="C2826" s="175" t="s">
        <v>5535</v>
      </c>
      <c r="D2826" s="192" t="s">
        <v>1921</v>
      </c>
      <c r="E2826" s="160">
        <v>8</v>
      </c>
      <c r="F2826" s="65"/>
      <c r="G2826" s="84">
        <f t="shared" si="120"/>
        <v>0</v>
      </c>
      <c r="H2826" s="62" t="s">
        <v>363</v>
      </c>
      <c r="I2826" s="61" t="s">
        <v>5632</v>
      </c>
      <c r="J2826" s="123" t="str">
        <f t="shared" si="119"/>
        <v xml:space="preserve"> </v>
      </c>
      <c r="K2826" s="23"/>
      <c r="L2826" s="23"/>
    </row>
    <row r="2827" spans="1:12" ht="13.2" x14ac:dyDescent="0.2">
      <c r="A2827" s="94"/>
      <c r="B2827" s="291" t="s">
        <v>4028</v>
      </c>
      <c r="C2827" s="279" t="s">
        <v>6230</v>
      </c>
      <c r="D2827" s="269" t="s">
        <v>5897</v>
      </c>
      <c r="E2827" s="160"/>
      <c r="F2827" s="163"/>
      <c r="G2827" s="84">
        <f t="shared" si="120"/>
        <v>0</v>
      </c>
      <c r="H2827" s="62" t="s">
        <v>363</v>
      </c>
      <c r="I2827" s="61"/>
      <c r="J2827" s="123" t="str">
        <f t="shared" si="119"/>
        <v xml:space="preserve"> </v>
      </c>
      <c r="K2827" s="23"/>
      <c r="L2827" s="23"/>
    </row>
    <row r="2828" spans="1:12" ht="13.2" x14ac:dyDescent="0.2">
      <c r="A2828" s="94"/>
      <c r="B2828" s="234" t="s">
        <v>4029</v>
      </c>
      <c r="C2828" s="175" t="s">
        <v>5534</v>
      </c>
      <c r="D2828" s="192" t="s">
        <v>1921</v>
      </c>
      <c r="E2828" s="160">
        <v>3100</v>
      </c>
      <c r="F2828" s="65"/>
      <c r="G2828" s="84">
        <f t="shared" si="120"/>
        <v>0</v>
      </c>
      <c r="H2828" s="62" t="s">
        <v>363</v>
      </c>
      <c r="I2828" s="61" t="s">
        <v>5632</v>
      </c>
      <c r="J2828" s="123" t="str">
        <f t="shared" si="119"/>
        <v xml:space="preserve"> </v>
      </c>
      <c r="K2828" s="23"/>
      <c r="L2828" s="23"/>
    </row>
    <row r="2829" spans="1:12" x14ac:dyDescent="0.2">
      <c r="A2829" s="94"/>
      <c r="B2829" s="291" t="s">
        <v>4030</v>
      </c>
      <c r="C2829" s="281" t="s">
        <v>6231</v>
      </c>
      <c r="D2829" s="269" t="s">
        <v>51</v>
      </c>
      <c r="E2829" s="160"/>
      <c r="F2829" s="163"/>
      <c r="G2829" s="84">
        <f t="shared" si="120"/>
        <v>0</v>
      </c>
      <c r="H2829" s="62" t="s">
        <v>363</v>
      </c>
      <c r="I2829" s="61"/>
      <c r="J2829" s="123" t="str">
        <f t="shared" si="119"/>
        <v xml:space="preserve"> </v>
      </c>
      <c r="K2829" s="23"/>
      <c r="L2829" s="23"/>
    </row>
    <row r="2830" spans="1:12" x14ac:dyDescent="0.2">
      <c r="A2830" s="94"/>
      <c r="B2830" s="291" t="s">
        <v>4031</v>
      </c>
      <c r="C2830" s="279" t="s">
        <v>6232</v>
      </c>
      <c r="D2830" s="269" t="s">
        <v>51</v>
      </c>
      <c r="E2830" s="160"/>
      <c r="F2830" s="163"/>
      <c r="G2830" s="84">
        <f t="shared" si="120"/>
        <v>0</v>
      </c>
      <c r="H2830" s="62" t="s">
        <v>363</v>
      </c>
      <c r="I2830" s="61"/>
      <c r="J2830" s="123" t="str">
        <f t="shared" si="119"/>
        <v xml:space="preserve"> </v>
      </c>
      <c r="K2830" s="23"/>
      <c r="L2830" s="23"/>
    </row>
    <row r="2831" spans="1:12" x14ac:dyDescent="0.2">
      <c r="A2831" s="94"/>
      <c r="B2831" s="291" t="s">
        <v>4032</v>
      </c>
      <c r="C2831" s="281" t="s">
        <v>6233</v>
      </c>
      <c r="D2831" s="269" t="s">
        <v>51</v>
      </c>
      <c r="E2831" s="160"/>
      <c r="F2831" s="163"/>
      <c r="G2831" s="84">
        <f t="shared" si="120"/>
        <v>0</v>
      </c>
      <c r="H2831" s="62" t="s">
        <v>363</v>
      </c>
      <c r="I2831" s="61"/>
      <c r="J2831" s="123" t="str">
        <f t="shared" si="119"/>
        <v xml:space="preserve"> </v>
      </c>
      <c r="K2831" s="23"/>
      <c r="L2831" s="23"/>
    </row>
    <row r="2832" spans="1:12" ht="13.2" x14ac:dyDescent="0.2">
      <c r="A2832" s="94"/>
      <c r="B2832" s="291" t="s">
        <v>4033</v>
      </c>
      <c r="C2832" s="281" t="s">
        <v>6234</v>
      </c>
      <c r="D2832" s="269" t="s">
        <v>5897</v>
      </c>
      <c r="E2832" s="160"/>
      <c r="F2832" s="163"/>
      <c r="G2832" s="84">
        <f t="shared" si="120"/>
        <v>0</v>
      </c>
      <c r="H2832" s="62" t="s">
        <v>363</v>
      </c>
      <c r="I2832" s="61"/>
      <c r="J2832" s="123" t="str">
        <f t="shared" si="119"/>
        <v xml:space="preserve"> </v>
      </c>
      <c r="K2832" s="23"/>
      <c r="L2832" s="23"/>
    </row>
    <row r="2833" spans="1:12" ht="13.2" x14ac:dyDescent="0.2">
      <c r="A2833" s="94"/>
      <c r="B2833" s="291" t="s">
        <v>4034</v>
      </c>
      <c r="C2833" s="281" t="s">
        <v>6235</v>
      </c>
      <c r="D2833" s="269" t="s">
        <v>5897</v>
      </c>
      <c r="E2833" s="160"/>
      <c r="F2833" s="163"/>
      <c r="G2833" s="84">
        <f t="shared" si="120"/>
        <v>0</v>
      </c>
      <c r="H2833" s="62" t="s">
        <v>363</v>
      </c>
      <c r="I2833" s="61"/>
      <c r="J2833" s="123" t="str">
        <f t="shared" si="119"/>
        <v xml:space="preserve"> </v>
      </c>
      <c r="K2833" s="23"/>
      <c r="L2833" s="23"/>
    </row>
    <row r="2834" spans="1:12" ht="22.8" x14ac:dyDescent="0.2">
      <c r="A2834" s="94"/>
      <c r="B2834" s="291" t="s">
        <v>4035</v>
      </c>
      <c r="C2834" s="308" t="s">
        <v>6236</v>
      </c>
      <c r="D2834" s="269" t="s">
        <v>5897</v>
      </c>
      <c r="E2834" s="160"/>
      <c r="F2834" s="163"/>
      <c r="G2834" s="84">
        <f t="shared" si="120"/>
        <v>0</v>
      </c>
      <c r="H2834" s="62" t="s">
        <v>363</v>
      </c>
      <c r="I2834" s="61"/>
      <c r="J2834" s="123" t="str">
        <f t="shared" si="119"/>
        <v xml:space="preserve"> </v>
      </c>
      <c r="K2834" s="23"/>
      <c r="L2834" s="23"/>
    </row>
    <row r="2835" spans="1:12" ht="22.8" x14ac:dyDescent="0.2">
      <c r="A2835" s="94"/>
      <c r="B2835" s="291" t="s">
        <v>4036</v>
      </c>
      <c r="C2835" s="279" t="s">
        <v>6237</v>
      </c>
      <c r="D2835" s="269" t="s">
        <v>51</v>
      </c>
      <c r="E2835" s="160"/>
      <c r="F2835" s="163"/>
      <c r="G2835" s="84">
        <f t="shared" si="120"/>
        <v>0</v>
      </c>
      <c r="H2835" s="62" t="s">
        <v>363</v>
      </c>
      <c r="I2835" s="61"/>
      <c r="J2835" s="123" t="str">
        <f t="shared" si="119"/>
        <v xml:space="preserve"> </v>
      </c>
      <c r="K2835" s="23"/>
      <c r="L2835" s="23"/>
    </row>
    <row r="2836" spans="1:12" ht="22.8" x14ac:dyDescent="0.2">
      <c r="A2836" s="94"/>
      <c r="B2836" s="291" t="s">
        <v>4037</v>
      </c>
      <c r="C2836" s="279" t="s">
        <v>6238</v>
      </c>
      <c r="D2836" s="269" t="s">
        <v>51</v>
      </c>
      <c r="E2836" s="160"/>
      <c r="F2836" s="163"/>
      <c r="G2836" s="84">
        <f t="shared" si="120"/>
        <v>0</v>
      </c>
      <c r="H2836" s="62" t="s">
        <v>363</v>
      </c>
      <c r="I2836" s="61"/>
      <c r="J2836" s="123" t="str">
        <f t="shared" si="119"/>
        <v xml:space="preserve"> </v>
      </c>
      <c r="K2836" s="23"/>
      <c r="L2836" s="23"/>
    </row>
    <row r="2837" spans="1:12" ht="22.8" x14ac:dyDescent="0.2">
      <c r="A2837" s="94"/>
      <c r="B2837" s="291" t="s">
        <v>4038</v>
      </c>
      <c r="C2837" s="279" t="s">
        <v>6239</v>
      </c>
      <c r="D2837" s="269" t="s">
        <v>51</v>
      </c>
      <c r="E2837" s="160"/>
      <c r="F2837" s="163"/>
      <c r="G2837" s="84">
        <f t="shared" si="120"/>
        <v>0</v>
      </c>
      <c r="H2837" s="62" t="s">
        <v>363</v>
      </c>
      <c r="I2837" s="61"/>
      <c r="J2837" s="123" t="str">
        <f t="shared" si="119"/>
        <v xml:space="preserve"> </v>
      </c>
      <c r="K2837" s="23"/>
      <c r="L2837" s="23"/>
    </row>
    <row r="2838" spans="1:12" ht="13.2" x14ac:dyDescent="0.2">
      <c r="A2838" s="94"/>
      <c r="B2838" s="291" t="s">
        <v>4039</v>
      </c>
      <c r="C2838" s="281" t="s">
        <v>6240</v>
      </c>
      <c r="D2838" s="269" t="s">
        <v>5897</v>
      </c>
      <c r="E2838" s="160"/>
      <c r="F2838" s="163"/>
      <c r="G2838" s="84">
        <f t="shared" si="120"/>
        <v>0</v>
      </c>
      <c r="H2838" s="62" t="s">
        <v>363</v>
      </c>
      <c r="I2838" s="61"/>
      <c r="J2838" s="123" t="str">
        <f t="shared" si="119"/>
        <v xml:space="preserve"> </v>
      </c>
      <c r="K2838" s="23"/>
      <c r="L2838" s="23"/>
    </row>
    <row r="2839" spans="1:12" ht="13.2" x14ac:dyDescent="0.2">
      <c r="A2839" s="94"/>
      <c r="B2839" s="291" t="s">
        <v>4040</v>
      </c>
      <c r="C2839" s="281" t="s">
        <v>6241</v>
      </c>
      <c r="D2839" s="269" t="s">
        <v>5897</v>
      </c>
      <c r="E2839" s="160"/>
      <c r="F2839" s="163"/>
      <c r="G2839" s="84">
        <f t="shared" si="120"/>
        <v>0</v>
      </c>
      <c r="H2839" s="62" t="s">
        <v>363</v>
      </c>
      <c r="I2839" s="61"/>
      <c r="J2839" s="123" t="str">
        <f t="shared" si="119"/>
        <v xml:space="preserve"> </v>
      </c>
      <c r="K2839" s="23"/>
      <c r="L2839" s="23"/>
    </row>
    <row r="2840" spans="1:12" ht="22.8" x14ac:dyDescent="0.2">
      <c r="A2840" s="94"/>
      <c r="B2840" s="291" t="s">
        <v>4041</v>
      </c>
      <c r="C2840" s="308" t="s">
        <v>6242</v>
      </c>
      <c r="D2840" s="269" t="s">
        <v>5897</v>
      </c>
      <c r="E2840" s="160"/>
      <c r="F2840" s="163"/>
      <c r="G2840" s="84">
        <f t="shared" si="120"/>
        <v>0</v>
      </c>
      <c r="H2840" s="62" t="s">
        <v>363</v>
      </c>
      <c r="I2840" s="61"/>
      <c r="J2840" s="123" t="str">
        <f t="shared" si="119"/>
        <v xml:space="preserve"> </v>
      </c>
      <c r="K2840" s="23"/>
      <c r="L2840" s="23"/>
    </row>
    <row r="2841" spans="1:12" ht="12" x14ac:dyDescent="0.2">
      <c r="A2841" s="49"/>
      <c r="B2841" s="239" t="s">
        <v>4042</v>
      </c>
      <c r="C2841" s="158" t="s">
        <v>4083</v>
      </c>
      <c r="D2841" s="192"/>
      <c r="E2841" s="160"/>
      <c r="F2841" s="163"/>
      <c r="G2841" s="84"/>
      <c r="H2841" s="61"/>
      <c r="I2841" s="61"/>
      <c r="J2841" s="123">
        <v>1</v>
      </c>
      <c r="K2841" s="23"/>
      <c r="L2841" s="23"/>
    </row>
    <row r="2842" spans="1:12" x14ac:dyDescent="0.2">
      <c r="A2842" s="49"/>
      <c r="B2842" s="234" t="s">
        <v>4043</v>
      </c>
      <c r="C2842" s="190" t="s">
        <v>5603</v>
      </c>
      <c r="D2842" s="192"/>
      <c r="E2842" s="160">
        <v>0</v>
      </c>
      <c r="F2842" s="163"/>
      <c r="G2842" s="84">
        <f t="shared" ref="G2842:G2848" si="121">E2842*F2842</f>
        <v>0</v>
      </c>
      <c r="H2842" s="61"/>
      <c r="I2842" s="61"/>
      <c r="J2842" s="123">
        <v>1</v>
      </c>
      <c r="K2842" s="23"/>
      <c r="L2842" s="23"/>
    </row>
    <row r="2843" spans="1:12" x14ac:dyDescent="0.2">
      <c r="A2843" s="49"/>
      <c r="B2843" s="234" t="s">
        <v>5604</v>
      </c>
      <c r="C2843" s="190" t="s">
        <v>5605</v>
      </c>
      <c r="D2843" s="192"/>
      <c r="E2843" s="160"/>
      <c r="F2843" s="163"/>
      <c r="G2843" s="84"/>
      <c r="H2843" s="61"/>
      <c r="I2843" s="61"/>
      <c r="J2843" s="123">
        <v>1</v>
      </c>
      <c r="K2843" s="23"/>
      <c r="L2843" s="23"/>
    </row>
    <row r="2844" spans="1:12" x14ac:dyDescent="0.2">
      <c r="A2844" s="49"/>
      <c r="B2844" s="234" t="s">
        <v>5583</v>
      </c>
      <c r="C2844" s="175" t="s">
        <v>5600</v>
      </c>
      <c r="D2844" s="192" t="s">
        <v>51</v>
      </c>
      <c r="E2844" s="160">
        <v>20.5</v>
      </c>
      <c r="F2844" s="65"/>
      <c r="G2844" s="84">
        <f t="shared" si="121"/>
        <v>0</v>
      </c>
      <c r="H2844" s="61"/>
      <c r="I2844" s="61"/>
      <c r="J2844" s="123" t="str">
        <f t="shared" si="119"/>
        <v xml:space="preserve"> </v>
      </c>
      <c r="K2844" s="23"/>
      <c r="L2844" s="23"/>
    </row>
    <row r="2845" spans="1:12" x14ac:dyDescent="0.2">
      <c r="A2845" s="49"/>
      <c r="B2845" s="234" t="s">
        <v>5584</v>
      </c>
      <c r="C2845" s="175" t="s">
        <v>5601</v>
      </c>
      <c r="D2845" s="192" t="s">
        <v>51</v>
      </c>
      <c r="E2845" s="160">
        <v>3</v>
      </c>
      <c r="F2845" s="65"/>
      <c r="G2845" s="84">
        <f t="shared" si="121"/>
        <v>0</v>
      </c>
      <c r="H2845" s="61"/>
      <c r="I2845" s="61"/>
      <c r="J2845" s="123" t="str">
        <f t="shared" si="119"/>
        <v xml:space="preserve"> </v>
      </c>
      <c r="K2845" s="23"/>
      <c r="L2845" s="23"/>
    </row>
    <row r="2846" spans="1:12" x14ac:dyDescent="0.2">
      <c r="A2846" s="49"/>
      <c r="B2846" s="234" t="s">
        <v>5585</v>
      </c>
      <c r="C2846" s="175" t="s">
        <v>5602</v>
      </c>
      <c r="D2846" s="192" t="s">
        <v>51</v>
      </c>
      <c r="E2846" s="246">
        <v>0.1</v>
      </c>
      <c r="F2846" s="65"/>
      <c r="G2846" s="84">
        <f t="shared" si="121"/>
        <v>0</v>
      </c>
      <c r="H2846" s="61"/>
      <c r="I2846" s="61"/>
      <c r="J2846" s="123" t="str">
        <f t="shared" si="119"/>
        <v xml:space="preserve"> </v>
      </c>
      <c r="K2846" s="23"/>
      <c r="L2846" s="23"/>
    </row>
    <row r="2847" spans="1:12" x14ac:dyDescent="0.2">
      <c r="A2847" s="49"/>
      <c r="B2847" s="234" t="s">
        <v>5606</v>
      </c>
      <c r="C2847" s="175" t="s">
        <v>5607</v>
      </c>
      <c r="D2847" s="192"/>
      <c r="E2847" s="160"/>
      <c r="F2847" s="163"/>
      <c r="G2847" s="84"/>
      <c r="H2847" s="61"/>
      <c r="I2847" s="61"/>
      <c r="J2847" s="123">
        <v>1</v>
      </c>
      <c r="K2847" s="23"/>
      <c r="L2847" s="23"/>
    </row>
    <row r="2848" spans="1:12" x14ac:dyDescent="0.2">
      <c r="A2848" s="49"/>
      <c r="B2848" s="234" t="s">
        <v>5586</v>
      </c>
      <c r="C2848" s="175" t="s">
        <v>5601</v>
      </c>
      <c r="D2848" s="192" t="s">
        <v>51</v>
      </c>
      <c r="E2848" s="160">
        <v>51</v>
      </c>
      <c r="F2848" s="65"/>
      <c r="G2848" s="84">
        <f t="shared" si="121"/>
        <v>0</v>
      </c>
      <c r="H2848" s="61"/>
      <c r="I2848" s="61"/>
      <c r="J2848" s="123" t="str">
        <f t="shared" si="119"/>
        <v xml:space="preserve"> </v>
      </c>
      <c r="K2848" s="23"/>
      <c r="L2848" s="23"/>
    </row>
    <row r="2849" spans="1:12" ht="22.8" x14ac:dyDescent="0.2">
      <c r="A2849" s="94"/>
      <c r="B2849" s="291" t="s">
        <v>4044</v>
      </c>
      <c r="C2849" s="281" t="s">
        <v>6243</v>
      </c>
      <c r="D2849" s="269" t="s">
        <v>51</v>
      </c>
      <c r="E2849" s="160"/>
      <c r="F2849" s="163"/>
      <c r="G2849" s="84">
        <f>E2849*F2849</f>
        <v>0</v>
      </c>
      <c r="H2849" s="62" t="s">
        <v>363</v>
      </c>
      <c r="I2849" s="61"/>
      <c r="J2849" s="123" t="str">
        <f t="shared" si="119"/>
        <v xml:space="preserve"> </v>
      </c>
      <c r="K2849" s="23"/>
      <c r="L2849" s="23"/>
    </row>
    <row r="2850" spans="1:12" ht="22.8" x14ac:dyDescent="0.2">
      <c r="A2850" s="94"/>
      <c r="B2850" s="291" t="s">
        <v>4045</v>
      </c>
      <c r="C2850" s="281" t="s">
        <v>6244</v>
      </c>
      <c r="D2850" s="269" t="s">
        <v>51</v>
      </c>
      <c r="E2850" s="160"/>
      <c r="F2850" s="163"/>
      <c r="G2850" s="84">
        <f>E2850*F2850</f>
        <v>0</v>
      </c>
      <c r="H2850" s="62" t="s">
        <v>363</v>
      </c>
      <c r="I2850" s="61"/>
      <c r="J2850" s="123" t="str">
        <f t="shared" si="119"/>
        <v xml:space="preserve"> </v>
      </c>
      <c r="K2850" s="23"/>
      <c r="L2850" s="23"/>
    </row>
    <row r="2851" spans="1:12" ht="22.8" x14ac:dyDescent="0.2">
      <c r="A2851" s="94"/>
      <c r="B2851" s="291" t="s">
        <v>4046</v>
      </c>
      <c r="C2851" s="281" t="s">
        <v>6245</v>
      </c>
      <c r="D2851" s="269" t="s">
        <v>51</v>
      </c>
      <c r="E2851" s="160"/>
      <c r="F2851" s="163"/>
      <c r="G2851" s="84">
        <f>E2851*F2851</f>
        <v>0</v>
      </c>
      <c r="H2851" s="62" t="s">
        <v>363</v>
      </c>
      <c r="I2851" s="61"/>
      <c r="J2851" s="123" t="str">
        <f t="shared" si="119"/>
        <v xml:space="preserve"> </v>
      </c>
      <c r="K2851" s="23"/>
      <c r="L2851" s="23"/>
    </row>
    <row r="2852" spans="1:12" ht="12" x14ac:dyDescent="0.2">
      <c r="A2852" s="49"/>
      <c r="B2852" s="313" t="s">
        <v>4047</v>
      </c>
      <c r="C2852" s="292" t="s">
        <v>4084</v>
      </c>
      <c r="D2852" s="269"/>
      <c r="E2852" s="160"/>
      <c r="F2852" s="163"/>
      <c r="G2852" s="84"/>
      <c r="H2852" s="61"/>
      <c r="I2852" s="61"/>
      <c r="J2852" s="123" t="str">
        <f t="shared" si="119"/>
        <v xml:space="preserve"> </v>
      </c>
      <c r="K2852" s="23"/>
      <c r="L2852" s="23"/>
    </row>
    <row r="2853" spans="1:12" ht="13.2" x14ac:dyDescent="0.2">
      <c r="A2853" s="94"/>
      <c r="B2853" s="291" t="s">
        <v>4048</v>
      </c>
      <c r="C2853" s="283" t="s">
        <v>4085</v>
      </c>
      <c r="D2853" s="269" t="s">
        <v>5897</v>
      </c>
      <c r="E2853" s="160"/>
      <c r="F2853" s="163"/>
      <c r="G2853" s="84">
        <f>E2853*F2853</f>
        <v>0</v>
      </c>
      <c r="H2853" s="61"/>
      <c r="I2853" s="61"/>
      <c r="J2853" s="123" t="str">
        <f t="shared" si="119"/>
        <v xml:space="preserve"> </v>
      </c>
      <c r="K2853" s="23"/>
      <c r="L2853" s="23"/>
    </row>
    <row r="2854" spans="1:12" ht="13.2" x14ac:dyDescent="0.2">
      <c r="A2854" s="94"/>
      <c r="B2854" s="291" t="s">
        <v>4049</v>
      </c>
      <c r="C2854" s="283" t="s">
        <v>4086</v>
      </c>
      <c r="D2854" s="269" t="s">
        <v>5897</v>
      </c>
      <c r="E2854" s="160"/>
      <c r="F2854" s="163"/>
      <c r="G2854" s="84">
        <f>E2854*F2854</f>
        <v>0</v>
      </c>
      <c r="H2854" s="61"/>
      <c r="I2854" s="61"/>
      <c r="J2854" s="123" t="str">
        <f t="shared" si="119"/>
        <v xml:space="preserve"> </v>
      </c>
      <c r="K2854" s="23"/>
      <c r="L2854" s="23"/>
    </row>
    <row r="2855" spans="1:12" ht="13.2" x14ac:dyDescent="0.2">
      <c r="A2855" s="94"/>
      <c r="B2855" s="291" t="s">
        <v>4050</v>
      </c>
      <c r="C2855" s="283" t="s">
        <v>4087</v>
      </c>
      <c r="D2855" s="269" t="s">
        <v>5897</v>
      </c>
      <c r="E2855" s="160"/>
      <c r="F2855" s="163"/>
      <c r="G2855" s="84">
        <f>E2855*F2855</f>
        <v>0</v>
      </c>
      <c r="H2855" s="61"/>
      <c r="I2855" s="61"/>
      <c r="J2855" s="123" t="str">
        <f t="shared" si="119"/>
        <v xml:space="preserve"> </v>
      </c>
      <c r="K2855" s="23"/>
      <c r="L2855" s="23"/>
    </row>
    <row r="2856" spans="1:12" ht="13.2" x14ac:dyDescent="0.2">
      <c r="A2856" s="94"/>
      <c r="B2856" s="291" t="s">
        <v>4051</v>
      </c>
      <c r="C2856" s="283" t="s">
        <v>4088</v>
      </c>
      <c r="D2856" s="269" t="s">
        <v>5897</v>
      </c>
      <c r="E2856" s="160"/>
      <c r="F2856" s="163"/>
      <c r="G2856" s="84">
        <f>E2856*F2856</f>
        <v>0</v>
      </c>
      <c r="H2856" s="61"/>
      <c r="I2856" s="61"/>
      <c r="J2856" s="123" t="str">
        <f t="shared" si="119"/>
        <v xml:space="preserve"> </v>
      </c>
      <c r="K2856" s="23"/>
      <c r="L2856" s="23"/>
    </row>
    <row r="2857" spans="1:12" ht="12" x14ac:dyDescent="0.2">
      <c r="A2857" s="49"/>
      <c r="B2857" s="239" t="s">
        <v>4052</v>
      </c>
      <c r="C2857" s="216" t="s">
        <v>4089</v>
      </c>
      <c r="D2857" s="192"/>
      <c r="E2857" s="160">
        <v>0</v>
      </c>
      <c r="F2857" s="163"/>
      <c r="G2857" s="84"/>
      <c r="H2857" s="61"/>
      <c r="I2857" s="61"/>
      <c r="J2857" s="123">
        <v>1</v>
      </c>
      <c r="K2857" s="23"/>
      <c r="L2857" s="23"/>
    </row>
    <row r="2858" spans="1:12" x14ac:dyDescent="0.2">
      <c r="A2858" s="94"/>
      <c r="B2858" s="234" t="s">
        <v>4053</v>
      </c>
      <c r="C2858" s="217" t="s">
        <v>4090</v>
      </c>
      <c r="D2858" s="191" t="s">
        <v>1616</v>
      </c>
      <c r="E2858" s="160">
        <v>115</v>
      </c>
      <c r="F2858" s="65"/>
      <c r="G2858" s="84">
        <f t="shared" ref="G2858:G2863" si="122">E2858*F2858</f>
        <v>0</v>
      </c>
      <c r="H2858" s="58" t="s">
        <v>5520</v>
      </c>
      <c r="I2858" s="61"/>
      <c r="J2858" s="123" t="str">
        <f t="shared" si="119"/>
        <v xml:space="preserve"> </v>
      </c>
      <c r="K2858" s="23"/>
      <c r="L2858" s="23"/>
    </row>
    <row r="2859" spans="1:12" x14ac:dyDescent="0.2">
      <c r="A2859" s="94"/>
      <c r="B2859" s="234" t="s">
        <v>4054</v>
      </c>
      <c r="C2859" s="217" t="s">
        <v>4091</v>
      </c>
      <c r="D2859" s="191" t="s">
        <v>1616</v>
      </c>
      <c r="E2859" s="160">
        <v>450</v>
      </c>
      <c r="F2859" s="65"/>
      <c r="G2859" s="84">
        <f t="shared" si="122"/>
        <v>0</v>
      </c>
      <c r="H2859" s="61"/>
      <c r="I2859" s="61"/>
      <c r="J2859" s="123" t="str">
        <f t="shared" si="119"/>
        <v xml:space="preserve"> </v>
      </c>
      <c r="K2859" s="23"/>
      <c r="L2859" s="23"/>
    </row>
    <row r="2860" spans="1:12" x14ac:dyDescent="0.2">
      <c r="A2860" s="94"/>
      <c r="B2860" s="291" t="s">
        <v>4055</v>
      </c>
      <c r="C2860" s="283" t="s">
        <v>4092</v>
      </c>
      <c r="D2860" s="275" t="s">
        <v>1616</v>
      </c>
      <c r="E2860" s="160"/>
      <c r="F2860" s="163"/>
      <c r="G2860" s="84">
        <f t="shared" si="122"/>
        <v>0</v>
      </c>
      <c r="H2860" s="61"/>
      <c r="I2860" s="61"/>
      <c r="J2860" s="123" t="str">
        <f t="shared" si="119"/>
        <v xml:space="preserve"> </v>
      </c>
      <c r="K2860" s="23"/>
      <c r="L2860" s="23"/>
    </row>
    <row r="2861" spans="1:12" x14ac:dyDescent="0.2">
      <c r="A2861" s="94"/>
      <c r="B2861" s="234" t="s">
        <v>4056</v>
      </c>
      <c r="C2861" s="217" t="s">
        <v>4093</v>
      </c>
      <c r="D2861" s="191" t="s">
        <v>56</v>
      </c>
      <c r="E2861" s="160">
        <v>195</v>
      </c>
      <c r="F2861" s="65"/>
      <c r="G2861" s="84">
        <f t="shared" si="122"/>
        <v>0</v>
      </c>
      <c r="H2861" s="61"/>
      <c r="I2861" s="61"/>
      <c r="J2861" s="123" t="str">
        <f t="shared" si="119"/>
        <v xml:space="preserve"> </v>
      </c>
      <c r="K2861" s="23"/>
      <c r="L2861" s="23"/>
    </row>
    <row r="2862" spans="1:12" x14ac:dyDescent="0.2">
      <c r="A2862" s="94"/>
      <c r="B2862" s="234" t="s">
        <v>4057</v>
      </c>
      <c r="C2862" s="217" t="s">
        <v>4094</v>
      </c>
      <c r="D2862" s="191" t="s">
        <v>56</v>
      </c>
      <c r="E2862" s="160">
        <v>40</v>
      </c>
      <c r="F2862" s="65"/>
      <c r="G2862" s="84">
        <f t="shared" si="122"/>
        <v>0</v>
      </c>
      <c r="H2862" s="61"/>
      <c r="I2862" s="61"/>
      <c r="J2862" s="123" t="str">
        <f t="shared" si="119"/>
        <v xml:space="preserve"> </v>
      </c>
      <c r="K2862" s="23"/>
      <c r="L2862" s="23"/>
    </row>
    <row r="2863" spans="1:12" x14ac:dyDescent="0.2">
      <c r="A2863" s="94"/>
      <c r="B2863" s="291" t="s">
        <v>4058</v>
      </c>
      <c r="C2863" s="283" t="s">
        <v>4095</v>
      </c>
      <c r="D2863" s="275" t="s">
        <v>56</v>
      </c>
      <c r="E2863" s="160"/>
      <c r="F2863" s="163"/>
      <c r="G2863" s="84">
        <f t="shared" si="122"/>
        <v>0</v>
      </c>
      <c r="H2863" s="61"/>
      <c r="I2863" s="61"/>
      <c r="J2863" s="123" t="str">
        <f t="shared" si="119"/>
        <v xml:space="preserve"> </v>
      </c>
      <c r="K2863" s="23"/>
      <c r="L2863" s="23"/>
    </row>
    <row r="2864" spans="1:12" ht="12" x14ac:dyDescent="0.2">
      <c r="A2864" s="49"/>
      <c r="B2864" s="313" t="s">
        <v>4059</v>
      </c>
      <c r="C2864" s="292" t="s">
        <v>4096</v>
      </c>
      <c r="D2864" s="269"/>
      <c r="E2864" s="160"/>
      <c r="F2864" s="163"/>
      <c r="G2864" s="84"/>
      <c r="H2864" s="61"/>
      <c r="I2864" s="61"/>
      <c r="J2864" s="123" t="str">
        <f t="shared" si="119"/>
        <v xml:space="preserve"> </v>
      </c>
      <c r="K2864" s="23"/>
      <c r="L2864" s="23"/>
    </row>
    <row r="2865" spans="1:12" x14ac:dyDescent="0.2">
      <c r="A2865" s="94"/>
      <c r="B2865" s="291" t="s">
        <v>4060</v>
      </c>
      <c r="C2865" s="281" t="s">
        <v>6246</v>
      </c>
      <c r="D2865" s="269" t="s">
        <v>60</v>
      </c>
      <c r="E2865" s="160"/>
      <c r="F2865" s="163"/>
      <c r="G2865" s="84">
        <f>E2865*F2865</f>
        <v>0</v>
      </c>
      <c r="H2865" s="62" t="s">
        <v>363</v>
      </c>
      <c r="I2865" s="61"/>
      <c r="J2865" s="123" t="str">
        <f t="shared" si="119"/>
        <v xml:space="preserve"> </v>
      </c>
      <c r="K2865" s="23"/>
      <c r="L2865" s="23"/>
    </row>
    <row r="2866" spans="1:12" x14ac:dyDescent="0.2">
      <c r="A2866" s="94"/>
      <c r="B2866" s="291" t="s">
        <v>4061</v>
      </c>
      <c r="C2866" s="281" t="s">
        <v>6247</v>
      </c>
      <c r="D2866" s="269" t="s">
        <v>60</v>
      </c>
      <c r="E2866" s="160"/>
      <c r="F2866" s="163"/>
      <c r="G2866" s="84">
        <f>E2866*F2866</f>
        <v>0</v>
      </c>
      <c r="H2866" s="62" t="s">
        <v>363</v>
      </c>
      <c r="I2866" s="61"/>
      <c r="J2866" s="123" t="str">
        <f t="shared" si="119"/>
        <v xml:space="preserve"> </v>
      </c>
      <c r="K2866" s="23"/>
      <c r="L2866" s="23"/>
    </row>
    <row r="2867" spans="1:12" x14ac:dyDescent="0.2">
      <c r="A2867" s="94"/>
      <c r="B2867" s="291" t="s">
        <v>4062</v>
      </c>
      <c r="C2867" s="281" t="s">
        <v>6248</v>
      </c>
      <c r="D2867" s="269" t="s">
        <v>60</v>
      </c>
      <c r="E2867" s="160"/>
      <c r="F2867" s="163"/>
      <c r="G2867" s="84">
        <f>E2867*F2867</f>
        <v>0</v>
      </c>
      <c r="H2867" s="61"/>
      <c r="I2867" s="61"/>
      <c r="J2867" s="123" t="str">
        <f t="shared" si="119"/>
        <v xml:space="preserve"> </v>
      </c>
      <c r="K2867" s="23"/>
      <c r="L2867" s="23"/>
    </row>
    <row r="2868" spans="1:12" ht="12" x14ac:dyDescent="0.2">
      <c r="A2868" s="49"/>
      <c r="B2868" s="239" t="s">
        <v>4063</v>
      </c>
      <c r="C2868" s="216" t="s">
        <v>4097</v>
      </c>
      <c r="D2868" s="192"/>
      <c r="E2868" s="160"/>
      <c r="F2868" s="163"/>
      <c r="G2868" s="84"/>
      <c r="H2868" s="61"/>
      <c r="I2868" s="61"/>
      <c r="J2868" s="123">
        <v>1</v>
      </c>
      <c r="K2868" s="23"/>
      <c r="L2868" s="23"/>
    </row>
    <row r="2869" spans="1:12" x14ac:dyDescent="0.2">
      <c r="A2869" s="94"/>
      <c r="B2869" s="291" t="s">
        <v>4064</v>
      </c>
      <c r="C2869" s="281" t="s">
        <v>6249</v>
      </c>
      <c r="D2869" s="269" t="s">
        <v>83</v>
      </c>
      <c r="E2869" s="160"/>
      <c r="F2869" s="163"/>
      <c r="G2869" s="84">
        <f>E2869*F2869</f>
        <v>0</v>
      </c>
      <c r="H2869" s="62" t="s">
        <v>363</v>
      </c>
      <c r="I2869" s="61"/>
      <c r="J2869" s="123" t="str">
        <f t="shared" si="119"/>
        <v xml:space="preserve"> </v>
      </c>
      <c r="K2869" s="23"/>
      <c r="L2869" s="23"/>
    </row>
    <row r="2870" spans="1:12" x14ac:dyDescent="0.2">
      <c r="A2870" s="94"/>
      <c r="B2870" s="234" t="s">
        <v>4065</v>
      </c>
      <c r="C2870" s="214" t="s">
        <v>5533</v>
      </c>
      <c r="D2870" s="192" t="s">
        <v>83</v>
      </c>
      <c r="E2870" s="160">
        <v>2920</v>
      </c>
      <c r="F2870" s="65"/>
      <c r="G2870" s="84">
        <f>E2870*F2870</f>
        <v>0</v>
      </c>
      <c r="H2870" s="62" t="s">
        <v>363</v>
      </c>
      <c r="I2870" s="61" t="s">
        <v>5632</v>
      </c>
      <c r="J2870" s="123" t="str">
        <f t="shared" si="119"/>
        <v xml:space="preserve"> </v>
      </c>
      <c r="K2870" s="23"/>
      <c r="L2870" s="23"/>
    </row>
    <row r="2871" spans="1:12" x14ac:dyDescent="0.2">
      <c r="A2871" s="94"/>
      <c r="B2871" s="234" t="s">
        <v>4066</v>
      </c>
      <c r="C2871" s="214" t="s">
        <v>5532</v>
      </c>
      <c r="D2871" s="192" t="s">
        <v>83</v>
      </c>
      <c r="E2871" s="160">
        <v>975</v>
      </c>
      <c r="F2871" s="65"/>
      <c r="G2871" s="84">
        <f>E2871*F2871</f>
        <v>0</v>
      </c>
      <c r="H2871" s="62" t="s">
        <v>363</v>
      </c>
      <c r="I2871" s="61" t="s">
        <v>5632</v>
      </c>
      <c r="J2871" s="123" t="str">
        <f t="shared" si="119"/>
        <v xml:space="preserve"> </v>
      </c>
      <c r="K2871" s="23"/>
      <c r="L2871" s="23"/>
    </row>
    <row r="2872" spans="1:12" x14ac:dyDescent="0.2">
      <c r="A2872" s="94"/>
      <c r="B2872" s="291" t="s">
        <v>4067</v>
      </c>
      <c r="C2872" s="281" t="s">
        <v>6250</v>
      </c>
      <c r="D2872" s="269" t="s">
        <v>83</v>
      </c>
      <c r="E2872" s="160"/>
      <c r="F2872" s="163"/>
      <c r="G2872" s="84">
        <f>E2872*F2872</f>
        <v>0</v>
      </c>
      <c r="H2872" s="62" t="s">
        <v>363</v>
      </c>
      <c r="I2872" s="61"/>
      <c r="J2872" s="123" t="str">
        <f t="shared" si="119"/>
        <v xml:space="preserve"> </v>
      </c>
      <c r="K2872" s="23"/>
      <c r="L2872" s="23"/>
    </row>
    <row r="2873" spans="1:12" x14ac:dyDescent="0.2">
      <c r="A2873" s="94"/>
      <c r="B2873" s="291" t="s">
        <v>4068</v>
      </c>
      <c r="C2873" s="283" t="s">
        <v>4098</v>
      </c>
      <c r="D2873" s="269" t="s">
        <v>65</v>
      </c>
      <c r="E2873" s="160"/>
      <c r="F2873" s="163"/>
      <c r="G2873" s="84"/>
      <c r="H2873" s="61"/>
      <c r="I2873" s="61"/>
      <c r="J2873" s="123" t="str">
        <f t="shared" si="119"/>
        <v xml:space="preserve"> </v>
      </c>
      <c r="K2873" s="23"/>
      <c r="L2873" s="23"/>
    </row>
    <row r="2874" spans="1:12" x14ac:dyDescent="0.2">
      <c r="A2874" s="94"/>
      <c r="B2874" s="291" t="s">
        <v>4069</v>
      </c>
      <c r="C2874" s="283" t="s">
        <v>4099</v>
      </c>
      <c r="D2874" s="269" t="s">
        <v>67</v>
      </c>
      <c r="E2874" s="160"/>
      <c r="F2874" s="163"/>
      <c r="G2874" s="84">
        <f t="shared" ref="G2874:G2880" si="123">E2874*F2874</f>
        <v>0</v>
      </c>
      <c r="H2874" s="61"/>
      <c r="I2874" s="61"/>
      <c r="J2874" s="123" t="str">
        <f t="shared" si="119"/>
        <v xml:space="preserve"> </v>
      </c>
      <c r="K2874" s="23"/>
      <c r="L2874" s="23"/>
    </row>
    <row r="2875" spans="1:12" x14ac:dyDescent="0.2">
      <c r="A2875" s="94"/>
      <c r="B2875" s="291" t="s">
        <v>4070</v>
      </c>
      <c r="C2875" s="283" t="s">
        <v>4100</v>
      </c>
      <c r="D2875" s="269" t="s">
        <v>83</v>
      </c>
      <c r="E2875" s="160"/>
      <c r="F2875" s="163"/>
      <c r="G2875" s="84">
        <f t="shared" si="123"/>
        <v>0</v>
      </c>
      <c r="H2875" s="61"/>
      <c r="I2875" s="61"/>
      <c r="J2875" s="123" t="str">
        <f t="shared" si="119"/>
        <v xml:space="preserve"> </v>
      </c>
      <c r="K2875" s="23"/>
      <c r="L2875" s="23"/>
    </row>
    <row r="2876" spans="1:12" x14ac:dyDescent="0.2">
      <c r="A2876" s="94"/>
      <c r="B2876" s="291" t="s">
        <v>4071</v>
      </c>
      <c r="C2876" s="283" t="s">
        <v>4101</v>
      </c>
      <c r="D2876" s="269" t="s">
        <v>83</v>
      </c>
      <c r="E2876" s="160"/>
      <c r="F2876" s="163"/>
      <c r="G2876" s="84">
        <f t="shared" si="123"/>
        <v>0</v>
      </c>
      <c r="H2876" s="61"/>
      <c r="I2876" s="61"/>
      <c r="J2876" s="123" t="str">
        <f t="shared" si="119"/>
        <v xml:space="preserve"> </v>
      </c>
      <c r="K2876" s="23"/>
      <c r="L2876" s="23"/>
    </row>
    <row r="2877" spans="1:12" x14ac:dyDescent="0.2">
      <c r="A2877" s="94"/>
      <c r="B2877" s="291" t="s">
        <v>4072</v>
      </c>
      <c r="C2877" s="283" t="s">
        <v>4102</v>
      </c>
      <c r="D2877" s="269" t="s">
        <v>83</v>
      </c>
      <c r="E2877" s="160"/>
      <c r="F2877" s="163"/>
      <c r="G2877" s="84">
        <f t="shared" si="123"/>
        <v>0</v>
      </c>
      <c r="H2877" s="61"/>
      <c r="I2877" s="61"/>
      <c r="J2877" s="123" t="str">
        <f t="shared" si="119"/>
        <v xml:space="preserve"> </v>
      </c>
      <c r="K2877" s="23"/>
      <c r="L2877" s="23"/>
    </row>
    <row r="2878" spans="1:12" x14ac:dyDescent="0.2">
      <c r="A2878" s="94"/>
      <c r="B2878" s="291" t="s">
        <v>4073</v>
      </c>
      <c r="C2878" s="283" t="s">
        <v>4103</v>
      </c>
      <c r="D2878" s="269" t="s">
        <v>83</v>
      </c>
      <c r="E2878" s="160"/>
      <c r="F2878" s="163"/>
      <c r="G2878" s="84">
        <f t="shared" si="123"/>
        <v>0</v>
      </c>
      <c r="H2878" s="61"/>
      <c r="I2878" s="61"/>
      <c r="J2878" s="123" t="str">
        <f t="shared" si="119"/>
        <v xml:space="preserve"> </v>
      </c>
      <c r="K2878" s="23"/>
      <c r="L2878" s="23"/>
    </row>
    <row r="2879" spans="1:12" ht="24" x14ac:dyDescent="0.2">
      <c r="A2879" s="49"/>
      <c r="B2879" s="239" t="s">
        <v>4074</v>
      </c>
      <c r="C2879" s="158" t="s">
        <v>4104</v>
      </c>
      <c r="D2879" s="192" t="s">
        <v>51</v>
      </c>
      <c r="E2879" s="160">
        <v>150</v>
      </c>
      <c r="F2879" s="65"/>
      <c r="G2879" s="84">
        <f t="shared" si="123"/>
        <v>0</v>
      </c>
      <c r="H2879" s="61"/>
      <c r="I2879" s="61"/>
      <c r="J2879" s="123" t="str">
        <f t="shared" si="119"/>
        <v xml:space="preserve"> </v>
      </c>
      <c r="K2879" s="23"/>
      <c r="L2879" s="23"/>
    </row>
    <row r="2880" spans="1:12" ht="24" x14ac:dyDescent="0.2">
      <c r="A2880" s="49"/>
      <c r="B2880" s="239" t="s">
        <v>4075</v>
      </c>
      <c r="C2880" s="158" t="s">
        <v>4105</v>
      </c>
      <c r="D2880" s="192" t="s">
        <v>83</v>
      </c>
      <c r="E2880" s="160">
        <v>1</v>
      </c>
      <c r="F2880" s="65"/>
      <c r="G2880" s="84">
        <f t="shared" si="123"/>
        <v>0</v>
      </c>
      <c r="H2880" s="61"/>
      <c r="I2880" s="61"/>
      <c r="J2880" s="123" t="str">
        <f t="shared" si="119"/>
        <v xml:space="preserve"> </v>
      </c>
      <c r="K2880" s="23"/>
      <c r="L2880" s="23"/>
    </row>
    <row r="2881" spans="1:12" ht="12" x14ac:dyDescent="0.2">
      <c r="A2881" s="49"/>
      <c r="B2881" s="313" t="s">
        <v>4076</v>
      </c>
      <c r="C2881" s="292" t="s">
        <v>4106</v>
      </c>
      <c r="D2881" s="269"/>
      <c r="E2881" s="160"/>
      <c r="F2881" s="163"/>
      <c r="G2881" s="232"/>
      <c r="H2881" s="61"/>
      <c r="I2881" s="61"/>
      <c r="J2881" s="123" t="str">
        <f t="shared" si="119"/>
        <v xml:space="preserve"> </v>
      </c>
      <c r="K2881" s="23"/>
      <c r="L2881" s="23"/>
    </row>
    <row r="2882" spans="1:12" ht="13.2" x14ac:dyDescent="0.2">
      <c r="A2882" s="94"/>
      <c r="B2882" s="291" t="s">
        <v>4077</v>
      </c>
      <c r="C2882" s="283" t="s">
        <v>4107</v>
      </c>
      <c r="D2882" s="269" t="s">
        <v>5897</v>
      </c>
      <c r="E2882" s="160"/>
      <c r="F2882" s="163"/>
      <c r="G2882" s="84">
        <f>E2882*F2882</f>
        <v>0</v>
      </c>
      <c r="H2882" s="61"/>
      <c r="I2882" s="61"/>
      <c r="J2882" s="123" t="str">
        <f t="shared" si="119"/>
        <v xml:space="preserve"> </v>
      </c>
      <c r="K2882" s="23"/>
      <c r="L2882" s="23"/>
    </row>
    <row r="2883" spans="1:12" ht="13.2" x14ac:dyDescent="0.2">
      <c r="A2883" s="94"/>
      <c r="B2883" s="291" t="s">
        <v>4078</v>
      </c>
      <c r="C2883" s="283" t="s">
        <v>4108</v>
      </c>
      <c r="D2883" s="269" t="s">
        <v>5897</v>
      </c>
      <c r="E2883" s="160"/>
      <c r="F2883" s="163"/>
      <c r="G2883" s="84">
        <f>E2883*F2883</f>
        <v>0</v>
      </c>
      <c r="H2883" s="61"/>
      <c r="I2883" s="61"/>
      <c r="J2883" s="123" t="str">
        <f t="shared" si="119"/>
        <v xml:space="preserve"> </v>
      </c>
      <c r="K2883" s="23"/>
      <c r="L2883" s="23"/>
    </row>
    <row r="2884" spans="1:12" ht="13.2" x14ac:dyDescent="0.2">
      <c r="A2884" s="94"/>
      <c r="B2884" s="291" t="s">
        <v>4079</v>
      </c>
      <c r="C2884" s="283" t="s">
        <v>4109</v>
      </c>
      <c r="D2884" s="269" t="s">
        <v>5897</v>
      </c>
      <c r="E2884" s="160"/>
      <c r="F2884" s="163"/>
      <c r="G2884" s="84">
        <f>E2884*F2884</f>
        <v>0</v>
      </c>
      <c r="H2884" s="61"/>
      <c r="I2884" s="61"/>
      <c r="J2884" s="123" t="str">
        <f t="shared" ref="J2884:J2947" si="124">IF(G2884&gt;0,1," ")</f>
        <v xml:space="preserve"> </v>
      </c>
      <c r="K2884" s="23"/>
      <c r="L2884" s="23"/>
    </row>
    <row r="2885" spans="1:12" ht="12" x14ac:dyDescent="0.2">
      <c r="A2885" s="49"/>
      <c r="B2885" s="239" t="s">
        <v>4080</v>
      </c>
      <c r="C2885" s="216" t="s">
        <v>4110</v>
      </c>
      <c r="D2885" s="192" t="s">
        <v>83</v>
      </c>
      <c r="E2885" s="160">
        <v>2045</v>
      </c>
      <c r="F2885" s="65"/>
      <c r="G2885" s="84">
        <f>E2885*F2885</f>
        <v>0</v>
      </c>
      <c r="H2885" s="61"/>
      <c r="I2885" s="61"/>
      <c r="J2885" s="123" t="str">
        <f t="shared" si="124"/>
        <v xml:space="preserve"> </v>
      </c>
      <c r="K2885" s="23"/>
      <c r="L2885" s="23"/>
    </row>
    <row r="2886" spans="1:12" x14ac:dyDescent="0.2">
      <c r="A2886" s="48"/>
      <c r="B2886" s="157"/>
      <c r="C2886" s="162"/>
      <c r="D2886" s="191"/>
      <c r="E2886" s="160"/>
      <c r="F2886" s="163"/>
      <c r="G2886" s="84"/>
      <c r="H2886" s="58" t="s">
        <v>782</v>
      </c>
      <c r="J2886" s="123" t="str">
        <f t="shared" si="124"/>
        <v xml:space="preserve"> </v>
      </c>
      <c r="K2886" s="23"/>
      <c r="L2886" s="23"/>
    </row>
    <row r="2887" spans="1:12" x14ac:dyDescent="0.25">
      <c r="A2887" s="48"/>
      <c r="B2887" s="157"/>
      <c r="C2887" s="162"/>
      <c r="D2887" s="191"/>
      <c r="E2887" s="160"/>
      <c r="F2887" s="163"/>
      <c r="G2887" s="84"/>
      <c r="H2887" s="23"/>
      <c r="J2887" s="123" t="str">
        <f t="shared" si="124"/>
        <v xml:space="preserve"> </v>
      </c>
      <c r="K2887" s="23"/>
      <c r="L2887" s="23"/>
    </row>
    <row r="2888" spans="1:12" x14ac:dyDescent="0.25">
      <c r="A2888" s="52"/>
      <c r="B2888" s="193"/>
      <c r="C2888" s="194"/>
      <c r="D2888" s="195"/>
      <c r="E2888" s="160"/>
      <c r="F2888" s="163"/>
      <c r="G2888" s="196"/>
      <c r="H2888" s="23"/>
      <c r="J2888" s="123">
        <v>1</v>
      </c>
      <c r="K2888" s="23"/>
      <c r="L2888" s="23"/>
    </row>
    <row r="2889" spans="1:12" ht="12" x14ac:dyDescent="0.25">
      <c r="B2889" s="180" t="s">
        <v>249</v>
      </c>
      <c r="C2889" s="181" t="s">
        <v>147</v>
      </c>
      <c r="D2889" s="31"/>
      <c r="E2889" s="31"/>
      <c r="F2889" s="31"/>
      <c r="G2889" s="182">
        <f>SUM(G2797:G2888)</f>
        <v>0</v>
      </c>
      <c r="H2889" s="23"/>
      <c r="J2889" s="123" t="str">
        <f t="shared" si="124"/>
        <v xml:space="preserve"> </v>
      </c>
      <c r="K2889" s="23"/>
      <c r="L2889" s="23"/>
    </row>
    <row r="2890" spans="1:12" ht="12" x14ac:dyDescent="0.25">
      <c r="A2890" s="54"/>
      <c r="B2890" s="54"/>
      <c r="C2890" s="223"/>
      <c r="D2890" s="224"/>
      <c r="E2890" s="224"/>
      <c r="F2890" s="224"/>
      <c r="G2890" s="225"/>
      <c r="H2890" s="77"/>
      <c r="J2890" s="123">
        <v>1</v>
      </c>
      <c r="K2890" s="23"/>
      <c r="L2890" s="23"/>
    </row>
    <row r="2891" spans="1:12" ht="12" x14ac:dyDescent="0.2">
      <c r="B2891" s="309" t="s">
        <v>251</v>
      </c>
      <c r="C2891" s="310" t="s">
        <v>252</v>
      </c>
      <c r="D2891" s="311"/>
      <c r="E2891" s="70"/>
      <c r="F2891" s="70"/>
      <c r="G2891" s="237"/>
      <c r="H2891" s="58" t="s">
        <v>361</v>
      </c>
      <c r="J2891" s="123" t="str">
        <f t="shared" si="124"/>
        <v xml:space="preserve"> </v>
      </c>
      <c r="K2891" s="23"/>
      <c r="L2891" s="23"/>
    </row>
    <row r="2892" spans="1:12" ht="12" x14ac:dyDescent="0.2">
      <c r="A2892" s="56"/>
      <c r="B2892" s="290" t="s">
        <v>4113</v>
      </c>
      <c r="C2892" s="303" t="s">
        <v>4159</v>
      </c>
      <c r="D2892" s="289"/>
      <c r="E2892" s="230"/>
      <c r="F2892" s="230"/>
      <c r="G2892" s="89"/>
      <c r="H2892" s="61"/>
      <c r="I2892" s="61"/>
      <c r="J2892" s="123" t="str">
        <f t="shared" si="124"/>
        <v xml:space="preserve"> </v>
      </c>
      <c r="K2892" s="23"/>
      <c r="L2892" s="23"/>
    </row>
    <row r="2893" spans="1:12" ht="13.2" x14ac:dyDescent="0.2">
      <c r="A2893" s="88"/>
      <c r="B2893" s="291" t="s">
        <v>4114</v>
      </c>
      <c r="C2893" s="274" t="s">
        <v>4160</v>
      </c>
      <c r="D2893" s="269" t="s">
        <v>5897</v>
      </c>
      <c r="E2893" s="160"/>
      <c r="F2893" s="163"/>
      <c r="G2893" s="84">
        <f>E2893*F2893</f>
        <v>0</v>
      </c>
      <c r="H2893" s="61"/>
      <c r="I2893" s="61"/>
      <c r="J2893" s="123" t="str">
        <f t="shared" si="124"/>
        <v xml:space="preserve"> </v>
      </c>
      <c r="K2893" s="23"/>
      <c r="L2893" s="23"/>
    </row>
    <row r="2894" spans="1:12" ht="13.2" x14ac:dyDescent="0.2">
      <c r="A2894" s="88"/>
      <c r="B2894" s="291" t="s">
        <v>4115</v>
      </c>
      <c r="C2894" s="274" t="s">
        <v>4161</v>
      </c>
      <c r="D2894" s="269" t="s">
        <v>5897</v>
      </c>
      <c r="E2894" s="160"/>
      <c r="F2894" s="163"/>
      <c r="G2894" s="84">
        <f>E2894*F2894</f>
        <v>0</v>
      </c>
      <c r="H2894" s="61"/>
      <c r="I2894" s="61"/>
      <c r="J2894" s="123" t="str">
        <f t="shared" si="124"/>
        <v xml:space="preserve"> </v>
      </c>
      <c r="K2894" s="23"/>
      <c r="L2894" s="23"/>
    </row>
    <row r="2895" spans="1:12" ht="12" x14ac:dyDescent="0.2">
      <c r="A2895" s="49"/>
      <c r="B2895" s="291" t="s">
        <v>4116</v>
      </c>
      <c r="C2895" s="292" t="s">
        <v>6251</v>
      </c>
      <c r="D2895" s="269"/>
      <c r="E2895" s="160"/>
      <c r="F2895" s="163"/>
      <c r="G2895" s="84"/>
      <c r="H2895" s="61"/>
      <c r="I2895" s="61"/>
      <c r="J2895" s="123" t="str">
        <f t="shared" si="124"/>
        <v xml:space="preserve"> </v>
      </c>
      <c r="K2895" s="23"/>
      <c r="L2895" s="23"/>
    </row>
    <row r="2896" spans="1:12" x14ac:dyDescent="0.2">
      <c r="A2896" s="88"/>
      <c r="B2896" s="291" t="s">
        <v>4117</v>
      </c>
      <c r="C2896" s="274" t="s">
        <v>4162</v>
      </c>
      <c r="D2896" s="269" t="s">
        <v>101</v>
      </c>
      <c r="E2896" s="160"/>
      <c r="F2896" s="163"/>
      <c r="G2896" s="84">
        <f>E2896*F2896</f>
        <v>0</v>
      </c>
      <c r="H2896" s="61"/>
      <c r="I2896" s="61"/>
      <c r="J2896" s="123" t="str">
        <f t="shared" si="124"/>
        <v xml:space="preserve"> </v>
      </c>
      <c r="K2896" s="23"/>
      <c r="L2896" s="23"/>
    </row>
    <row r="2897" spans="1:12" x14ac:dyDescent="0.2">
      <c r="A2897" s="88"/>
      <c r="B2897" s="291" t="s">
        <v>4118</v>
      </c>
      <c r="C2897" s="274" t="s">
        <v>114</v>
      </c>
      <c r="D2897" s="269" t="s">
        <v>101</v>
      </c>
      <c r="E2897" s="160"/>
      <c r="F2897" s="163"/>
      <c r="G2897" s="84">
        <f>E2897*F2897</f>
        <v>0</v>
      </c>
      <c r="H2897" s="61"/>
      <c r="I2897" s="61"/>
      <c r="J2897" s="123" t="str">
        <f t="shared" si="124"/>
        <v xml:space="preserve"> </v>
      </c>
      <c r="K2897" s="23"/>
      <c r="L2897" s="23"/>
    </row>
    <row r="2898" spans="1:12" ht="12" x14ac:dyDescent="0.2">
      <c r="A2898" s="49"/>
      <c r="B2898" s="291" t="s">
        <v>4119</v>
      </c>
      <c r="C2898" s="292" t="s">
        <v>4163</v>
      </c>
      <c r="D2898" s="269"/>
      <c r="E2898" s="160"/>
      <c r="F2898" s="163"/>
      <c r="G2898" s="84"/>
      <c r="H2898" s="61"/>
      <c r="I2898" s="61"/>
      <c r="J2898" s="123" t="str">
        <f t="shared" si="124"/>
        <v xml:space="preserve"> </v>
      </c>
      <c r="K2898" s="23"/>
      <c r="L2898" s="23"/>
    </row>
    <row r="2899" spans="1:12" x14ac:dyDescent="0.2">
      <c r="A2899" s="88"/>
      <c r="B2899" s="291" t="s">
        <v>4120</v>
      </c>
      <c r="C2899" s="274" t="s">
        <v>4164</v>
      </c>
      <c r="D2899" s="269" t="s">
        <v>49</v>
      </c>
      <c r="E2899" s="160"/>
      <c r="F2899" s="163"/>
      <c r="G2899" s="84">
        <f>E2899*F2899</f>
        <v>0</v>
      </c>
      <c r="H2899" s="61"/>
      <c r="I2899" s="61"/>
      <c r="J2899" s="123" t="str">
        <f t="shared" si="124"/>
        <v xml:space="preserve"> </v>
      </c>
      <c r="K2899" s="23"/>
      <c r="L2899" s="23"/>
    </row>
    <row r="2900" spans="1:12" x14ac:dyDescent="0.2">
      <c r="A2900" s="88"/>
      <c r="B2900" s="291" t="s">
        <v>4121</v>
      </c>
      <c r="C2900" s="274" t="s">
        <v>4165</v>
      </c>
      <c r="D2900" s="269" t="s">
        <v>49</v>
      </c>
      <c r="E2900" s="160"/>
      <c r="F2900" s="163"/>
      <c r="G2900" s="84">
        <f>E2900*F2900</f>
        <v>0</v>
      </c>
      <c r="H2900" s="61"/>
      <c r="I2900" s="61"/>
      <c r="J2900" s="123" t="str">
        <f t="shared" si="124"/>
        <v xml:space="preserve"> </v>
      </c>
      <c r="K2900" s="23"/>
      <c r="L2900" s="23"/>
    </row>
    <row r="2901" spans="1:12" x14ac:dyDescent="0.2">
      <c r="A2901" s="88"/>
      <c r="B2901" s="291" t="s">
        <v>4122</v>
      </c>
      <c r="C2901" s="265" t="s">
        <v>4166</v>
      </c>
      <c r="D2901" s="269"/>
      <c r="E2901" s="160"/>
      <c r="F2901" s="163"/>
      <c r="G2901" s="84"/>
      <c r="H2901" s="61"/>
      <c r="I2901" s="61"/>
      <c r="J2901" s="123" t="str">
        <f t="shared" si="124"/>
        <v xml:space="preserve"> </v>
      </c>
      <c r="K2901" s="23"/>
      <c r="L2901" s="23"/>
    </row>
    <row r="2902" spans="1:12" ht="13.2" x14ac:dyDescent="0.2">
      <c r="A2902" s="88"/>
      <c r="B2902" s="291" t="s">
        <v>4142</v>
      </c>
      <c r="C2902" s="265" t="s">
        <v>4167</v>
      </c>
      <c r="D2902" s="269" t="s">
        <v>5896</v>
      </c>
      <c r="E2902" s="160"/>
      <c r="F2902" s="163"/>
      <c r="G2902" s="84">
        <f>E2902*F2902</f>
        <v>0</v>
      </c>
      <c r="H2902" s="61"/>
      <c r="I2902" s="61"/>
      <c r="J2902" s="123" t="str">
        <f t="shared" si="124"/>
        <v xml:space="preserve"> </v>
      </c>
      <c r="K2902" s="23"/>
      <c r="L2902" s="23"/>
    </row>
    <row r="2903" spans="1:12" ht="13.2" x14ac:dyDescent="0.2">
      <c r="A2903" s="88"/>
      <c r="B2903" s="291" t="s">
        <v>4143</v>
      </c>
      <c r="C2903" s="265" t="s">
        <v>4168</v>
      </c>
      <c r="D2903" s="269" t="s">
        <v>5896</v>
      </c>
      <c r="E2903" s="160"/>
      <c r="F2903" s="163"/>
      <c r="G2903" s="84">
        <f>E2903*F2903</f>
        <v>0</v>
      </c>
      <c r="H2903" s="61"/>
      <c r="I2903" s="61"/>
      <c r="J2903" s="123" t="str">
        <f t="shared" si="124"/>
        <v xml:space="preserve"> </v>
      </c>
      <c r="K2903" s="23"/>
      <c r="L2903" s="23"/>
    </row>
    <row r="2904" spans="1:12" ht="13.2" x14ac:dyDescent="0.2">
      <c r="A2904" s="88"/>
      <c r="B2904" s="291" t="s">
        <v>4123</v>
      </c>
      <c r="C2904" s="283" t="s">
        <v>4169</v>
      </c>
      <c r="D2904" s="269" t="s">
        <v>5896</v>
      </c>
      <c r="E2904" s="160"/>
      <c r="F2904" s="163"/>
      <c r="G2904" s="84">
        <f>E2904*F2904</f>
        <v>0</v>
      </c>
      <c r="H2904" s="61"/>
      <c r="I2904" s="61"/>
      <c r="J2904" s="123" t="str">
        <f t="shared" si="124"/>
        <v xml:space="preserve"> </v>
      </c>
      <c r="K2904" s="23"/>
      <c r="L2904" s="23"/>
    </row>
    <row r="2905" spans="1:12" x14ac:dyDescent="0.2">
      <c r="A2905" s="88"/>
      <c r="B2905" s="291" t="s">
        <v>4124</v>
      </c>
      <c r="C2905" s="283" t="s">
        <v>4170</v>
      </c>
      <c r="D2905" s="269"/>
      <c r="E2905" s="160"/>
      <c r="F2905" s="163"/>
      <c r="G2905" s="84"/>
      <c r="H2905" s="61"/>
      <c r="I2905" s="61"/>
      <c r="J2905" s="123" t="str">
        <f t="shared" si="124"/>
        <v xml:space="preserve"> </v>
      </c>
      <c r="K2905" s="23"/>
      <c r="L2905" s="23"/>
    </row>
    <row r="2906" spans="1:12" x14ac:dyDescent="0.2">
      <c r="A2906" s="88"/>
      <c r="B2906" s="291" t="s">
        <v>4144</v>
      </c>
      <c r="C2906" s="274" t="s">
        <v>4171</v>
      </c>
      <c r="D2906" s="269" t="s">
        <v>58</v>
      </c>
      <c r="E2906" s="160"/>
      <c r="F2906" s="163"/>
      <c r="G2906" s="84">
        <f t="shared" ref="G2906:G2911" si="125">E2906*F2906</f>
        <v>0</v>
      </c>
      <c r="H2906" s="61"/>
      <c r="I2906" s="61"/>
      <c r="J2906" s="123" t="str">
        <f t="shared" si="124"/>
        <v xml:space="preserve"> </v>
      </c>
      <c r="K2906" s="23"/>
      <c r="L2906" s="23"/>
    </row>
    <row r="2907" spans="1:12" x14ac:dyDescent="0.2">
      <c r="A2907" s="88"/>
      <c r="B2907" s="291" t="s">
        <v>4145</v>
      </c>
      <c r="C2907" s="265" t="s">
        <v>4172</v>
      </c>
      <c r="D2907" s="269" t="s">
        <v>58</v>
      </c>
      <c r="E2907" s="160"/>
      <c r="F2907" s="163"/>
      <c r="G2907" s="84">
        <f t="shared" si="125"/>
        <v>0</v>
      </c>
      <c r="H2907" s="61"/>
      <c r="I2907" s="61"/>
      <c r="J2907" s="123" t="str">
        <f t="shared" si="124"/>
        <v xml:space="preserve"> </v>
      </c>
      <c r="K2907" s="23"/>
      <c r="L2907" s="23"/>
    </row>
    <row r="2908" spans="1:12" x14ac:dyDescent="0.2">
      <c r="A2908" s="94"/>
      <c r="B2908" s="291" t="s">
        <v>4146</v>
      </c>
      <c r="C2908" s="265" t="s">
        <v>4173</v>
      </c>
      <c r="D2908" s="269" t="s">
        <v>58</v>
      </c>
      <c r="E2908" s="160"/>
      <c r="F2908" s="163"/>
      <c r="G2908" s="84">
        <f t="shared" si="125"/>
        <v>0</v>
      </c>
      <c r="H2908" s="61"/>
      <c r="I2908" s="61"/>
      <c r="J2908" s="123" t="str">
        <f t="shared" si="124"/>
        <v xml:space="preserve"> </v>
      </c>
      <c r="K2908" s="23"/>
      <c r="L2908" s="23"/>
    </row>
    <row r="2909" spans="1:12" x14ac:dyDescent="0.2">
      <c r="A2909" s="94"/>
      <c r="B2909" s="291" t="s">
        <v>4147</v>
      </c>
      <c r="C2909" s="265" t="s">
        <v>4174</v>
      </c>
      <c r="D2909" s="269" t="s">
        <v>58</v>
      </c>
      <c r="E2909" s="160"/>
      <c r="F2909" s="163"/>
      <c r="G2909" s="84">
        <f t="shared" si="125"/>
        <v>0</v>
      </c>
      <c r="H2909" s="61"/>
      <c r="I2909" s="61"/>
      <c r="J2909" s="123" t="str">
        <f t="shared" si="124"/>
        <v xml:space="preserve"> </v>
      </c>
      <c r="K2909" s="23"/>
      <c r="L2909" s="23"/>
    </row>
    <row r="2910" spans="1:12" x14ac:dyDescent="0.2">
      <c r="A2910" s="94"/>
      <c r="B2910" s="291" t="s">
        <v>4148</v>
      </c>
      <c r="C2910" s="265" t="s">
        <v>4175</v>
      </c>
      <c r="D2910" s="269" t="s">
        <v>58</v>
      </c>
      <c r="E2910" s="160"/>
      <c r="F2910" s="163"/>
      <c r="G2910" s="84">
        <f t="shared" si="125"/>
        <v>0</v>
      </c>
      <c r="H2910" s="61"/>
      <c r="I2910" s="61"/>
      <c r="J2910" s="123" t="str">
        <f t="shared" si="124"/>
        <v xml:space="preserve"> </v>
      </c>
      <c r="K2910" s="23"/>
      <c r="L2910" s="23"/>
    </row>
    <row r="2911" spans="1:12" x14ac:dyDescent="0.2">
      <c r="A2911" s="94"/>
      <c r="B2911" s="291" t="s">
        <v>4149</v>
      </c>
      <c r="C2911" s="265" t="s">
        <v>4176</v>
      </c>
      <c r="D2911" s="269" t="s">
        <v>58</v>
      </c>
      <c r="E2911" s="160"/>
      <c r="F2911" s="163"/>
      <c r="G2911" s="84">
        <f t="shared" si="125"/>
        <v>0</v>
      </c>
      <c r="H2911" s="62" t="s">
        <v>363</v>
      </c>
      <c r="I2911" s="61"/>
      <c r="J2911" s="123" t="str">
        <f t="shared" si="124"/>
        <v xml:space="preserve"> </v>
      </c>
      <c r="K2911" s="23"/>
      <c r="L2911" s="23"/>
    </row>
    <row r="2912" spans="1:12" ht="12" x14ac:dyDescent="0.25">
      <c r="A2912" s="49"/>
      <c r="B2912" s="313" t="s">
        <v>4125</v>
      </c>
      <c r="C2912" s="328" t="s">
        <v>4177</v>
      </c>
      <c r="D2912" s="269"/>
      <c r="E2912" s="160"/>
      <c r="F2912" s="163"/>
      <c r="G2912" s="84"/>
      <c r="H2912" s="61"/>
      <c r="I2912" s="61"/>
      <c r="J2912" s="123" t="str">
        <f t="shared" si="124"/>
        <v xml:space="preserve"> </v>
      </c>
      <c r="K2912" s="23"/>
      <c r="L2912" s="23"/>
    </row>
    <row r="2913" spans="1:12" x14ac:dyDescent="0.2">
      <c r="A2913" s="94"/>
      <c r="B2913" s="291" t="s">
        <v>4126</v>
      </c>
      <c r="C2913" s="279" t="s">
        <v>6252</v>
      </c>
      <c r="D2913" s="269" t="s">
        <v>49</v>
      </c>
      <c r="E2913" s="160"/>
      <c r="F2913" s="163"/>
      <c r="G2913" s="84">
        <f>E2913*F2913</f>
        <v>0</v>
      </c>
      <c r="H2913" s="62" t="s">
        <v>363</v>
      </c>
      <c r="I2913" s="61"/>
      <c r="J2913" s="123" t="str">
        <f t="shared" si="124"/>
        <v xml:space="preserve"> </v>
      </c>
      <c r="K2913" s="23"/>
      <c r="L2913" s="23"/>
    </row>
    <row r="2914" spans="1:12" x14ac:dyDescent="0.2">
      <c r="A2914" s="94"/>
      <c r="B2914" s="291" t="s">
        <v>4127</v>
      </c>
      <c r="C2914" s="281" t="s">
        <v>4178</v>
      </c>
      <c r="D2914" s="269"/>
      <c r="E2914" s="160"/>
      <c r="F2914" s="163"/>
      <c r="G2914" s="84"/>
      <c r="H2914" s="61"/>
      <c r="I2914" s="61"/>
      <c r="J2914" s="123" t="str">
        <f t="shared" si="124"/>
        <v xml:space="preserve"> </v>
      </c>
      <c r="K2914" s="23"/>
      <c r="L2914" s="23"/>
    </row>
    <row r="2915" spans="1:12" ht="13.2" x14ac:dyDescent="0.2">
      <c r="A2915" s="94"/>
      <c r="B2915" s="291" t="s">
        <v>4150</v>
      </c>
      <c r="C2915" s="279" t="s">
        <v>6253</v>
      </c>
      <c r="D2915" s="269" t="s">
        <v>5897</v>
      </c>
      <c r="E2915" s="160"/>
      <c r="F2915" s="163"/>
      <c r="G2915" s="84">
        <f>E2915*F2915</f>
        <v>0</v>
      </c>
      <c r="H2915" s="62" t="s">
        <v>363</v>
      </c>
      <c r="I2915" s="61"/>
      <c r="J2915" s="123" t="str">
        <f t="shared" si="124"/>
        <v xml:space="preserve"> </v>
      </c>
      <c r="K2915" s="23"/>
      <c r="L2915" s="23"/>
    </row>
    <row r="2916" spans="1:12" ht="13.2" x14ac:dyDescent="0.2">
      <c r="A2916" s="94"/>
      <c r="B2916" s="291" t="s">
        <v>4151</v>
      </c>
      <c r="C2916" s="279" t="s">
        <v>4179</v>
      </c>
      <c r="D2916" s="269" t="s">
        <v>5897</v>
      </c>
      <c r="E2916" s="160"/>
      <c r="F2916" s="163"/>
      <c r="G2916" s="84">
        <f>E2916*F2916</f>
        <v>0</v>
      </c>
      <c r="H2916" s="61"/>
      <c r="I2916" s="61"/>
      <c r="J2916" s="123" t="str">
        <f t="shared" si="124"/>
        <v xml:space="preserve"> </v>
      </c>
      <c r="K2916" s="23"/>
      <c r="L2916" s="23"/>
    </row>
    <row r="2917" spans="1:12" x14ac:dyDescent="0.2">
      <c r="A2917" s="94"/>
      <c r="B2917" s="291" t="s">
        <v>4128</v>
      </c>
      <c r="C2917" s="281" t="s">
        <v>4180</v>
      </c>
      <c r="D2917" s="269"/>
      <c r="E2917" s="160"/>
      <c r="F2917" s="163"/>
      <c r="G2917" s="84"/>
      <c r="H2917" s="61"/>
      <c r="I2917" s="61"/>
      <c r="J2917" s="123" t="str">
        <f t="shared" si="124"/>
        <v xml:space="preserve"> </v>
      </c>
      <c r="K2917" s="23"/>
      <c r="L2917" s="23"/>
    </row>
    <row r="2918" spans="1:12" x14ac:dyDescent="0.2">
      <c r="A2918" s="94"/>
      <c r="B2918" s="291" t="s">
        <v>4152</v>
      </c>
      <c r="C2918" s="281" t="s">
        <v>4181</v>
      </c>
      <c r="D2918" s="269" t="s">
        <v>56</v>
      </c>
      <c r="E2918" s="160"/>
      <c r="F2918" s="163"/>
      <c r="G2918" s="84">
        <f t="shared" ref="G2918:G2927" si="126">E2918*F2918</f>
        <v>0</v>
      </c>
      <c r="H2918" s="61"/>
      <c r="I2918" s="61"/>
      <c r="J2918" s="123" t="str">
        <f t="shared" si="124"/>
        <v xml:space="preserve"> </v>
      </c>
      <c r="K2918" s="23"/>
      <c r="L2918" s="23"/>
    </row>
    <row r="2919" spans="1:12" x14ac:dyDescent="0.2">
      <c r="A2919" s="94"/>
      <c r="B2919" s="291" t="s">
        <v>4153</v>
      </c>
      <c r="C2919" s="281" t="s">
        <v>4182</v>
      </c>
      <c r="D2919" s="269" t="s">
        <v>56</v>
      </c>
      <c r="E2919" s="160"/>
      <c r="F2919" s="163"/>
      <c r="G2919" s="84">
        <f t="shared" si="126"/>
        <v>0</v>
      </c>
      <c r="H2919" s="61"/>
      <c r="I2919" s="61"/>
      <c r="J2919" s="123" t="str">
        <f t="shared" si="124"/>
        <v xml:space="preserve"> </v>
      </c>
      <c r="K2919" s="23"/>
      <c r="L2919" s="23"/>
    </row>
    <row r="2920" spans="1:12" x14ac:dyDescent="0.2">
      <c r="A2920" s="94"/>
      <c r="B2920" s="291" t="s">
        <v>4154</v>
      </c>
      <c r="C2920" s="281" t="s">
        <v>4183</v>
      </c>
      <c r="D2920" s="269" t="s">
        <v>49</v>
      </c>
      <c r="E2920" s="160"/>
      <c r="F2920" s="163"/>
      <c r="G2920" s="84">
        <f t="shared" si="126"/>
        <v>0</v>
      </c>
      <c r="H2920" s="61"/>
      <c r="I2920" s="61"/>
      <c r="J2920" s="123" t="str">
        <f t="shared" si="124"/>
        <v xml:space="preserve"> </v>
      </c>
      <c r="K2920" s="23"/>
      <c r="L2920" s="23"/>
    </row>
    <row r="2921" spans="1:12" x14ac:dyDescent="0.2">
      <c r="A2921" s="94"/>
      <c r="B2921" s="291" t="s">
        <v>4129</v>
      </c>
      <c r="C2921" s="281" t="s">
        <v>4184</v>
      </c>
      <c r="D2921" s="269" t="s">
        <v>49</v>
      </c>
      <c r="E2921" s="160"/>
      <c r="F2921" s="163"/>
      <c r="G2921" s="84">
        <f t="shared" si="126"/>
        <v>0</v>
      </c>
      <c r="H2921" s="61"/>
      <c r="I2921" s="61"/>
      <c r="J2921" s="123" t="str">
        <f t="shared" si="124"/>
        <v xml:space="preserve"> </v>
      </c>
      <c r="K2921" s="23"/>
      <c r="L2921" s="23"/>
    </row>
    <row r="2922" spans="1:12" ht="13.2" x14ac:dyDescent="0.2">
      <c r="A2922" s="94"/>
      <c r="B2922" s="291" t="s">
        <v>4130</v>
      </c>
      <c r="C2922" s="281" t="s">
        <v>4185</v>
      </c>
      <c r="D2922" s="269" t="s">
        <v>5897</v>
      </c>
      <c r="E2922" s="160"/>
      <c r="F2922" s="163"/>
      <c r="G2922" s="84">
        <f t="shared" si="126"/>
        <v>0</v>
      </c>
      <c r="H2922" s="61"/>
      <c r="I2922" s="61"/>
      <c r="J2922" s="123" t="str">
        <f t="shared" si="124"/>
        <v xml:space="preserve"> </v>
      </c>
      <c r="K2922" s="23"/>
      <c r="L2922" s="23"/>
    </row>
    <row r="2923" spans="1:12" x14ac:dyDescent="0.2">
      <c r="A2923" s="94"/>
      <c r="B2923" s="291" t="s">
        <v>4131</v>
      </c>
      <c r="C2923" s="281" t="s">
        <v>6254</v>
      </c>
      <c r="D2923" s="285"/>
      <c r="E2923" s="160"/>
      <c r="F2923" s="163"/>
      <c r="G2923" s="84">
        <f t="shared" si="126"/>
        <v>0</v>
      </c>
      <c r="H2923" s="62" t="s">
        <v>363</v>
      </c>
      <c r="I2923" s="61"/>
      <c r="J2923" s="123" t="str">
        <f t="shared" si="124"/>
        <v xml:space="preserve"> </v>
      </c>
      <c r="K2923" s="23"/>
      <c r="L2923" s="23"/>
    </row>
    <row r="2924" spans="1:12" ht="12" x14ac:dyDescent="0.2">
      <c r="A2924" s="49"/>
      <c r="B2924" s="313" t="s">
        <v>4132</v>
      </c>
      <c r="C2924" s="292" t="s">
        <v>4186</v>
      </c>
      <c r="D2924" s="269" t="s">
        <v>63</v>
      </c>
      <c r="E2924" s="160"/>
      <c r="F2924" s="163"/>
      <c r="G2924" s="84">
        <f t="shared" si="126"/>
        <v>0</v>
      </c>
      <c r="H2924" s="61"/>
      <c r="I2924" s="61"/>
      <c r="J2924" s="123" t="str">
        <f t="shared" si="124"/>
        <v xml:space="preserve"> </v>
      </c>
      <c r="K2924" s="23"/>
      <c r="L2924" s="23"/>
    </row>
    <row r="2925" spans="1:12" ht="12" x14ac:dyDescent="0.2">
      <c r="A2925" s="49"/>
      <c r="B2925" s="313" t="s">
        <v>4133</v>
      </c>
      <c r="C2925" s="292" t="s">
        <v>4187</v>
      </c>
      <c r="D2925" s="269" t="s">
        <v>63</v>
      </c>
      <c r="E2925" s="160"/>
      <c r="F2925" s="163"/>
      <c r="G2925" s="84">
        <f t="shared" si="126"/>
        <v>0</v>
      </c>
      <c r="H2925" s="61"/>
      <c r="I2925" s="61"/>
      <c r="J2925" s="123" t="str">
        <f t="shared" si="124"/>
        <v xml:space="preserve"> </v>
      </c>
      <c r="K2925" s="23"/>
      <c r="L2925" s="23"/>
    </row>
    <row r="2926" spans="1:12" ht="12" x14ac:dyDescent="0.2">
      <c r="A2926" s="49"/>
      <c r="B2926" s="313" t="s">
        <v>4134</v>
      </c>
      <c r="C2926" s="292" t="s">
        <v>4188</v>
      </c>
      <c r="D2926" s="269" t="s">
        <v>49</v>
      </c>
      <c r="E2926" s="160"/>
      <c r="F2926" s="163"/>
      <c r="G2926" s="84">
        <f t="shared" si="126"/>
        <v>0</v>
      </c>
      <c r="H2926" s="61"/>
      <c r="I2926" s="61"/>
      <c r="J2926" s="123" t="str">
        <f t="shared" si="124"/>
        <v xml:space="preserve"> </v>
      </c>
      <c r="K2926" s="23"/>
      <c r="L2926" s="23"/>
    </row>
    <row r="2927" spans="1:12" ht="12" x14ac:dyDescent="0.2">
      <c r="A2927" s="49"/>
      <c r="B2927" s="313" t="s">
        <v>4135</v>
      </c>
      <c r="C2927" s="302" t="s">
        <v>6255</v>
      </c>
      <c r="D2927" s="269" t="s">
        <v>56</v>
      </c>
      <c r="E2927" s="160"/>
      <c r="F2927" s="163"/>
      <c r="G2927" s="84">
        <f t="shared" si="126"/>
        <v>0</v>
      </c>
      <c r="H2927" s="62" t="s">
        <v>363</v>
      </c>
      <c r="I2927" s="61"/>
      <c r="J2927" s="123" t="str">
        <f t="shared" si="124"/>
        <v xml:space="preserve"> </v>
      </c>
      <c r="K2927" s="23"/>
      <c r="L2927" s="23"/>
    </row>
    <row r="2928" spans="1:12" ht="12" x14ac:dyDescent="0.2">
      <c r="A2928" s="49"/>
      <c r="B2928" s="313" t="s">
        <v>4136</v>
      </c>
      <c r="C2928" s="292" t="s">
        <v>4189</v>
      </c>
      <c r="D2928" s="269"/>
      <c r="E2928" s="160"/>
      <c r="F2928" s="163"/>
      <c r="G2928" s="84"/>
      <c r="H2928" s="61"/>
      <c r="I2928" s="61"/>
      <c r="J2928" s="123" t="str">
        <f t="shared" si="124"/>
        <v xml:space="preserve"> </v>
      </c>
      <c r="K2928" s="23"/>
      <c r="L2928" s="23"/>
    </row>
    <row r="2929" spans="1:12" x14ac:dyDescent="0.2">
      <c r="A2929" s="94"/>
      <c r="B2929" s="291" t="s">
        <v>4137</v>
      </c>
      <c r="C2929" s="279" t="s">
        <v>4190</v>
      </c>
      <c r="D2929" s="269"/>
      <c r="E2929" s="160"/>
      <c r="F2929" s="163"/>
      <c r="G2929" s="84"/>
      <c r="H2929" s="61"/>
      <c r="I2929" s="61"/>
      <c r="J2929" s="123" t="str">
        <f t="shared" si="124"/>
        <v xml:space="preserve"> </v>
      </c>
      <c r="K2929" s="23"/>
      <c r="L2929" s="23"/>
    </row>
    <row r="2930" spans="1:12" x14ac:dyDescent="0.2">
      <c r="A2930" s="94"/>
      <c r="B2930" s="291" t="s">
        <v>4155</v>
      </c>
      <c r="C2930" s="279" t="s">
        <v>6256</v>
      </c>
      <c r="D2930" s="269" t="s">
        <v>83</v>
      </c>
      <c r="E2930" s="160"/>
      <c r="F2930" s="163"/>
      <c r="G2930" s="84">
        <f>E2930*F2930</f>
        <v>0</v>
      </c>
      <c r="H2930" s="62" t="s">
        <v>363</v>
      </c>
      <c r="I2930" s="61"/>
      <c r="J2930" s="123" t="str">
        <f t="shared" si="124"/>
        <v xml:space="preserve"> </v>
      </c>
      <c r="K2930" s="23"/>
      <c r="L2930" s="23"/>
    </row>
    <row r="2931" spans="1:12" x14ac:dyDescent="0.2">
      <c r="A2931" s="94"/>
      <c r="B2931" s="291" t="s">
        <v>4156</v>
      </c>
      <c r="C2931" s="279" t="s">
        <v>6257</v>
      </c>
      <c r="D2931" s="269" t="s">
        <v>83</v>
      </c>
      <c r="E2931" s="160"/>
      <c r="F2931" s="163"/>
      <c r="G2931" s="84">
        <f>E2931*F2931</f>
        <v>0</v>
      </c>
      <c r="H2931" s="62" t="s">
        <v>363</v>
      </c>
      <c r="I2931" s="61"/>
      <c r="J2931" s="123" t="str">
        <f t="shared" si="124"/>
        <v xml:space="preserve"> </v>
      </c>
      <c r="K2931" s="23"/>
      <c r="L2931" s="23"/>
    </row>
    <row r="2932" spans="1:12" x14ac:dyDescent="0.2">
      <c r="A2932" s="94"/>
      <c r="B2932" s="291" t="s">
        <v>4138</v>
      </c>
      <c r="C2932" s="265" t="s">
        <v>4191</v>
      </c>
      <c r="D2932" s="269"/>
      <c r="E2932" s="160"/>
      <c r="F2932" s="163"/>
      <c r="G2932" s="84"/>
      <c r="H2932" s="61"/>
      <c r="I2932" s="61"/>
      <c r="J2932" s="123" t="str">
        <f t="shared" si="124"/>
        <v xml:space="preserve"> </v>
      </c>
      <c r="K2932" s="23"/>
      <c r="L2932" s="23"/>
    </row>
    <row r="2933" spans="1:12" x14ac:dyDescent="0.2">
      <c r="A2933" s="94"/>
      <c r="B2933" s="291" t="s">
        <v>4157</v>
      </c>
      <c r="C2933" s="274" t="s">
        <v>4192</v>
      </c>
      <c r="D2933" s="269" t="s">
        <v>83</v>
      </c>
      <c r="E2933" s="160"/>
      <c r="F2933" s="163"/>
      <c r="G2933" s="84">
        <f>E2933*F2933</f>
        <v>0</v>
      </c>
      <c r="H2933" s="61"/>
      <c r="I2933" s="61"/>
      <c r="J2933" s="123" t="str">
        <f t="shared" si="124"/>
        <v xml:space="preserve"> </v>
      </c>
      <c r="K2933" s="23"/>
      <c r="L2933" s="23"/>
    </row>
    <row r="2934" spans="1:12" x14ac:dyDescent="0.2">
      <c r="A2934" s="94"/>
      <c r="B2934" s="291" t="s">
        <v>4158</v>
      </c>
      <c r="C2934" s="274" t="s">
        <v>4193</v>
      </c>
      <c r="D2934" s="269" t="s">
        <v>83</v>
      </c>
      <c r="E2934" s="160"/>
      <c r="F2934" s="163"/>
      <c r="G2934" s="84">
        <f>E2934*F2934</f>
        <v>0</v>
      </c>
      <c r="H2934" s="61"/>
      <c r="I2934" s="61"/>
      <c r="J2934" s="123" t="str">
        <f t="shared" si="124"/>
        <v xml:space="preserve"> </v>
      </c>
      <c r="K2934" s="23"/>
      <c r="L2934" s="23"/>
    </row>
    <row r="2935" spans="1:12" ht="12" x14ac:dyDescent="0.2">
      <c r="A2935" s="49"/>
      <c r="B2935" s="313" t="s">
        <v>4139</v>
      </c>
      <c r="C2935" s="292" t="s">
        <v>4194</v>
      </c>
      <c r="D2935" s="269" t="s">
        <v>65</v>
      </c>
      <c r="E2935" s="160"/>
      <c r="F2935" s="163"/>
      <c r="G2935" s="84"/>
      <c r="H2935" s="61"/>
      <c r="I2935" s="61"/>
      <c r="J2935" s="123" t="str">
        <f t="shared" si="124"/>
        <v xml:space="preserve"> </v>
      </c>
      <c r="K2935" s="23"/>
      <c r="L2935" s="23"/>
    </row>
    <row r="2936" spans="1:12" ht="12" x14ac:dyDescent="0.2">
      <c r="A2936" s="49"/>
      <c r="B2936" s="313" t="s">
        <v>4140</v>
      </c>
      <c r="C2936" s="294" t="s">
        <v>4195</v>
      </c>
      <c r="D2936" s="269" t="s">
        <v>49</v>
      </c>
      <c r="E2936" s="160"/>
      <c r="F2936" s="163"/>
      <c r="G2936" s="84">
        <f>E2936*F2936</f>
        <v>0</v>
      </c>
      <c r="H2936" s="61"/>
      <c r="I2936" s="61"/>
      <c r="J2936" s="123" t="str">
        <f t="shared" si="124"/>
        <v xml:space="preserve"> </v>
      </c>
      <c r="K2936" s="23"/>
      <c r="L2936" s="23"/>
    </row>
    <row r="2937" spans="1:12" ht="13.2" x14ac:dyDescent="0.2">
      <c r="A2937" s="49"/>
      <c r="B2937" s="313" t="s">
        <v>4141</v>
      </c>
      <c r="C2937" s="294" t="s">
        <v>4196</v>
      </c>
      <c r="D2937" s="269" t="s">
        <v>5897</v>
      </c>
      <c r="E2937" s="160"/>
      <c r="F2937" s="163"/>
      <c r="G2937" s="84">
        <f>E2937*F2937</f>
        <v>0</v>
      </c>
      <c r="H2937" s="61"/>
      <c r="I2937" s="61"/>
      <c r="J2937" s="123" t="str">
        <f t="shared" si="124"/>
        <v xml:space="preserve"> </v>
      </c>
      <c r="K2937" s="23"/>
      <c r="L2937" s="23"/>
    </row>
    <row r="2938" spans="1:12" x14ac:dyDescent="0.2">
      <c r="A2938" s="48"/>
      <c r="B2938" s="157"/>
      <c r="C2938" s="162"/>
      <c r="D2938" s="191"/>
      <c r="E2938" s="160"/>
      <c r="F2938" s="163"/>
      <c r="G2938" s="84"/>
      <c r="H2938" s="58" t="s">
        <v>782</v>
      </c>
      <c r="J2938" s="123" t="str">
        <f t="shared" si="124"/>
        <v xml:space="preserve"> </v>
      </c>
      <c r="K2938" s="23"/>
      <c r="L2938" s="23"/>
    </row>
    <row r="2939" spans="1:12" x14ac:dyDescent="0.25">
      <c r="A2939" s="48"/>
      <c r="B2939" s="157"/>
      <c r="C2939" s="162"/>
      <c r="D2939" s="191"/>
      <c r="E2939" s="160"/>
      <c r="F2939" s="163"/>
      <c r="G2939" s="84"/>
      <c r="H2939" s="23"/>
      <c r="J2939" s="123" t="str">
        <f t="shared" si="124"/>
        <v xml:space="preserve"> </v>
      </c>
      <c r="K2939" s="23"/>
      <c r="L2939" s="23"/>
    </row>
    <row r="2940" spans="1:12" x14ac:dyDescent="0.25">
      <c r="A2940" s="52"/>
      <c r="B2940" s="193"/>
      <c r="C2940" s="194"/>
      <c r="D2940" s="195"/>
      <c r="E2940" s="160"/>
      <c r="F2940" s="163"/>
      <c r="G2940" s="196"/>
      <c r="H2940" s="23"/>
      <c r="J2940" s="123" t="str">
        <f t="shared" si="124"/>
        <v xml:space="preserve"> </v>
      </c>
      <c r="K2940" s="23"/>
      <c r="L2940" s="23"/>
    </row>
    <row r="2941" spans="1:12" ht="12" x14ac:dyDescent="0.25">
      <c r="B2941" s="180" t="s">
        <v>251</v>
      </c>
      <c r="C2941" s="181" t="s">
        <v>147</v>
      </c>
      <c r="D2941" s="31"/>
      <c r="E2941" s="31"/>
      <c r="F2941" s="31"/>
      <c r="G2941" s="182">
        <f>SUM(G2893:G2940)</f>
        <v>0</v>
      </c>
      <c r="H2941" s="23"/>
      <c r="J2941" s="123" t="str">
        <f t="shared" si="124"/>
        <v xml:space="preserve"> </v>
      </c>
      <c r="K2941" s="23"/>
      <c r="L2941" s="23"/>
    </row>
    <row r="2942" spans="1:12" ht="12" x14ac:dyDescent="0.25">
      <c r="A2942" s="54"/>
      <c r="B2942" s="54"/>
      <c r="C2942" s="223"/>
      <c r="D2942" s="224"/>
      <c r="E2942" s="224"/>
      <c r="F2942" s="224"/>
      <c r="G2942" s="225"/>
      <c r="H2942" s="77"/>
      <c r="J2942" s="123" t="str">
        <f t="shared" si="124"/>
        <v xml:space="preserve"> </v>
      </c>
      <c r="K2942" s="23"/>
      <c r="L2942" s="23"/>
    </row>
    <row r="2943" spans="1:12" ht="12" x14ac:dyDescent="0.2">
      <c r="B2943" s="235" t="s">
        <v>253</v>
      </c>
      <c r="C2943" s="236" t="s">
        <v>254</v>
      </c>
      <c r="D2943" s="70"/>
      <c r="E2943" s="70"/>
      <c r="F2943" s="70"/>
      <c r="G2943" s="237"/>
      <c r="H2943" s="58" t="s">
        <v>361</v>
      </c>
      <c r="J2943" s="123">
        <v>1</v>
      </c>
      <c r="K2943" s="23"/>
      <c r="L2943" s="23"/>
    </row>
    <row r="2944" spans="1:12" ht="15" x14ac:dyDescent="0.25">
      <c r="A2944" s="56"/>
      <c r="B2944" s="233" t="s">
        <v>4197</v>
      </c>
      <c r="C2944" s="227" t="s">
        <v>4203</v>
      </c>
      <c r="D2944" s="230"/>
      <c r="E2944" s="230"/>
      <c r="F2944" s="230"/>
      <c r="G2944" s="89"/>
      <c r="H2944"/>
      <c r="J2944" s="123">
        <v>1</v>
      </c>
      <c r="K2944" s="23"/>
      <c r="L2944" s="23"/>
    </row>
    <row r="2945" spans="1:12" ht="15" x14ac:dyDescent="0.25">
      <c r="A2945" s="88"/>
      <c r="B2945" s="291" t="s">
        <v>4198</v>
      </c>
      <c r="C2945" s="267" t="s">
        <v>4204</v>
      </c>
      <c r="D2945" s="269" t="s">
        <v>51</v>
      </c>
      <c r="E2945" s="160"/>
      <c r="F2945" s="163"/>
      <c r="G2945" s="84"/>
      <c r="H2945"/>
      <c r="J2945" s="123" t="str">
        <f t="shared" si="124"/>
        <v xml:space="preserve"> </v>
      </c>
      <c r="K2945" s="23"/>
      <c r="L2945" s="23"/>
    </row>
    <row r="2946" spans="1:12" ht="15" x14ac:dyDescent="0.25">
      <c r="A2946" s="88"/>
      <c r="B2946" s="234" t="s">
        <v>4199</v>
      </c>
      <c r="C2946" s="164" t="s">
        <v>4205</v>
      </c>
      <c r="D2946" s="192" t="s">
        <v>51</v>
      </c>
      <c r="E2946" s="160">
        <v>25</v>
      </c>
      <c r="F2946" s="65"/>
      <c r="G2946" s="84">
        <f>E2946*F2946</f>
        <v>0</v>
      </c>
      <c r="H2946"/>
      <c r="J2946" s="123" t="str">
        <f t="shared" si="124"/>
        <v xml:space="preserve"> </v>
      </c>
      <c r="K2946" s="23"/>
      <c r="L2946" s="23"/>
    </row>
    <row r="2947" spans="1:12" ht="15" x14ac:dyDescent="0.25">
      <c r="A2947" s="49"/>
      <c r="B2947" s="291" t="s">
        <v>4200</v>
      </c>
      <c r="C2947" s="319" t="s">
        <v>4206</v>
      </c>
      <c r="D2947" s="269"/>
      <c r="E2947" s="160"/>
      <c r="F2947" s="163"/>
      <c r="G2947" s="84"/>
      <c r="H2947"/>
      <c r="J2947" s="123" t="str">
        <f t="shared" si="124"/>
        <v xml:space="preserve"> </v>
      </c>
      <c r="K2947" s="23"/>
      <c r="L2947" s="23"/>
    </row>
    <row r="2948" spans="1:12" ht="15" x14ac:dyDescent="0.25">
      <c r="A2948" s="88"/>
      <c r="B2948" s="291" t="s">
        <v>4201</v>
      </c>
      <c r="C2948" s="270" t="s">
        <v>4207</v>
      </c>
      <c r="D2948" s="269" t="s">
        <v>51</v>
      </c>
      <c r="E2948" s="160"/>
      <c r="F2948" s="163"/>
      <c r="G2948" s="84">
        <f>E2948*F2948</f>
        <v>0</v>
      </c>
      <c r="H2948"/>
      <c r="J2948" s="123" t="str">
        <f t="shared" ref="J2948:J3011" si="127">IF(G2948&gt;0,1," ")</f>
        <v xml:space="preserve"> </v>
      </c>
      <c r="K2948" s="23"/>
      <c r="L2948" s="23"/>
    </row>
    <row r="2949" spans="1:12" ht="15" x14ac:dyDescent="0.25">
      <c r="A2949" s="88"/>
      <c r="B2949" s="291" t="s">
        <v>4202</v>
      </c>
      <c r="C2949" s="270" t="s">
        <v>4208</v>
      </c>
      <c r="D2949" s="269" t="s">
        <v>51</v>
      </c>
      <c r="E2949" s="160"/>
      <c r="F2949" s="163"/>
      <c r="G2949" s="84">
        <f>E2949*F2949</f>
        <v>0</v>
      </c>
      <c r="H2949"/>
      <c r="J2949" s="123" t="str">
        <f t="shared" si="127"/>
        <v xml:space="preserve"> </v>
      </c>
      <c r="K2949" s="23"/>
      <c r="L2949" s="23"/>
    </row>
    <row r="2950" spans="1:12" x14ac:dyDescent="0.2">
      <c r="A2950" s="48"/>
      <c r="B2950" s="157"/>
      <c r="C2950" s="162"/>
      <c r="D2950" s="191"/>
      <c r="E2950" s="160"/>
      <c r="F2950" s="163"/>
      <c r="G2950" s="84"/>
      <c r="H2950" s="58" t="s">
        <v>782</v>
      </c>
      <c r="J2950" s="123" t="str">
        <f t="shared" si="127"/>
        <v xml:space="preserve"> </v>
      </c>
      <c r="K2950" s="23"/>
      <c r="L2950" s="23"/>
    </row>
    <row r="2951" spans="1:12" x14ac:dyDescent="0.25">
      <c r="A2951" s="48"/>
      <c r="B2951" s="157"/>
      <c r="C2951" s="162"/>
      <c r="D2951" s="191"/>
      <c r="E2951" s="160"/>
      <c r="F2951" s="163"/>
      <c r="G2951" s="84"/>
      <c r="H2951" s="23"/>
      <c r="J2951" s="123" t="str">
        <f t="shared" si="127"/>
        <v xml:space="preserve"> </v>
      </c>
      <c r="K2951" s="23"/>
      <c r="L2951" s="23"/>
    </row>
    <row r="2952" spans="1:12" x14ac:dyDescent="0.25">
      <c r="A2952" s="52"/>
      <c r="B2952" s="193"/>
      <c r="C2952" s="194"/>
      <c r="D2952" s="195"/>
      <c r="E2952" s="160"/>
      <c r="F2952" s="163"/>
      <c r="G2952" s="196"/>
      <c r="H2952" s="23"/>
      <c r="J2952" s="123">
        <v>1</v>
      </c>
      <c r="K2952" s="23"/>
      <c r="L2952" s="23"/>
    </row>
    <row r="2953" spans="1:12" ht="12" x14ac:dyDescent="0.25">
      <c r="B2953" s="180" t="s">
        <v>253</v>
      </c>
      <c r="C2953" s="181" t="s">
        <v>147</v>
      </c>
      <c r="D2953" s="31"/>
      <c r="E2953" s="31"/>
      <c r="F2953" s="31"/>
      <c r="G2953" s="182">
        <f>SUM(G2945:G2952)</f>
        <v>0</v>
      </c>
      <c r="H2953" s="23"/>
      <c r="J2953" s="123" t="str">
        <f t="shared" si="127"/>
        <v xml:space="preserve"> </v>
      </c>
      <c r="K2953" s="23"/>
      <c r="L2953" s="23"/>
    </row>
    <row r="2954" spans="1:12" ht="12" x14ac:dyDescent="0.25">
      <c r="A2954" s="54"/>
      <c r="B2954" s="54"/>
      <c r="C2954" s="223"/>
      <c r="D2954" s="224"/>
      <c r="E2954" s="224"/>
      <c r="F2954" s="224"/>
      <c r="G2954" s="225"/>
      <c r="H2954" s="77"/>
      <c r="J2954" s="123">
        <v>1</v>
      </c>
      <c r="K2954" s="23"/>
      <c r="L2954" s="23"/>
    </row>
    <row r="2955" spans="1:12" ht="12" x14ac:dyDescent="0.2">
      <c r="B2955" s="309" t="s">
        <v>256</v>
      </c>
      <c r="C2955" s="310" t="s">
        <v>257</v>
      </c>
      <c r="D2955" s="311"/>
      <c r="E2955" s="70"/>
      <c r="F2955" s="70"/>
      <c r="G2955" s="237"/>
      <c r="H2955" s="58" t="s">
        <v>361</v>
      </c>
      <c r="J2955" s="123" t="str">
        <f t="shared" si="127"/>
        <v xml:space="preserve"> </v>
      </c>
      <c r="K2955" s="23"/>
      <c r="L2955" s="23"/>
    </row>
    <row r="2956" spans="1:12" ht="12" x14ac:dyDescent="0.2">
      <c r="A2956" s="56"/>
      <c r="B2956" s="290" t="s">
        <v>4209</v>
      </c>
      <c r="C2956" s="304" t="s">
        <v>4272</v>
      </c>
      <c r="D2956" s="289" t="s">
        <v>65</v>
      </c>
      <c r="E2956" s="160"/>
      <c r="F2956" s="163"/>
      <c r="G2956" s="89"/>
      <c r="H2956" s="61"/>
      <c r="J2956" s="123" t="str">
        <f t="shared" si="127"/>
        <v xml:space="preserve"> </v>
      </c>
      <c r="K2956" s="23"/>
      <c r="L2956" s="23"/>
    </row>
    <row r="2957" spans="1:12" ht="12" x14ac:dyDescent="0.2">
      <c r="A2957" s="49"/>
      <c r="B2957" s="291" t="s">
        <v>4210</v>
      </c>
      <c r="C2957" s="295" t="s">
        <v>4273</v>
      </c>
      <c r="D2957" s="305"/>
      <c r="E2957" s="160"/>
      <c r="F2957" s="163"/>
      <c r="G2957" s="84"/>
      <c r="H2957" s="61"/>
      <c r="J2957" s="123" t="str">
        <f t="shared" si="127"/>
        <v xml:space="preserve"> </v>
      </c>
      <c r="K2957" s="23"/>
      <c r="L2957" s="23"/>
    </row>
    <row r="2958" spans="1:12" x14ac:dyDescent="0.2">
      <c r="A2958" s="88"/>
      <c r="B2958" s="291" t="s">
        <v>4211</v>
      </c>
      <c r="C2958" s="268" t="s">
        <v>4274</v>
      </c>
      <c r="D2958" s="269" t="s">
        <v>22</v>
      </c>
      <c r="E2958" s="160"/>
      <c r="F2958" s="163"/>
      <c r="G2958" s="84"/>
      <c r="H2958" s="61"/>
      <c r="J2958" s="123" t="str">
        <f t="shared" si="127"/>
        <v xml:space="preserve"> </v>
      </c>
      <c r="K2958" s="23"/>
      <c r="L2958" s="23"/>
    </row>
    <row r="2959" spans="1:12" x14ac:dyDescent="0.2">
      <c r="A2959" s="88"/>
      <c r="B2959" s="291" t="s">
        <v>4212</v>
      </c>
      <c r="C2959" s="268" t="s">
        <v>4275</v>
      </c>
      <c r="D2959" s="269" t="s">
        <v>22</v>
      </c>
      <c r="E2959" s="160"/>
      <c r="F2959" s="163"/>
      <c r="G2959" s="84"/>
      <c r="H2959" s="61"/>
      <c r="J2959" s="123" t="str">
        <f t="shared" si="127"/>
        <v xml:space="preserve"> </v>
      </c>
      <c r="K2959" s="23"/>
      <c r="L2959" s="23"/>
    </row>
    <row r="2960" spans="1:12" ht="12" x14ac:dyDescent="0.2">
      <c r="A2960" s="49"/>
      <c r="B2960" s="291" t="s">
        <v>4213</v>
      </c>
      <c r="C2960" s="296" t="s">
        <v>6258</v>
      </c>
      <c r="D2960" s="269" t="s">
        <v>22</v>
      </c>
      <c r="E2960" s="160"/>
      <c r="F2960" s="163"/>
      <c r="G2960" s="84"/>
      <c r="H2960" s="62" t="s">
        <v>363</v>
      </c>
      <c r="J2960" s="123" t="str">
        <f t="shared" si="127"/>
        <v xml:space="preserve"> </v>
      </c>
      <c r="K2960" s="23"/>
      <c r="L2960" s="23"/>
    </row>
    <row r="2961" spans="1:12" ht="12" x14ac:dyDescent="0.2">
      <c r="A2961" s="49"/>
      <c r="B2961" s="291" t="s">
        <v>4214</v>
      </c>
      <c r="C2961" s="296" t="s">
        <v>6259</v>
      </c>
      <c r="D2961" s="269" t="s">
        <v>83</v>
      </c>
      <c r="E2961" s="160"/>
      <c r="F2961" s="163"/>
      <c r="G2961" s="84">
        <f>E2961*F2961</f>
        <v>0</v>
      </c>
      <c r="H2961" s="62" t="s">
        <v>363</v>
      </c>
      <c r="J2961" s="123" t="str">
        <f t="shared" si="127"/>
        <v xml:space="preserve"> </v>
      </c>
      <c r="K2961" s="23"/>
      <c r="L2961" s="23"/>
    </row>
    <row r="2962" spans="1:12" ht="24" x14ac:dyDescent="0.2">
      <c r="A2962" s="49"/>
      <c r="B2962" s="291" t="s">
        <v>4215</v>
      </c>
      <c r="C2962" s="296" t="s">
        <v>6260</v>
      </c>
      <c r="D2962" s="269"/>
      <c r="E2962" s="160"/>
      <c r="F2962" s="163"/>
      <c r="G2962" s="84"/>
      <c r="H2962" s="62" t="s">
        <v>363</v>
      </c>
      <c r="J2962" s="123" t="str">
        <f t="shared" si="127"/>
        <v xml:space="preserve"> </v>
      </c>
      <c r="K2962" s="23"/>
      <c r="L2962" s="23"/>
    </row>
    <row r="2963" spans="1:12" x14ac:dyDescent="0.2">
      <c r="A2963" s="88"/>
      <c r="B2963" s="291" t="s">
        <v>4216</v>
      </c>
      <c r="C2963" s="268" t="s">
        <v>4276</v>
      </c>
      <c r="D2963" s="269"/>
      <c r="E2963" s="160"/>
      <c r="F2963" s="163"/>
      <c r="G2963" s="84"/>
      <c r="H2963" s="61"/>
      <c r="J2963" s="123" t="str">
        <f t="shared" si="127"/>
        <v xml:space="preserve"> </v>
      </c>
      <c r="K2963" s="23"/>
      <c r="L2963" s="23"/>
    </row>
    <row r="2964" spans="1:12" x14ac:dyDescent="0.2">
      <c r="A2964" s="88"/>
      <c r="B2964" s="291" t="s">
        <v>4304</v>
      </c>
      <c r="C2964" s="268" t="s">
        <v>4277</v>
      </c>
      <c r="D2964" s="269" t="s">
        <v>60</v>
      </c>
      <c r="E2964" s="160"/>
      <c r="F2964" s="163"/>
      <c r="G2964" s="84">
        <f>E2964*F2964</f>
        <v>0</v>
      </c>
      <c r="H2964" s="61"/>
      <c r="J2964" s="123" t="str">
        <f t="shared" si="127"/>
        <v xml:space="preserve"> </v>
      </c>
      <c r="K2964" s="23"/>
      <c r="L2964" s="23"/>
    </row>
    <row r="2965" spans="1:12" x14ac:dyDescent="0.2">
      <c r="A2965" s="88"/>
      <c r="B2965" s="291" t="s">
        <v>4305</v>
      </c>
      <c r="C2965" s="268" t="s">
        <v>4278</v>
      </c>
      <c r="D2965" s="269" t="s">
        <v>60</v>
      </c>
      <c r="E2965" s="160"/>
      <c r="F2965" s="163"/>
      <c r="G2965" s="84">
        <f>E2965*F2965</f>
        <v>0</v>
      </c>
      <c r="H2965" s="61"/>
      <c r="J2965" s="123" t="str">
        <f t="shared" si="127"/>
        <v xml:space="preserve"> </v>
      </c>
      <c r="K2965" s="23"/>
      <c r="L2965" s="23"/>
    </row>
    <row r="2966" spans="1:12" x14ac:dyDescent="0.2">
      <c r="A2966" s="88"/>
      <c r="B2966" s="291" t="s">
        <v>4306</v>
      </c>
      <c r="C2966" s="268" t="s">
        <v>4281</v>
      </c>
      <c r="D2966" s="269" t="s">
        <v>60</v>
      </c>
      <c r="E2966" s="160"/>
      <c r="F2966" s="163"/>
      <c r="G2966" s="84">
        <f>E2966*F2966</f>
        <v>0</v>
      </c>
      <c r="H2966" s="61"/>
      <c r="J2966" s="123" t="str">
        <f t="shared" si="127"/>
        <v xml:space="preserve"> </v>
      </c>
      <c r="K2966" s="23"/>
      <c r="L2966" s="23"/>
    </row>
    <row r="2967" spans="1:12" x14ac:dyDescent="0.2">
      <c r="A2967" s="88"/>
      <c r="B2967" s="291" t="s">
        <v>4217</v>
      </c>
      <c r="C2967" s="268" t="s">
        <v>4279</v>
      </c>
      <c r="D2967" s="269"/>
      <c r="E2967" s="160"/>
      <c r="F2967" s="163"/>
      <c r="G2967" s="84"/>
      <c r="H2967" s="61"/>
      <c r="J2967" s="123" t="str">
        <f t="shared" si="127"/>
        <v xml:space="preserve"> </v>
      </c>
      <c r="K2967" s="23"/>
      <c r="L2967" s="23"/>
    </row>
    <row r="2968" spans="1:12" x14ac:dyDescent="0.2">
      <c r="A2968" s="88"/>
      <c r="B2968" s="291" t="s">
        <v>4307</v>
      </c>
      <c r="C2968" s="268" t="s">
        <v>4280</v>
      </c>
      <c r="D2968" s="269" t="s">
        <v>60</v>
      </c>
      <c r="E2968" s="160"/>
      <c r="F2968" s="163"/>
      <c r="G2968" s="84">
        <f>E2968*F2968</f>
        <v>0</v>
      </c>
      <c r="H2968" s="61"/>
      <c r="J2968" s="123" t="str">
        <f t="shared" si="127"/>
        <v xml:space="preserve"> </v>
      </c>
      <c r="K2968" s="23"/>
      <c r="L2968" s="23"/>
    </row>
    <row r="2969" spans="1:12" x14ac:dyDescent="0.2">
      <c r="A2969" s="88"/>
      <c r="B2969" s="291" t="s">
        <v>4308</v>
      </c>
      <c r="C2969" s="268" t="s">
        <v>4278</v>
      </c>
      <c r="D2969" s="269" t="s">
        <v>60</v>
      </c>
      <c r="E2969" s="160"/>
      <c r="F2969" s="163"/>
      <c r="G2969" s="84">
        <f>E2969*F2969</f>
        <v>0</v>
      </c>
      <c r="H2969" s="61"/>
      <c r="J2969" s="123" t="str">
        <f t="shared" si="127"/>
        <v xml:space="preserve"> </v>
      </c>
      <c r="K2969" s="23"/>
      <c r="L2969" s="23"/>
    </row>
    <row r="2970" spans="1:12" x14ac:dyDescent="0.2">
      <c r="A2970" s="88"/>
      <c r="B2970" s="291" t="s">
        <v>4309</v>
      </c>
      <c r="C2970" s="268" t="s">
        <v>4281</v>
      </c>
      <c r="D2970" s="269" t="s">
        <v>60</v>
      </c>
      <c r="E2970" s="160"/>
      <c r="F2970" s="163"/>
      <c r="G2970" s="84">
        <f>E2970*F2970</f>
        <v>0</v>
      </c>
      <c r="H2970" s="61"/>
      <c r="J2970" s="123" t="str">
        <f t="shared" si="127"/>
        <v xml:space="preserve"> </v>
      </c>
      <c r="K2970" s="23"/>
      <c r="L2970" s="23"/>
    </row>
    <row r="2971" spans="1:12" ht="24" x14ac:dyDescent="0.2">
      <c r="A2971" s="49"/>
      <c r="B2971" s="291" t="s">
        <v>4218</v>
      </c>
      <c r="C2971" s="295" t="s">
        <v>4282</v>
      </c>
      <c r="D2971" s="269"/>
      <c r="E2971" s="160"/>
      <c r="F2971" s="163"/>
      <c r="G2971" s="84"/>
      <c r="H2971" s="61"/>
      <c r="J2971" s="123" t="str">
        <f t="shared" si="127"/>
        <v xml:space="preserve"> </v>
      </c>
      <c r="K2971" s="23"/>
      <c r="L2971" s="23"/>
    </row>
    <row r="2972" spans="1:12" x14ac:dyDescent="0.2">
      <c r="A2972" s="88"/>
      <c r="B2972" s="291" t="s">
        <v>4219</v>
      </c>
      <c r="C2972" s="277" t="s">
        <v>6261</v>
      </c>
      <c r="D2972" s="269" t="s">
        <v>60</v>
      </c>
      <c r="E2972" s="160"/>
      <c r="F2972" s="163"/>
      <c r="G2972" s="84">
        <f>E2972*F2972</f>
        <v>0</v>
      </c>
      <c r="H2972" s="62" t="s">
        <v>363</v>
      </c>
      <c r="J2972" s="123" t="str">
        <f t="shared" si="127"/>
        <v xml:space="preserve"> </v>
      </c>
      <c r="K2972" s="23"/>
      <c r="L2972" s="23"/>
    </row>
    <row r="2973" spans="1:12" x14ac:dyDescent="0.2">
      <c r="A2973" s="88"/>
      <c r="B2973" s="291" t="s">
        <v>4220</v>
      </c>
      <c r="C2973" s="277" t="s">
        <v>6262</v>
      </c>
      <c r="D2973" s="269" t="s">
        <v>60</v>
      </c>
      <c r="E2973" s="160"/>
      <c r="F2973" s="163"/>
      <c r="G2973" s="84">
        <f>E2973*F2973</f>
        <v>0</v>
      </c>
      <c r="H2973" s="62" t="s">
        <v>363</v>
      </c>
      <c r="J2973" s="123" t="str">
        <f t="shared" si="127"/>
        <v xml:space="preserve"> </v>
      </c>
      <c r="K2973" s="23"/>
      <c r="L2973" s="23"/>
    </row>
    <row r="2974" spans="1:12" x14ac:dyDescent="0.2">
      <c r="A2974" s="88"/>
      <c r="B2974" s="291" t="s">
        <v>4221</v>
      </c>
      <c r="C2974" s="277" t="s">
        <v>6263</v>
      </c>
      <c r="D2974" s="269" t="s">
        <v>60</v>
      </c>
      <c r="E2974" s="160"/>
      <c r="F2974" s="163"/>
      <c r="G2974" s="84">
        <f>E2974*F2974</f>
        <v>0</v>
      </c>
      <c r="H2974" s="62" t="s">
        <v>363</v>
      </c>
      <c r="J2974" s="123" t="str">
        <f t="shared" si="127"/>
        <v xml:space="preserve"> </v>
      </c>
      <c r="K2974" s="23"/>
      <c r="L2974" s="23"/>
    </row>
    <row r="2975" spans="1:12" ht="36" x14ac:dyDescent="0.2">
      <c r="A2975" s="49"/>
      <c r="B2975" s="291" t="s">
        <v>4222</v>
      </c>
      <c r="C2975" s="296" t="s">
        <v>6264</v>
      </c>
      <c r="D2975" s="269"/>
      <c r="E2975" s="160"/>
      <c r="F2975" s="163"/>
      <c r="G2975" s="84"/>
      <c r="H2975" s="62" t="s">
        <v>363</v>
      </c>
      <c r="J2975" s="123" t="str">
        <f t="shared" si="127"/>
        <v xml:space="preserve"> </v>
      </c>
      <c r="K2975" s="23"/>
      <c r="L2975" s="23"/>
    </row>
    <row r="2976" spans="1:12" x14ac:dyDescent="0.2">
      <c r="A2976" s="88"/>
      <c r="B2976" s="291" t="s">
        <v>4223</v>
      </c>
      <c r="C2976" s="268" t="s">
        <v>4280</v>
      </c>
      <c r="D2976" s="269" t="s">
        <v>60</v>
      </c>
      <c r="E2976" s="160"/>
      <c r="F2976" s="163"/>
      <c r="G2976" s="84">
        <f>E2976*F2976</f>
        <v>0</v>
      </c>
      <c r="H2976" s="61"/>
      <c r="J2976" s="123" t="str">
        <f t="shared" si="127"/>
        <v xml:space="preserve"> </v>
      </c>
      <c r="K2976" s="23"/>
      <c r="L2976" s="23"/>
    </row>
    <row r="2977" spans="1:12" x14ac:dyDescent="0.2">
      <c r="A2977" s="88"/>
      <c r="B2977" s="291" t="s">
        <v>4224</v>
      </c>
      <c r="C2977" s="268" t="s">
        <v>4278</v>
      </c>
      <c r="D2977" s="269" t="s">
        <v>60</v>
      </c>
      <c r="E2977" s="160"/>
      <c r="F2977" s="163"/>
      <c r="G2977" s="84">
        <f>E2977*F2977</f>
        <v>0</v>
      </c>
      <c r="H2977" s="61"/>
      <c r="J2977" s="123" t="str">
        <f t="shared" si="127"/>
        <v xml:space="preserve"> </v>
      </c>
      <c r="K2977" s="23"/>
      <c r="L2977" s="23"/>
    </row>
    <row r="2978" spans="1:12" x14ac:dyDescent="0.2">
      <c r="A2978" s="88"/>
      <c r="B2978" s="291" t="s">
        <v>4225</v>
      </c>
      <c r="C2978" s="268" t="s">
        <v>4281</v>
      </c>
      <c r="D2978" s="269" t="s">
        <v>60</v>
      </c>
      <c r="E2978" s="160"/>
      <c r="F2978" s="163"/>
      <c r="G2978" s="84">
        <f>E2978*F2978</f>
        <v>0</v>
      </c>
      <c r="H2978" s="61"/>
      <c r="J2978" s="123" t="str">
        <f t="shared" si="127"/>
        <v xml:space="preserve"> </v>
      </c>
      <c r="K2978" s="23"/>
      <c r="L2978" s="23"/>
    </row>
    <row r="2979" spans="1:12" ht="12" x14ac:dyDescent="0.2">
      <c r="A2979" s="49"/>
      <c r="B2979" s="291" t="s">
        <v>4226</v>
      </c>
      <c r="C2979" s="295" t="s">
        <v>4283</v>
      </c>
      <c r="D2979" s="269" t="s">
        <v>65</v>
      </c>
      <c r="E2979" s="160"/>
      <c r="F2979" s="163"/>
      <c r="G2979" s="84"/>
      <c r="H2979" s="61"/>
      <c r="J2979" s="123" t="str">
        <f t="shared" si="127"/>
        <v xml:space="preserve"> </v>
      </c>
      <c r="K2979" s="23"/>
      <c r="L2979" s="23"/>
    </row>
    <row r="2980" spans="1:12" ht="12" x14ac:dyDescent="0.2">
      <c r="A2980" s="49"/>
      <c r="B2980" s="291" t="s">
        <v>4227</v>
      </c>
      <c r="C2980" s="295" t="s">
        <v>4284</v>
      </c>
      <c r="D2980" s="269" t="s">
        <v>65</v>
      </c>
      <c r="E2980" s="160"/>
      <c r="F2980" s="163"/>
      <c r="G2980" s="84"/>
      <c r="H2980" s="61"/>
      <c r="J2980" s="123" t="str">
        <f t="shared" si="127"/>
        <v xml:space="preserve"> </v>
      </c>
      <c r="K2980" s="23"/>
      <c r="L2980" s="23"/>
    </row>
    <row r="2981" spans="1:12" ht="12" x14ac:dyDescent="0.2">
      <c r="A2981" s="49"/>
      <c r="B2981" s="291" t="s">
        <v>4228</v>
      </c>
      <c r="C2981" s="295" t="s">
        <v>4285</v>
      </c>
      <c r="D2981" s="269" t="s">
        <v>22</v>
      </c>
      <c r="E2981" s="160"/>
      <c r="F2981" s="163"/>
      <c r="G2981" s="84"/>
      <c r="H2981" s="61"/>
      <c r="J2981" s="123" t="str">
        <f t="shared" si="127"/>
        <v xml:space="preserve"> </v>
      </c>
      <c r="K2981" s="23"/>
      <c r="L2981" s="23"/>
    </row>
    <row r="2982" spans="1:12" ht="12" x14ac:dyDescent="0.2">
      <c r="A2982" s="49"/>
      <c r="B2982" s="291" t="s">
        <v>4229</v>
      </c>
      <c r="C2982" s="296" t="s">
        <v>6265</v>
      </c>
      <c r="D2982" s="269" t="s">
        <v>60</v>
      </c>
      <c r="E2982" s="160"/>
      <c r="F2982" s="163"/>
      <c r="G2982" s="84">
        <f>E2982*F2982</f>
        <v>0</v>
      </c>
      <c r="H2982" s="62" t="s">
        <v>363</v>
      </c>
      <c r="J2982" s="123" t="str">
        <f t="shared" si="127"/>
        <v xml:space="preserve"> </v>
      </c>
      <c r="K2982" s="23"/>
      <c r="L2982" s="23"/>
    </row>
    <row r="2983" spans="1:12" ht="12" x14ac:dyDescent="0.2">
      <c r="A2983" s="49"/>
      <c r="B2983" s="291" t="s">
        <v>4230</v>
      </c>
      <c r="C2983" s="296" t="s">
        <v>6266</v>
      </c>
      <c r="D2983" s="269" t="s">
        <v>60</v>
      </c>
      <c r="E2983" s="160"/>
      <c r="F2983" s="163"/>
      <c r="G2983" s="84">
        <f>E2983*F2983</f>
        <v>0</v>
      </c>
      <c r="H2983" s="62" t="s">
        <v>363</v>
      </c>
      <c r="J2983" s="123" t="str">
        <f t="shared" si="127"/>
        <v xml:space="preserve"> </v>
      </c>
      <c r="K2983" s="23"/>
      <c r="L2983" s="23"/>
    </row>
    <row r="2984" spans="1:12" ht="12" x14ac:dyDescent="0.2">
      <c r="A2984" s="49"/>
      <c r="B2984" s="291" t="s">
        <v>4231</v>
      </c>
      <c r="C2984" s="295" t="s">
        <v>4286</v>
      </c>
      <c r="D2984" s="269"/>
      <c r="E2984" s="160"/>
      <c r="F2984" s="163"/>
      <c r="G2984" s="84"/>
      <c r="H2984" s="61"/>
      <c r="J2984" s="123" t="str">
        <f t="shared" si="127"/>
        <v xml:space="preserve"> </v>
      </c>
      <c r="K2984" s="23"/>
      <c r="L2984" s="23"/>
    </row>
    <row r="2985" spans="1:12" x14ac:dyDescent="0.2">
      <c r="A2985" s="88"/>
      <c r="B2985" s="291" t="s">
        <v>4232</v>
      </c>
      <c r="C2985" s="277" t="s">
        <v>6267</v>
      </c>
      <c r="D2985" s="269" t="s">
        <v>60</v>
      </c>
      <c r="E2985" s="160"/>
      <c r="F2985" s="163"/>
      <c r="G2985" s="84">
        <f>E2985*F2985</f>
        <v>0</v>
      </c>
      <c r="H2985" s="62" t="s">
        <v>363</v>
      </c>
      <c r="J2985" s="123" t="str">
        <f t="shared" si="127"/>
        <v xml:space="preserve"> </v>
      </c>
      <c r="K2985" s="23"/>
      <c r="L2985" s="23"/>
    </row>
    <row r="2986" spans="1:12" x14ac:dyDescent="0.2">
      <c r="A2986" s="88"/>
      <c r="B2986" s="291" t="s">
        <v>4233</v>
      </c>
      <c r="C2986" s="277" t="s">
        <v>6268</v>
      </c>
      <c r="D2986" s="269" t="s">
        <v>60</v>
      </c>
      <c r="E2986" s="160"/>
      <c r="F2986" s="163"/>
      <c r="G2986" s="84">
        <f>E2986*F2986</f>
        <v>0</v>
      </c>
      <c r="H2986" s="62" t="s">
        <v>363</v>
      </c>
      <c r="J2986" s="123" t="str">
        <f t="shared" si="127"/>
        <v xml:space="preserve"> </v>
      </c>
      <c r="K2986" s="23"/>
      <c r="L2986" s="23"/>
    </row>
    <row r="2987" spans="1:12" ht="12" x14ac:dyDescent="0.2">
      <c r="A2987" s="49"/>
      <c r="B2987" s="291" t="s">
        <v>4234</v>
      </c>
      <c r="C2987" s="296" t="s">
        <v>6269</v>
      </c>
      <c r="D2987" s="269" t="s">
        <v>83</v>
      </c>
      <c r="E2987" s="160"/>
      <c r="F2987" s="163"/>
      <c r="G2987" s="84">
        <f>E2987*F2987</f>
        <v>0</v>
      </c>
      <c r="H2987" s="62" t="s">
        <v>363</v>
      </c>
      <c r="J2987" s="123" t="str">
        <f t="shared" si="127"/>
        <v xml:space="preserve"> </v>
      </c>
      <c r="K2987" s="23"/>
      <c r="L2987" s="23"/>
    </row>
    <row r="2988" spans="1:12" ht="12" x14ac:dyDescent="0.2">
      <c r="A2988" s="49"/>
      <c r="B2988" s="291" t="s">
        <v>4235</v>
      </c>
      <c r="C2988" s="296" t="s">
        <v>4287</v>
      </c>
      <c r="D2988" s="269"/>
      <c r="E2988" s="160"/>
      <c r="F2988" s="163"/>
      <c r="G2988" s="84"/>
      <c r="H2988" s="61"/>
      <c r="J2988" s="123" t="str">
        <f t="shared" si="127"/>
        <v xml:space="preserve"> </v>
      </c>
      <c r="K2988" s="23"/>
      <c r="L2988" s="23"/>
    </row>
    <row r="2989" spans="1:12" x14ac:dyDescent="0.2">
      <c r="A2989" s="88"/>
      <c r="B2989" s="291" t="s">
        <v>4236</v>
      </c>
      <c r="C2989" s="277" t="s">
        <v>6270</v>
      </c>
      <c r="D2989" s="269" t="s">
        <v>58</v>
      </c>
      <c r="E2989" s="160"/>
      <c r="F2989" s="163"/>
      <c r="G2989" s="84">
        <f>E2989*F2989</f>
        <v>0</v>
      </c>
      <c r="H2989" s="62" t="s">
        <v>363</v>
      </c>
      <c r="J2989" s="123" t="str">
        <f t="shared" si="127"/>
        <v xml:space="preserve"> </v>
      </c>
      <c r="K2989" s="23"/>
      <c r="L2989" s="23"/>
    </row>
    <row r="2990" spans="1:12" x14ac:dyDescent="0.2">
      <c r="A2990" s="88"/>
      <c r="B2990" s="291" t="s">
        <v>4237</v>
      </c>
      <c r="C2990" s="277" t="s">
        <v>6271</v>
      </c>
      <c r="D2990" s="269" t="s">
        <v>58</v>
      </c>
      <c r="E2990" s="160"/>
      <c r="F2990" s="163"/>
      <c r="G2990" s="84">
        <f>E2990*F2990</f>
        <v>0</v>
      </c>
      <c r="H2990" s="62" t="s">
        <v>363</v>
      </c>
      <c r="J2990" s="123" t="str">
        <f t="shared" si="127"/>
        <v xml:space="preserve"> </v>
      </c>
      <c r="K2990" s="23"/>
      <c r="L2990" s="23"/>
    </row>
    <row r="2991" spans="1:12" ht="23.4" x14ac:dyDescent="0.2">
      <c r="A2991" s="49"/>
      <c r="B2991" s="291" t="s">
        <v>4238</v>
      </c>
      <c r="C2991" s="296" t="s">
        <v>6272</v>
      </c>
      <c r="D2991" s="269" t="s">
        <v>5896</v>
      </c>
      <c r="E2991" s="160"/>
      <c r="F2991" s="163"/>
      <c r="G2991" s="84">
        <f>E2991*F2991</f>
        <v>0</v>
      </c>
      <c r="H2991" s="61"/>
      <c r="J2991" s="123" t="str">
        <f t="shared" si="127"/>
        <v xml:space="preserve"> </v>
      </c>
      <c r="K2991" s="23"/>
      <c r="L2991" s="23"/>
    </row>
    <row r="2992" spans="1:12" ht="13.2" x14ac:dyDescent="0.2">
      <c r="A2992" s="49"/>
      <c r="B2992" s="291" t="s">
        <v>4239</v>
      </c>
      <c r="C2992" s="295" t="s">
        <v>4288</v>
      </c>
      <c r="D2992" s="269" t="s">
        <v>5896</v>
      </c>
      <c r="E2992" s="160"/>
      <c r="F2992" s="163"/>
      <c r="G2992" s="84">
        <f>E2992*F2992</f>
        <v>0</v>
      </c>
      <c r="H2992" s="61"/>
      <c r="J2992" s="123" t="str">
        <f t="shared" si="127"/>
        <v xml:space="preserve"> </v>
      </c>
      <c r="K2992" s="23"/>
      <c r="L2992" s="23"/>
    </row>
    <row r="2993" spans="1:12" ht="12" x14ac:dyDescent="0.2">
      <c r="A2993" s="49"/>
      <c r="B2993" s="291" t="s">
        <v>4240</v>
      </c>
      <c r="C2993" s="296" t="s">
        <v>6273</v>
      </c>
      <c r="D2993" s="269" t="s">
        <v>60</v>
      </c>
      <c r="E2993" s="160"/>
      <c r="F2993" s="163"/>
      <c r="G2993" s="84">
        <f>E2993*F2993</f>
        <v>0</v>
      </c>
      <c r="H2993" s="62" t="s">
        <v>363</v>
      </c>
      <c r="J2993" s="123" t="str">
        <f t="shared" si="127"/>
        <v xml:space="preserve"> </v>
      </c>
      <c r="K2993" s="23"/>
      <c r="L2993" s="23"/>
    </row>
    <row r="2994" spans="1:12" ht="24" x14ac:dyDescent="0.2">
      <c r="A2994" s="49"/>
      <c r="B2994" s="291" t="s">
        <v>4241</v>
      </c>
      <c r="C2994" s="296" t="s">
        <v>6274</v>
      </c>
      <c r="D2994" s="269"/>
      <c r="E2994" s="160"/>
      <c r="F2994" s="163"/>
      <c r="G2994" s="84"/>
      <c r="H2994" s="61"/>
      <c r="J2994" s="123" t="str">
        <f t="shared" si="127"/>
        <v xml:space="preserve"> </v>
      </c>
      <c r="K2994" s="23"/>
      <c r="L2994" s="23"/>
    </row>
    <row r="2995" spans="1:12" x14ac:dyDescent="0.2">
      <c r="A2995" s="88"/>
      <c r="B2995" s="291" t="s">
        <v>4242</v>
      </c>
      <c r="C2995" s="268" t="s">
        <v>4280</v>
      </c>
      <c r="D2995" s="269" t="s">
        <v>60</v>
      </c>
      <c r="E2995" s="160"/>
      <c r="F2995" s="163"/>
      <c r="G2995" s="84">
        <f>E2995*F2995</f>
        <v>0</v>
      </c>
      <c r="H2995" s="61"/>
      <c r="J2995" s="123" t="str">
        <f t="shared" si="127"/>
        <v xml:space="preserve"> </v>
      </c>
      <c r="K2995" s="23"/>
      <c r="L2995" s="23"/>
    </row>
    <row r="2996" spans="1:12" x14ac:dyDescent="0.2">
      <c r="A2996" s="88"/>
      <c r="B2996" s="291" t="s">
        <v>4243</v>
      </c>
      <c r="C2996" s="268" t="s">
        <v>4278</v>
      </c>
      <c r="D2996" s="269" t="s">
        <v>60</v>
      </c>
      <c r="E2996" s="160"/>
      <c r="F2996" s="163"/>
      <c r="G2996" s="84">
        <f>E2996*F2996</f>
        <v>0</v>
      </c>
      <c r="H2996" s="61"/>
      <c r="J2996" s="123" t="str">
        <f t="shared" si="127"/>
        <v xml:space="preserve"> </v>
      </c>
      <c r="K2996" s="23"/>
      <c r="L2996" s="23"/>
    </row>
    <row r="2997" spans="1:12" x14ac:dyDescent="0.2">
      <c r="A2997" s="88"/>
      <c r="B2997" s="291" t="s">
        <v>4244</v>
      </c>
      <c r="C2997" s="268" t="s">
        <v>4281</v>
      </c>
      <c r="D2997" s="269" t="s">
        <v>60</v>
      </c>
      <c r="E2997" s="160"/>
      <c r="F2997" s="163"/>
      <c r="G2997" s="84">
        <f>E2997*F2997</f>
        <v>0</v>
      </c>
      <c r="H2997" s="61"/>
      <c r="J2997" s="123" t="str">
        <f t="shared" si="127"/>
        <v xml:space="preserve"> </v>
      </c>
      <c r="K2997" s="23"/>
      <c r="L2997" s="23"/>
    </row>
    <row r="2998" spans="1:12" ht="24" x14ac:dyDescent="0.2">
      <c r="A2998" s="49"/>
      <c r="B2998" s="291" t="s">
        <v>4245</v>
      </c>
      <c r="C2998" s="296" t="s">
        <v>6275</v>
      </c>
      <c r="D2998" s="269"/>
      <c r="E2998" s="160"/>
      <c r="F2998" s="163"/>
      <c r="G2998" s="84"/>
      <c r="H2998" s="62" t="s">
        <v>363</v>
      </c>
      <c r="J2998" s="123" t="str">
        <f t="shared" si="127"/>
        <v xml:space="preserve"> </v>
      </c>
      <c r="K2998" s="23"/>
      <c r="L2998" s="23"/>
    </row>
    <row r="2999" spans="1:12" x14ac:dyDescent="0.2">
      <c r="A2999" s="88"/>
      <c r="B2999" s="291" t="s">
        <v>4246</v>
      </c>
      <c r="C2999" s="268" t="s">
        <v>4289</v>
      </c>
      <c r="D2999" s="269" t="s">
        <v>60</v>
      </c>
      <c r="E2999" s="160"/>
      <c r="F2999" s="163"/>
      <c r="G2999" s="84">
        <f>E2999*F2999</f>
        <v>0</v>
      </c>
      <c r="H2999" s="61"/>
      <c r="J2999" s="123" t="str">
        <f t="shared" si="127"/>
        <v xml:space="preserve"> </v>
      </c>
      <c r="K2999" s="23"/>
      <c r="L2999" s="23"/>
    </row>
    <row r="3000" spans="1:12" x14ac:dyDescent="0.2">
      <c r="A3000" s="88"/>
      <c r="B3000" s="291" t="s">
        <v>4247</v>
      </c>
      <c r="C3000" s="268" t="s">
        <v>4290</v>
      </c>
      <c r="D3000" s="269" t="s">
        <v>60</v>
      </c>
      <c r="E3000" s="160"/>
      <c r="F3000" s="163"/>
      <c r="G3000" s="84">
        <f>E3000*F3000</f>
        <v>0</v>
      </c>
      <c r="H3000" s="61"/>
      <c r="J3000" s="123" t="str">
        <f t="shared" si="127"/>
        <v xml:space="preserve"> </v>
      </c>
      <c r="K3000" s="23"/>
      <c r="L3000" s="23"/>
    </row>
    <row r="3001" spans="1:12" x14ac:dyDescent="0.2">
      <c r="A3001" s="88"/>
      <c r="B3001" s="291" t="s">
        <v>4248</v>
      </c>
      <c r="C3001" s="268" t="s">
        <v>4291</v>
      </c>
      <c r="D3001" s="269" t="s">
        <v>60</v>
      </c>
      <c r="E3001" s="160"/>
      <c r="F3001" s="163"/>
      <c r="G3001" s="84">
        <f>E3001*F3001</f>
        <v>0</v>
      </c>
      <c r="H3001" s="61"/>
      <c r="J3001" s="123" t="str">
        <f t="shared" si="127"/>
        <v xml:space="preserve"> </v>
      </c>
      <c r="K3001" s="23"/>
      <c r="L3001" s="23"/>
    </row>
    <row r="3002" spans="1:12" ht="24" x14ac:dyDescent="0.2">
      <c r="A3002" s="49"/>
      <c r="B3002" s="291" t="s">
        <v>4249</v>
      </c>
      <c r="C3002" s="295" t="s">
        <v>4292</v>
      </c>
      <c r="D3002" s="269" t="s">
        <v>65</v>
      </c>
      <c r="E3002" s="160"/>
      <c r="F3002" s="163"/>
      <c r="G3002" s="84"/>
      <c r="H3002" s="61"/>
      <c r="J3002" s="123" t="str">
        <f t="shared" si="127"/>
        <v xml:space="preserve"> </v>
      </c>
      <c r="K3002" s="23"/>
      <c r="L3002" s="23"/>
    </row>
    <row r="3003" spans="1:12" ht="12" x14ac:dyDescent="0.2">
      <c r="A3003" s="49"/>
      <c r="B3003" s="291" t="s">
        <v>4250</v>
      </c>
      <c r="C3003" s="296" t="s">
        <v>6276</v>
      </c>
      <c r="D3003" s="269" t="s">
        <v>60</v>
      </c>
      <c r="E3003" s="160"/>
      <c r="F3003" s="163"/>
      <c r="G3003" s="84">
        <f>E3003*F3003</f>
        <v>0</v>
      </c>
      <c r="H3003" s="62" t="s">
        <v>363</v>
      </c>
      <c r="J3003" s="123" t="str">
        <f t="shared" si="127"/>
        <v xml:space="preserve"> </v>
      </c>
      <c r="K3003" s="23"/>
      <c r="L3003" s="23"/>
    </row>
    <row r="3004" spans="1:12" ht="12" x14ac:dyDescent="0.2">
      <c r="A3004" s="49"/>
      <c r="B3004" s="291" t="s">
        <v>4251</v>
      </c>
      <c r="C3004" s="296" t="s">
        <v>6277</v>
      </c>
      <c r="D3004" s="269" t="s">
        <v>83</v>
      </c>
      <c r="E3004" s="160"/>
      <c r="F3004" s="163"/>
      <c r="G3004" s="84">
        <f>E3004*F3004</f>
        <v>0</v>
      </c>
      <c r="H3004" s="62" t="s">
        <v>363</v>
      </c>
      <c r="J3004" s="123" t="str">
        <f t="shared" si="127"/>
        <v xml:space="preserve"> </v>
      </c>
      <c r="K3004" s="23"/>
      <c r="L3004" s="23"/>
    </row>
    <row r="3005" spans="1:12" ht="12" x14ac:dyDescent="0.2">
      <c r="A3005" s="49"/>
      <c r="B3005" s="291" t="s">
        <v>4252</v>
      </c>
      <c r="C3005" s="296" t="s">
        <v>6278</v>
      </c>
      <c r="D3005" s="269" t="s">
        <v>83</v>
      </c>
      <c r="E3005" s="160"/>
      <c r="F3005" s="163"/>
      <c r="G3005" s="84">
        <f>E3005*F3005</f>
        <v>0</v>
      </c>
      <c r="H3005" s="62" t="s">
        <v>363</v>
      </c>
      <c r="J3005" s="123" t="str">
        <f t="shared" si="127"/>
        <v xml:space="preserve"> </v>
      </c>
      <c r="K3005" s="23"/>
      <c r="L3005" s="23"/>
    </row>
    <row r="3006" spans="1:12" ht="12" x14ac:dyDescent="0.2">
      <c r="A3006" s="49"/>
      <c r="B3006" s="291" t="s">
        <v>4253</v>
      </c>
      <c r="C3006" s="296" t="s">
        <v>4293</v>
      </c>
      <c r="D3006" s="269" t="s">
        <v>22</v>
      </c>
      <c r="E3006" s="160"/>
      <c r="F3006" s="163"/>
      <c r="G3006" s="84"/>
      <c r="H3006" s="61"/>
      <c r="J3006" s="123" t="str">
        <f t="shared" si="127"/>
        <v xml:space="preserve"> </v>
      </c>
      <c r="K3006" s="23"/>
      <c r="L3006" s="23"/>
    </row>
    <row r="3007" spans="1:12" ht="23.4" x14ac:dyDescent="0.2">
      <c r="A3007" s="49"/>
      <c r="B3007" s="291" t="s">
        <v>4254</v>
      </c>
      <c r="C3007" s="296" t="s">
        <v>6279</v>
      </c>
      <c r="D3007" s="269" t="s">
        <v>83</v>
      </c>
      <c r="E3007" s="160"/>
      <c r="F3007" s="163"/>
      <c r="G3007" s="84">
        <f>E3007*F3007</f>
        <v>0</v>
      </c>
      <c r="H3007" s="62" t="s">
        <v>363</v>
      </c>
      <c r="J3007" s="123" t="str">
        <f t="shared" si="127"/>
        <v xml:space="preserve"> </v>
      </c>
      <c r="K3007" s="23"/>
      <c r="L3007" s="23"/>
    </row>
    <row r="3008" spans="1:12" ht="12" x14ac:dyDescent="0.2">
      <c r="A3008" s="49"/>
      <c r="B3008" s="291" t="s">
        <v>4255</v>
      </c>
      <c r="C3008" s="295" t="s">
        <v>4294</v>
      </c>
      <c r="D3008" s="269" t="s">
        <v>22</v>
      </c>
      <c r="E3008" s="160"/>
      <c r="F3008" s="163"/>
      <c r="G3008" s="84"/>
      <c r="H3008" s="61"/>
      <c r="J3008" s="123" t="str">
        <f t="shared" si="127"/>
        <v xml:space="preserve"> </v>
      </c>
      <c r="K3008" s="23"/>
      <c r="L3008" s="23"/>
    </row>
    <row r="3009" spans="1:12" ht="12" x14ac:dyDescent="0.2">
      <c r="A3009" s="49"/>
      <c r="B3009" s="291" t="s">
        <v>4256</v>
      </c>
      <c r="C3009" s="295" t="s">
        <v>4295</v>
      </c>
      <c r="D3009" s="269" t="s">
        <v>83</v>
      </c>
      <c r="E3009" s="160"/>
      <c r="F3009" s="163"/>
      <c r="G3009" s="84">
        <f>E3009*F3009</f>
        <v>0</v>
      </c>
      <c r="H3009" s="61"/>
      <c r="J3009" s="123" t="str">
        <f t="shared" si="127"/>
        <v xml:space="preserve"> </v>
      </c>
      <c r="K3009" s="23"/>
      <c r="L3009" s="23"/>
    </row>
    <row r="3010" spans="1:12" ht="12" x14ac:dyDescent="0.2">
      <c r="A3010" s="49"/>
      <c r="B3010" s="291" t="s">
        <v>4257</v>
      </c>
      <c r="C3010" s="296" t="s">
        <v>6280</v>
      </c>
      <c r="D3010" s="269"/>
      <c r="E3010" s="160"/>
      <c r="F3010" s="163"/>
      <c r="G3010" s="84"/>
      <c r="H3010" s="62" t="s">
        <v>363</v>
      </c>
      <c r="J3010" s="123" t="str">
        <f t="shared" si="127"/>
        <v xml:space="preserve"> </v>
      </c>
      <c r="K3010" s="23"/>
      <c r="L3010" s="23"/>
    </row>
    <row r="3011" spans="1:12" x14ac:dyDescent="0.2">
      <c r="A3011" s="88"/>
      <c r="B3011" s="291" t="s">
        <v>4258</v>
      </c>
      <c r="C3011" s="268" t="s">
        <v>4296</v>
      </c>
      <c r="D3011" s="269" t="s">
        <v>60</v>
      </c>
      <c r="E3011" s="160"/>
      <c r="F3011" s="163"/>
      <c r="G3011" s="84">
        <f>E3011*F3011</f>
        <v>0</v>
      </c>
      <c r="H3011" s="61"/>
      <c r="J3011" s="123" t="str">
        <f t="shared" si="127"/>
        <v xml:space="preserve"> </v>
      </c>
      <c r="K3011" s="23"/>
      <c r="L3011" s="23"/>
    </row>
    <row r="3012" spans="1:12" x14ac:dyDescent="0.2">
      <c r="A3012" s="88"/>
      <c r="B3012" s="291" t="s">
        <v>4259</v>
      </c>
      <c r="C3012" s="283" t="s">
        <v>4297</v>
      </c>
      <c r="D3012" s="269"/>
      <c r="E3012" s="160"/>
      <c r="F3012" s="163"/>
      <c r="G3012" s="84"/>
      <c r="H3012" s="61"/>
      <c r="J3012" s="123" t="str">
        <f t="shared" ref="J3012:J3075" si="128">IF(G3012&gt;0,1," ")</f>
        <v xml:space="preserve"> </v>
      </c>
      <c r="K3012" s="23"/>
      <c r="L3012" s="23"/>
    </row>
    <row r="3013" spans="1:12" x14ac:dyDescent="0.2">
      <c r="A3013" s="88"/>
      <c r="B3013" s="291" t="s">
        <v>4269</v>
      </c>
      <c r="C3013" s="268" t="s">
        <v>4298</v>
      </c>
      <c r="D3013" s="269" t="s">
        <v>60</v>
      </c>
      <c r="E3013" s="160"/>
      <c r="F3013" s="163"/>
      <c r="G3013" s="84">
        <f>E3013*F3013</f>
        <v>0</v>
      </c>
      <c r="H3013" s="61"/>
      <c r="J3013" s="123" t="str">
        <f t="shared" si="128"/>
        <v xml:space="preserve"> </v>
      </c>
      <c r="K3013" s="23"/>
      <c r="L3013" s="23"/>
    </row>
    <row r="3014" spans="1:12" ht="12" x14ac:dyDescent="0.2">
      <c r="A3014" s="49"/>
      <c r="B3014" s="291" t="s">
        <v>4260</v>
      </c>
      <c r="C3014" s="295" t="s">
        <v>4299</v>
      </c>
      <c r="D3014" s="269" t="s">
        <v>101</v>
      </c>
      <c r="E3014" s="160"/>
      <c r="F3014" s="163"/>
      <c r="G3014" s="84">
        <f>E3014*F3014</f>
        <v>0</v>
      </c>
      <c r="H3014" s="61"/>
      <c r="J3014" s="123" t="str">
        <f t="shared" si="128"/>
        <v xml:space="preserve"> </v>
      </c>
      <c r="K3014" s="23"/>
      <c r="L3014" s="23"/>
    </row>
    <row r="3015" spans="1:12" ht="12" x14ac:dyDescent="0.2">
      <c r="A3015" s="49"/>
      <c r="B3015" s="291" t="s">
        <v>4261</v>
      </c>
      <c r="C3015" s="295" t="s">
        <v>4300</v>
      </c>
      <c r="D3015" s="269"/>
      <c r="E3015" s="160"/>
      <c r="F3015" s="163"/>
      <c r="G3015" s="84"/>
      <c r="H3015" s="61"/>
      <c r="J3015" s="123" t="str">
        <f t="shared" si="128"/>
        <v xml:space="preserve"> </v>
      </c>
      <c r="K3015" s="23"/>
      <c r="L3015" s="23"/>
    </row>
    <row r="3016" spans="1:12" ht="22.8" x14ac:dyDescent="0.2">
      <c r="A3016" s="88"/>
      <c r="B3016" s="291" t="s">
        <v>4262</v>
      </c>
      <c r="C3016" s="277" t="s">
        <v>6281</v>
      </c>
      <c r="D3016" s="269" t="s">
        <v>60</v>
      </c>
      <c r="E3016" s="160"/>
      <c r="F3016" s="163"/>
      <c r="G3016" s="84">
        <f>E3016*F3016</f>
        <v>0</v>
      </c>
      <c r="H3016" s="62" t="s">
        <v>363</v>
      </c>
      <c r="J3016" s="123" t="str">
        <f t="shared" si="128"/>
        <v xml:space="preserve"> </v>
      </c>
      <c r="K3016" s="23"/>
      <c r="L3016" s="23"/>
    </row>
    <row r="3017" spans="1:12" ht="22.8" x14ac:dyDescent="0.2">
      <c r="A3017" s="88"/>
      <c r="B3017" s="291" t="s">
        <v>4263</v>
      </c>
      <c r="C3017" s="277" t="s">
        <v>6282</v>
      </c>
      <c r="D3017" s="269" t="s">
        <v>83</v>
      </c>
      <c r="E3017" s="160"/>
      <c r="F3017" s="163"/>
      <c r="G3017" s="84">
        <f>E3017*F3017</f>
        <v>0</v>
      </c>
      <c r="H3017" s="62" t="s">
        <v>363</v>
      </c>
      <c r="J3017" s="123" t="str">
        <f t="shared" si="128"/>
        <v xml:space="preserve"> </v>
      </c>
      <c r="K3017" s="23"/>
      <c r="L3017" s="23"/>
    </row>
    <row r="3018" spans="1:12" x14ac:dyDescent="0.2">
      <c r="A3018" s="88"/>
      <c r="B3018" s="291" t="s">
        <v>4264</v>
      </c>
      <c r="C3018" s="277" t="s">
        <v>6283</v>
      </c>
      <c r="D3018" s="269" t="s">
        <v>60</v>
      </c>
      <c r="E3018" s="160"/>
      <c r="F3018" s="163"/>
      <c r="G3018" s="84">
        <f>E3018*F3018</f>
        <v>0</v>
      </c>
      <c r="H3018" s="62" t="s">
        <v>363</v>
      </c>
      <c r="J3018" s="123" t="str">
        <f t="shared" si="128"/>
        <v xml:space="preserve"> </v>
      </c>
      <c r="K3018" s="23"/>
      <c r="L3018" s="23"/>
    </row>
    <row r="3019" spans="1:12" x14ac:dyDescent="0.2">
      <c r="A3019" s="88"/>
      <c r="B3019" s="291" t="s">
        <v>4265</v>
      </c>
      <c r="C3019" s="277" t="s">
        <v>6284</v>
      </c>
      <c r="D3019" s="269" t="s">
        <v>83</v>
      </c>
      <c r="E3019" s="160"/>
      <c r="F3019" s="163"/>
      <c r="G3019" s="84">
        <f>E3019*F3019</f>
        <v>0</v>
      </c>
      <c r="H3019" s="62" t="s">
        <v>363</v>
      </c>
      <c r="J3019" s="123" t="str">
        <f t="shared" si="128"/>
        <v xml:space="preserve"> </v>
      </c>
      <c r="K3019" s="23"/>
      <c r="L3019" s="23"/>
    </row>
    <row r="3020" spans="1:12" ht="12" x14ac:dyDescent="0.2">
      <c r="A3020" s="49"/>
      <c r="B3020" s="291" t="s">
        <v>4266</v>
      </c>
      <c r="C3020" s="329" t="s">
        <v>4301</v>
      </c>
      <c r="D3020" s="269"/>
      <c r="E3020" s="160"/>
      <c r="F3020" s="163"/>
      <c r="G3020" s="84"/>
      <c r="H3020" s="61"/>
      <c r="J3020" s="123" t="str">
        <f t="shared" si="128"/>
        <v xml:space="preserve"> </v>
      </c>
      <c r="K3020" s="23"/>
      <c r="L3020" s="23"/>
    </row>
    <row r="3021" spans="1:12" x14ac:dyDescent="0.2">
      <c r="A3021" s="88"/>
      <c r="B3021" s="291" t="s">
        <v>4267</v>
      </c>
      <c r="C3021" s="281" t="s">
        <v>6285</v>
      </c>
      <c r="D3021" s="269"/>
      <c r="E3021" s="160"/>
      <c r="F3021" s="163"/>
      <c r="G3021" s="84"/>
      <c r="H3021" s="62" t="s">
        <v>363</v>
      </c>
      <c r="J3021" s="123" t="str">
        <f t="shared" si="128"/>
        <v xml:space="preserve"> </v>
      </c>
      <c r="K3021" s="23"/>
      <c r="L3021" s="23"/>
    </row>
    <row r="3022" spans="1:12" ht="13.2" x14ac:dyDescent="0.2">
      <c r="A3022" s="88"/>
      <c r="B3022" s="291" t="s">
        <v>4270</v>
      </c>
      <c r="C3022" s="277" t="s">
        <v>4302</v>
      </c>
      <c r="D3022" s="269" t="s">
        <v>5897</v>
      </c>
      <c r="E3022" s="160"/>
      <c r="F3022" s="163"/>
      <c r="G3022" s="84">
        <f>E3022*F3022</f>
        <v>0</v>
      </c>
      <c r="H3022" s="61"/>
      <c r="J3022" s="123" t="str">
        <f t="shared" si="128"/>
        <v xml:space="preserve"> </v>
      </c>
      <c r="K3022" s="23"/>
      <c r="L3022" s="23"/>
    </row>
    <row r="3023" spans="1:12" ht="13.2" x14ac:dyDescent="0.2">
      <c r="A3023" s="88"/>
      <c r="B3023" s="291" t="s">
        <v>4271</v>
      </c>
      <c r="C3023" s="277" t="s">
        <v>4303</v>
      </c>
      <c r="D3023" s="269" t="s">
        <v>5897</v>
      </c>
      <c r="E3023" s="160"/>
      <c r="F3023" s="163"/>
      <c r="G3023" s="84">
        <f>E3023*F3023</f>
        <v>0</v>
      </c>
      <c r="H3023" s="61"/>
      <c r="J3023" s="123" t="str">
        <f t="shared" si="128"/>
        <v xml:space="preserve"> </v>
      </c>
      <c r="K3023" s="23"/>
      <c r="L3023" s="23"/>
    </row>
    <row r="3024" spans="1:12" ht="13.2" x14ac:dyDescent="0.2">
      <c r="A3024" s="88"/>
      <c r="B3024" s="291" t="s">
        <v>4268</v>
      </c>
      <c r="C3024" s="277" t="s">
        <v>6286</v>
      </c>
      <c r="D3024" s="269" t="s">
        <v>5897</v>
      </c>
      <c r="E3024" s="160"/>
      <c r="F3024" s="163"/>
      <c r="G3024" s="84">
        <f>E3024*F3024</f>
        <v>0</v>
      </c>
      <c r="H3024" s="62" t="s">
        <v>363</v>
      </c>
      <c r="J3024" s="123" t="str">
        <f t="shared" si="128"/>
        <v xml:space="preserve"> </v>
      </c>
      <c r="K3024" s="23"/>
      <c r="L3024" s="23"/>
    </row>
    <row r="3025" spans="1:12" x14ac:dyDescent="0.2">
      <c r="A3025" s="48"/>
      <c r="B3025" s="157"/>
      <c r="C3025" s="162"/>
      <c r="D3025" s="191"/>
      <c r="E3025" s="160"/>
      <c r="F3025" s="163"/>
      <c r="G3025" s="84"/>
      <c r="H3025" s="58" t="s">
        <v>782</v>
      </c>
      <c r="J3025" s="123" t="str">
        <f t="shared" si="128"/>
        <v xml:space="preserve"> </v>
      </c>
      <c r="K3025" s="23"/>
      <c r="L3025" s="23"/>
    </row>
    <row r="3026" spans="1:12" x14ac:dyDescent="0.25">
      <c r="A3026" s="48"/>
      <c r="B3026" s="157"/>
      <c r="C3026" s="162"/>
      <c r="D3026" s="191"/>
      <c r="E3026" s="160"/>
      <c r="F3026" s="163"/>
      <c r="G3026" s="84"/>
      <c r="H3026" s="23"/>
      <c r="J3026" s="123" t="str">
        <f t="shared" si="128"/>
        <v xml:space="preserve"> </v>
      </c>
      <c r="K3026" s="23"/>
      <c r="L3026" s="23"/>
    </row>
    <row r="3027" spans="1:12" x14ac:dyDescent="0.25">
      <c r="A3027" s="52"/>
      <c r="B3027" s="193"/>
      <c r="C3027" s="194"/>
      <c r="D3027" s="195"/>
      <c r="E3027" s="160"/>
      <c r="F3027" s="163"/>
      <c r="G3027" s="196"/>
      <c r="H3027" s="23"/>
      <c r="J3027" s="123" t="str">
        <f t="shared" si="128"/>
        <v xml:space="preserve"> </v>
      </c>
      <c r="K3027" s="23"/>
      <c r="L3027" s="23"/>
    </row>
    <row r="3028" spans="1:12" ht="12" x14ac:dyDescent="0.25">
      <c r="B3028" s="180" t="s">
        <v>256</v>
      </c>
      <c r="C3028" s="181" t="s">
        <v>147</v>
      </c>
      <c r="D3028" s="31"/>
      <c r="E3028" s="160"/>
      <c r="F3028" s="163"/>
      <c r="G3028" s="182">
        <f>SUM(G2956:G3027)</f>
        <v>0</v>
      </c>
      <c r="H3028" s="23"/>
      <c r="J3028" s="123" t="str">
        <f t="shared" si="128"/>
        <v xml:space="preserve"> </v>
      </c>
      <c r="K3028" s="23"/>
      <c r="L3028" s="23"/>
    </row>
    <row r="3029" spans="1:12" ht="12" x14ac:dyDescent="0.25">
      <c r="A3029" s="54"/>
      <c r="B3029" s="54"/>
      <c r="C3029" s="223"/>
      <c r="D3029" s="224"/>
      <c r="E3029" s="160"/>
      <c r="F3029" s="163"/>
      <c r="G3029" s="225"/>
      <c r="H3029" s="77"/>
      <c r="J3029" s="123" t="str">
        <f t="shared" si="128"/>
        <v xml:space="preserve"> </v>
      </c>
      <c r="K3029" s="23"/>
      <c r="L3029" s="23"/>
    </row>
    <row r="3030" spans="1:12" ht="12" x14ac:dyDescent="0.2">
      <c r="B3030" s="314" t="s">
        <v>258</v>
      </c>
      <c r="C3030" s="315" t="s">
        <v>259</v>
      </c>
      <c r="D3030" s="316"/>
      <c r="E3030" s="160"/>
      <c r="F3030" s="163"/>
      <c r="G3030" s="3"/>
      <c r="H3030" s="58" t="s">
        <v>361</v>
      </c>
      <c r="J3030" s="123" t="str">
        <f t="shared" si="128"/>
        <v xml:space="preserve"> </v>
      </c>
      <c r="K3030" s="23"/>
      <c r="L3030" s="23"/>
    </row>
    <row r="3031" spans="1:12" ht="12" x14ac:dyDescent="0.2">
      <c r="B3031" s="291" t="s">
        <v>4310</v>
      </c>
      <c r="C3031" s="296" t="s">
        <v>4335</v>
      </c>
      <c r="D3031" s="269" t="s">
        <v>22</v>
      </c>
      <c r="E3031" s="160"/>
      <c r="F3031" s="163"/>
      <c r="G3031" s="84"/>
      <c r="H3031" s="61"/>
      <c r="I3031" s="61"/>
      <c r="J3031" s="123" t="str">
        <f t="shared" si="128"/>
        <v xml:space="preserve"> </v>
      </c>
      <c r="K3031" s="23"/>
      <c r="L3031" s="23"/>
    </row>
    <row r="3032" spans="1:12" ht="12" x14ac:dyDescent="0.2">
      <c r="B3032" s="291" t="s">
        <v>4311</v>
      </c>
      <c r="C3032" s="296" t="s">
        <v>6287</v>
      </c>
      <c r="D3032" s="330" t="s">
        <v>22</v>
      </c>
      <c r="E3032" s="160"/>
      <c r="F3032" s="163"/>
      <c r="G3032" s="84"/>
      <c r="H3032" s="62" t="s">
        <v>363</v>
      </c>
      <c r="I3032" s="61"/>
      <c r="J3032" s="123" t="str">
        <f t="shared" si="128"/>
        <v xml:space="preserve"> </v>
      </c>
      <c r="K3032" s="23"/>
      <c r="L3032" s="23"/>
    </row>
    <row r="3033" spans="1:12" ht="12" x14ac:dyDescent="0.2">
      <c r="B3033" s="291" t="s">
        <v>4312</v>
      </c>
      <c r="C3033" s="296" t="s">
        <v>4336</v>
      </c>
      <c r="D3033" s="269" t="s">
        <v>22</v>
      </c>
      <c r="E3033" s="160"/>
      <c r="F3033" s="163"/>
      <c r="G3033" s="84"/>
      <c r="H3033" s="61"/>
      <c r="I3033" s="61"/>
      <c r="J3033" s="123" t="str">
        <f t="shared" si="128"/>
        <v xml:space="preserve"> </v>
      </c>
      <c r="K3033" s="23"/>
      <c r="L3033" s="23"/>
    </row>
    <row r="3034" spans="1:12" ht="12" x14ac:dyDescent="0.2">
      <c r="B3034" s="291" t="s">
        <v>4313</v>
      </c>
      <c r="C3034" s="296" t="s">
        <v>4337</v>
      </c>
      <c r="D3034" s="269" t="s">
        <v>83</v>
      </c>
      <c r="E3034" s="160"/>
      <c r="F3034" s="163"/>
      <c r="G3034" s="84">
        <f>E3034*F3034</f>
        <v>0</v>
      </c>
      <c r="H3034" s="61"/>
      <c r="I3034" s="61"/>
      <c r="J3034" s="123" t="str">
        <f t="shared" si="128"/>
        <v xml:space="preserve"> </v>
      </c>
      <c r="K3034" s="23"/>
      <c r="L3034" s="23"/>
    </row>
    <row r="3035" spans="1:12" ht="12" x14ac:dyDescent="0.2">
      <c r="B3035" s="291" t="s">
        <v>4314</v>
      </c>
      <c r="C3035" s="296" t="s">
        <v>6288</v>
      </c>
      <c r="D3035" s="269" t="s">
        <v>60</v>
      </c>
      <c r="E3035" s="160"/>
      <c r="F3035" s="163"/>
      <c r="G3035" s="84">
        <f>E3035*F3035</f>
        <v>0</v>
      </c>
      <c r="H3035" s="62" t="s">
        <v>363</v>
      </c>
      <c r="I3035" s="61"/>
      <c r="J3035" s="123" t="str">
        <f t="shared" si="128"/>
        <v xml:space="preserve"> </v>
      </c>
      <c r="K3035" s="23"/>
      <c r="L3035" s="23"/>
    </row>
    <row r="3036" spans="1:12" ht="12" x14ac:dyDescent="0.2">
      <c r="B3036" s="291" t="s">
        <v>4315</v>
      </c>
      <c r="C3036" s="296" t="s">
        <v>6289</v>
      </c>
      <c r="D3036" s="269" t="s">
        <v>60</v>
      </c>
      <c r="E3036" s="160"/>
      <c r="F3036" s="163"/>
      <c r="G3036" s="84">
        <f>E3036*F3036</f>
        <v>0</v>
      </c>
      <c r="H3036" s="62" t="s">
        <v>363</v>
      </c>
      <c r="I3036" s="61"/>
      <c r="J3036" s="123" t="str">
        <f t="shared" si="128"/>
        <v xml:space="preserve"> </v>
      </c>
      <c r="K3036" s="23"/>
      <c r="L3036" s="23"/>
    </row>
    <row r="3037" spans="1:12" ht="12" x14ac:dyDescent="0.2">
      <c r="B3037" s="291" t="s">
        <v>4316</v>
      </c>
      <c r="C3037" s="295" t="s">
        <v>4338</v>
      </c>
      <c r="D3037" s="269" t="s">
        <v>83</v>
      </c>
      <c r="E3037" s="160"/>
      <c r="F3037" s="163"/>
      <c r="G3037" s="84">
        <f>E3037*F3037</f>
        <v>0</v>
      </c>
      <c r="H3037" s="61"/>
      <c r="I3037" s="61"/>
      <c r="J3037" s="123" t="str">
        <f t="shared" si="128"/>
        <v xml:space="preserve"> </v>
      </c>
      <c r="K3037" s="23"/>
      <c r="L3037" s="23"/>
    </row>
    <row r="3038" spans="1:12" ht="12" x14ac:dyDescent="0.2">
      <c r="B3038" s="291" t="s">
        <v>4317</v>
      </c>
      <c r="C3038" s="295" t="s">
        <v>4339</v>
      </c>
      <c r="D3038" s="269" t="s">
        <v>60</v>
      </c>
      <c r="E3038" s="160"/>
      <c r="F3038" s="163"/>
      <c r="G3038" s="84">
        <f>E3038*F3038</f>
        <v>0</v>
      </c>
      <c r="H3038" s="61"/>
      <c r="I3038" s="61"/>
      <c r="J3038" s="123" t="str">
        <f t="shared" si="128"/>
        <v xml:space="preserve"> </v>
      </c>
      <c r="K3038" s="23"/>
      <c r="L3038" s="23"/>
    </row>
    <row r="3039" spans="1:12" ht="12" x14ac:dyDescent="0.2">
      <c r="B3039" s="291" t="s">
        <v>4318</v>
      </c>
      <c r="C3039" s="295" t="s">
        <v>4340</v>
      </c>
      <c r="D3039" s="269"/>
      <c r="E3039" s="160"/>
      <c r="F3039" s="163"/>
      <c r="G3039" s="84"/>
      <c r="H3039" s="61"/>
      <c r="I3039" s="61"/>
      <c r="J3039" s="123" t="str">
        <f t="shared" si="128"/>
        <v xml:space="preserve"> </v>
      </c>
      <c r="K3039" s="23"/>
      <c r="L3039" s="23"/>
    </row>
    <row r="3040" spans="1:12" x14ac:dyDescent="0.2">
      <c r="A3040" s="88"/>
      <c r="B3040" s="291" t="s">
        <v>4319</v>
      </c>
      <c r="C3040" s="268" t="s">
        <v>4341</v>
      </c>
      <c r="D3040" s="330" t="s">
        <v>4342</v>
      </c>
      <c r="E3040" s="160"/>
      <c r="F3040" s="163"/>
      <c r="G3040" s="84">
        <f>E3040*F3040</f>
        <v>0</v>
      </c>
      <c r="H3040" s="61"/>
      <c r="I3040" s="61"/>
      <c r="J3040" s="123" t="str">
        <f t="shared" si="128"/>
        <v xml:space="preserve"> </v>
      </c>
      <c r="K3040" s="23"/>
      <c r="L3040" s="23"/>
    </row>
    <row r="3041" spans="1:12" x14ac:dyDescent="0.2">
      <c r="A3041" s="88"/>
      <c r="B3041" s="291" t="s">
        <v>4320</v>
      </c>
      <c r="C3041" s="268" t="s">
        <v>4343</v>
      </c>
      <c r="D3041" s="330" t="s">
        <v>4342</v>
      </c>
      <c r="E3041" s="160"/>
      <c r="F3041" s="163"/>
      <c r="G3041" s="84">
        <f>E3041*F3041</f>
        <v>0</v>
      </c>
      <c r="H3041" s="61"/>
      <c r="I3041" s="61"/>
      <c r="J3041" s="123" t="str">
        <f t="shared" si="128"/>
        <v xml:space="preserve"> </v>
      </c>
      <c r="K3041" s="23"/>
      <c r="L3041" s="23"/>
    </row>
    <row r="3042" spans="1:12" ht="12" x14ac:dyDescent="0.2">
      <c r="B3042" s="291" t="s">
        <v>4321</v>
      </c>
      <c r="C3042" s="295" t="s">
        <v>4344</v>
      </c>
      <c r="D3042" s="269"/>
      <c r="E3042" s="160"/>
      <c r="F3042" s="163"/>
      <c r="G3042" s="84"/>
      <c r="H3042" s="61"/>
      <c r="I3042" s="61"/>
      <c r="J3042" s="123" t="str">
        <f t="shared" si="128"/>
        <v xml:space="preserve"> </v>
      </c>
      <c r="K3042" s="23"/>
      <c r="L3042" s="23"/>
    </row>
    <row r="3043" spans="1:12" x14ac:dyDescent="0.2">
      <c r="A3043" s="88"/>
      <c r="B3043" s="291" t="s">
        <v>4322</v>
      </c>
      <c r="C3043" s="268" t="s">
        <v>4345</v>
      </c>
      <c r="D3043" s="330" t="s">
        <v>4346</v>
      </c>
      <c r="E3043" s="160"/>
      <c r="F3043" s="163"/>
      <c r="G3043" s="84">
        <f>E3043*F3043</f>
        <v>0</v>
      </c>
      <c r="H3043" s="61"/>
      <c r="I3043" s="61"/>
      <c r="J3043" s="123" t="str">
        <f t="shared" si="128"/>
        <v xml:space="preserve"> </v>
      </c>
      <c r="K3043" s="23"/>
      <c r="L3043" s="23"/>
    </row>
    <row r="3044" spans="1:12" x14ac:dyDescent="0.2">
      <c r="A3044" s="88"/>
      <c r="B3044" s="291" t="s">
        <v>4323</v>
      </c>
      <c r="C3044" s="268" t="s">
        <v>4347</v>
      </c>
      <c r="D3044" s="330" t="s">
        <v>4346</v>
      </c>
      <c r="E3044" s="160"/>
      <c r="F3044" s="163"/>
      <c r="G3044" s="84">
        <f>E3044*F3044</f>
        <v>0</v>
      </c>
      <c r="H3044" s="61"/>
      <c r="I3044" s="61"/>
      <c r="J3044" s="123" t="str">
        <f t="shared" si="128"/>
        <v xml:space="preserve"> </v>
      </c>
      <c r="K3044" s="23"/>
      <c r="L3044" s="23"/>
    </row>
    <row r="3045" spans="1:12" ht="12" x14ac:dyDescent="0.2">
      <c r="B3045" s="291" t="s">
        <v>4324</v>
      </c>
      <c r="C3045" s="295" t="s">
        <v>4348</v>
      </c>
      <c r="D3045" s="269" t="s">
        <v>83</v>
      </c>
      <c r="E3045" s="160"/>
      <c r="F3045" s="163"/>
      <c r="G3045" s="84">
        <f>E3045*F3045</f>
        <v>0</v>
      </c>
      <c r="H3045" s="61"/>
      <c r="I3045" s="61"/>
      <c r="J3045" s="123" t="str">
        <f t="shared" si="128"/>
        <v xml:space="preserve"> </v>
      </c>
      <c r="K3045" s="23"/>
      <c r="L3045" s="23"/>
    </row>
    <row r="3046" spans="1:12" ht="12" x14ac:dyDescent="0.2">
      <c r="B3046" s="291" t="s">
        <v>4325</v>
      </c>
      <c r="C3046" s="295" t="s">
        <v>4349</v>
      </c>
      <c r="D3046" s="269"/>
      <c r="E3046" s="160"/>
      <c r="F3046" s="163"/>
      <c r="G3046" s="84"/>
      <c r="H3046" s="61"/>
      <c r="I3046" s="61"/>
      <c r="J3046" s="123" t="str">
        <f t="shared" si="128"/>
        <v xml:space="preserve"> </v>
      </c>
      <c r="K3046" s="23"/>
      <c r="L3046" s="23"/>
    </row>
    <row r="3047" spans="1:12" x14ac:dyDescent="0.2">
      <c r="A3047" s="88"/>
      <c r="B3047" s="291" t="s">
        <v>4326</v>
      </c>
      <c r="C3047" s="268" t="s">
        <v>4350</v>
      </c>
      <c r="D3047" s="269" t="s">
        <v>22</v>
      </c>
      <c r="E3047" s="160"/>
      <c r="F3047" s="163"/>
      <c r="G3047" s="84"/>
      <c r="H3047" s="61"/>
      <c r="I3047" s="61"/>
      <c r="J3047" s="123" t="str">
        <f t="shared" si="128"/>
        <v xml:space="preserve"> </v>
      </c>
      <c r="K3047" s="23"/>
      <c r="L3047" s="23"/>
    </row>
    <row r="3048" spans="1:12" x14ac:dyDescent="0.2">
      <c r="A3048" s="88"/>
      <c r="B3048" s="291" t="s">
        <v>4327</v>
      </c>
      <c r="C3048" s="268" t="s">
        <v>4351</v>
      </c>
      <c r="D3048" s="269" t="s">
        <v>83</v>
      </c>
      <c r="E3048" s="160"/>
      <c r="F3048" s="163"/>
      <c r="G3048" s="84">
        <f>E3048*F3048</f>
        <v>0</v>
      </c>
      <c r="H3048" s="61"/>
      <c r="I3048" s="61"/>
      <c r="J3048" s="123" t="str">
        <f t="shared" si="128"/>
        <v xml:space="preserve"> </v>
      </c>
      <c r="K3048" s="23"/>
      <c r="L3048" s="23"/>
    </row>
    <row r="3049" spans="1:12" ht="23.4" x14ac:dyDescent="0.2">
      <c r="B3049" s="291" t="s">
        <v>4328</v>
      </c>
      <c r="C3049" s="296" t="s">
        <v>6290</v>
      </c>
      <c r="D3049" s="269" t="s">
        <v>22</v>
      </c>
      <c r="E3049" s="160"/>
      <c r="F3049" s="163"/>
      <c r="G3049" s="84"/>
      <c r="H3049" s="62" t="s">
        <v>363</v>
      </c>
      <c r="I3049" s="61"/>
      <c r="J3049" s="123" t="str">
        <f t="shared" si="128"/>
        <v xml:space="preserve"> </v>
      </c>
      <c r="K3049" s="23"/>
      <c r="L3049" s="23"/>
    </row>
    <row r="3050" spans="1:12" ht="12" x14ac:dyDescent="0.2">
      <c r="B3050" s="291" t="s">
        <v>4329</v>
      </c>
      <c r="C3050" s="295" t="s">
        <v>4352</v>
      </c>
      <c r="D3050" s="269" t="s">
        <v>83</v>
      </c>
      <c r="E3050" s="160"/>
      <c r="F3050" s="163"/>
      <c r="G3050" s="84">
        <f t="shared" ref="G3050:G3055" si="129">E3050*F3050</f>
        <v>0</v>
      </c>
      <c r="H3050" s="61"/>
      <c r="I3050" s="61"/>
      <c r="J3050" s="123" t="str">
        <f t="shared" si="128"/>
        <v xml:space="preserve"> </v>
      </c>
      <c r="K3050" s="23"/>
      <c r="L3050" s="23"/>
    </row>
    <row r="3051" spans="1:12" ht="12" x14ac:dyDescent="0.2">
      <c r="B3051" s="291" t="s">
        <v>4330</v>
      </c>
      <c r="C3051" s="296" t="s">
        <v>6291</v>
      </c>
      <c r="D3051" s="269" t="s">
        <v>83</v>
      </c>
      <c r="E3051" s="160"/>
      <c r="F3051" s="163"/>
      <c r="G3051" s="84">
        <f t="shared" si="129"/>
        <v>0</v>
      </c>
      <c r="H3051" s="62" t="s">
        <v>363</v>
      </c>
      <c r="I3051" s="61"/>
      <c r="J3051" s="123" t="str">
        <f t="shared" si="128"/>
        <v xml:space="preserve"> </v>
      </c>
      <c r="K3051" s="23"/>
      <c r="L3051" s="23"/>
    </row>
    <row r="3052" spans="1:12" ht="12" x14ac:dyDescent="0.2">
      <c r="B3052" s="291" t="s">
        <v>4331</v>
      </c>
      <c r="C3052" s="295" t="s">
        <v>4353</v>
      </c>
      <c r="D3052" s="269" t="s">
        <v>83</v>
      </c>
      <c r="E3052" s="160"/>
      <c r="F3052" s="163"/>
      <c r="G3052" s="84">
        <f t="shared" si="129"/>
        <v>0</v>
      </c>
      <c r="H3052" s="61"/>
      <c r="I3052" s="61"/>
      <c r="J3052" s="123" t="str">
        <f t="shared" si="128"/>
        <v xml:space="preserve"> </v>
      </c>
      <c r="K3052" s="23"/>
      <c r="L3052" s="23"/>
    </row>
    <row r="3053" spans="1:12" ht="12" x14ac:dyDescent="0.2">
      <c r="B3053" s="291" t="s">
        <v>4332</v>
      </c>
      <c r="C3053" s="295" t="s">
        <v>4354</v>
      </c>
      <c r="D3053" s="269" t="s">
        <v>83</v>
      </c>
      <c r="E3053" s="160"/>
      <c r="F3053" s="163"/>
      <c r="G3053" s="84">
        <f t="shared" si="129"/>
        <v>0</v>
      </c>
      <c r="H3053" s="61"/>
      <c r="I3053" s="61"/>
      <c r="J3053" s="123" t="str">
        <f t="shared" si="128"/>
        <v xml:space="preserve"> </v>
      </c>
      <c r="K3053" s="23"/>
      <c r="L3053" s="23"/>
    </row>
    <row r="3054" spans="1:12" ht="24" x14ac:dyDescent="0.2">
      <c r="B3054" s="291" t="s">
        <v>4333</v>
      </c>
      <c r="C3054" s="296" t="s">
        <v>6292</v>
      </c>
      <c r="D3054" s="269" t="s">
        <v>83</v>
      </c>
      <c r="E3054" s="160"/>
      <c r="F3054" s="163"/>
      <c r="G3054" s="84">
        <f t="shared" si="129"/>
        <v>0</v>
      </c>
      <c r="H3054" s="62" t="s">
        <v>363</v>
      </c>
      <c r="I3054" s="61"/>
      <c r="J3054" s="123" t="str">
        <f t="shared" si="128"/>
        <v xml:space="preserve"> </v>
      </c>
      <c r="K3054" s="23"/>
      <c r="L3054" s="23"/>
    </row>
    <row r="3055" spans="1:12" ht="23.4" x14ac:dyDescent="0.2">
      <c r="B3055" s="291" t="s">
        <v>4334</v>
      </c>
      <c r="C3055" s="296" t="s">
        <v>6293</v>
      </c>
      <c r="D3055" s="269" t="s">
        <v>83</v>
      </c>
      <c r="E3055" s="160"/>
      <c r="F3055" s="163"/>
      <c r="G3055" s="84">
        <f t="shared" si="129"/>
        <v>0</v>
      </c>
      <c r="H3055" s="62" t="s">
        <v>363</v>
      </c>
      <c r="I3055" s="61"/>
      <c r="J3055" s="123" t="str">
        <f t="shared" si="128"/>
        <v xml:space="preserve"> </v>
      </c>
      <c r="K3055" s="23"/>
      <c r="L3055" s="23"/>
    </row>
    <row r="3056" spans="1:12" x14ac:dyDescent="0.2">
      <c r="A3056" s="48"/>
      <c r="B3056" s="157"/>
      <c r="C3056" s="162"/>
      <c r="D3056" s="191"/>
      <c r="E3056" s="160"/>
      <c r="F3056" s="163"/>
      <c r="G3056" s="84"/>
      <c r="H3056" s="58" t="s">
        <v>782</v>
      </c>
      <c r="J3056" s="123" t="str">
        <f t="shared" si="128"/>
        <v xml:space="preserve"> </v>
      </c>
      <c r="K3056" s="23"/>
      <c r="L3056" s="23"/>
    </row>
    <row r="3057" spans="1:12" x14ac:dyDescent="0.25">
      <c r="A3057" s="48"/>
      <c r="B3057" s="157"/>
      <c r="C3057" s="162"/>
      <c r="D3057" s="191"/>
      <c r="E3057" s="160"/>
      <c r="F3057" s="163"/>
      <c r="G3057" s="84"/>
      <c r="H3057" s="23"/>
      <c r="J3057" s="123" t="str">
        <f t="shared" si="128"/>
        <v xml:space="preserve"> </v>
      </c>
      <c r="K3057" s="23"/>
      <c r="L3057" s="23"/>
    </row>
    <row r="3058" spans="1:12" x14ac:dyDescent="0.25">
      <c r="A3058" s="52"/>
      <c r="B3058" s="193"/>
      <c r="C3058" s="194"/>
      <c r="D3058" s="195"/>
      <c r="E3058" s="160"/>
      <c r="F3058" s="163"/>
      <c r="G3058" s="196"/>
      <c r="H3058" s="23"/>
      <c r="J3058" s="123" t="str">
        <f t="shared" si="128"/>
        <v xml:space="preserve"> </v>
      </c>
      <c r="K3058" s="23"/>
      <c r="L3058" s="23"/>
    </row>
    <row r="3059" spans="1:12" ht="12" x14ac:dyDescent="0.25">
      <c r="B3059" s="180" t="s">
        <v>258</v>
      </c>
      <c r="C3059" s="181" t="s">
        <v>147</v>
      </c>
      <c r="D3059" s="31"/>
      <c r="E3059" s="160"/>
      <c r="F3059" s="163"/>
      <c r="G3059" s="182">
        <f>SUM(G3031:G3058)</f>
        <v>0</v>
      </c>
      <c r="H3059" s="23"/>
      <c r="J3059" s="123" t="str">
        <f t="shared" si="128"/>
        <v xml:space="preserve"> </v>
      </c>
      <c r="K3059" s="23"/>
      <c r="L3059" s="23"/>
    </row>
    <row r="3060" spans="1:12" ht="12" x14ac:dyDescent="0.25">
      <c r="A3060" s="54"/>
      <c r="B3060" s="54"/>
      <c r="C3060" s="223"/>
      <c r="D3060" s="224"/>
      <c r="E3060" s="160"/>
      <c r="F3060" s="163"/>
      <c r="G3060" s="225"/>
      <c r="H3060" s="77"/>
      <c r="J3060" s="123" t="str">
        <f t="shared" si="128"/>
        <v xml:space="preserve"> </v>
      </c>
      <c r="K3060" s="23"/>
      <c r="L3060" s="23"/>
    </row>
    <row r="3061" spans="1:12" ht="12" x14ac:dyDescent="0.2">
      <c r="B3061" s="309" t="s">
        <v>260</v>
      </c>
      <c r="C3061" s="310" t="s">
        <v>261</v>
      </c>
      <c r="D3061" s="311"/>
      <c r="E3061" s="160"/>
      <c r="F3061" s="163"/>
      <c r="G3061" s="237"/>
      <c r="H3061" s="58" t="s">
        <v>361</v>
      </c>
      <c r="J3061" s="123" t="str">
        <f t="shared" si="128"/>
        <v xml:space="preserve"> </v>
      </c>
      <c r="K3061" s="23"/>
      <c r="L3061" s="23"/>
    </row>
    <row r="3062" spans="1:12" ht="12" x14ac:dyDescent="0.2">
      <c r="A3062" s="56"/>
      <c r="B3062" s="290" t="s">
        <v>4355</v>
      </c>
      <c r="C3062" s="304" t="s">
        <v>4428</v>
      </c>
      <c r="D3062" s="289"/>
      <c r="E3062" s="160"/>
      <c r="F3062" s="163"/>
      <c r="G3062" s="89"/>
      <c r="H3062" s="61"/>
      <c r="J3062" s="123" t="str">
        <f t="shared" si="128"/>
        <v xml:space="preserve"> </v>
      </c>
      <c r="K3062" s="23"/>
      <c r="L3062" s="23"/>
    </row>
    <row r="3063" spans="1:12" x14ac:dyDescent="0.2">
      <c r="A3063" s="88"/>
      <c r="B3063" s="291" t="s">
        <v>4356</v>
      </c>
      <c r="C3063" s="268" t="s">
        <v>4429</v>
      </c>
      <c r="D3063" s="269" t="s">
        <v>22</v>
      </c>
      <c r="E3063" s="160"/>
      <c r="F3063" s="163"/>
      <c r="G3063" s="84"/>
      <c r="H3063" s="61"/>
      <c r="J3063" s="123" t="str">
        <f t="shared" si="128"/>
        <v xml:space="preserve"> </v>
      </c>
      <c r="K3063" s="23"/>
      <c r="L3063" s="23"/>
    </row>
    <row r="3064" spans="1:12" x14ac:dyDescent="0.2">
      <c r="A3064" s="88"/>
      <c r="B3064" s="291" t="s">
        <v>4357</v>
      </c>
      <c r="C3064" s="268" t="s">
        <v>4430</v>
      </c>
      <c r="D3064" s="269" t="s">
        <v>22</v>
      </c>
      <c r="E3064" s="160"/>
      <c r="F3064" s="163"/>
      <c r="G3064" s="84"/>
      <c r="H3064" s="61"/>
      <c r="J3064" s="123" t="str">
        <f t="shared" si="128"/>
        <v xml:space="preserve"> </v>
      </c>
      <c r="K3064" s="23"/>
      <c r="L3064" s="23"/>
    </row>
    <row r="3065" spans="1:12" x14ac:dyDescent="0.2">
      <c r="A3065" s="88"/>
      <c r="B3065" s="291" t="s">
        <v>4358</v>
      </c>
      <c r="C3065" s="268" t="s">
        <v>4431</v>
      </c>
      <c r="D3065" s="269" t="s">
        <v>22</v>
      </c>
      <c r="E3065" s="160"/>
      <c r="F3065" s="163"/>
      <c r="G3065" s="84"/>
      <c r="H3065" s="61"/>
      <c r="J3065" s="123" t="str">
        <f t="shared" si="128"/>
        <v xml:space="preserve"> </v>
      </c>
      <c r="K3065" s="23"/>
      <c r="L3065" s="23"/>
    </row>
    <row r="3066" spans="1:12" x14ac:dyDescent="0.2">
      <c r="A3066" s="88"/>
      <c r="B3066" s="291" t="s">
        <v>4359</v>
      </c>
      <c r="C3066" s="268" t="s">
        <v>4432</v>
      </c>
      <c r="D3066" s="269" t="s">
        <v>22</v>
      </c>
      <c r="E3066" s="160"/>
      <c r="F3066" s="163"/>
      <c r="G3066" s="84"/>
      <c r="H3066" s="61"/>
      <c r="J3066" s="123" t="str">
        <f t="shared" si="128"/>
        <v xml:space="preserve"> </v>
      </c>
      <c r="K3066" s="23"/>
      <c r="L3066" s="23"/>
    </row>
    <row r="3067" spans="1:12" x14ac:dyDescent="0.2">
      <c r="A3067" s="88"/>
      <c r="B3067" s="291" t="s">
        <v>4360</v>
      </c>
      <c r="C3067" s="268" t="s">
        <v>4433</v>
      </c>
      <c r="D3067" s="269" t="s">
        <v>22</v>
      </c>
      <c r="E3067" s="160"/>
      <c r="F3067" s="163"/>
      <c r="G3067" s="84"/>
      <c r="H3067" s="61"/>
      <c r="J3067" s="123" t="str">
        <f t="shared" si="128"/>
        <v xml:space="preserve"> </v>
      </c>
      <c r="K3067" s="23"/>
      <c r="L3067" s="23"/>
    </row>
    <row r="3068" spans="1:12" x14ac:dyDescent="0.2">
      <c r="A3068" s="88"/>
      <c r="B3068" s="291" t="s">
        <v>4361</v>
      </c>
      <c r="C3068" s="268" t="s">
        <v>4434</v>
      </c>
      <c r="D3068" s="269" t="s">
        <v>22</v>
      </c>
      <c r="E3068" s="160"/>
      <c r="F3068" s="163"/>
      <c r="G3068" s="84"/>
      <c r="H3068" s="61"/>
      <c r="J3068" s="123" t="str">
        <f t="shared" si="128"/>
        <v xml:space="preserve"> </v>
      </c>
      <c r="K3068" s="23"/>
      <c r="L3068" s="23"/>
    </row>
    <row r="3069" spans="1:12" x14ac:dyDescent="0.2">
      <c r="A3069" s="88"/>
      <c r="B3069" s="291" t="s">
        <v>4362</v>
      </c>
      <c r="C3069" s="268" t="s">
        <v>4435</v>
      </c>
      <c r="D3069" s="269" t="s">
        <v>22</v>
      </c>
      <c r="E3069" s="160"/>
      <c r="F3069" s="163"/>
      <c r="G3069" s="84"/>
      <c r="H3069" s="61"/>
      <c r="J3069" s="123" t="str">
        <f t="shared" si="128"/>
        <v xml:space="preserve"> </v>
      </c>
      <c r="K3069" s="23"/>
      <c r="L3069" s="23"/>
    </row>
    <row r="3070" spans="1:12" x14ac:dyDescent="0.2">
      <c r="A3070" s="88"/>
      <c r="B3070" s="291" t="s">
        <v>4363</v>
      </c>
      <c r="C3070" s="268" t="s">
        <v>4436</v>
      </c>
      <c r="D3070" s="269" t="s">
        <v>22</v>
      </c>
      <c r="E3070" s="160"/>
      <c r="F3070" s="163"/>
      <c r="G3070" s="84"/>
      <c r="H3070" s="61"/>
      <c r="J3070" s="123" t="str">
        <f t="shared" si="128"/>
        <v xml:space="preserve"> </v>
      </c>
      <c r="K3070" s="23"/>
      <c r="L3070" s="23"/>
    </row>
    <row r="3071" spans="1:12" x14ac:dyDescent="0.2">
      <c r="A3071" s="88"/>
      <c r="B3071" s="291" t="s">
        <v>4364</v>
      </c>
      <c r="C3071" s="268" t="s">
        <v>4437</v>
      </c>
      <c r="D3071" s="269" t="s">
        <v>22</v>
      </c>
      <c r="E3071" s="160"/>
      <c r="F3071" s="163"/>
      <c r="G3071" s="84"/>
      <c r="H3071" s="61"/>
      <c r="J3071" s="123" t="str">
        <f t="shared" si="128"/>
        <v xml:space="preserve"> </v>
      </c>
      <c r="K3071" s="23"/>
      <c r="L3071" s="23"/>
    </row>
    <row r="3072" spans="1:12" ht="12" x14ac:dyDescent="0.2">
      <c r="A3072" s="49"/>
      <c r="B3072" s="291" t="s">
        <v>4365</v>
      </c>
      <c r="C3072" s="295" t="s">
        <v>4438</v>
      </c>
      <c r="D3072" s="269"/>
      <c r="E3072" s="160"/>
      <c r="F3072" s="163"/>
      <c r="G3072" s="84"/>
      <c r="H3072" s="61"/>
      <c r="J3072" s="123" t="str">
        <f t="shared" si="128"/>
        <v xml:space="preserve"> </v>
      </c>
      <c r="K3072" s="23"/>
      <c r="L3072" s="23"/>
    </row>
    <row r="3073" spans="1:12" x14ac:dyDescent="0.2">
      <c r="A3073" s="88"/>
      <c r="B3073" s="291" t="s">
        <v>4366</v>
      </c>
      <c r="C3073" s="268" t="s">
        <v>4429</v>
      </c>
      <c r="D3073" s="269" t="s">
        <v>83</v>
      </c>
      <c r="E3073" s="160"/>
      <c r="F3073" s="163"/>
      <c r="G3073" s="84">
        <f t="shared" ref="G3073:G3082" si="130">E3073*F3073</f>
        <v>0</v>
      </c>
      <c r="H3073" s="61"/>
      <c r="J3073" s="123" t="str">
        <f t="shared" si="128"/>
        <v xml:space="preserve"> </v>
      </c>
      <c r="K3073" s="23"/>
      <c r="L3073" s="23"/>
    </row>
    <row r="3074" spans="1:12" x14ac:dyDescent="0.2">
      <c r="A3074" s="88"/>
      <c r="B3074" s="291" t="s">
        <v>4367</v>
      </c>
      <c r="C3074" s="268" t="s">
        <v>4430</v>
      </c>
      <c r="D3074" s="269" t="s">
        <v>83</v>
      </c>
      <c r="E3074" s="160"/>
      <c r="F3074" s="163"/>
      <c r="G3074" s="84">
        <f t="shared" si="130"/>
        <v>0</v>
      </c>
      <c r="H3074" s="61"/>
      <c r="J3074" s="123" t="str">
        <f t="shared" si="128"/>
        <v xml:space="preserve"> </v>
      </c>
      <c r="K3074" s="23"/>
      <c r="L3074" s="23"/>
    </row>
    <row r="3075" spans="1:12" x14ac:dyDescent="0.2">
      <c r="A3075" s="88"/>
      <c r="B3075" s="291" t="s">
        <v>4368</v>
      </c>
      <c r="C3075" s="268" t="s">
        <v>4431</v>
      </c>
      <c r="D3075" s="269" t="s">
        <v>83</v>
      </c>
      <c r="E3075" s="160"/>
      <c r="F3075" s="163"/>
      <c r="G3075" s="84">
        <f t="shared" si="130"/>
        <v>0</v>
      </c>
      <c r="H3075" s="61"/>
      <c r="J3075" s="123" t="str">
        <f t="shared" si="128"/>
        <v xml:space="preserve"> </v>
      </c>
      <c r="K3075" s="23"/>
      <c r="L3075" s="23"/>
    </row>
    <row r="3076" spans="1:12" x14ac:dyDescent="0.2">
      <c r="A3076" s="88"/>
      <c r="B3076" s="291" t="s">
        <v>4369</v>
      </c>
      <c r="C3076" s="268" t="s">
        <v>4432</v>
      </c>
      <c r="D3076" s="269" t="s">
        <v>83</v>
      </c>
      <c r="E3076" s="160"/>
      <c r="F3076" s="163"/>
      <c r="G3076" s="84">
        <f t="shared" si="130"/>
        <v>0</v>
      </c>
      <c r="H3076" s="61"/>
      <c r="J3076" s="123" t="str">
        <f t="shared" ref="J3076:J3139" si="131">IF(G3076&gt;0,1," ")</f>
        <v xml:space="preserve"> </v>
      </c>
      <c r="K3076" s="23"/>
      <c r="L3076" s="23"/>
    </row>
    <row r="3077" spans="1:12" x14ac:dyDescent="0.2">
      <c r="A3077" s="88"/>
      <c r="B3077" s="291" t="s">
        <v>4370</v>
      </c>
      <c r="C3077" s="268" t="s">
        <v>4433</v>
      </c>
      <c r="D3077" s="269" t="s">
        <v>83</v>
      </c>
      <c r="E3077" s="160"/>
      <c r="F3077" s="163"/>
      <c r="G3077" s="84">
        <f t="shared" si="130"/>
        <v>0</v>
      </c>
      <c r="H3077" s="61"/>
      <c r="J3077" s="123" t="str">
        <f t="shared" si="131"/>
        <v xml:space="preserve"> </v>
      </c>
      <c r="K3077" s="23"/>
      <c r="L3077" s="23"/>
    </row>
    <row r="3078" spans="1:12" x14ac:dyDescent="0.2">
      <c r="A3078" s="88"/>
      <c r="B3078" s="291" t="s">
        <v>4371</v>
      </c>
      <c r="C3078" s="268" t="s">
        <v>4434</v>
      </c>
      <c r="D3078" s="269" t="s">
        <v>83</v>
      </c>
      <c r="E3078" s="160"/>
      <c r="F3078" s="163"/>
      <c r="G3078" s="84">
        <f t="shared" si="130"/>
        <v>0</v>
      </c>
      <c r="H3078" s="61"/>
      <c r="J3078" s="123" t="str">
        <f t="shared" si="131"/>
        <v xml:space="preserve"> </v>
      </c>
      <c r="K3078" s="23"/>
      <c r="L3078" s="23"/>
    </row>
    <row r="3079" spans="1:12" x14ac:dyDescent="0.2">
      <c r="A3079" s="88"/>
      <c r="B3079" s="291" t="s">
        <v>4372</v>
      </c>
      <c r="C3079" s="268" t="s">
        <v>4435</v>
      </c>
      <c r="D3079" s="269" t="s">
        <v>83</v>
      </c>
      <c r="E3079" s="160"/>
      <c r="F3079" s="163"/>
      <c r="G3079" s="84">
        <f t="shared" si="130"/>
        <v>0</v>
      </c>
      <c r="H3079" s="61"/>
      <c r="J3079" s="123" t="str">
        <f t="shared" si="131"/>
        <v xml:space="preserve"> </v>
      </c>
      <c r="K3079" s="23"/>
      <c r="L3079" s="23"/>
    </row>
    <row r="3080" spans="1:12" x14ac:dyDescent="0.2">
      <c r="A3080" s="88"/>
      <c r="B3080" s="291" t="s">
        <v>4373</v>
      </c>
      <c r="C3080" s="268" t="s">
        <v>4436</v>
      </c>
      <c r="D3080" s="269" t="s">
        <v>83</v>
      </c>
      <c r="E3080" s="160"/>
      <c r="F3080" s="163"/>
      <c r="G3080" s="84">
        <f t="shared" si="130"/>
        <v>0</v>
      </c>
      <c r="H3080" s="61"/>
      <c r="J3080" s="123" t="str">
        <f t="shared" si="131"/>
        <v xml:space="preserve"> </v>
      </c>
      <c r="K3080" s="23"/>
      <c r="L3080" s="23"/>
    </row>
    <row r="3081" spans="1:12" x14ac:dyDescent="0.2">
      <c r="A3081" s="88"/>
      <c r="B3081" s="291" t="s">
        <v>4374</v>
      </c>
      <c r="C3081" s="268" t="s">
        <v>4439</v>
      </c>
      <c r="D3081" s="269" t="s">
        <v>83</v>
      </c>
      <c r="E3081" s="160"/>
      <c r="F3081" s="163"/>
      <c r="G3081" s="84">
        <f t="shared" si="130"/>
        <v>0</v>
      </c>
      <c r="H3081" s="61"/>
      <c r="J3081" s="123" t="str">
        <f t="shared" si="131"/>
        <v xml:space="preserve"> </v>
      </c>
      <c r="K3081" s="23"/>
      <c r="L3081" s="23"/>
    </row>
    <row r="3082" spans="1:12" ht="12" x14ac:dyDescent="0.2">
      <c r="A3082" s="49"/>
      <c r="B3082" s="291" t="s">
        <v>4375</v>
      </c>
      <c r="C3082" s="295" t="s">
        <v>4440</v>
      </c>
      <c r="D3082" s="269" t="s">
        <v>83</v>
      </c>
      <c r="E3082" s="160"/>
      <c r="F3082" s="163"/>
      <c r="G3082" s="84">
        <f t="shared" si="130"/>
        <v>0</v>
      </c>
      <c r="H3082" s="61"/>
      <c r="J3082" s="123" t="str">
        <f t="shared" si="131"/>
        <v xml:space="preserve"> </v>
      </c>
      <c r="K3082" s="23"/>
      <c r="L3082" s="23"/>
    </row>
    <row r="3083" spans="1:12" ht="12" x14ac:dyDescent="0.2">
      <c r="A3083" s="49"/>
      <c r="B3083" s="291" t="s">
        <v>4376</v>
      </c>
      <c r="C3083" s="295" t="s">
        <v>4441</v>
      </c>
      <c r="D3083" s="313"/>
      <c r="E3083" s="160"/>
      <c r="F3083" s="163"/>
      <c r="G3083" s="84"/>
      <c r="H3083" s="61"/>
      <c r="J3083" s="123" t="str">
        <f t="shared" si="131"/>
        <v xml:space="preserve"> </v>
      </c>
      <c r="K3083" s="23"/>
      <c r="L3083" s="23"/>
    </row>
    <row r="3084" spans="1:12" x14ac:dyDescent="0.2">
      <c r="A3084" s="88"/>
      <c r="B3084" s="291" t="s">
        <v>4377</v>
      </c>
      <c r="C3084" s="268" t="s">
        <v>4442</v>
      </c>
      <c r="D3084" s="269" t="s">
        <v>56</v>
      </c>
      <c r="E3084" s="160"/>
      <c r="F3084" s="163"/>
      <c r="G3084" s="84">
        <f>E3084*F3084</f>
        <v>0</v>
      </c>
      <c r="H3084" s="61"/>
      <c r="J3084" s="123" t="str">
        <f t="shared" si="131"/>
        <v xml:space="preserve"> </v>
      </c>
      <c r="K3084" s="23"/>
      <c r="L3084" s="23"/>
    </row>
    <row r="3085" spans="1:12" x14ac:dyDescent="0.2">
      <c r="A3085" s="88"/>
      <c r="B3085" s="291" t="s">
        <v>4378</v>
      </c>
      <c r="C3085" s="268" t="s">
        <v>4443</v>
      </c>
      <c r="D3085" s="269" t="s">
        <v>56</v>
      </c>
      <c r="E3085" s="160"/>
      <c r="F3085" s="163"/>
      <c r="G3085" s="84">
        <f>E3085*F3085</f>
        <v>0</v>
      </c>
      <c r="H3085" s="61"/>
      <c r="J3085" s="123" t="str">
        <f t="shared" si="131"/>
        <v xml:space="preserve"> </v>
      </c>
      <c r="K3085" s="23"/>
      <c r="L3085" s="23"/>
    </row>
    <row r="3086" spans="1:12" x14ac:dyDescent="0.2">
      <c r="A3086" s="88"/>
      <c r="B3086" s="291" t="s">
        <v>4379</v>
      </c>
      <c r="C3086" s="268" t="s">
        <v>4444</v>
      </c>
      <c r="D3086" s="269" t="s">
        <v>56</v>
      </c>
      <c r="E3086" s="160"/>
      <c r="F3086" s="163"/>
      <c r="G3086" s="84">
        <f>E3086*F3086</f>
        <v>0</v>
      </c>
      <c r="H3086" s="61"/>
      <c r="J3086" s="123" t="str">
        <f t="shared" si="131"/>
        <v xml:space="preserve"> </v>
      </c>
      <c r="K3086" s="23"/>
      <c r="L3086" s="23"/>
    </row>
    <row r="3087" spans="1:12" ht="12" x14ac:dyDescent="0.2">
      <c r="A3087" s="49"/>
      <c r="B3087" s="291" t="s">
        <v>4380</v>
      </c>
      <c r="C3087" s="295" t="s">
        <v>4445</v>
      </c>
      <c r="D3087" s="313"/>
      <c r="E3087" s="160"/>
      <c r="F3087" s="163"/>
      <c r="G3087" s="84"/>
      <c r="H3087" s="61"/>
      <c r="J3087" s="123" t="str">
        <f t="shared" si="131"/>
        <v xml:space="preserve"> </v>
      </c>
      <c r="K3087" s="23"/>
      <c r="L3087" s="23"/>
    </row>
    <row r="3088" spans="1:12" x14ac:dyDescent="0.2">
      <c r="A3088" s="88"/>
      <c r="B3088" s="291" t="s">
        <v>4381</v>
      </c>
      <c r="C3088" s="268" t="s">
        <v>2189</v>
      </c>
      <c r="D3088" s="269" t="s">
        <v>56</v>
      </c>
      <c r="E3088" s="160"/>
      <c r="F3088" s="163"/>
      <c r="G3088" s="84">
        <f t="shared" ref="G3088:G3099" si="132">E3088*F3088</f>
        <v>0</v>
      </c>
      <c r="H3088" s="61"/>
      <c r="J3088" s="123" t="str">
        <f t="shared" si="131"/>
        <v xml:space="preserve"> </v>
      </c>
      <c r="K3088" s="23"/>
      <c r="L3088" s="23"/>
    </row>
    <row r="3089" spans="1:12" x14ac:dyDescent="0.2">
      <c r="A3089" s="88"/>
      <c r="B3089" s="291" t="s">
        <v>4382</v>
      </c>
      <c r="C3089" s="268" t="s">
        <v>4446</v>
      </c>
      <c r="D3089" s="269" t="s">
        <v>56</v>
      </c>
      <c r="E3089" s="160"/>
      <c r="F3089" s="163"/>
      <c r="G3089" s="84">
        <f t="shared" si="132"/>
        <v>0</v>
      </c>
      <c r="H3089" s="61"/>
      <c r="J3089" s="123" t="str">
        <f t="shared" si="131"/>
        <v xml:space="preserve"> </v>
      </c>
      <c r="K3089" s="23"/>
      <c r="L3089" s="23"/>
    </row>
    <row r="3090" spans="1:12" x14ac:dyDescent="0.2">
      <c r="A3090" s="88"/>
      <c r="B3090" s="291" t="s">
        <v>4383</v>
      </c>
      <c r="C3090" s="277" t="s">
        <v>6294</v>
      </c>
      <c r="D3090" s="269" t="s">
        <v>56</v>
      </c>
      <c r="E3090" s="160"/>
      <c r="F3090" s="163"/>
      <c r="G3090" s="84">
        <f t="shared" si="132"/>
        <v>0</v>
      </c>
      <c r="H3090" s="62" t="s">
        <v>363</v>
      </c>
      <c r="J3090" s="123" t="str">
        <f t="shared" si="131"/>
        <v xml:space="preserve"> </v>
      </c>
      <c r="K3090" s="23"/>
      <c r="L3090" s="23"/>
    </row>
    <row r="3091" spans="1:12" ht="12" x14ac:dyDescent="0.2">
      <c r="A3091" s="49"/>
      <c r="B3091" s="313" t="s">
        <v>4384</v>
      </c>
      <c r="C3091" s="296" t="s">
        <v>6295</v>
      </c>
      <c r="D3091" s="269" t="s">
        <v>60</v>
      </c>
      <c r="E3091" s="160"/>
      <c r="F3091" s="163"/>
      <c r="G3091" s="84">
        <f t="shared" si="132"/>
        <v>0</v>
      </c>
      <c r="H3091" s="62" t="s">
        <v>363</v>
      </c>
      <c r="J3091" s="123" t="str">
        <f t="shared" si="131"/>
        <v xml:space="preserve"> </v>
      </c>
      <c r="K3091" s="23"/>
      <c r="L3091" s="23"/>
    </row>
    <row r="3092" spans="1:12" ht="12" x14ac:dyDescent="0.2">
      <c r="A3092" s="49"/>
      <c r="B3092" s="313" t="s">
        <v>4385</v>
      </c>
      <c r="C3092" s="295" t="s">
        <v>4447</v>
      </c>
      <c r="D3092" s="269" t="s">
        <v>60</v>
      </c>
      <c r="E3092" s="160"/>
      <c r="F3092" s="163"/>
      <c r="G3092" s="84">
        <f t="shared" si="132"/>
        <v>0</v>
      </c>
      <c r="H3092" s="61"/>
      <c r="J3092" s="123" t="str">
        <f t="shared" si="131"/>
        <v xml:space="preserve"> </v>
      </c>
      <c r="K3092" s="23"/>
      <c r="L3092" s="23"/>
    </row>
    <row r="3093" spans="1:12" ht="23.4" x14ac:dyDescent="0.2">
      <c r="A3093" s="49"/>
      <c r="B3093" s="313" t="s">
        <v>4386</v>
      </c>
      <c r="C3093" s="302" t="s">
        <v>6296</v>
      </c>
      <c r="D3093" s="269" t="s">
        <v>60</v>
      </c>
      <c r="E3093" s="160"/>
      <c r="F3093" s="163"/>
      <c r="G3093" s="84">
        <f t="shared" si="132"/>
        <v>0</v>
      </c>
      <c r="H3093" s="62" t="s">
        <v>363</v>
      </c>
      <c r="J3093" s="123" t="str">
        <f t="shared" si="131"/>
        <v xml:space="preserve"> </v>
      </c>
      <c r="K3093" s="23"/>
      <c r="L3093" s="23"/>
    </row>
    <row r="3094" spans="1:12" ht="12" x14ac:dyDescent="0.2">
      <c r="A3094" s="49"/>
      <c r="B3094" s="313" t="s">
        <v>4387</v>
      </c>
      <c r="C3094" s="296" t="s">
        <v>6297</v>
      </c>
      <c r="D3094" s="269" t="s">
        <v>60</v>
      </c>
      <c r="E3094" s="160"/>
      <c r="F3094" s="163"/>
      <c r="G3094" s="84">
        <f t="shared" si="132"/>
        <v>0</v>
      </c>
      <c r="H3094" s="62" t="s">
        <v>363</v>
      </c>
      <c r="J3094" s="123" t="str">
        <f t="shared" si="131"/>
        <v xml:space="preserve"> </v>
      </c>
      <c r="K3094" s="23"/>
      <c r="L3094" s="23"/>
    </row>
    <row r="3095" spans="1:12" ht="12" x14ac:dyDescent="0.2">
      <c r="A3095" s="49"/>
      <c r="B3095" s="291" t="s">
        <v>4388</v>
      </c>
      <c r="C3095" s="295" t="s">
        <v>4448</v>
      </c>
      <c r="D3095" s="269" t="s">
        <v>83</v>
      </c>
      <c r="E3095" s="160"/>
      <c r="F3095" s="163"/>
      <c r="G3095" s="84">
        <f t="shared" si="132"/>
        <v>0</v>
      </c>
      <c r="H3095" s="61"/>
      <c r="J3095" s="123" t="str">
        <f t="shared" si="131"/>
        <v xml:space="preserve"> </v>
      </c>
      <c r="K3095" s="23"/>
      <c r="L3095" s="23"/>
    </row>
    <row r="3096" spans="1:12" ht="13.2" x14ac:dyDescent="0.2">
      <c r="A3096" s="49"/>
      <c r="B3096" s="291" t="s">
        <v>4389</v>
      </c>
      <c r="C3096" s="296" t="s">
        <v>6298</v>
      </c>
      <c r="D3096" s="269" t="s">
        <v>5896</v>
      </c>
      <c r="E3096" s="160"/>
      <c r="F3096" s="163"/>
      <c r="G3096" s="84">
        <f t="shared" si="132"/>
        <v>0</v>
      </c>
      <c r="H3096" s="62" t="s">
        <v>363</v>
      </c>
      <c r="J3096" s="123" t="str">
        <f t="shared" si="131"/>
        <v xml:space="preserve"> </v>
      </c>
      <c r="K3096" s="23"/>
      <c r="L3096" s="23"/>
    </row>
    <row r="3097" spans="1:12" ht="12" x14ac:dyDescent="0.2">
      <c r="A3097" s="49"/>
      <c r="B3097" s="291" t="s">
        <v>4390</v>
      </c>
      <c r="C3097" s="331" t="s">
        <v>6299</v>
      </c>
      <c r="D3097" s="269" t="s">
        <v>83</v>
      </c>
      <c r="E3097" s="160"/>
      <c r="F3097" s="163"/>
      <c r="G3097" s="84">
        <f t="shared" si="132"/>
        <v>0</v>
      </c>
      <c r="H3097" s="62" t="s">
        <v>363</v>
      </c>
      <c r="J3097" s="123" t="str">
        <f t="shared" si="131"/>
        <v xml:space="preserve"> </v>
      </c>
      <c r="K3097" s="23"/>
      <c r="L3097" s="23"/>
    </row>
    <row r="3098" spans="1:12" ht="23.4" x14ac:dyDescent="0.2">
      <c r="A3098" s="49"/>
      <c r="B3098" s="291" t="s">
        <v>4391</v>
      </c>
      <c r="C3098" s="302" t="s">
        <v>6300</v>
      </c>
      <c r="D3098" s="269" t="s">
        <v>83</v>
      </c>
      <c r="E3098" s="160"/>
      <c r="F3098" s="163"/>
      <c r="G3098" s="84">
        <f t="shared" si="132"/>
        <v>0</v>
      </c>
      <c r="H3098" s="62" t="s">
        <v>363</v>
      </c>
      <c r="J3098" s="123" t="str">
        <f t="shared" si="131"/>
        <v xml:space="preserve"> </v>
      </c>
      <c r="K3098" s="23"/>
      <c r="L3098" s="23"/>
    </row>
    <row r="3099" spans="1:12" ht="12" x14ac:dyDescent="0.2">
      <c r="A3099" s="49"/>
      <c r="B3099" s="291" t="s">
        <v>4392</v>
      </c>
      <c r="C3099" s="295" t="s">
        <v>4449</v>
      </c>
      <c r="D3099" s="269" t="s">
        <v>83</v>
      </c>
      <c r="E3099" s="160"/>
      <c r="F3099" s="163"/>
      <c r="G3099" s="84">
        <f t="shared" si="132"/>
        <v>0</v>
      </c>
      <c r="H3099" s="61"/>
      <c r="J3099" s="123" t="str">
        <f t="shared" si="131"/>
        <v xml:space="preserve"> </v>
      </c>
      <c r="K3099" s="23"/>
      <c r="L3099" s="23"/>
    </row>
    <row r="3100" spans="1:12" ht="12" x14ac:dyDescent="0.2">
      <c r="A3100" s="49"/>
      <c r="B3100" s="291" t="s">
        <v>4393</v>
      </c>
      <c r="C3100" s="295" t="s">
        <v>4450</v>
      </c>
      <c r="D3100" s="313"/>
      <c r="E3100" s="160"/>
      <c r="F3100" s="163"/>
      <c r="G3100" s="84"/>
      <c r="H3100" s="61"/>
      <c r="J3100" s="123" t="str">
        <f t="shared" si="131"/>
        <v xml:space="preserve"> </v>
      </c>
      <c r="K3100" s="23"/>
      <c r="L3100" s="23"/>
    </row>
    <row r="3101" spans="1:12" x14ac:dyDescent="0.2">
      <c r="A3101" s="88"/>
      <c r="B3101" s="291" t="s">
        <v>4394</v>
      </c>
      <c r="C3101" s="268" t="s">
        <v>4451</v>
      </c>
      <c r="D3101" s="269" t="s">
        <v>83</v>
      </c>
      <c r="E3101" s="160"/>
      <c r="F3101" s="163"/>
      <c r="G3101" s="84">
        <f>E3101*F3101</f>
        <v>0</v>
      </c>
      <c r="H3101" s="61"/>
      <c r="J3101" s="123" t="str">
        <f t="shared" si="131"/>
        <v xml:space="preserve"> </v>
      </c>
      <c r="K3101" s="23"/>
      <c r="L3101" s="23"/>
    </row>
    <row r="3102" spans="1:12" x14ac:dyDescent="0.2">
      <c r="A3102" s="88"/>
      <c r="B3102" s="291" t="s">
        <v>4395</v>
      </c>
      <c r="C3102" s="277" t="s">
        <v>6301</v>
      </c>
      <c r="D3102" s="269" t="s">
        <v>60</v>
      </c>
      <c r="E3102" s="160"/>
      <c r="F3102" s="163"/>
      <c r="G3102" s="84">
        <f>E3102*F3102</f>
        <v>0</v>
      </c>
      <c r="H3102" s="62" t="s">
        <v>363</v>
      </c>
      <c r="J3102" s="123" t="str">
        <f t="shared" si="131"/>
        <v xml:space="preserve"> </v>
      </c>
      <c r="K3102" s="23"/>
      <c r="L3102" s="23"/>
    </row>
    <row r="3103" spans="1:12" x14ac:dyDescent="0.2">
      <c r="A3103" s="88"/>
      <c r="B3103" s="291" t="s">
        <v>4396</v>
      </c>
      <c r="C3103" s="268" t="s">
        <v>4452</v>
      </c>
      <c r="D3103" s="269" t="s">
        <v>83</v>
      </c>
      <c r="E3103" s="160"/>
      <c r="F3103" s="163"/>
      <c r="G3103" s="84">
        <f>E3103*F3103</f>
        <v>0</v>
      </c>
      <c r="H3103" s="61"/>
      <c r="J3103" s="123" t="str">
        <f t="shared" si="131"/>
        <v xml:space="preserve"> </v>
      </c>
      <c r="K3103" s="23"/>
      <c r="L3103" s="23"/>
    </row>
    <row r="3104" spans="1:12" ht="13.2" x14ac:dyDescent="0.2">
      <c r="A3104" s="49"/>
      <c r="B3104" s="291" t="s">
        <v>4397</v>
      </c>
      <c r="C3104" s="295" t="s">
        <v>4453</v>
      </c>
      <c r="D3104" s="330" t="s">
        <v>6302</v>
      </c>
      <c r="E3104" s="160"/>
      <c r="F3104" s="163"/>
      <c r="G3104" s="84">
        <f>E3104*F3104</f>
        <v>0</v>
      </c>
      <c r="H3104" s="61"/>
      <c r="J3104" s="123" t="str">
        <f t="shared" si="131"/>
        <v xml:space="preserve"> </v>
      </c>
      <c r="K3104" s="23"/>
      <c r="L3104" s="23"/>
    </row>
    <row r="3105" spans="1:12" ht="24" x14ac:dyDescent="0.2">
      <c r="A3105" s="49"/>
      <c r="B3105" s="291" t="s">
        <v>4398</v>
      </c>
      <c r="C3105" s="302" t="s">
        <v>6303</v>
      </c>
      <c r="D3105" s="269"/>
      <c r="E3105" s="160"/>
      <c r="F3105" s="163"/>
      <c r="G3105" s="84"/>
      <c r="H3105" s="62" t="s">
        <v>363</v>
      </c>
      <c r="J3105" s="123" t="str">
        <f t="shared" si="131"/>
        <v xml:space="preserve"> </v>
      </c>
      <c r="K3105" s="23"/>
      <c r="L3105" s="23"/>
    </row>
    <row r="3106" spans="1:12" x14ac:dyDescent="0.2">
      <c r="A3106" s="88"/>
      <c r="B3106" s="291" t="s">
        <v>4399</v>
      </c>
      <c r="C3106" s="268" t="s">
        <v>4454</v>
      </c>
      <c r="D3106" s="269" t="s">
        <v>4455</v>
      </c>
      <c r="E3106" s="160"/>
      <c r="F3106" s="163"/>
      <c r="G3106" s="84">
        <f>E3106*F3106</f>
        <v>0</v>
      </c>
      <c r="H3106" s="61"/>
      <c r="J3106" s="123" t="str">
        <f t="shared" si="131"/>
        <v xml:space="preserve"> </v>
      </c>
      <c r="K3106" s="23"/>
      <c r="L3106" s="23"/>
    </row>
    <row r="3107" spans="1:12" x14ac:dyDescent="0.2">
      <c r="A3107" s="88"/>
      <c r="B3107" s="291" t="s">
        <v>4400</v>
      </c>
      <c r="C3107" s="268" t="s">
        <v>4456</v>
      </c>
      <c r="D3107" s="269" t="s">
        <v>4455</v>
      </c>
      <c r="E3107" s="160"/>
      <c r="F3107" s="163"/>
      <c r="G3107" s="84">
        <f>E3107*F3107</f>
        <v>0</v>
      </c>
      <c r="H3107" s="61"/>
      <c r="J3107" s="123" t="str">
        <f t="shared" si="131"/>
        <v xml:space="preserve"> </v>
      </c>
      <c r="K3107" s="23"/>
      <c r="L3107" s="23"/>
    </row>
    <row r="3108" spans="1:12" x14ac:dyDescent="0.2">
      <c r="A3108" s="88"/>
      <c r="B3108" s="291" t="s">
        <v>4401</v>
      </c>
      <c r="C3108" s="268" t="s">
        <v>4457</v>
      </c>
      <c r="D3108" s="269" t="s">
        <v>4455</v>
      </c>
      <c r="E3108" s="160"/>
      <c r="F3108" s="163"/>
      <c r="G3108" s="84">
        <f>E3108*F3108</f>
        <v>0</v>
      </c>
      <c r="H3108" s="61"/>
      <c r="J3108" s="123" t="str">
        <f t="shared" si="131"/>
        <v xml:space="preserve"> </v>
      </c>
      <c r="K3108" s="23"/>
      <c r="L3108" s="23"/>
    </row>
    <row r="3109" spans="1:12" ht="12" x14ac:dyDescent="0.2">
      <c r="A3109" s="49"/>
      <c r="B3109" s="291" t="s">
        <v>4402</v>
      </c>
      <c r="C3109" s="295" t="s">
        <v>4458</v>
      </c>
      <c r="D3109" s="269"/>
      <c r="E3109" s="160"/>
      <c r="F3109" s="163"/>
      <c r="G3109" s="84"/>
      <c r="H3109" s="61"/>
      <c r="J3109" s="123" t="str">
        <f t="shared" si="131"/>
        <v xml:space="preserve"> </v>
      </c>
      <c r="K3109" s="23"/>
      <c r="L3109" s="23"/>
    </row>
    <row r="3110" spans="1:12" x14ac:dyDescent="0.2">
      <c r="A3110" s="88"/>
      <c r="B3110" s="291" t="s">
        <v>4403</v>
      </c>
      <c r="C3110" s="268" t="s">
        <v>4454</v>
      </c>
      <c r="D3110" s="269" t="s">
        <v>4455</v>
      </c>
      <c r="E3110" s="160"/>
      <c r="F3110" s="163"/>
      <c r="G3110" s="84">
        <f t="shared" ref="G3110:G3117" si="133">E3110*F3110</f>
        <v>0</v>
      </c>
      <c r="H3110" s="61"/>
      <c r="J3110" s="123" t="str">
        <f t="shared" si="131"/>
        <v xml:space="preserve"> </v>
      </c>
      <c r="K3110" s="23"/>
      <c r="L3110" s="23"/>
    </row>
    <row r="3111" spans="1:12" x14ac:dyDescent="0.2">
      <c r="A3111" s="88"/>
      <c r="B3111" s="291" t="s">
        <v>4404</v>
      </c>
      <c r="C3111" s="268" t="s">
        <v>4456</v>
      </c>
      <c r="D3111" s="269" t="s">
        <v>4455</v>
      </c>
      <c r="E3111" s="160"/>
      <c r="F3111" s="163"/>
      <c r="G3111" s="84">
        <f t="shared" si="133"/>
        <v>0</v>
      </c>
      <c r="H3111" s="61"/>
      <c r="J3111" s="123" t="str">
        <f t="shared" si="131"/>
        <v xml:space="preserve"> </v>
      </c>
      <c r="K3111" s="23"/>
      <c r="L3111" s="23"/>
    </row>
    <row r="3112" spans="1:12" x14ac:dyDescent="0.2">
      <c r="A3112" s="88"/>
      <c r="B3112" s="291" t="s">
        <v>4405</v>
      </c>
      <c r="C3112" s="268" t="s">
        <v>4457</v>
      </c>
      <c r="D3112" s="269" t="s">
        <v>4455</v>
      </c>
      <c r="E3112" s="160"/>
      <c r="F3112" s="163"/>
      <c r="G3112" s="84">
        <f t="shared" si="133"/>
        <v>0</v>
      </c>
      <c r="H3112" s="61"/>
      <c r="J3112" s="123" t="str">
        <f t="shared" si="131"/>
        <v xml:space="preserve"> </v>
      </c>
      <c r="K3112" s="23"/>
      <c r="L3112" s="23"/>
    </row>
    <row r="3113" spans="1:12" ht="13.2" x14ac:dyDescent="0.2">
      <c r="A3113" s="49"/>
      <c r="B3113" s="291" t="s">
        <v>4406</v>
      </c>
      <c r="C3113" s="295" t="s">
        <v>4459</v>
      </c>
      <c r="D3113" s="269" t="s">
        <v>5896</v>
      </c>
      <c r="E3113" s="160"/>
      <c r="F3113" s="163"/>
      <c r="G3113" s="84">
        <f t="shared" si="133"/>
        <v>0</v>
      </c>
      <c r="H3113" s="61"/>
      <c r="J3113" s="123" t="str">
        <f t="shared" si="131"/>
        <v xml:space="preserve"> </v>
      </c>
      <c r="K3113" s="23"/>
      <c r="L3113" s="23"/>
    </row>
    <row r="3114" spans="1:12" ht="24" x14ac:dyDescent="0.2">
      <c r="A3114" s="49"/>
      <c r="B3114" s="291" t="s">
        <v>4407</v>
      </c>
      <c r="C3114" s="295" t="s">
        <v>4460</v>
      </c>
      <c r="D3114" s="269" t="s">
        <v>5896</v>
      </c>
      <c r="E3114" s="160"/>
      <c r="F3114" s="163"/>
      <c r="G3114" s="84">
        <f t="shared" si="133"/>
        <v>0</v>
      </c>
      <c r="H3114" s="61"/>
      <c r="J3114" s="123" t="str">
        <f t="shared" si="131"/>
        <v xml:space="preserve"> </v>
      </c>
      <c r="K3114" s="23"/>
      <c r="L3114" s="23"/>
    </row>
    <row r="3115" spans="1:12" ht="13.2" x14ac:dyDescent="0.2">
      <c r="A3115" s="49"/>
      <c r="B3115" s="291" t="s">
        <v>4408</v>
      </c>
      <c r="C3115" s="295" t="s">
        <v>4461</v>
      </c>
      <c r="D3115" s="269" t="s">
        <v>5896</v>
      </c>
      <c r="E3115" s="160"/>
      <c r="F3115" s="163"/>
      <c r="G3115" s="84">
        <f t="shared" si="133"/>
        <v>0</v>
      </c>
      <c r="H3115" s="61"/>
      <c r="J3115" s="123" t="str">
        <f t="shared" si="131"/>
        <v xml:space="preserve"> </v>
      </c>
      <c r="K3115" s="23"/>
      <c r="L3115" s="23"/>
    </row>
    <row r="3116" spans="1:12" ht="12" x14ac:dyDescent="0.2">
      <c r="A3116" s="49"/>
      <c r="B3116" s="291" t="s">
        <v>4409</v>
      </c>
      <c r="C3116" s="296" t="s">
        <v>6304</v>
      </c>
      <c r="D3116" s="269" t="s">
        <v>83</v>
      </c>
      <c r="E3116" s="160"/>
      <c r="F3116" s="163"/>
      <c r="G3116" s="84">
        <f t="shared" si="133"/>
        <v>0</v>
      </c>
      <c r="H3116" s="62" t="s">
        <v>363</v>
      </c>
      <c r="J3116" s="123" t="str">
        <f t="shared" si="131"/>
        <v xml:space="preserve"> </v>
      </c>
      <c r="K3116" s="23"/>
      <c r="L3116" s="23"/>
    </row>
    <row r="3117" spans="1:12" ht="12" x14ac:dyDescent="0.2">
      <c r="A3117" s="49"/>
      <c r="B3117" s="291" t="s">
        <v>4410</v>
      </c>
      <c r="C3117" s="295" t="s">
        <v>4462</v>
      </c>
      <c r="D3117" s="269" t="s">
        <v>83</v>
      </c>
      <c r="E3117" s="160"/>
      <c r="F3117" s="163"/>
      <c r="G3117" s="84">
        <f t="shared" si="133"/>
        <v>0</v>
      </c>
      <c r="H3117" s="61"/>
      <c r="J3117" s="123" t="str">
        <f t="shared" si="131"/>
        <v xml:space="preserve"> </v>
      </c>
      <c r="K3117" s="23"/>
      <c r="L3117" s="23"/>
    </row>
    <row r="3118" spans="1:12" ht="12" x14ac:dyDescent="0.2">
      <c r="A3118" s="49"/>
      <c r="B3118" s="291" t="s">
        <v>4411</v>
      </c>
      <c r="C3118" s="295" t="s">
        <v>4463</v>
      </c>
      <c r="D3118" s="269"/>
      <c r="E3118" s="160"/>
      <c r="F3118" s="163"/>
      <c r="G3118" s="84"/>
      <c r="H3118" s="61"/>
      <c r="J3118" s="123" t="str">
        <f t="shared" si="131"/>
        <v xml:space="preserve"> </v>
      </c>
      <c r="K3118" s="23"/>
      <c r="L3118" s="23"/>
    </row>
    <row r="3119" spans="1:12" x14ac:dyDescent="0.2">
      <c r="A3119" s="88"/>
      <c r="B3119" s="291" t="s">
        <v>4412</v>
      </c>
      <c r="C3119" s="277" t="s">
        <v>6305</v>
      </c>
      <c r="D3119" s="269" t="s">
        <v>22</v>
      </c>
      <c r="E3119" s="160"/>
      <c r="F3119" s="163"/>
      <c r="G3119" s="84"/>
      <c r="H3119" s="62" t="s">
        <v>363</v>
      </c>
      <c r="J3119" s="123" t="str">
        <f t="shared" si="131"/>
        <v xml:space="preserve"> </v>
      </c>
      <c r="K3119" s="23"/>
      <c r="L3119" s="23"/>
    </row>
    <row r="3120" spans="1:12" x14ac:dyDescent="0.2">
      <c r="A3120" s="88"/>
      <c r="B3120" s="291" t="s">
        <v>4413</v>
      </c>
      <c r="C3120" s="277" t="s">
        <v>6306</v>
      </c>
      <c r="D3120" s="269" t="s">
        <v>22</v>
      </c>
      <c r="E3120" s="160"/>
      <c r="F3120" s="163"/>
      <c r="G3120" s="84"/>
      <c r="H3120" s="62" t="s">
        <v>363</v>
      </c>
      <c r="J3120" s="123" t="str">
        <f t="shared" si="131"/>
        <v xml:space="preserve"> </v>
      </c>
      <c r="K3120" s="23"/>
      <c r="L3120" s="23"/>
    </row>
    <row r="3121" spans="1:12" ht="12" x14ac:dyDescent="0.2">
      <c r="A3121" s="88"/>
      <c r="B3121" s="291" t="s">
        <v>4414</v>
      </c>
      <c r="C3121" s="277" t="s">
        <v>6307</v>
      </c>
      <c r="D3121" s="269" t="s">
        <v>22</v>
      </c>
      <c r="E3121" s="160"/>
      <c r="F3121" s="163"/>
      <c r="G3121" s="84"/>
      <c r="H3121" s="62" t="s">
        <v>363</v>
      </c>
      <c r="J3121" s="123" t="str">
        <f t="shared" si="131"/>
        <v xml:space="preserve"> </v>
      </c>
      <c r="K3121" s="23"/>
      <c r="L3121" s="23"/>
    </row>
    <row r="3122" spans="1:12" ht="12" x14ac:dyDescent="0.2">
      <c r="A3122" s="49"/>
      <c r="B3122" s="291" t="s">
        <v>4415</v>
      </c>
      <c r="C3122" s="296" t="s">
        <v>4464</v>
      </c>
      <c r="D3122" s="269"/>
      <c r="E3122" s="160"/>
      <c r="F3122" s="163"/>
      <c r="G3122" s="84"/>
      <c r="H3122" s="61"/>
      <c r="J3122" s="123" t="str">
        <f t="shared" si="131"/>
        <v xml:space="preserve"> </v>
      </c>
      <c r="K3122" s="23"/>
      <c r="L3122" s="23"/>
    </row>
    <row r="3123" spans="1:12" x14ac:dyDescent="0.2">
      <c r="A3123" s="88"/>
      <c r="B3123" s="291" t="s">
        <v>4416</v>
      </c>
      <c r="C3123" s="277" t="s">
        <v>6305</v>
      </c>
      <c r="D3123" s="269" t="s">
        <v>83</v>
      </c>
      <c r="E3123" s="160"/>
      <c r="F3123" s="163"/>
      <c r="G3123" s="84">
        <f t="shared" ref="G3123:G3134" si="134">E3123*F3123</f>
        <v>0</v>
      </c>
      <c r="H3123" s="62" t="s">
        <v>363</v>
      </c>
      <c r="J3123" s="123" t="str">
        <f t="shared" si="131"/>
        <v xml:space="preserve"> </v>
      </c>
      <c r="K3123" s="23"/>
      <c r="L3123" s="23"/>
    </row>
    <row r="3124" spans="1:12" x14ac:dyDescent="0.2">
      <c r="A3124" s="88"/>
      <c r="B3124" s="291" t="s">
        <v>4417</v>
      </c>
      <c r="C3124" s="277" t="s">
        <v>6306</v>
      </c>
      <c r="D3124" s="269" t="s">
        <v>83</v>
      </c>
      <c r="E3124" s="160"/>
      <c r="F3124" s="163"/>
      <c r="G3124" s="84">
        <f t="shared" si="134"/>
        <v>0</v>
      </c>
      <c r="H3124" s="62" t="s">
        <v>363</v>
      </c>
      <c r="J3124" s="123" t="str">
        <f t="shared" si="131"/>
        <v xml:space="preserve"> </v>
      </c>
      <c r="K3124" s="23"/>
      <c r="L3124" s="23"/>
    </row>
    <row r="3125" spans="1:12" x14ac:dyDescent="0.2">
      <c r="A3125" s="88"/>
      <c r="B3125" s="291" t="s">
        <v>4418</v>
      </c>
      <c r="C3125" s="277" t="s">
        <v>6308</v>
      </c>
      <c r="D3125" s="269" t="s">
        <v>83</v>
      </c>
      <c r="E3125" s="160"/>
      <c r="F3125" s="163"/>
      <c r="G3125" s="84">
        <f t="shared" si="134"/>
        <v>0</v>
      </c>
      <c r="H3125" s="62" t="s">
        <v>363</v>
      </c>
      <c r="J3125" s="123" t="str">
        <f t="shared" si="131"/>
        <v xml:space="preserve"> </v>
      </c>
      <c r="K3125" s="23"/>
      <c r="L3125" s="23"/>
    </row>
    <row r="3126" spans="1:12" ht="12" x14ac:dyDescent="0.2">
      <c r="A3126" s="49"/>
      <c r="B3126" s="291" t="s">
        <v>4419</v>
      </c>
      <c r="C3126" s="295" t="s">
        <v>4465</v>
      </c>
      <c r="D3126" s="269" t="s">
        <v>83</v>
      </c>
      <c r="E3126" s="160"/>
      <c r="F3126" s="163"/>
      <c r="G3126" s="84">
        <f t="shared" si="134"/>
        <v>0</v>
      </c>
      <c r="H3126" s="61"/>
      <c r="J3126" s="123" t="str">
        <f t="shared" si="131"/>
        <v xml:space="preserve"> </v>
      </c>
      <c r="K3126" s="23"/>
      <c r="L3126" s="23"/>
    </row>
    <row r="3127" spans="1:12" ht="12" x14ac:dyDescent="0.2">
      <c r="A3127" s="49"/>
      <c r="B3127" s="291" t="s">
        <v>4420</v>
      </c>
      <c r="C3127" s="295" t="s">
        <v>4466</v>
      </c>
      <c r="D3127" s="269" t="s">
        <v>15</v>
      </c>
      <c r="E3127" s="160"/>
      <c r="F3127" s="163"/>
      <c r="G3127" s="84">
        <f t="shared" si="134"/>
        <v>0</v>
      </c>
      <c r="H3127" s="61"/>
      <c r="J3127" s="123" t="str">
        <f t="shared" si="131"/>
        <v xml:space="preserve"> </v>
      </c>
      <c r="K3127" s="23"/>
      <c r="L3127" s="23"/>
    </row>
    <row r="3128" spans="1:12" ht="12" x14ac:dyDescent="0.2">
      <c r="A3128" s="49"/>
      <c r="B3128" s="291" t="s">
        <v>4421</v>
      </c>
      <c r="C3128" s="295" t="s">
        <v>4467</v>
      </c>
      <c r="D3128" s="269" t="s">
        <v>83</v>
      </c>
      <c r="E3128" s="160"/>
      <c r="F3128" s="163"/>
      <c r="G3128" s="84">
        <f t="shared" si="134"/>
        <v>0</v>
      </c>
      <c r="H3128" s="61"/>
      <c r="J3128" s="123" t="str">
        <f t="shared" si="131"/>
        <v xml:space="preserve"> </v>
      </c>
      <c r="K3128" s="23"/>
      <c r="L3128" s="23"/>
    </row>
    <row r="3129" spans="1:12" ht="12" x14ac:dyDescent="0.2">
      <c r="A3129" s="49"/>
      <c r="B3129" s="291" t="s">
        <v>4422</v>
      </c>
      <c r="C3129" s="295" t="s">
        <v>4468</v>
      </c>
      <c r="D3129" s="269" t="s">
        <v>83</v>
      </c>
      <c r="E3129" s="160"/>
      <c r="F3129" s="163"/>
      <c r="G3129" s="84">
        <f t="shared" si="134"/>
        <v>0</v>
      </c>
      <c r="H3129" s="61"/>
      <c r="J3129" s="123" t="str">
        <f t="shared" si="131"/>
        <v xml:space="preserve"> </v>
      </c>
      <c r="K3129" s="23"/>
      <c r="L3129" s="23"/>
    </row>
    <row r="3130" spans="1:12" ht="12" x14ac:dyDescent="0.2">
      <c r="A3130" s="49"/>
      <c r="B3130" s="291" t="s">
        <v>4423</v>
      </c>
      <c r="C3130" s="296" t="s">
        <v>6309</v>
      </c>
      <c r="D3130" s="269" t="s">
        <v>83</v>
      </c>
      <c r="E3130" s="160"/>
      <c r="F3130" s="163"/>
      <c r="G3130" s="84">
        <f t="shared" si="134"/>
        <v>0</v>
      </c>
      <c r="H3130" s="62" t="s">
        <v>363</v>
      </c>
      <c r="J3130" s="123" t="str">
        <f t="shared" si="131"/>
        <v xml:space="preserve"> </v>
      </c>
      <c r="K3130" s="23"/>
      <c r="L3130" s="23"/>
    </row>
    <row r="3131" spans="1:12" ht="12" x14ac:dyDescent="0.2">
      <c r="A3131" s="49"/>
      <c r="B3131" s="291" t="s">
        <v>4424</v>
      </c>
      <c r="C3131" s="296" t="s">
        <v>6310</v>
      </c>
      <c r="D3131" s="269" t="s">
        <v>60</v>
      </c>
      <c r="E3131" s="160"/>
      <c r="F3131" s="163"/>
      <c r="G3131" s="84">
        <f t="shared" si="134"/>
        <v>0</v>
      </c>
      <c r="H3131" s="62" t="s">
        <v>363</v>
      </c>
      <c r="J3131" s="123" t="str">
        <f t="shared" si="131"/>
        <v xml:space="preserve"> </v>
      </c>
      <c r="K3131" s="23"/>
      <c r="L3131" s="23"/>
    </row>
    <row r="3132" spans="1:12" ht="12" x14ac:dyDescent="0.2">
      <c r="A3132" s="49"/>
      <c r="B3132" s="291" t="s">
        <v>4425</v>
      </c>
      <c r="C3132" s="296" t="s">
        <v>6311</v>
      </c>
      <c r="D3132" s="269" t="s">
        <v>83</v>
      </c>
      <c r="E3132" s="160"/>
      <c r="F3132" s="163"/>
      <c r="G3132" s="84">
        <f t="shared" si="134"/>
        <v>0</v>
      </c>
      <c r="H3132" s="62" t="s">
        <v>363</v>
      </c>
      <c r="J3132" s="123" t="str">
        <f t="shared" si="131"/>
        <v xml:space="preserve"> </v>
      </c>
      <c r="K3132" s="23"/>
      <c r="L3132" s="23"/>
    </row>
    <row r="3133" spans="1:12" ht="13.2" x14ac:dyDescent="0.2">
      <c r="A3133" s="49"/>
      <c r="B3133" s="291" t="s">
        <v>4426</v>
      </c>
      <c r="C3133" s="295" t="s">
        <v>4469</v>
      </c>
      <c r="D3133" s="269" t="s">
        <v>5897</v>
      </c>
      <c r="E3133" s="160"/>
      <c r="F3133" s="163"/>
      <c r="G3133" s="84">
        <f t="shared" si="134"/>
        <v>0</v>
      </c>
      <c r="H3133" s="61"/>
      <c r="J3133" s="123" t="str">
        <f t="shared" si="131"/>
        <v xml:space="preserve"> </v>
      </c>
      <c r="K3133" s="23"/>
      <c r="L3133" s="23"/>
    </row>
    <row r="3134" spans="1:12" ht="13.2" x14ac:dyDescent="0.2">
      <c r="A3134" s="49"/>
      <c r="B3134" s="291" t="s">
        <v>4427</v>
      </c>
      <c r="C3134" s="295" t="s">
        <v>4470</v>
      </c>
      <c r="D3134" s="269" t="s">
        <v>5896</v>
      </c>
      <c r="E3134" s="160"/>
      <c r="F3134" s="163"/>
      <c r="G3134" s="84">
        <f t="shared" si="134"/>
        <v>0</v>
      </c>
      <c r="H3134" s="61"/>
      <c r="J3134" s="123" t="str">
        <f t="shared" si="131"/>
        <v xml:space="preserve"> </v>
      </c>
      <c r="K3134" s="23"/>
      <c r="L3134" s="23"/>
    </row>
    <row r="3135" spans="1:12" x14ac:dyDescent="0.2">
      <c r="A3135" s="48"/>
      <c r="B3135" s="157"/>
      <c r="C3135" s="162"/>
      <c r="D3135" s="191"/>
      <c r="E3135" s="160"/>
      <c r="F3135" s="163"/>
      <c r="G3135" s="84"/>
      <c r="H3135" s="58" t="s">
        <v>782</v>
      </c>
      <c r="J3135" s="123" t="str">
        <f t="shared" si="131"/>
        <v xml:space="preserve"> </v>
      </c>
      <c r="K3135" s="23"/>
      <c r="L3135" s="23"/>
    </row>
    <row r="3136" spans="1:12" x14ac:dyDescent="0.25">
      <c r="A3136" s="48"/>
      <c r="B3136" s="157"/>
      <c r="C3136" s="162"/>
      <c r="D3136" s="191"/>
      <c r="E3136" s="160"/>
      <c r="F3136" s="163"/>
      <c r="G3136" s="84"/>
      <c r="H3136" s="23"/>
      <c r="J3136" s="123" t="str">
        <f t="shared" si="131"/>
        <v xml:space="preserve"> </v>
      </c>
      <c r="K3136" s="23"/>
      <c r="L3136" s="23"/>
    </row>
    <row r="3137" spans="1:12" x14ac:dyDescent="0.25">
      <c r="A3137" s="52"/>
      <c r="B3137" s="193"/>
      <c r="C3137" s="194"/>
      <c r="D3137" s="195"/>
      <c r="E3137" s="160"/>
      <c r="F3137" s="163"/>
      <c r="G3137" s="196"/>
      <c r="H3137" s="23"/>
      <c r="J3137" s="123" t="str">
        <f t="shared" si="131"/>
        <v xml:space="preserve"> </v>
      </c>
      <c r="K3137" s="23"/>
      <c r="L3137" s="23"/>
    </row>
    <row r="3138" spans="1:12" ht="12" x14ac:dyDescent="0.25">
      <c r="B3138" s="180" t="s">
        <v>260</v>
      </c>
      <c r="C3138" s="181" t="s">
        <v>147</v>
      </c>
      <c r="D3138" s="31"/>
      <c r="E3138" s="160"/>
      <c r="F3138" s="163"/>
      <c r="G3138" s="182">
        <f>SUM(G3063:G3137)</f>
        <v>0</v>
      </c>
      <c r="H3138" s="23"/>
      <c r="J3138" s="123" t="str">
        <f t="shared" si="131"/>
        <v xml:space="preserve"> </v>
      </c>
      <c r="K3138" s="23"/>
      <c r="L3138" s="23"/>
    </row>
    <row r="3139" spans="1:12" ht="12" x14ac:dyDescent="0.25">
      <c r="A3139" s="54"/>
      <c r="B3139" s="54"/>
      <c r="C3139" s="223"/>
      <c r="D3139" s="224"/>
      <c r="E3139" s="160"/>
      <c r="F3139" s="163"/>
      <c r="G3139" s="225"/>
      <c r="H3139" s="77"/>
      <c r="J3139" s="123" t="str">
        <f t="shared" si="131"/>
        <v xml:space="preserve"> </v>
      </c>
      <c r="K3139" s="23"/>
      <c r="L3139" s="23"/>
    </row>
    <row r="3140" spans="1:12" ht="12" x14ac:dyDescent="0.2">
      <c r="B3140" s="309" t="s">
        <v>262</v>
      </c>
      <c r="C3140" s="310" t="s">
        <v>263</v>
      </c>
      <c r="D3140" s="311"/>
      <c r="E3140" s="160"/>
      <c r="F3140" s="163"/>
      <c r="G3140" s="237"/>
      <c r="H3140" s="58" t="s">
        <v>361</v>
      </c>
      <c r="J3140" s="123" t="str">
        <f t="shared" ref="J3140:J3203" si="135">IF(G3140&gt;0,1," ")</f>
        <v xml:space="preserve"> </v>
      </c>
      <c r="K3140" s="23"/>
      <c r="L3140" s="23"/>
    </row>
    <row r="3141" spans="1:12" ht="12" x14ac:dyDescent="0.2">
      <c r="A3141" s="56"/>
      <c r="B3141" s="290" t="s">
        <v>4471</v>
      </c>
      <c r="C3141" s="304" t="s">
        <v>4428</v>
      </c>
      <c r="D3141" s="289"/>
      <c r="E3141" s="160"/>
      <c r="F3141" s="163"/>
      <c r="G3141" s="89"/>
      <c r="H3141" s="61"/>
      <c r="I3141" s="61"/>
      <c r="J3141" s="123" t="str">
        <f t="shared" si="135"/>
        <v xml:space="preserve"> </v>
      </c>
      <c r="K3141" s="23"/>
      <c r="L3141" s="23"/>
    </row>
    <row r="3142" spans="1:12" x14ac:dyDescent="0.2">
      <c r="A3142" s="88"/>
      <c r="B3142" s="291" t="s">
        <v>4472</v>
      </c>
      <c r="C3142" s="268" t="s">
        <v>4503</v>
      </c>
      <c r="D3142" s="269" t="s">
        <v>22</v>
      </c>
      <c r="E3142" s="160"/>
      <c r="F3142" s="163"/>
      <c r="G3142" s="84"/>
      <c r="H3142" s="61"/>
      <c r="I3142" s="61"/>
      <c r="J3142" s="123" t="str">
        <f t="shared" si="135"/>
        <v xml:space="preserve"> </v>
      </c>
      <c r="K3142" s="23"/>
      <c r="L3142" s="23"/>
    </row>
    <row r="3143" spans="1:12" x14ac:dyDescent="0.2">
      <c r="A3143" s="88"/>
      <c r="B3143" s="291" t="s">
        <v>4473</v>
      </c>
      <c r="C3143" s="268" t="s">
        <v>4504</v>
      </c>
      <c r="D3143" s="269" t="s">
        <v>22</v>
      </c>
      <c r="E3143" s="160"/>
      <c r="F3143" s="163"/>
      <c r="G3143" s="84"/>
      <c r="H3143" s="61"/>
      <c r="I3143" s="61"/>
      <c r="J3143" s="123" t="str">
        <f t="shared" si="135"/>
        <v xml:space="preserve"> </v>
      </c>
      <c r="K3143" s="23"/>
      <c r="L3143" s="23"/>
    </row>
    <row r="3144" spans="1:12" ht="12" x14ac:dyDescent="0.2">
      <c r="A3144" s="49"/>
      <c r="B3144" s="291" t="s">
        <v>4474</v>
      </c>
      <c r="C3144" s="295" t="s">
        <v>4505</v>
      </c>
      <c r="D3144" s="269"/>
      <c r="E3144" s="160"/>
      <c r="F3144" s="163"/>
      <c r="G3144" s="84"/>
      <c r="H3144" s="61"/>
      <c r="I3144" s="61"/>
      <c r="J3144" s="123" t="str">
        <f t="shared" si="135"/>
        <v xml:space="preserve"> </v>
      </c>
      <c r="K3144" s="23"/>
      <c r="L3144" s="23"/>
    </row>
    <row r="3145" spans="1:12" x14ac:dyDescent="0.2">
      <c r="A3145" s="88"/>
      <c r="B3145" s="291" t="s">
        <v>4475</v>
      </c>
      <c r="C3145" s="268" t="s">
        <v>4503</v>
      </c>
      <c r="D3145" s="269" t="s">
        <v>83</v>
      </c>
      <c r="E3145" s="160"/>
      <c r="F3145" s="163"/>
      <c r="G3145" s="84">
        <f>E3145*F3145</f>
        <v>0</v>
      </c>
      <c r="H3145" s="61"/>
      <c r="I3145" s="61"/>
      <c r="J3145" s="123" t="str">
        <f t="shared" si="135"/>
        <v xml:space="preserve"> </v>
      </c>
      <c r="K3145" s="23"/>
      <c r="L3145" s="23"/>
    </row>
    <row r="3146" spans="1:12" x14ac:dyDescent="0.2">
      <c r="A3146" s="88"/>
      <c r="B3146" s="291" t="s">
        <v>4476</v>
      </c>
      <c r="C3146" s="268" t="s">
        <v>4504</v>
      </c>
      <c r="D3146" s="269" t="s">
        <v>83</v>
      </c>
      <c r="E3146" s="160"/>
      <c r="F3146" s="163"/>
      <c r="G3146" s="84">
        <f>E3146*F3146</f>
        <v>0</v>
      </c>
      <c r="H3146" s="61"/>
      <c r="I3146" s="61"/>
      <c r="J3146" s="123" t="str">
        <f t="shared" si="135"/>
        <v xml:space="preserve"> </v>
      </c>
      <c r="K3146" s="23"/>
      <c r="L3146" s="23"/>
    </row>
    <row r="3147" spans="1:12" ht="12" x14ac:dyDescent="0.2">
      <c r="A3147" s="49"/>
      <c r="B3147" s="291" t="s">
        <v>4477</v>
      </c>
      <c r="C3147" s="295" t="s">
        <v>4506</v>
      </c>
      <c r="D3147" s="269" t="s">
        <v>60</v>
      </c>
      <c r="E3147" s="160"/>
      <c r="F3147" s="163"/>
      <c r="G3147" s="84">
        <f>E3147*F3147</f>
        <v>0</v>
      </c>
      <c r="H3147" s="61"/>
      <c r="I3147" s="61"/>
      <c r="J3147" s="123" t="str">
        <f t="shared" si="135"/>
        <v xml:space="preserve"> </v>
      </c>
      <c r="K3147" s="23"/>
      <c r="L3147" s="23"/>
    </row>
    <row r="3148" spans="1:12" ht="13.2" x14ac:dyDescent="0.2">
      <c r="A3148" s="49"/>
      <c r="B3148" s="291" t="s">
        <v>4478</v>
      </c>
      <c r="C3148" s="296" t="s">
        <v>6312</v>
      </c>
      <c r="D3148" s="269" t="s">
        <v>5897</v>
      </c>
      <c r="E3148" s="160"/>
      <c r="F3148" s="163"/>
      <c r="G3148" s="84">
        <f>E3148*F3148</f>
        <v>0</v>
      </c>
      <c r="H3148" s="62" t="s">
        <v>363</v>
      </c>
      <c r="I3148" s="61"/>
      <c r="J3148" s="123" t="str">
        <f t="shared" si="135"/>
        <v xml:space="preserve"> </v>
      </c>
      <c r="K3148" s="23"/>
      <c r="L3148" s="23"/>
    </row>
    <row r="3149" spans="1:12" ht="13.2" x14ac:dyDescent="0.2">
      <c r="A3149" s="49"/>
      <c r="B3149" s="291" t="s">
        <v>4479</v>
      </c>
      <c r="C3149" s="296" t="s">
        <v>4507</v>
      </c>
      <c r="D3149" s="269" t="s">
        <v>5897</v>
      </c>
      <c r="E3149" s="160"/>
      <c r="F3149" s="163"/>
      <c r="G3149" s="84">
        <f>E3149*F3149</f>
        <v>0</v>
      </c>
      <c r="H3149" s="61"/>
      <c r="I3149" s="61"/>
      <c r="J3149" s="123" t="str">
        <f t="shared" si="135"/>
        <v xml:space="preserve"> </v>
      </c>
      <c r="K3149" s="23"/>
      <c r="L3149" s="23"/>
    </row>
    <row r="3150" spans="1:12" ht="12" x14ac:dyDescent="0.2">
      <c r="A3150" s="49"/>
      <c r="B3150" s="291" t="s">
        <v>4480</v>
      </c>
      <c r="C3150" s="296" t="s">
        <v>6313</v>
      </c>
      <c r="D3150" s="269"/>
      <c r="E3150" s="160"/>
      <c r="F3150" s="163"/>
      <c r="G3150" s="84"/>
      <c r="H3150" s="62" t="s">
        <v>363</v>
      </c>
      <c r="I3150" s="61"/>
      <c r="J3150" s="123" t="str">
        <f t="shared" si="135"/>
        <v xml:space="preserve"> </v>
      </c>
      <c r="K3150" s="23"/>
      <c r="L3150" s="23"/>
    </row>
    <row r="3151" spans="1:12" x14ac:dyDescent="0.2">
      <c r="A3151" s="88"/>
      <c r="B3151" s="291" t="s">
        <v>4481</v>
      </c>
      <c r="C3151" s="268" t="s">
        <v>4508</v>
      </c>
      <c r="D3151" s="269" t="s">
        <v>83</v>
      </c>
      <c r="E3151" s="160"/>
      <c r="F3151" s="163"/>
      <c r="G3151" s="84">
        <f>E3151*F3151</f>
        <v>0</v>
      </c>
      <c r="H3151" s="61"/>
      <c r="I3151" s="61"/>
      <c r="J3151" s="123" t="str">
        <f t="shared" si="135"/>
        <v xml:space="preserve"> </v>
      </c>
      <c r="K3151" s="23"/>
      <c r="L3151" s="23"/>
    </row>
    <row r="3152" spans="1:12" x14ac:dyDescent="0.2">
      <c r="A3152" s="88"/>
      <c r="B3152" s="291" t="s">
        <v>4482</v>
      </c>
      <c r="C3152" s="268" t="s">
        <v>4509</v>
      </c>
      <c r="D3152" s="269" t="s">
        <v>83</v>
      </c>
      <c r="E3152" s="160"/>
      <c r="F3152" s="163"/>
      <c r="G3152" s="84">
        <f>E3152*F3152</f>
        <v>0</v>
      </c>
      <c r="H3152" s="61"/>
      <c r="I3152" s="61"/>
      <c r="J3152" s="123" t="str">
        <f t="shared" si="135"/>
        <v xml:space="preserve"> </v>
      </c>
      <c r="K3152" s="23"/>
      <c r="L3152" s="23"/>
    </row>
    <row r="3153" spans="1:12" x14ac:dyDescent="0.2">
      <c r="A3153" s="88"/>
      <c r="B3153" s="291" t="s">
        <v>4483</v>
      </c>
      <c r="C3153" s="268" t="s">
        <v>4510</v>
      </c>
      <c r="D3153" s="269" t="s">
        <v>83</v>
      </c>
      <c r="E3153" s="160"/>
      <c r="F3153" s="163"/>
      <c r="G3153" s="84">
        <f>E3153*F3153</f>
        <v>0</v>
      </c>
      <c r="H3153" s="61"/>
      <c r="I3153" s="61"/>
      <c r="J3153" s="123" t="str">
        <f t="shared" si="135"/>
        <v xml:space="preserve"> </v>
      </c>
      <c r="K3153" s="23"/>
      <c r="L3153" s="23"/>
    </row>
    <row r="3154" spans="1:12" ht="12" x14ac:dyDescent="0.2">
      <c r="A3154" s="49"/>
      <c r="B3154" s="291" t="s">
        <v>4484</v>
      </c>
      <c r="C3154" s="295" t="s">
        <v>4511</v>
      </c>
      <c r="D3154" s="269"/>
      <c r="E3154" s="160"/>
      <c r="F3154" s="163"/>
      <c r="G3154" s="84"/>
      <c r="H3154" s="61"/>
      <c r="I3154" s="61"/>
      <c r="J3154" s="123" t="str">
        <f t="shared" si="135"/>
        <v xml:space="preserve"> </v>
      </c>
      <c r="K3154" s="23"/>
      <c r="L3154" s="23"/>
    </row>
    <row r="3155" spans="1:12" x14ac:dyDescent="0.2">
      <c r="A3155" s="88"/>
      <c r="B3155" s="291" t="s">
        <v>4485</v>
      </c>
      <c r="C3155" s="268" t="s">
        <v>4512</v>
      </c>
      <c r="D3155" s="269" t="s">
        <v>56</v>
      </c>
      <c r="E3155" s="160"/>
      <c r="F3155" s="163"/>
      <c r="G3155" s="84">
        <f>E3155*F3155</f>
        <v>0</v>
      </c>
      <c r="H3155" s="61"/>
      <c r="I3155" s="61"/>
      <c r="J3155" s="123" t="str">
        <f t="shared" si="135"/>
        <v xml:space="preserve"> </v>
      </c>
      <c r="K3155" s="23"/>
      <c r="L3155" s="23"/>
    </row>
    <row r="3156" spans="1:12" x14ac:dyDescent="0.2">
      <c r="A3156" s="88"/>
      <c r="B3156" s="291" t="s">
        <v>4486</v>
      </c>
      <c r="C3156" s="268" t="s">
        <v>4443</v>
      </c>
      <c r="D3156" s="269" t="s">
        <v>56</v>
      </c>
      <c r="E3156" s="160"/>
      <c r="F3156" s="163"/>
      <c r="G3156" s="84">
        <f>E3156*F3156</f>
        <v>0</v>
      </c>
      <c r="H3156" s="61"/>
      <c r="I3156" s="61"/>
      <c r="J3156" s="123" t="str">
        <f t="shared" si="135"/>
        <v xml:space="preserve"> </v>
      </c>
      <c r="K3156" s="23"/>
      <c r="L3156" s="23"/>
    </row>
    <row r="3157" spans="1:12" x14ac:dyDescent="0.2">
      <c r="A3157" s="88"/>
      <c r="B3157" s="291" t="s">
        <v>4487</v>
      </c>
      <c r="C3157" s="268" t="s">
        <v>4444</v>
      </c>
      <c r="D3157" s="269" t="s">
        <v>56</v>
      </c>
      <c r="E3157" s="160"/>
      <c r="F3157" s="163"/>
      <c r="G3157" s="84">
        <f>E3157*F3157</f>
        <v>0</v>
      </c>
      <c r="H3157" s="61"/>
      <c r="I3157" s="61"/>
      <c r="J3157" s="123" t="str">
        <f t="shared" si="135"/>
        <v xml:space="preserve"> </v>
      </c>
      <c r="K3157" s="23"/>
      <c r="L3157" s="23"/>
    </row>
    <row r="3158" spans="1:12" ht="13.2" x14ac:dyDescent="0.2">
      <c r="A3158" s="49"/>
      <c r="B3158" s="291" t="s">
        <v>4488</v>
      </c>
      <c r="C3158" s="296" t="s">
        <v>6314</v>
      </c>
      <c r="D3158" s="269" t="s">
        <v>5896</v>
      </c>
      <c r="E3158" s="160"/>
      <c r="F3158" s="163"/>
      <c r="G3158" s="84">
        <f>E3158*F3158</f>
        <v>0</v>
      </c>
      <c r="H3158" s="62" t="s">
        <v>363</v>
      </c>
      <c r="I3158" s="61"/>
      <c r="J3158" s="123" t="str">
        <f t="shared" si="135"/>
        <v xml:space="preserve"> </v>
      </c>
      <c r="K3158" s="23"/>
      <c r="L3158" s="23"/>
    </row>
    <row r="3159" spans="1:12" ht="12" x14ac:dyDescent="0.2">
      <c r="A3159" s="49"/>
      <c r="B3159" s="291" t="s">
        <v>4489</v>
      </c>
      <c r="C3159" s="295" t="s">
        <v>4513</v>
      </c>
      <c r="D3159" s="269" t="s">
        <v>2192</v>
      </c>
      <c r="E3159" s="160"/>
      <c r="F3159" s="163"/>
      <c r="G3159" s="84">
        <f>E3159*F3159</f>
        <v>0</v>
      </c>
      <c r="H3159" s="61"/>
      <c r="I3159" s="61"/>
      <c r="J3159" s="123" t="str">
        <f t="shared" si="135"/>
        <v xml:space="preserve"> </v>
      </c>
      <c r="K3159" s="23"/>
      <c r="L3159" s="23"/>
    </row>
    <row r="3160" spans="1:12" ht="12" x14ac:dyDescent="0.2">
      <c r="A3160" s="49"/>
      <c r="B3160" s="291" t="s">
        <v>4490</v>
      </c>
      <c r="C3160" s="292" t="s">
        <v>4514</v>
      </c>
      <c r="D3160" s="269"/>
      <c r="E3160" s="160"/>
      <c r="F3160" s="163"/>
      <c r="G3160" s="84"/>
      <c r="H3160" s="61"/>
      <c r="I3160" s="61"/>
      <c r="J3160" s="123" t="str">
        <f t="shared" si="135"/>
        <v xml:space="preserve"> </v>
      </c>
      <c r="K3160" s="23"/>
      <c r="L3160" s="23"/>
    </row>
    <row r="3161" spans="1:12" x14ac:dyDescent="0.2">
      <c r="A3161" s="88"/>
      <c r="B3161" s="291" t="s">
        <v>4491</v>
      </c>
      <c r="C3161" s="268" t="s">
        <v>2197</v>
      </c>
      <c r="D3161" s="269" t="s">
        <v>56</v>
      </c>
      <c r="E3161" s="160"/>
      <c r="F3161" s="163"/>
      <c r="G3161" s="84">
        <f t="shared" ref="G3161:G3167" si="136">E3161*F3161</f>
        <v>0</v>
      </c>
      <c r="H3161" s="61"/>
      <c r="I3161" s="61"/>
      <c r="J3161" s="123" t="str">
        <f t="shared" si="135"/>
        <v xml:space="preserve"> </v>
      </c>
      <c r="K3161" s="23"/>
      <c r="L3161" s="23"/>
    </row>
    <row r="3162" spans="1:12" x14ac:dyDescent="0.2">
      <c r="A3162" s="88"/>
      <c r="B3162" s="291" t="s">
        <v>4492</v>
      </c>
      <c r="C3162" s="277" t="s">
        <v>4446</v>
      </c>
      <c r="D3162" s="269" t="s">
        <v>56</v>
      </c>
      <c r="E3162" s="160"/>
      <c r="F3162" s="163"/>
      <c r="G3162" s="84">
        <f t="shared" si="136"/>
        <v>0</v>
      </c>
      <c r="H3162" s="61"/>
      <c r="I3162" s="61"/>
      <c r="J3162" s="123" t="str">
        <f t="shared" si="135"/>
        <v xml:space="preserve"> </v>
      </c>
      <c r="K3162" s="23"/>
      <c r="L3162" s="23"/>
    </row>
    <row r="3163" spans="1:12" x14ac:dyDescent="0.2">
      <c r="A3163" s="88"/>
      <c r="B3163" s="291" t="s">
        <v>4493</v>
      </c>
      <c r="C3163" s="277" t="s">
        <v>6315</v>
      </c>
      <c r="D3163" s="269" t="s">
        <v>56</v>
      </c>
      <c r="E3163" s="160"/>
      <c r="F3163" s="163"/>
      <c r="G3163" s="84">
        <f t="shared" si="136"/>
        <v>0</v>
      </c>
      <c r="H3163" s="62" t="s">
        <v>363</v>
      </c>
      <c r="I3163" s="61"/>
      <c r="J3163" s="123" t="str">
        <f t="shared" si="135"/>
        <v xml:space="preserve"> </v>
      </c>
      <c r="K3163" s="23"/>
      <c r="L3163" s="23"/>
    </row>
    <row r="3164" spans="1:12" x14ac:dyDescent="0.2">
      <c r="A3164" s="88"/>
      <c r="B3164" s="291" t="s">
        <v>4494</v>
      </c>
      <c r="C3164" s="277" t="s">
        <v>6294</v>
      </c>
      <c r="D3164" s="269" t="s">
        <v>56</v>
      </c>
      <c r="E3164" s="160"/>
      <c r="F3164" s="163"/>
      <c r="G3164" s="84">
        <f t="shared" si="136"/>
        <v>0</v>
      </c>
      <c r="H3164" s="62" t="s">
        <v>363</v>
      </c>
      <c r="I3164" s="61"/>
      <c r="J3164" s="123" t="str">
        <f t="shared" si="135"/>
        <v xml:space="preserve"> </v>
      </c>
      <c r="K3164" s="23"/>
      <c r="L3164" s="23"/>
    </row>
    <row r="3165" spans="1:12" ht="13.2" x14ac:dyDescent="0.2">
      <c r="A3165" s="49"/>
      <c r="B3165" s="291" t="s">
        <v>4495</v>
      </c>
      <c r="C3165" s="295" t="s">
        <v>4515</v>
      </c>
      <c r="D3165" s="269" t="s">
        <v>5896</v>
      </c>
      <c r="E3165" s="160"/>
      <c r="F3165" s="163"/>
      <c r="G3165" s="84">
        <f t="shared" si="136"/>
        <v>0</v>
      </c>
      <c r="H3165" s="61"/>
      <c r="I3165" s="61"/>
      <c r="J3165" s="123" t="str">
        <f t="shared" si="135"/>
        <v xml:space="preserve"> </v>
      </c>
      <c r="K3165" s="23"/>
      <c r="L3165" s="23"/>
    </row>
    <row r="3166" spans="1:12" ht="12" x14ac:dyDescent="0.2">
      <c r="A3166" s="49"/>
      <c r="B3166" s="291" t="s">
        <v>4496</v>
      </c>
      <c r="C3166" s="295" t="s">
        <v>4516</v>
      </c>
      <c r="D3166" s="269" t="s">
        <v>58</v>
      </c>
      <c r="E3166" s="160"/>
      <c r="F3166" s="163"/>
      <c r="G3166" s="84">
        <f t="shared" si="136"/>
        <v>0</v>
      </c>
      <c r="H3166" s="61"/>
      <c r="I3166" s="61"/>
      <c r="J3166" s="123" t="str">
        <f t="shared" si="135"/>
        <v xml:space="preserve"> </v>
      </c>
      <c r="K3166" s="23"/>
      <c r="L3166" s="23"/>
    </row>
    <row r="3167" spans="1:12" ht="12" x14ac:dyDescent="0.2">
      <c r="A3167" s="49"/>
      <c r="B3167" s="291" t="s">
        <v>4497</v>
      </c>
      <c r="C3167" s="295" t="s">
        <v>4517</v>
      </c>
      <c r="D3167" s="269" t="s">
        <v>83</v>
      </c>
      <c r="E3167" s="160"/>
      <c r="F3167" s="163"/>
      <c r="G3167" s="84">
        <f t="shared" si="136"/>
        <v>0</v>
      </c>
      <c r="H3167" s="61"/>
      <c r="I3167" s="61"/>
      <c r="J3167" s="123" t="str">
        <f t="shared" si="135"/>
        <v xml:space="preserve"> </v>
      </c>
      <c r="K3167" s="23"/>
      <c r="L3167" s="23"/>
    </row>
    <row r="3168" spans="1:12" ht="12" x14ac:dyDescent="0.2">
      <c r="A3168" s="49"/>
      <c r="B3168" s="291" t="s">
        <v>4498</v>
      </c>
      <c r="C3168" s="295" t="s">
        <v>4518</v>
      </c>
      <c r="D3168" s="269"/>
      <c r="E3168" s="160"/>
      <c r="F3168" s="163"/>
      <c r="G3168" s="84"/>
      <c r="H3168" s="61"/>
      <c r="I3168" s="61"/>
      <c r="J3168" s="123" t="str">
        <f t="shared" si="135"/>
        <v xml:space="preserve"> </v>
      </c>
      <c r="K3168" s="23"/>
      <c r="L3168" s="23"/>
    </row>
    <row r="3169" spans="1:12" x14ac:dyDescent="0.2">
      <c r="A3169" s="88"/>
      <c r="B3169" s="291" t="s">
        <v>4499</v>
      </c>
      <c r="C3169" s="268" t="s">
        <v>4519</v>
      </c>
      <c r="D3169" s="269" t="s">
        <v>83</v>
      </c>
      <c r="E3169" s="160"/>
      <c r="F3169" s="163"/>
      <c r="G3169" s="84">
        <f>E3169*F3169</f>
        <v>0</v>
      </c>
      <c r="H3169" s="61"/>
      <c r="I3169" s="61"/>
      <c r="J3169" s="123" t="str">
        <f t="shared" si="135"/>
        <v xml:space="preserve"> </v>
      </c>
      <c r="K3169" s="23"/>
      <c r="L3169" s="23"/>
    </row>
    <row r="3170" spans="1:12" x14ac:dyDescent="0.2">
      <c r="A3170" s="94"/>
      <c r="B3170" s="291" t="s">
        <v>4500</v>
      </c>
      <c r="C3170" s="277" t="s">
        <v>6301</v>
      </c>
      <c r="D3170" s="269" t="s">
        <v>60</v>
      </c>
      <c r="E3170" s="160"/>
      <c r="F3170" s="163"/>
      <c r="G3170" s="84">
        <f>E3170*F3170</f>
        <v>0</v>
      </c>
      <c r="H3170" s="62" t="s">
        <v>363</v>
      </c>
      <c r="I3170" s="61"/>
      <c r="J3170" s="123" t="str">
        <f t="shared" si="135"/>
        <v xml:space="preserve"> </v>
      </c>
      <c r="K3170" s="23"/>
      <c r="L3170" s="23"/>
    </row>
    <row r="3171" spans="1:12" x14ac:dyDescent="0.2">
      <c r="A3171" s="94"/>
      <c r="B3171" s="291" t="s">
        <v>4501</v>
      </c>
      <c r="C3171" s="268" t="s">
        <v>4452</v>
      </c>
      <c r="D3171" s="269" t="s">
        <v>83</v>
      </c>
      <c r="E3171" s="160"/>
      <c r="F3171" s="163"/>
      <c r="G3171" s="84">
        <f>E3171*F3171</f>
        <v>0</v>
      </c>
      <c r="H3171" s="61"/>
      <c r="I3171" s="61"/>
      <c r="J3171" s="123" t="str">
        <f t="shared" si="135"/>
        <v xml:space="preserve"> </v>
      </c>
      <c r="K3171" s="23"/>
      <c r="L3171" s="23"/>
    </row>
    <row r="3172" spans="1:12" x14ac:dyDescent="0.2">
      <c r="A3172" s="94"/>
      <c r="B3172" s="291" t="s">
        <v>4502</v>
      </c>
      <c r="C3172" s="268" t="s">
        <v>4520</v>
      </c>
      <c r="D3172" s="269" t="s">
        <v>60</v>
      </c>
      <c r="E3172" s="160"/>
      <c r="F3172" s="163"/>
      <c r="G3172" s="84">
        <f>E3172*F3172</f>
        <v>0</v>
      </c>
      <c r="H3172" s="61"/>
      <c r="I3172" s="61"/>
      <c r="J3172" s="123" t="str">
        <f t="shared" si="135"/>
        <v xml:space="preserve"> </v>
      </c>
      <c r="K3172" s="23"/>
      <c r="L3172" s="23"/>
    </row>
    <row r="3173" spans="1:12" x14ac:dyDescent="0.2">
      <c r="A3173" s="48"/>
      <c r="B3173" s="157"/>
      <c r="C3173" s="162"/>
      <c r="D3173" s="191"/>
      <c r="E3173" s="160"/>
      <c r="F3173" s="163"/>
      <c r="G3173" s="84"/>
      <c r="H3173" s="58" t="s">
        <v>782</v>
      </c>
      <c r="J3173" s="123" t="str">
        <f t="shared" si="135"/>
        <v xml:space="preserve"> </v>
      </c>
      <c r="K3173" s="23"/>
      <c r="L3173" s="23"/>
    </row>
    <row r="3174" spans="1:12" x14ac:dyDescent="0.25">
      <c r="A3174" s="48"/>
      <c r="B3174" s="157"/>
      <c r="C3174" s="162"/>
      <c r="D3174" s="191"/>
      <c r="E3174" s="160"/>
      <c r="F3174" s="163"/>
      <c r="G3174" s="84"/>
      <c r="H3174" s="23"/>
      <c r="J3174" s="123" t="str">
        <f t="shared" si="135"/>
        <v xml:space="preserve"> </v>
      </c>
      <c r="K3174" s="23"/>
      <c r="L3174" s="23"/>
    </row>
    <row r="3175" spans="1:12" x14ac:dyDescent="0.25">
      <c r="A3175" s="52"/>
      <c r="B3175" s="193"/>
      <c r="C3175" s="194"/>
      <c r="D3175" s="195"/>
      <c r="E3175" s="160"/>
      <c r="F3175" s="163"/>
      <c r="G3175" s="196"/>
      <c r="H3175" s="23"/>
      <c r="J3175" s="123" t="str">
        <f t="shared" si="135"/>
        <v xml:space="preserve"> </v>
      </c>
      <c r="K3175" s="23"/>
      <c r="L3175" s="23"/>
    </row>
    <row r="3176" spans="1:12" ht="12" x14ac:dyDescent="0.25">
      <c r="B3176" s="180" t="s">
        <v>262</v>
      </c>
      <c r="C3176" s="181" t="s">
        <v>147</v>
      </c>
      <c r="D3176" s="31"/>
      <c r="E3176" s="160"/>
      <c r="F3176" s="163"/>
      <c r="G3176" s="182">
        <f>SUM(G3142:G3175)</f>
        <v>0</v>
      </c>
      <c r="H3176" s="23"/>
      <c r="J3176" s="123" t="str">
        <f t="shared" si="135"/>
        <v xml:space="preserve"> </v>
      </c>
      <c r="K3176" s="23"/>
      <c r="L3176" s="23"/>
    </row>
    <row r="3177" spans="1:12" ht="12" x14ac:dyDescent="0.25">
      <c r="A3177" s="54"/>
      <c r="B3177" s="54"/>
      <c r="C3177" s="223"/>
      <c r="D3177" s="224"/>
      <c r="E3177" s="160"/>
      <c r="F3177" s="163"/>
      <c r="G3177" s="225"/>
      <c r="H3177" s="77"/>
      <c r="J3177" s="123" t="str">
        <f t="shared" si="135"/>
        <v xml:space="preserve"> </v>
      </c>
      <c r="K3177" s="23"/>
      <c r="L3177" s="23"/>
    </row>
    <row r="3178" spans="1:12" ht="12" x14ac:dyDescent="0.2">
      <c r="B3178" s="309" t="s">
        <v>264</v>
      </c>
      <c r="C3178" s="310" t="s">
        <v>265</v>
      </c>
      <c r="D3178" s="311"/>
      <c r="E3178" s="160"/>
      <c r="F3178" s="163"/>
      <c r="G3178" s="237"/>
      <c r="H3178" s="58" t="s">
        <v>361</v>
      </c>
      <c r="J3178" s="123" t="str">
        <f t="shared" si="135"/>
        <v xml:space="preserve"> </v>
      </c>
      <c r="K3178" s="23"/>
      <c r="L3178" s="23"/>
    </row>
    <row r="3179" spans="1:12" ht="12" x14ac:dyDescent="0.2">
      <c r="A3179" s="56"/>
      <c r="B3179" s="290" t="s">
        <v>4521</v>
      </c>
      <c r="C3179" s="304" t="s">
        <v>4539</v>
      </c>
      <c r="D3179" s="289" t="s">
        <v>22</v>
      </c>
      <c r="E3179" s="160"/>
      <c r="F3179" s="163"/>
      <c r="G3179" s="89"/>
      <c r="H3179" s="61"/>
      <c r="I3179" s="61"/>
      <c r="J3179" s="123" t="str">
        <f t="shared" si="135"/>
        <v xml:space="preserve"> </v>
      </c>
      <c r="K3179" s="23"/>
      <c r="L3179" s="23"/>
    </row>
    <row r="3180" spans="1:12" ht="13.2" x14ac:dyDescent="0.2">
      <c r="A3180" s="49"/>
      <c r="B3180" s="291" t="s">
        <v>4522</v>
      </c>
      <c r="C3180" s="295" t="s">
        <v>4540</v>
      </c>
      <c r="D3180" s="269" t="s">
        <v>5897</v>
      </c>
      <c r="E3180" s="160"/>
      <c r="F3180" s="163"/>
      <c r="G3180" s="84">
        <f>E3180*F3180</f>
        <v>0</v>
      </c>
      <c r="H3180" s="61"/>
      <c r="I3180" s="61"/>
      <c r="J3180" s="123" t="str">
        <f t="shared" si="135"/>
        <v xml:space="preserve"> </v>
      </c>
      <c r="K3180" s="23"/>
      <c r="L3180" s="23"/>
    </row>
    <row r="3181" spans="1:12" ht="12" x14ac:dyDescent="0.2">
      <c r="A3181" s="49"/>
      <c r="B3181" s="291" t="s">
        <v>4523</v>
      </c>
      <c r="C3181" s="295" t="s">
        <v>4541</v>
      </c>
      <c r="D3181" s="269"/>
      <c r="E3181" s="160"/>
      <c r="F3181" s="163"/>
      <c r="G3181" s="84"/>
      <c r="H3181" s="61"/>
      <c r="I3181" s="61"/>
      <c r="J3181" s="123" t="str">
        <f t="shared" si="135"/>
        <v xml:space="preserve"> </v>
      </c>
      <c r="K3181" s="23"/>
      <c r="L3181" s="23"/>
    </row>
    <row r="3182" spans="1:12" ht="13.2" x14ac:dyDescent="0.2">
      <c r="A3182" s="88"/>
      <c r="B3182" s="291" t="s">
        <v>4524</v>
      </c>
      <c r="C3182" s="268" t="s">
        <v>4542</v>
      </c>
      <c r="D3182" s="269" t="s">
        <v>5897</v>
      </c>
      <c r="E3182" s="160"/>
      <c r="F3182" s="163"/>
      <c r="G3182" s="84">
        <f>E3182*F3182</f>
        <v>0</v>
      </c>
      <c r="H3182" s="62" t="s">
        <v>363</v>
      </c>
      <c r="I3182" s="58" t="s">
        <v>4543</v>
      </c>
      <c r="J3182" s="123" t="str">
        <f t="shared" si="135"/>
        <v xml:space="preserve"> </v>
      </c>
      <c r="K3182" s="23"/>
      <c r="L3182" s="23"/>
    </row>
    <row r="3183" spans="1:12" x14ac:dyDescent="0.2">
      <c r="A3183" s="88"/>
      <c r="B3183" s="291" t="s">
        <v>4525</v>
      </c>
      <c r="C3183" s="277" t="s">
        <v>6316</v>
      </c>
      <c r="D3183" s="269" t="s">
        <v>56</v>
      </c>
      <c r="E3183" s="160"/>
      <c r="F3183" s="163"/>
      <c r="G3183" s="84">
        <f>E3183*F3183</f>
        <v>0</v>
      </c>
      <c r="H3183" s="62" t="s">
        <v>363</v>
      </c>
      <c r="I3183" s="61"/>
      <c r="J3183" s="123" t="str">
        <f t="shared" si="135"/>
        <v xml:space="preserve"> </v>
      </c>
      <c r="K3183" s="23"/>
      <c r="L3183" s="23"/>
    </row>
    <row r="3184" spans="1:12" ht="13.2" x14ac:dyDescent="0.2">
      <c r="A3184" s="88"/>
      <c r="B3184" s="291" t="s">
        <v>4526</v>
      </c>
      <c r="C3184" s="268" t="s">
        <v>6317</v>
      </c>
      <c r="D3184" s="269" t="s">
        <v>5897</v>
      </c>
      <c r="E3184" s="160"/>
      <c r="F3184" s="163"/>
      <c r="G3184" s="84">
        <f>E3184*F3184</f>
        <v>0</v>
      </c>
      <c r="H3184" s="62" t="s">
        <v>363</v>
      </c>
      <c r="I3184" s="61"/>
      <c r="J3184" s="123" t="str">
        <f t="shared" si="135"/>
        <v xml:space="preserve"> </v>
      </c>
      <c r="K3184" s="23"/>
      <c r="L3184" s="23"/>
    </row>
    <row r="3185" spans="1:12" ht="12" x14ac:dyDescent="0.2">
      <c r="A3185" s="49"/>
      <c r="B3185" s="291" t="s">
        <v>4527</v>
      </c>
      <c r="C3185" s="295" t="s">
        <v>6318</v>
      </c>
      <c r="D3185" s="269"/>
      <c r="E3185" s="160"/>
      <c r="F3185" s="163"/>
      <c r="G3185" s="84"/>
      <c r="H3185" s="61"/>
      <c r="I3185" s="61"/>
      <c r="J3185" s="123" t="str">
        <f t="shared" si="135"/>
        <v xml:space="preserve"> </v>
      </c>
      <c r="K3185" s="23"/>
      <c r="L3185" s="23"/>
    </row>
    <row r="3186" spans="1:12" ht="13.2" x14ac:dyDescent="0.2">
      <c r="A3186" s="88"/>
      <c r="B3186" s="291" t="s">
        <v>4528</v>
      </c>
      <c r="C3186" s="277" t="s">
        <v>6319</v>
      </c>
      <c r="D3186" s="269" t="s">
        <v>5897</v>
      </c>
      <c r="E3186" s="160"/>
      <c r="F3186" s="163"/>
      <c r="G3186" s="84">
        <f t="shared" ref="G3186:G3191" si="137">E3186*F3186</f>
        <v>0</v>
      </c>
      <c r="H3186" s="62" t="s">
        <v>363</v>
      </c>
      <c r="I3186" s="61"/>
      <c r="J3186" s="123" t="str">
        <f t="shared" si="135"/>
        <v xml:space="preserve"> </v>
      </c>
      <c r="K3186" s="23"/>
      <c r="L3186" s="23"/>
    </row>
    <row r="3187" spans="1:12" ht="13.2" x14ac:dyDescent="0.2">
      <c r="A3187" s="88"/>
      <c r="B3187" s="291" t="s">
        <v>4529</v>
      </c>
      <c r="C3187" s="277" t="s">
        <v>6320</v>
      </c>
      <c r="D3187" s="269" t="s">
        <v>5897</v>
      </c>
      <c r="E3187" s="160"/>
      <c r="F3187" s="163"/>
      <c r="G3187" s="84">
        <f t="shared" si="137"/>
        <v>0</v>
      </c>
      <c r="H3187" s="62" t="s">
        <v>363</v>
      </c>
      <c r="I3187" s="61"/>
      <c r="J3187" s="123" t="str">
        <f t="shared" si="135"/>
        <v xml:space="preserve"> </v>
      </c>
      <c r="K3187" s="23"/>
      <c r="L3187" s="23"/>
    </row>
    <row r="3188" spans="1:12" ht="13.2" x14ac:dyDescent="0.2">
      <c r="A3188" s="88"/>
      <c r="B3188" s="291" t="s">
        <v>4530</v>
      </c>
      <c r="C3188" s="277" t="s">
        <v>6321</v>
      </c>
      <c r="D3188" s="269" t="s">
        <v>5897</v>
      </c>
      <c r="E3188" s="160"/>
      <c r="F3188" s="163"/>
      <c r="G3188" s="84">
        <f t="shared" si="137"/>
        <v>0</v>
      </c>
      <c r="H3188" s="62" t="s">
        <v>363</v>
      </c>
      <c r="I3188" s="61"/>
      <c r="J3188" s="123" t="str">
        <f t="shared" si="135"/>
        <v xml:space="preserve"> </v>
      </c>
      <c r="K3188" s="23"/>
      <c r="L3188" s="23"/>
    </row>
    <row r="3189" spans="1:12" ht="13.2" x14ac:dyDescent="0.2">
      <c r="A3189" s="88"/>
      <c r="B3189" s="291" t="s">
        <v>4531</v>
      </c>
      <c r="C3189" s="277" t="s">
        <v>4544</v>
      </c>
      <c r="D3189" s="269" t="s">
        <v>5896</v>
      </c>
      <c r="E3189" s="160"/>
      <c r="F3189" s="163"/>
      <c r="G3189" s="84">
        <f t="shared" si="137"/>
        <v>0</v>
      </c>
      <c r="H3189" s="61"/>
      <c r="I3189" s="58" t="s">
        <v>4545</v>
      </c>
      <c r="J3189" s="123" t="str">
        <f t="shared" si="135"/>
        <v xml:space="preserve"> </v>
      </c>
      <c r="K3189" s="23"/>
      <c r="L3189" s="23"/>
    </row>
    <row r="3190" spans="1:12" ht="13.2" x14ac:dyDescent="0.2">
      <c r="A3190" s="49"/>
      <c r="B3190" s="291" t="s">
        <v>4532</v>
      </c>
      <c r="C3190" s="295" t="s">
        <v>4546</v>
      </c>
      <c r="D3190" s="330" t="s">
        <v>6302</v>
      </c>
      <c r="E3190" s="160"/>
      <c r="F3190" s="163"/>
      <c r="G3190" s="84">
        <f t="shared" si="137"/>
        <v>0</v>
      </c>
      <c r="H3190" s="61"/>
      <c r="I3190" s="61"/>
      <c r="J3190" s="123" t="str">
        <f t="shared" si="135"/>
        <v xml:space="preserve"> </v>
      </c>
      <c r="K3190" s="23"/>
      <c r="L3190" s="23"/>
    </row>
    <row r="3191" spans="1:12" ht="12" x14ac:dyDescent="0.2">
      <c r="A3191" s="49"/>
      <c r="B3191" s="291" t="s">
        <v>4533</v>
      </c>
      <c r="C3191" s="295" t="s">
        <v>4547</v>
      </c>
      <c r="D3191" s="269" t="s">
        <v>60</v>
      </c>
      <c r="E3191" s="160"/>
      <c r="F3191" s="163"/>
      <c r="G3191" s="84">
        <f t="shared" si="137"/>
        <v>0</v>
      </c>
      <c r="H3191" s="61"/>
      <c r="I3191" s="61"/>
      <c r="J3191" s="123" t="str">
        <f t="shared" si="135"/>
        <v xml:space="preserve"> </v>
      </c>
      <c r="K3191" s="23"/>
      <c r="L3191" s="23"/>
    </row>
    <row r="3192" spans="1:12" ht="12" x14ac:dyDescent="0.2">
      <c r="A3192" s="49"/>
      <c r="B3192" s="291" t="s">
        <v>4534</v>
      </c>
      <c r="C3192" s="296" t="s">
        <v>4548</v>
      </c>
      <c r="D3192" s="269"/>
      <c r="E3192" s="160"/>
      <c r="F3192" s="163"/>
      <c r="G3192" s="84"/>
      <c r="H3192" s="61"/>
      <c r="I3192" s="61"/>
      <c r="J3192" s="123" t="str">
        <f t="shared" si="135"/>
        <v xml:space="preserve"> </v>
      </c>
      <c r="K3192" s="23"/>
      <c r="L3192" s="23"/>
    </row>
    <row r="3193" spans="1:12" x14ac:dyDescent="0.2">
      <c r="A3193" s="88"/>
      <c r="B3193" s="291" t="s">
        <v>4535</v>
      </c>
      <c r="C3193" s="277" t="s">
        <v>6322</v>
      </c>
      <c r="D3193" s="269" t="s">
        <v>83</v>
      </c>
      <c r="E3193" s="160"/>
      <c r="F3193" s="163"/>
      <c r="G3193" s="84">
        <f>E3193*F3193</f>
        <v>0</v>
      </c>
      <c r="H3193" s="62" t="s">
        <v>363</v>
      </c>
      <c r="I3193" s="61"/>
      <c r="J3193" s="123" t="str">
        <f t="shared" si="135"/>
        <v xml:space="preserve"> </v>
      </c>
      <c r="K3193" s="23"/>
      <c r="L3193" s="23"/>
    </row>
    <row r="3194" spans="1:12" x14ac:dyDescent="0.2">
      <c r="A3194" s="88"/>
      <c r="B3194" s="291" t="s">
        <v>4536</v>
      </c>
      <c r="C3194" s="277" t="s">
        <v>6323</v>
      </c>
      <c r="D3194" s="269" t="s">
        <v>60</v>
      </c>
      <c r="E3194" s="160"/>
      <c r="F3194" s="163"/>
      <c r="G3194" s="84">
        <f>E3194*F3194</f>
        <v>0</v>
      </c>
      <c r="H3194" s="62" t="s">
        <v>363</v>
      </c>
      <c r="I3194" s="61"/>
      <c r="J3194" s="123" t="str">
        <f t="shared" si="135"/>
        <v xml:space="preserve"> </v>
      </c>
      <c r="K3194" s="23"/>
      <c r="L3194" s="23"/>
    </row>
    <row r="3195" spans="1:12" x14ac:dyDescent="0.2">
      <c r="A3195" s="88"/>
      <c r="B3195" s="291" t="s">
        <v>4537</v>
      </c>
      <c r="C3195" s="277" t="s">
        <v>6324</v>
      </c>
      <c r="D3195" s="269" t="s">
        <v>60</v>
      </c>
      <c r="E3195" s="160"/>
      <c r="F3195" s="163"/>
      <c r="G3195" s="84">
        <f>E3195*F3195</f>
        <v>0</v>
      </c>
      <c r="H3195" s="62" t="s">
        <v>363</v>
      </c>
      <c r="I3195" s="61"/>
      <c r="J3195" s="123" t="str">
        <f t="shared" si="135"/>
        <v xml:space="preserve"> </v>
      </c>
      <c r="K3195" s="23"/>
      <c r="L3195" s="23"/>
    </row>
    <row r="3196" spans="1:12" ht="12" x14ac:dyDescent="0.2">
      <c r="A3196" s="49"/>
      <c r="B3196" s="291" t="s">
        <v>4538</v>
      </c>
      <c r="C3196" s="295" t="s">
        <v>4549</v>
      </c>
      <c r="D3196" s="269" t="s">
        <v>60</v>
      </c>
      <c r="E3196" s="160"/>
      <c r="F3196" s="163"/>
      <c r="G3196" s="84">
        <f>E3196*F3196</f>
        <v>0</v>
      </c>
      <c r="H3196" s="62" t="s">
        <v>363</v>
      </c>
      <c r="I3196" s="61"/>
      <c r="J3196" s="123" t="str">
        <f t="shared" si="135"/>
        <v xml:space="preserve"> </v>
      </c>
      <c r="K3196" s="23"/>
      <c r="L3196" s="23"/>
    </row>
    <row r="3197" spans="1:12" x14ac:dyDescent="0.2">
      <c r="A3197" s="48"/>
      <c r="B3197" s="157"/>
      <c r="C3197" s="162"/>
      <c r="D3197" s="191"/>
      <c r="E3197" s="160"/>
      <c r="F3197" s="163"/>
      <c r="G3197" s="84"/>
      <c r="H3197" s="58" t="s">
        <v>782</v>
      </c>
      <c r="J3197" s="123" t="str">
        <f t="shared" si="135"/>
        <v xml:space="preserve"> </v>
      </c>
      <c r="K3197" s="23"/>
      <c r="L3197" s="23"/>
    </row>
    <row r="3198" spans="1:12" x14ac:dyDescent="0.25">
      <c r="A3198" s="48"/>
      <c r="B3198" s="157"/>
      <c r="C3198" s="162"/>
      <c r="D3198" s="191"/>
      <c r="E3198" s="160"/>
      <c r="F3198" s="163"/>
      <c r="G3198" s="84"/>
      <c r="H3198" s="23"/>
      <c r="J3198" s="123" t="str">
        <f t="shared" si="135"/>
        <v xml:space="preserve"> </v>
      </c>
      <c r="K3198" s="23"/>
      <c r="L3198" s="23"/>
    </row>
    <row r="3199" spans="1:12" x14ac:dyDescent="0.25">
      <c r="A3199" s="52"/>
      <c r="B3199" s="193"/>
      <c r="C3199" s="194"/>
      <c r="D3199" s="195"/>
      <c r="E3199" s="160"/>
      <c r="F3199" s="163"/>
      <c r="G3199" s="196"/>
      <c r="H3199" s="23"/>
      <c r="J3199" s="123" t="str">
        <f t="shared" si="135"/>
        <v xml:space="preserve"> </v>
      </c>
      <c r="K3199" s="23"/>
      <c r="L3199" s="23"/>
    </row>
    <row r="3200" spans="1:12" ht="12" x14ac:dyDescent="0.25">
      <c r="B3200" s="180" t="s">
        <v>264</v>
      </c>
      <c r="C3200" s="181" t="s">
        <v>147</v>
      </c>
      <c r="D3200" s="31"/>
      <c r="E3200" s="160"/>
      <c r="F3200" s="163"/>
      <c r="G3200" s="182">
        <f>SUM(G3179:G3199)</f>
        <v>0</v>
      </c>
      <c r="H3200" s="23"/>
      <c r="J3200" s="123" t="str">
        <f t="shared" si="135"/>
        <v xml:space="preserve"> </v>
      </c>
      <c r="K3200" s="23"/>
      <c r="L3200" s="23"/>
    </row>
    <row r="3201" spans="1:12" ht="12" x14ac:dyDescent="0.25">
      <c r="A3201" s="54"/>
      <c r="B3201" s="54"/>
      <c r="C3201" s="223"/>
      <c r="D3201" s="224"/>
      <c r="E3201" s="160"/>
      <c r="F3201" s="163"/>
      <c r="G3201" s="225"/>
      <c r="H3201" s="77"/>
      <c r="J3201" s="123" t="str">
        <f t="shared" si="135"/>
        <v xml:space="preserve"> </v>
      </c>
      <c r="K3201" s="23"/>
      <c r="L3201" s="23"/>
    </row>
    <row r="3202" spans="1:12" ht="12" x14ac:dyDescent="0.2">
      <c r="B3202" s="309" t="s">
        <v>266</v>
      </c>
      <c r="C3202" s="310" t="s">
        <v>4550</v>
      </c>
      <c r="D3202" s="311"/>
      <c r="E3202" s="160"/>
      <c r="F3202" s="163"/>
      <c r="G3202" s="237"/>
      <c r="H3202" s="58" t="s">
        <v>361</v>
      </c>
      <c r="J3202" s="123" t="str">
        <f t="shared" si="135"/>
        <v xml:space="preserve"> </v>
      </c>
      <c r="K3202" s="23"/>
      <c r="L3202" s="23"/>
    </row>
    <row r="3203" spans="1:12" ht="12" x14ac:dyDescent="0.2">
      <c r="A3203" s="56"/>
      <c r="B3203" s="290" t="s">
        <v>4551</v>
      </c>
      <c r="C3203" s="304" t="s">
        <v>4552</v>
      </c>
      <c r="D3203" s="289"/>
      <c r="E3203" s="160"/>
      <c r="F3203" s="163"/>
      <c r="G3203" s="231"/>
      <c r="H3203" s="61"/>
      <c r="I3203" s="61"/>
      <c r="J3203" s="123" t="str">
        <f t="shared" si="135"/>
        <v xml:space="preserve"> </v>
      </c>
      <c r="K3203" s="23"/>
      <c r="L3203" s="23"/>
    </row>
    <row r="3204" spans="1:12" x14ac:dyDescent="0.2">
      <c r="A3204" s="88"/>
      <c r="B3204" s="291" t="s">
        <v>4553</v>
      </c>
      <c r="C3204" s="268" t="s">
        <v>4554</v>
      </c>
      <c r="D3204" s="269" t="s">
        <v>22</v>
      </c>
      <c r="E3204" s="160"/>
      <c r="F3204" s="163"/>
      <c r="G3204" s="84"/>
      <c r="H3204" s="61"/>
      <c r="I3204" s="61"/>
      <c r="J3204" s="123" t="str">
        <f t="shared" ref="J3204:J3267" si="138">IF(G3204&gt;0,1," ")</f>
        <v xml:space="preserve"> </v>
      </c>
      <c r="K3204" s="23"/>
      <c r="L3204" s="23"/>
    </row>
    <row r="3205" spans="1:12" x14ac:dyDescent="0.2">
      <c r="A3205" s="88"/>
      <c r="B3205" s="291" t="s">
        <v>4555</v>
      </c>
      <c r="C3205" s="268" t="s">
        <v>4556</v>
      </c>
      <c r="D3205" s="269" t="s">
        <v>22</v>
      </c>
      <c r="E3205" s="160"/>
      <c r="F3205" s="163"/>
      <c r="G3205" s="84"/>
      <c r="H3205" s="61"/>
      <c r="I3205" s="61"/>
      <c r="J3205" s="123" t="str">
        <f t="shared" si="138"/>
        <v xml:space="preserve"> </v>
      </c>
      <c r="K3205" s="23"/>
      <c r="L3205" s="23"/>
    </row>
    <row r="3206" spans="1:12" x14ac:dyDescent="0.2">
      <c r="A3206" s="88"/>
      <c r="B3206" s="291" t="s">
        <v>4557</v>
      </c>
      <c r="C3206" s="268" t="s">
        <v>4558</v>
      </c>
      <c r="D3206" s="269" t="s">
        <v>22</v>
      </c>
      <c r="E3206" s="160"/>
      <c r="F3206" s="163"/>
      <c r="G3206" s="84"/>
      <c r="H3206" s="61"/>
      <c r="I3206" s="61"/>
      <c r="J3206" s="123" t="str">
        <f t="shared" si="138"/>
        <v xml:space="preserve"> </v>
      </c>
      <c r="K3206" s="23"/>
      <c r="L3206" s="23"/>
    </row>
    <row r="3207" spans="1:12" ht="13.2" x14ac:dyDescent="0.2">
      <c r="A3207" s="49"/>
      <c r="B3207" s="291" t="s">
        <v>4559</v>
      </c>
      <c r="C3207" s="295" t="s">
        <v>4560</v>
      </c>
      <c r="D3207" s="269" t="s">
        <v>5896</v>
      </c>
      <c r="E3207" s="160"/>
      <c r="F3207" s="163"/>
      <c r="G3207" s="84">
        <f>E3207*F3207</f>
        <v>0</v>
      </c>
      <c r="H3207" s="61"/>
      <c r="I3207" s="61"/>
      <c r="J3207" s="123" t="str">
        <f t="shared" si="138"/>
        <v xml:space="preserve"> </v>
      </c>
      <c r="K3207" s="23"/>
      <c r="L3207" s="23"/>
    </row>
    <row r="3208" spans="1:12" ht="13.2" x14ac:dyDescent="0.2">
      <c r="A3208" s="49"/>
      <c r="B3208" s="291" t="s">
        <v>4561</v>
      </c>
      <c r="C3208" s="295" t="s">
        <v>4562</v>
      </c>
      <c r="D3208" s="269" t="s">
        <v>5896</v>
      </c>
      <c r="E3208" s="160"/>
      <c r="F3208" s="163"/>
      <c r="G3208" s="84">
        <f>E3208*F3208</f>
        <v>0</v>
      </c>
      <c r="H3208" s="61"/>
      <c r="I3208" s="61"/>
      <c r="J3208" s="123" t="str">
        <f t="shared" si="138"/>
        <v xml:space="preserve"> </v>
      </c>
      <c r="K3208" s="23"/>
      <c r="L3208" s="23"/>
    </row>
    <row r="3209" spans="1:12" ht="12" x14ac:dyDescent="0.2">
      <c r="A3209" s="49"/>
      <c r="B3209" s="291" t="s">
        <v>4563</v>
      </c>
      <c r="C3209" s="295" t="s">
        <v>4564</v>
      </c>
      <c r="D3209" s="313"/>
      <c r="E3209" s="160"/>
      <c r="F3209" s="163"/>
      <c r="G3209" s="84"/>
      <c r="H3209" s="61"/>
      <c r="I3209" s="61"/>
      <c r="J3209" s="123" t="str">
        <f t="shared" si="138"/>
        <v xml:space="preserve"> </v>
      </c>
      <c r="K3209" s="23"/>
      <c r="L3209" s="23"/>
    </row>
    <row r="3210" spans="1:12" x14ac:dyDescent="0.2">
      <c r="A3210" s="88"/>
      <c r="B3210" s="291" t="s">
        <v>4565</v>
      </c>
      <c r="C3210" s="268" t="s">
        <v>2937</v>
      </c>
      <c r="D3210" s="269" t="s">
        <v>58</v>
      </c>
      <c r="E3210" s="160"/>
      <c r="F3210" s="163"/>
      <c r="G3210" s="84">
        <f t="shared" ref="G3210:G3216" si="139">E3210*F3210</f>
        <v>0</v>
      </c>
      <c r="H3210" s="61"/>
      <c r="I3210" s="61"/>
      <c r="J3210" s="123" t="str">
        <f t="shared" si="138"/>
        <v xml:space="preserve"> </v>
      </c>
      <c r="K3210" s="23"/>
      <c r="L3210" s="23"/>
    </row>
    <row r="3211" spans="1:12" x14ac:dyDescent="0.2">
      <c r="A3211" s="88"/>
      <c r="B3211" s="291" t="s">
        <v>4566</v>
      </c>
      <c r="C3211" s="268" t="s">
        <v>2938</v>
      </c>
      <c r="D3211" s="269" t="s">
        <v>58</v>
      </c>
      <c r="E3211" s="160"/>
      <c r="F3211" s="163"/>
      <c r="G3211" s="84">
        <f t="shared" si="139"/>
        <v>0</v>
      </c>
      <c r="H3211" s="61"/>
      <c r="I3211" s="61"/>
      <c r="J3211" s="123" t="str">
        <f t="shared" si="138"/>
        <v xml:space="preserve"> </v>
      </c>
      <c r="K3211" s="23"/>
      <c r="L3211" s="23"/>
    </row>
    <row r="3212" spans="1:12" ht="13.2" x14ac:dyDescent="0.2">
      <c r="A3212" s="49"/>
      <c r="B3212" s="291" t="s">
        <v>4567</v>
      </c>
      <c r="C3212" s="295" t="s">
        <v>4568</v>
      </c>
      <c r="D3212" s="269" t="s">
        <v>5897</v>
      </c>
      <c r="E3212" s="160"/>
      <c r="F3212" s="163"/>
      <c r="G3212" s="84">
        <f t="shared" si="139"/>
        <v>0</v>
      </c>
      <c r="H3212" s="61"/>
      <c r="I3212" s="61"/>
      <c r="J3212" s="123" t="str">
        <f t="shared" si="138"/>
        <v xml:space="preserve"> </v>
      </c>
      <c r="K3212" s="23"/>
      <c r="L3212" s="23"/>
    </row>
    <row r="3213" spans="1:12" ht="12" x14ac:dyDescent="0.2">
      <c r="A3213" s="49"/>
      <c r="B3213" s="291" t="s">
        <v>4569</v>
      </c>
      <c r="C3213" s="296" t="s">
        <v>6325</v>
      </c>
      <c r="D3213" s="269" t="s">
        <v>60</v>
      </c>
      <c r="E3213" s="160"/>
      <c r="F3213" s="163"/>
      <c r="G3213" s="84">
        <f t="shared" si="139"/>
        <v>0</v>
      </c>
      <c r="H3213" s="62" t="s">
        <v>363</v>
      </c>
      <c r="I3213" s="61"/>
      <c r="J3213" s="123" t="str">
        <f t="shared" si="138"/>
        <v xml:space="preserve"> </v>
      </c>
      <c r="K3213" s="23"/>
      <c r="L3213" s="23"/>
    </row>
    <row r="3214" spans="1:12" ht="13.2" x14ac:dyDescent="0.2">
      <c r="A3214" s="49"/>
      <c r="B3214" s="291" t="s">
        <v>4570</v>
      </c>
      <c r="C3214" s="296" t="s">
        <v>6326</v>
      </c>
      <c r="D3214" s="269" t="s">
        <v>5897</v>
      </c>
      <c r="E3214" s="160"/>
      <c r="F3214" s="163"/>
      <c r="G3214" s="84">
        <f t="shared" si="139"/>
        <v>0</v>
      </c>
      <c r="H3214" s="62" t="s">
        <v>363</v>
      </c>
      <c r="I3214" s="61"/>
      <c r="J3214" s="123" t="str">
        <f t="shared" si="138"/>
        <v xml:space="preserve"> </v>
      </c>
      <c r="K3214" s="23"/>
      <c r="L3214" s="23"/>
    </row>
    <row r="3215" spans="1:12" ht="12" x14ac:dyDescent="0.2">
      <c r="A3215" s="49"/>
      <c r="B3215" s="291" t="s">
        <v>4571</v>
      </c>
      <c r="C3215" s="302" t="s">
        <v>6327</v>
      </c>
      <c r="D3215" s="269" t="s">
        <v>60</v>
      </c>
      <c r="E3215" s="160"/>
      <c r="F3215" s="163"/>
      <c r="G3215" s="84">
        <f t="shared" si="139"/>
        <v>0</v>
      </c>
      <c r="H3215" s="62" t="s">
        <v>363</v>
      </c>
      <c r="I3215" s="61"/>
      <c r="J3215" s="123" t="str">
        <f t="shared" si="138"/>
        <v xml:space="preserve"> </v>
      </c>
      <c r="K3215" s="23"/>
      <c r="L3215" s="23"/>
    </row>
    <row r="3216" spans="1:12" ht="13.2" x14ac:dyDescent="0.2">
      <c r="A3216" s="49"/>
      <c r="B3216" s="291" t="s">
        <v>4572</v>
      </c>
      <c r="C3216" s="295" t="s">
        <v>4573</v>
      </c>
      <c r="D3216" s="269" t="s">
        <v>5897</v>
      </c>
      <c r="E3216" s="160"/>
      <c r="F3216" s="163"/>
      <c r="G3216" s="84">
        <f t="shared" si="139"/>
        <v>0</v>
      </c>
      <c r="H3216" s="61"/>
      <c r="I3216" s="61"/>
      <c r="J3216" s="123" t="str">
        <f t="shared" si="138"/>
        <v xml:space="preserve"> </v>
      </c>
      <c r="K3216" s="23"/>
      <c r="L3216" s="23"/>
    </row>
    <row r="3217" spans="1:12" ht="12" x14ac:dyDescent="0.2">
      <c r="A3217" s="49"/>
      <c r="B3217" s="291" t="s">
        <v>4574</v>
      </c>
      <c r="C3217" s="295" t="s">
        <v>4575</v>
      </c>
      <c r="D3217" s="313"/>
      <c r="E3217" s="160"/>
      <c r="F3217" s="163"/>
      <c r="G3217" s="84"/>
      <c r="H3217" s="61"/>
      <c r="I3217" s="61"/>
      <c r="J3217" s="123" t="str">
        <f t="shared" si="138"/>
        <v xml:space="preserve"> </v>
      </c>
      <c r="K3217" s="23"/>
      <c r="L3217" s="23"/>
    </row>
    <row r="3218" spans="1:12" x14ac:dyDescent="0.2">
      <c r="A3218" s="88"/>
      <c r="B3218" s="291" t="s">
        <v>4576</v>
      </c>
      <c r="C3218" s="268" t="s">
        <v>4577</v>
      </c>
      <c r="D3218" s="269" t="s">
        <v>83</v>
      </c>
      <c r="E3218" s="160"/>
      <c r="F3218" s="163"/>
      <c r="G3218" s="84">
        <f>E3218*F3218</f>
        <v>0</v>
      </c>
      <c r="H3218" s="61"/>
      <c r="I3218" s="61"/>
      <c r="J3218" s="123" t="str">
        <f t="shared" si="138"/>
        <v xml:space="preserve"> </v>
      </c>
      <c r="K3218" s="23"/>
      <c r="L3218" s="23"/>
    </row>
    <row r="3219" spans="1:12" x14ac:dyDescent="0.2">
      <c r="A3219" s="88"/>
      <c r="B3219" s="291" t="s">
        <v>4578</v>
      </c>
      <c r="C3219" s="268" t="s">
        <v>4579</v>
      </c>
      <c r="D3219" s="269" t="s">
        <v>60</v>
      </c>
      <c r="E3219" s="160"/>
      <c r="F3219" s="163"/>
      <c r="G3219" s="84">
        <f>E3219*F3219</f>
        <v>0</v>
      </c>
      <c r="H3219" s="61"/>
      <c r="I3219" s="61"/>
      <c r="J3219" s="123" t="str">
        <f t="shared" si="138"/>
        <v xml:space="preserve"> </v>
      </c>
      <c r="K3219" s="23"/>
      <c r="L3219" s="23"/>
    </row>
    <row r="3220" spans="1:12" ht="13.2" x14ac:dyDescent="0.2">
      <c r="A3220" s="49"/>
      <c r="B3220" s="291" t="s">
        <v>4580</v>
      </c>
      <c r="C3220" s="302" t="s">
        <v>6328</v>
      </c>
      <c r="D3220" s="269" t="s">
        <v>5896</v>
      </c>
      <c r="E3220" s="160"/>
      <c r="F3220" s="163"/>
      <c r="G3220" s="84">
        <f>E3220*F3220</f>
        <v>0</v>
      </c>
      <c r="H3220" s="62" t="s">
        <v>363</v>
      </c>
      <c r="I3220" s="61"/>
      <c r="J3220" s="123" t="str">
        <f t="shared" si="138"/>
        <v xml:space="preserve"> </v>
      </c>
      <c r="K3220" s="23"/>
      <c r="L3220" s="23"/>
    </row>
    <row r="3221" spans="1:12" ht="12" x14ac:dyDescent="0.2">
      <c r="A3221" s="49"/>
      <c r="B3221" s="291" t="s">
        <v>4581</v>
      </c>
      <c r="C3221" s="296" t="s">
        <v>6329</v>
      </c>
      <c r="D3221" s="269"/>
      <c r="E3221" s="160"/>
      <c r="F3221" s="163"/>
      <c r="G3221" s="84"/>
      <c r="H3221" s="62" t="s">
        <v>363</v>
      </c>
      <c r="I3221" s="61"/>
      <c r="J3221" s="123" t="str">
        <f t="shared" si="138"/>
        <v xml:space="preserve"> </v>
      </c>
      <c r="K3221" s="23"/>
      <c r="L3221" s="23"/>
    </row>
    <row r="3222" spans="1:12" ht="13.2" x14ac:dyDescent="0.2">
      <c r="A3222" s="88"/>
      <c r="B3222" s="291" t="s">
        <v>4582</v>
      </c>
      <c r="C3222" s="268" t="s">
        <v>4583</v>
      </c>
      <c r="D3222" s="269" t="s">
        <v>5897</v>
      </c>
      <c r="E3222" s="160"/>
      <c r="F3222" s="163"/>
      <c r="G3222" s="84">
        <f>E3222*F3222</f>
        <v>0</v>
      </c>
      <c r="H3222" s="61"/>
      <c r="I3222" s="61"/>
      <c r="J3222" s="123" t="str">
        <f t="shared" si="138"/>
        <v xml:space="preserve"> </v>
      </c>
      <c r="K3222" s="23"/>
      <c r="L3222" s="23"/>
    </row>
    <row r="3223" spans="1:12" ht="13.2" x14ac:dyDescent="0.2">
      <c r="A3223" s="88"/>
      <c r="B3223" s="291" t="s">
        <v>4584</v>
      </c>
      <c r="C3223" s="268" t="s">
        <v>4556</v>
      </c>
      <c r="D3223" s="269" t="s">
        <v>5897</v>
      </c>
      <c r="E3223" s="160"/>
      <c r="F3223" s="163"/>
      <c r="G3223" s="84">
        <f>E3223*F3223</f>
        <v>0</v>
      </c>
      <c r="H3223" s="61"/>
      <c r="I3223" s="61"/>
      <c r="J3223" s="123" t="str">
        <f t="shared" si="138"/>
        <v xml:space="preserve"> </v>
      </c>
      <c r="K3223" s="23"/>
      <c r="L3223" s="23"/>
    </row>
    <row r="3224" spans="1:12" ht="13.2" x14ac:dyDescent="0.2">
      <c r="A3224" s="94"/>
      <c r="B3224" s="291" t="s">
        <v>4585</v>
      </c>
      <c r="C3224" s="268" t="s">
        <v>4558</v>
      </c>
      <c r="D3224" s="269" t="s">
        <v>5897</v>
      </c>
      <c r="E3224" s="160"/>
      <c r="F3224" s="163"/>
      <c r="G3224" s="84">
        <f>E3224*F3224</f>
        <v>0</v>
      </c>
      <c r="H3224" s="61"/>
      <c r="I3224" s="61"/>
      <c r="J3224" s="123" t="str">
        <f t="shared" si="138"/>
        <v xml:space="preserve"> </v>
      </c>
      <c r="K3224" s="23"/>
      <c r="L3224" s="23"/>
    </row>
    <row r="3225" spans="1:12" ht="12" x14ac:dyDescent="0.2">
      <c r="A3225" s="49"/>
      <c r="B3225" s="291" t="s">
        <v>4586</v>
      </c>
      <c r="C3225" s="296" t="s">
        <v>6330</v>
      </c>
      <c r="D3225" s="269" t="s">
        <v>83</v>
      </c>
      <c r="E3225" s="160"/>
      <c r="F3225" s="163"/>
      <c r="G3225" s="84">
        <f>E3225*F3225</f>
        <v>0</v>
      </c>
      <c r="H3225" s="62" t="s">
        <v>363</v>
      </c>
      <c r="I3225" s="61"/>
      <c r="J3225" s="123" t="str">
        <f t="shared" si="138"/>
        <v xml:space="preserve"> </v>
      </c>
      <c r="K3225" s="23"/>
      <c r="L3225" s="23"/>
    </row>
    <row r="3226" spans="1:12" ht="12" x14ac:dyDescent="0.2">
      <c r="A3226" s="49"/>
      <c r="B3226" s="291" t="s">
        <v>4587</v>
      </c>
      <c r="C3226" s="299" t="s">
        <v>3642</v>
      </c>
      <c r="D3226" s="269"/>
      <c r="E3226" s="160"/>
      <c r="F3226" s="163"/>
      <c r="G3226" s="84"/>
      <c r="H3226" s="61"/>
      <c r="I3226" s="61"/>
      <c r="J3226" s="123" t="str">
        <f t="shared" si="138"/>
        <v xml:space="preserve"> </v>
      </c>
      <c r="K3226" s="23"/>
      <c r="L3226" s="23"/>
    </row>
    <row r="3227" spans="1:12" x14ac:dyDescent="0.2">
      <c r="A3227" s="88"/>
      <c r="B3227" s="291" t="s">
        <v>4588</v>
      </c>
      <c r="C3227" s="274" t="s">
        <v>3643</v>
      </c>
      <c r="D3227" s="269"/>
      <c r="E3227" s="160"/>
      <c r="F3227" s="163"/>
      <c r="G3227" s="84"/>
      <c r="H3227" s="61"/>
      <c r="I3227" s="61"/>
      <c r="J3227" s="123" t="str">
        <f t="shared" si="138"/>
        <v xml:space="preserve"> </v>
      </c>
      <c r="K3227" s="23"/>
      <c r="L3227" s="23"/>
    </row>
    <row r="3228" spans="1:12" ht="13.2" x14ac:dyDescent="0.2">
      <c r="A3228" s="88"/>
      <c r="B3228" s="291" t="s">
        <v>4603</v>
      </c>
      <c r="C3228" s="274" t="s">
        <v>1430</v>
      </c>
      <c r="D3228" s="269" t="s">
        <v>5896</v>
      </c>
      <c r="E3228" s="160"/>
      <c r="F3228" s="163"/>
      <c r="G3228" s="84">
        <f t="shared" ref="G3228:G3234" si="140">E3228*F3228</f>
        <v>0</v>
      </c>
      <c r="H3228" s="61"/>
      <c r="I3228" s="61"/>
      <c r="J3228" s="123" t="str">
        <f t="shared" si="138"/>
        <v xml:space="preserve"> </v>
      </c>
      <c r="K3228" s="23"/>
      <c r="L3228" s="23"/>
    </row>
    <row r="3229" spans="1:12" ht="13.2" x14ac:dyDescent="0.2">
      <c r="A3229" s="88"/>
      <c r="B3229" s="291" t="s">
        <v>4604</v>
      </c>
      <c r="C3229" s="274" t="s">
        <v>1431</v>
      </c>
      <c r="D3229" s="269" t="s">
        <v>5896</v>
      </c>
      <c r="E3229" s="160"/>
      <c r="F3229" s="163"/>
      <c r="G3229" s="84">
        <f t="shared" si="140"/>
        <v>0</v>
      </c>
      <c r="H3229" s="61"/>
      <c r="I3229" s="61"/>
      <c r="J3229" s="123" t="str">
        <f t="shared" si="138"/>
        <v xml:space="preserve"> </v>
      </c>
      <c r="K3229" s="23"/>
      <c r="L3229" s="23"/>
    </row>
    <row r="3230" spans="1:12" ht="13.2" x14ac:dyDescent="0.2">
      <c r="A3230" s="88"/>
      <c r="B3230" s="291" t="s">
        <v>4605</v>
      </c>
      <c r="C3230" s="274" t="s">
        <v>1432</v>
      </c>
      <c r="D3230" s="269" t="s">
        <v>5896</v>
      </c>
      <c r="E3230" s="160"/>
      <c r="F3230" s="163"/>
      <c r="G3230" s="84">
        <f t="shared" si="140"/>
        <v>0</v>
      </c>
      <c r="H3230" s="62" t="s">
        <v>363</v>
      </c>
      <c r="I3230" s="61"/>
      <c r="J3230" s="123" t="str">
        <f t="shared" si="138"/>
        <v xml:space="preserve"> </v>
      </c>
      <c r="K3230" s="23"/>
      <c r="L3230" s="23"/>
    </row>
    <row r="3231" spans="1:12" ht="13.2" x14ac:dyDescent="0.2">
      <c r="A3231" s="88"/>
      <c r="B3231" s="291" t="s">
        <v>4589</v>
      </c>
      <c r="C3231" s="274" t="s">
        <v>3644</v>
      </c>
      <c r="D3231" s="269" t="s">
        <v>5896</v>
      </c>
      <c r="E3231" s="160"/>
      <c r="F3231" s="163"/>
      <c r="G3231" s="84">
        <f t="shared" si="140"/>
        <v>0</v>
      </c>
      <c r="H3231" s="61"/>
      <c r="I3231" s="61"/>
      <c r="J3231" s="123" t="str">
        <f t="shared" si="138"/>
        <v xml:space="preserve"> </v>
      </c>
      <c r="K3231" s="23"/>
      <c r="L3231" s="23"/>
    </row>
    <row r="3232" spans="1:12" ht="22.8" x14ac:dyDescent="0.2">
      <c r="A3232" s="88"/>
      <c r="B3232" s="291" t="s">
        <v>4590</v>
      </c>
      <c r="C3232" s="282" t="s">
        <v>4591</v>
      </c>
      <c r="D3232" s="269" t="s">
        <v>5896</v>
      </c>
      <c r="E3232" s="160"/>
      <c r="F3232" s="163"/>
      <c r="G3232" s="84">
        <f t="shared" si="140"/>
        <v>0</v>
      </c>
      <c r="H3232" s="61"/>
      <c r="I3232" s="61"/>
      <c r="J3232" s="123" t="str">
        <f t="shared" si="138"/>
        <v xml:space="preserve"> </v>
      </c>
      <c r="K3232" s="23"/>
      <c r="L3232" s="23"/>
    </row>
    <row r="3233" spans="1:12" ht="22.8" x14ac:dyDescent="0.2">
      <c r="A3233" s="88"/>
      <c r="B3233" s="291" t="s">
        <v>4592</v>
      </c>
      <c r="C3233" s="282" t="s">
        <v>4593</v>
      </c>
      <c r="D3233" s="269" t="s">
        <v>5896</v>
      </c>
      <c r="E3233" s="160"/>
      <c r="F3233" s="163"/>
      <c r="G3233" s="84">
        <f t="shared" si="140"/>
        <v>0</v>
      </c>
      <c r="H3233" s="61"/>
      <c r="I3233" s="61"/>
      <c r="J3233" s="123" t="str">
        <f t="shared" si="138"/>
        <v xml:space="preserve"> </v>
      </c>
      <c r="K3233" s="23"/>
      <c r="L3233" s="23"/>
    </row>
    <row r="3234" spans="1:12" ht="13.2" x14ac:dyDescent="0.2">
      <c r="A3234" s="49"/>
      <c r="B3234" s="291" t="s">
        <v>4594</v>
      </c>
      <c r="C3234" s="299" t="s">
        <v>4595</v>
      </c>
      <c r="D3234" s="269" t="s">
        <v>5897</v>
      </c>
      <c r="E3234" s="160"/>
      <c r="F3234" s="163"/>
      <c r="G3234" s="84">
        <f t="shared" si="140"/>
        <v>0</v>
      </c>
      <c r="H3234" s="61"/>
      <c r="I3234" s="61"/>
      <c r="J3234" s="123" t="str">
        <f t="shared" si="138"/>
        <v xml:space="preserve"> </v>
      </c>
      <c r="K3234" s="23"/>
      <c r="L3234" s="23"/>
    </row>
    <row r="3235" spans="1:12" ht="12" x14ac:dyDescent="0.2">
      <c r="A3235" s="49"/>
      <c r="B3235" s="291" t="s">
        <v>4596</v>
      </c>
      <c r="C3235" s="299" t="s">
        <v>4597</v>
      </c>
      <c r="D3235" s="269"/>
      <c r="E3235" s="160"/>
      <c r="F3235" s="163"/>
      <c r="G3235" s="84"/>
      <c r="H3235" s="61"/>
      <c r="I3235" s="61"/>
      <c r="J3235" s="123" t="str">
        <f t="shared" si="138"/>
        <v xml:space="preserve"> </v>
      </c>
      <c r="K3235" s="23"/>
      <c r="L3235" s="23"/>
    </row>
    <row r="3236" spans="1:12" ht="13.2" x14ac:dyDescent="0.2">
      <c r="A3236" s="88"/>
      <c r="B3236" s="291" t="s">
        <v>4598</v>
      </c>
      <c r="C3236" s="281" t="s">
        <v>6142</v>
      </c>
      <c r="D3236" s="269" t="s">
        <v>5896</v>
      </c>
      <c r="E3236" s="160"/>
      <c r="F3236" s="163"/>
      <c r="G3236" s="84">
        <f>E3236*F3236</f>
        <v>0</v>
      </c>
      <c r="H3236" s="62" t="s">
        <v>363</v>
      </c>
      <c r="I3236" s="61"/>
      <c r="J3236" s="123" t="str">
        <f t="shared" si="138"/>
        <v xml:space="preserve"> </v>
      </c>
      <c r="K3236" s="23"/>
      <c r="L3236" s="23"/>
    </row>
    <row r="3237" spans="1:12" ht="13.2" x14ac:dyDescent="0.2">
      <c r="A3237" s="88"/>
      <c r="B3237" s="291" t="s">
        <v>4599</v>
      </c>
      <c r="C3237" s="281" t="s">
        <v>6331</v>
      </c>
      <c r="D3237" s="269" t="s">
        <v>5896</v>
      </c>
      <c r="E3237" s="160"/>
      <c r="F3237" s="163"/>
      <c r="G3237" s="84">
        <f>E3237*F3237</f>
        <v>0</v>
      </c>
      <c r="H3237" s="62" t="s">
        <v>363</v>
      </c>
      <c r="I3237" s="61"/>
      <c r="J3237" s="123" t="str">
        <f t="shared" si="138"/>
        <v xml:space="preserve"> </v>
      </c>
      <c r="K3237" s="23"/>
      <c r="L3237" s="23"/>
    </row>
    <row r="3238" spans="1:12" ht="13.2" x14ac:dyDescent="0.2">
      <c r="A3238" s="88"/>
      <c r="B3238" s="291" t="s">
        <v>4600</v>
      </c>
      <c r="C3238" s="281" t="s">
        <v>6144</v>
      </c>
      <c r="D3238" s="269" t="s">
        <v>5896</v>
      </c>
      <c r="E3238" s="160"/>
      <c r="F3238" s="163"/>
      <c r="G3238" s="84">
        <f>E3238*F3238</f>
        <v>0</v>
      </c>
      <c r="H3238" s="62" t="s">
        <v>363</v>
      </c>
      <c r="I3238" s="61"/>
      <c r="J3238" s="123" t="str">
        <f t="shared" si="138"/>
        <v xml:space="preserve"> </v>
      </c>
      <c r="K3238" s="23"/>
      <c r="L3238" s="23"/>
    </row>
    <row r="3239" spans="1:12" ht="13.2" x14ac:dyDescent="0.2">
      <c r="A3239" s="88"/>
      <c r="B3239" s="291" t="s">
        <v>4601</v>
      </c>
      <c r="C3239" s="281" t="s">
        <v>6332</v>
      </c>
      <c r="D3239" s="269" t="s">
        <v>5896</v>
      </c>
      <c r="E3239" s="160"/>
      <c r="F3239" s="163"/>
      <c r="G3239" s="84">
        <f>E3239*F3239</f>
        <v>0</v>
      </c>
      <c r="H3239" s="62" t="s">
        <v>363</v>
      </c>
      <c r="I3239" s="61"/>
      <c r="J3239" s="123" t="str">
        <f t="shared" si="138"/>
        <v xml:space="preserve"> </v>
      </c>
      <c r="K3239" s="23"/>
      <c r="L3239" s="23"/>
    </row>
    <row r="3240" spans="1:12" ht="13.2" x14ac:dyDescent="0.2">
      <c r="A3240" s="49"/>
      <c r="B3240" s="291" t="s">
        <v>4602</v>
      </c>
      <c r="C3240" s="322" t="s">
        <v>6333</v>
      </c>
      <c r="D3240" s="269" t="s">
        <v>5897</v>
      </c>
      <c r="E3240" s="160"/>
      <c r="F3240" s="163"/>
      <c r="G3240" s="84">
        <f>E3240*F3240</f>
        <v>0</v>
      </c>
      <c r="H3240" s="62" t="s">
        <v>363</v>
      </c>
      <c r="I3240" s="61"/>
      <c r="J3240" s="123" t="str">
        <f t="shared" si="138"/>
        <v xml:space="preserve"> </v>
      </c>
      <c r="K3240" s="23"/>
      <c r="L3240" s="23"/>
    </row>
    <row r="3241" spans="1:12" x14ac:dyDescent="0.2">
      <c r="A3241" s="48"/>
      <c r="B3241" s="157"/>
      <c r="C3241" s="162"/>
      <c r="D3241" s="191"/>
      <c r="E3241" s="160"/>
      <c r="F3241" s="163"/>
      <c r="G3241" s="84"/>
      <c r="H3241" s="58" t="s">
        <v>782</v>
      </c>
      <c r="J3241" s="123" t="str">
        <f t="shared" si="138"/>
        <v xml:space="preserve"> </v>
      </c>
      <c r="K3241" s="23"/>
      <c r="L3241" s="23"/>
    </row>
    <row r="3242" spans="1:12" x14ac:dyDescent="0.25">
      <c r="A3242" s="48"/>
      <c r="B3242" s="157"/>
      <c r="C3242" s="162"/>
      <c r="D3242" s="191"/>
      <c r="E3242" s="160"/>
      <c r="F3242" s="163"/>
      <c r="G3242" s="84"/>
      <c r="H3242" s="23"/>
      <c r="J3242" s="123" t="str">
        <f t="shared" si="138"/>
        <v xml:space="preserve"> </v>
      </c>
      <c r="K3242" s="23"/>
      <c r="L3242" s="23"/>
    </row>
    <row r="3243" spans="1:12" x14ac:dyDescent="0.25">
      <c r="A3243" s="52"/>
      <c r="B3243" s="193"/>
      <c r="C3243" s="194"/>
      <c r="D3243" s="195"/>
      <c r="E3243" s="160"/>
      <c r="F3243" s="163"/>
      <c r="G3243" s="196"/>
      <c r="H3243" s="23"/>
      <c r="J3243" s="123" t="str">
        <f t="shared" si="138"/>
        <v xml:space="preserve"> </v>
      </c>
      <c r="K3243" s="23"/>
      <c r="L3243" s="23"/>
    </row>
    <row r="3244" spans="1:12" ht="12" x14ac:dyDescent="0.25">
      <c r="B3244" s="180" t="s">
        <v>266</v>
      </c>
      <c r="C3244" s="181" t="s">
        <v>147</v>
      </c>
      <c r="D3244" s="31"/>
      <c r="E3244" s="160"/>
      <c r="F3244" s="163"/>
      <c r="G3244" s="182">
        <f>SUM(G3204:G3243)</f>
        <v>0</v>
      </c>
      <c r="H3244" s="23"/>
      <c r="J3244" s="123" t="str">
        <f t="shared" si="138"/>
        <v xml:space="preserve"> </v>
      </c>
      <c r="K3244" s="23"/>
      <c r="L3244" s="23"/>
    </row>
    <row r="3245" spans="1:12" ht="12" x14ac:dyDescent="0.25">
      <c r="A3245" s="54"/>
      <c r="B3245" s="54"/>
      <c r="C3245" s="223"/>
      <c r="D3245" s="224"/>
      <c r="E3245" s="160"/>
      <c r="F3245" s="163"/>
      <c r="G3245" s="225"/>
      <c r="H3245" s="77"/>
      <c r="J3245" s="123" t="str">
        <f t="shared" si="138"/>
        <v xml:space="preserve"> </v>
      </c>
      <c r="K3245" s="23"/>
      <c r="L3245" s="23"/>
    </row>
    <row r="3246" spans="1:12" ht="12" x14ac:dyDescent="0.2">
      <c r="B3246" s="309" t="s">
        <v>268</v>
      </c>
      <c r="C3246" s="310" t="s">
        <v>269</v>
      </c>
      <c r="D3246" s="311"/>
      <c r="E3246" s="160"/>
      <c r="F3246" s="163"/>
      <c r="G3246" s="237"/>
      <c r="H3246" s="58" t="s">
        <v>361</v>
      </c>
      <c r="J3246" s="123" t="str">
        <f t="shared" si="138"/>
        <v xml:space="preserve"> </v>
      </c>
      <c r="K3246" s="23"/>
      <c r="L3246" s="23"/>
    </row>
    <row r="3247" spans="1:12" ht="23.4" x14ac:dyDescent="0.2">
      <c r="A3247" s="56"/>
      <c r="B3247" s="290" t="s">
        <v>4606</v>
      </c>
      <c r="C3247" s="332" t="s">
        <v>6334</v>
      </c>
      <c r="D3247" s="289" t="s">
        <v>22</v>
      </c>
      <c r="E3247" s="160"/>
      <c r="F3247" s="163"/>
      <c r="G3247" s="89"/>
      <c r="H3247" s="62" t="s">
        <v>363</v>
      </c>
      <c r="I3247" s="61"/>
      <c r="J3247" s="123" t="str">
        <f t="shared" si="138"/>
        <v xml:space="preserve"> </v>
      </c>
      <c r="K3247" s="23"/>
      <c r="L3247" s="23"/>
    </row>
    <row r="3248" spans="1:12" ht="12" x14ac:dyDescent="0.2">
      <c r="A3248" s="49"/>
      <c r="B3248" s="291" t="s">
        <v>4607</v>
      </c>
      <c r="C3248" s="302" t="s">
        <v>6335</v>
      </c>
      <c r="D3248" s="269" t="s">
        <v>83</v>
      </c>
      <c r="E3248" s="160"/>
      <c r="F3248" s="163"/>
      <c r="G3248" s="84">
        <f>E3248*F3248</f>
        <v>0</v>
      </c>
      <c r="H3248" s="62" t="s">
        <v>363</v>
      </c>
      <c r="I3248" s="61"/>
      <c r="J3248" s="123" t="str">
        <f t="shared" si="138"/>
        <v xml:space="preserve"> </v>
      </c>
      <c r="K3248" s="23"/>
      <c r="L3248" s="23"/>
    </row>
    <row r="3249" spans="1:12" ht="23.4" x14ac:dyDescent="0.2">
      <c r="A3249" s="49"/>
      <c r="B3249" s="291" t="s">
        <v>4608</v>
      </c>
      <c r="C3249" s="302" t="s">
        <v>6336</v>
      </c>
      <c r="D3249" s="269" t="s">
        <v>60</v>
      </c>
      <c r="E3249" s="160"/>
      <c r="F3249" s="163"/>
      <c r="G3249" s="84">
        <f>E3249*F3249</f>
        <v>0</v>
      </c>
      <c r="H3249" s="62" t="s">
        <v>363</v>
      </c>
      <c r="I3249" s="61"/>
      <c r="J3249" s="123" t="str">
        <f t="shared" si="138"/>
        <v xml:space="preserve"> </v>
      </c>
      <c r="K3249" s="23"/>
      <c r="L3249" s="23"/>
    </row>
    <row r="3250" spans="1:12" ht="24" x14ac:dyDescent="0.2">
      <c r="A3250" s="49"/>
      <c r="B3250" s="291" t="s">
        <v>4609</v>
      </c>
      <c r="C3250" s="302" t="s">
        <v>6337</v>
      </c>
      <c r="D3250" s="269"/>
      <c r="E3250" s="160"/>
      <c r="F3250" s="163"/>
      <c r="G3250" s="232"/>
      <c r="H3250" s="62" t="s">
        <v>363</v>
      </c>
      <c r="I3250" s="61"/>
      <c r="J3250" s="123" t="str">
        <f t="shared" si="138"/>
        <v xml:space="preserve"> </v>
      </c>
      <c r="K3250" s="23"/>
      <c r="L3250" s="23"/>
    </row>
    <row r="3251" spans="1:12" x14ac:dyDescent="0.2">
      <c r="A3251" s="88"/>
      <c r="B3251" s="291" t="s">
        <v>4610</v>
      </c>
      <c r="C3251" s="268" t="s">
        <v>4613</v>
      </c>
      <c r="D3251" s="269" t="s">
        <v>60</v>
      </c>
      <c r="E3251" s="160"/>
      <c r="F3251" s="163"/>
      <c r="G3251" s="84">
        <f>E3251*F3251</f>
        <v>0</v>
      </c>
      <c r="H3251" s="61"/>
      <c r="I3251" s="61"/>
      <c r="J3251" s="123" t="str">
        <f t="shared" si="138"/>
        <v xml:space="preserve"> </v>
      </c>
      <c r="K3251" s="23"/>
      <c r="L3251" s="23"/>
    </row>
    <row r="3252" spans="1:12" x14ac:dyDescent="0.2">
      <c r="A3252" s="88"/>
      <c r="B3252" s="291" t="s">
        <v>4611</v>
      </c>
      <c r="C3252" s="268" t="s">
        <v>4296</v>
      </c>
      <c r="D3252" s="269" t="s">
        <v>60</v>
      </c>
      <c r="E3252" s="160"/>
      <c r="F3252" s="163"/>
      <c r="G3252" s="84">
        <f>E3252*F3252</f>
        <v>0</v>
      </c>
      <c r="H3252" s="61"/>
      <c r="I3252" s="61"/>
      <c r="J3252" s="123" t="str">
        <f t="shared" si="138"/>
        <v xml:space="preserve"> </v>
      </c>
      <c r="K3252" s="23"/>
      <c r="L3252" s="23"/>
    </row>
    <row r="3253" spans="1:12" x14ac:dyDescent="0.2">
      <c r="A3253" s="88"/>
      <c r="B3253" s="291" t="s">
        <v>4612</v>
      </c>
      <c r="C3253" s="268" t="s">
        <v>4614</v>
      </c>
      <c r="D3253" s="269" t="s">
        <v>60</v>
      </c>
      <c r="E3253" s="160"/>
      <c r="F3253" s="163"/>
      <c r="G3253" s="84">
        <f>E3253*F3253</f>
        <v>0</v>
      </c>
      <c r="H3253" s="61"/>
      <c r="I3253" s="61"/>
      <c r="J3253" s="123" t="str">
        <f t="shared" si="138"/>
        <v xml:space="preserve"> </v>
      </c>
      <c r="K3253" s="23"/>
      <c r="L3253" s="23"/>
    </row>
    <row r="3254" spans="1:12" x14ac:dyDescent="0.2">
      <c r="A3254" s="48"/>
      <c r="B3254" s="157"/>
      <c r="C3254" s="162"/>
      <c r="D3254" s="191"/>
      <c r="E3254" s="160"/>
      <c r="F3254" s="163"/>
      <c r="G3254" s="84"/>
      <c r="H3254" s="58" t="s">
        <v>782</v>
      </c>
      <c r="J3254" s="123" t="str">
        <f t="shared" si="138"/>
        <v xml:space="preserve"> </v>
      </c>
      <c r="K3254" s="23"/>
      <c r="L3254" s="23"/>
    </row>
    <row r="3255" spans="1:12" x14ac:dyDescent="0.25">
      <c r="A3255" s="48"/>
      <c r="B3255" s="157"/>
      <c r="C3255" s="162"/>
      <c r="D3255" s="191"/>
      <c r="E3255" s="160"/>
      <c r="F3255" s="163"/>
      <c r="G3255" s="84"/>
      <c r="H3255" s="23"/>
      <c r="J3255" s="123" t="str">
        <f t="shared" si="138"/>
        <v xml:space="preserve"> </v>
      </c>
      <c r="K3255" s="23"/>
      <c r="L3255" s="23"/>
    </row>
    <row r="3256" spans="1:12" x14ac:dyDescent="0.25">
      <c r="A3256" s="52"/>
      <c r="B3256" s="193"/>
      <c r="C3256" s="194"/>
      <c r="D3256" s="195"/>
      <c r="E3256" s="160"/>
      <c r="F3256" s="163"/>
      <c r="G3256" s="196"/>
      <c r="H3256" s="23"/>
      <c r="J3256" s="123" t="str">
        <f t="shared" si="138"/>
        <v xml:space="preserve"> </v>
      </c>
      <c r="K3256" s="23"/>
      <c r="L3256" s="23"/>
    </row>
    <row r="3257" spans="1:12" ht="12" x14ac:dyDescent="0.25">
      <c r="B3257" s="180" t="s">
        <v>268</v>
      </c>
      <c r="C3257" s="181" t="s">
        <v>147</v>
      </c>
      <c r="D3257" s="31"/>
      <c r="E3257" s="160"/>
      <c r="F3257" s="163"/>
      <c r="G3257" s="182">
        <f>SUM(G3247:G3256)</f>
        <v>0</v>
      </c>
      <c r="H3257" s="23"/>
      <c r="J3257" s="123" t="str">
        <f t="shared" si="138"/>
        <v xml:space="preserve"> </v>
      </c>
      <c r="K3257" s="23"/>
      <c r="L3257" s="23"/>
    </row>
    <row r="3258" spans="1:12" ht="12" x14ac:dyDescent="0.25">
      <c r="A3258" s="54"/>
      <c r="B3258" s="54"/>
      <c r="C3258" s="223"/>
      <c r="D3258" s="224"/>
      <c r="E3258" s="160"/>
      <c r="F3258" s="163"/>
      <c r="G3258" s="225"/>
      <c r="H3258" s="77"/>
      <c r="J3258" s="123" t="str">
        <f t="shared" si="138"/>
        <v xml:space="preserve"> </v>
      </c>
      <c r="K3258" s="23"/>
      <c r="L3258" s="23"/>
    </row>
    <row r="3259" spans="1:12" ht="12" x14ac:dyDescent="0.2">
      <c r="B3259" s="309" t="s">
        <v>270</v>
      </c>
      <c r="C3259" s="310" t="s">
        <v>271</v>
      </c>
      <c r="D3259" s="311"/>
      <c r="E3259" s="160"/>
      <c r="F3259" s="163"/>
      <c r="G3259" s="237"/>
      <c r="H3259" s="58" t="s">
        <v>361</v>
      </c>
      <c r="J3259" s="123" t="str">
        <f t="shared" si="138"/>
        <v xml:space="preserve"> </v>
      </c>
      <c r="K3259" s="23"/>
      <c r="L3259" s="23"/>
    </row>
    <row r="3260" spans="1:12" ht="12" x14ac:dyDescent="0.2">
      <c r="A3260" s="56"/>
      <c r="B3260" s="290" t="s">
        <v>4615</v>
      </c>
      <c r="C3260" s="304" t="s">
        <v>4463</v>
      </c>
      <c r="D3260" s="333"/>
      <c r="E3260" s="160"/>
      <c r="F3260" s="163"/>
      <c r="G3260" s="89"/>
      <c r="H3260" s="61"/>
      <c r="I3260" s="61"/>
      <c r="J3260" s="123" t="str">
        <f t="shared" si="138"/>
        <v xml:space="preserve"> </v>
      </c>
      <c r="K3260" s="23"/>
      <c r="L3260" s="23"/>
    </row>
    <row r="3261" spans="1:12" x14ac:dyDescent="0.2">
      <c r="A3261" s="88"/>
      <c r="B3261" s="291" t="s">
        <v>4616</v>
      </c>
      <c r="C3261" s="277" t="s">
        <v>4634</v>
      </c>
      <c r="D3261" s="269" t="s">
        <v>22</v>
      </c>
      <c r="E3261" s="160"/>
      <c r="F3261" s="163"/>
      <c r="G3261" s="84"/>
      <c r="H3261" s="61"/>
      <c r="I3261" s="61"/>
      <c r="J3261" s="123" t="str">
        <f t="shared" si="138"/>
        <v xml:space="preserve"> </v>
      </c>
      <c r="K3261" s="23"/>
      <c r="L3261" s="23"/>
    </row>
    <row r="3262" spans="1:12" x14ac:dyDescent="0.2">
      <c r="A3262" s="88"/>
      <c r="B3262" s="291" t="s">
        <v>4617</v>
      </c>
      <c r="C3262" s="277" t="s">
        <v>4635</v>
      </c>
      <c r="D3262" s="269" t="s">
        <v>22</v>
      </c>
      <c r="E3262" s="160"/>
      <c r="F3262" s="163"/>
      <c r="G3262" s="84"/>
      <c r="H3262" s="61"/>
      <c r="I3262" s="61"/>
      <c r="J3262" s="123" t="str">
        <f t="shared" si="138"/>
        <v xml:space="preserve"> </v>
      </c>
      <c r="K3262" s="23"/>
      <c r="L3262" s="23"/>
    </row>
    <row r="3263" spans="1:12" x14ac:dyDescent="0.2">
      <c r="A3263" s="88"/>
      <c r="B3263" s="291" t="s">
        <v>4618</v>
      </c>
      <c r="C3263" s="277" t="s">
        <v>6338</v>
      </c>
      <c r="D3263" s="269" t="s">
        <v>22</v>
      </c>
      <c r="E3263" s="160"/>
      <c r="F3263" s="163"/>
      <c r="G3263" s="84"/>
      <c r="H3263" s="61"/>
      <c r="I3263" s="61"/>
      <c r="J3263" s="123" t="str">
        <f t="shared" si="138"/>
        <v xml:space="preserve"> </v>
      </c>
      <c r="K3263" s="23"/>
      <c r="L3263" s="23"/>
    </row>
    <row r="3264" spans="1:12" x14ac:dyDescent="0.2">
      <c r="A3264" s="88"/>
      <c r="B3264" s="291" t="s">
        <v>4619</v>
      </c>
      <c r="C3264" s="277" t="s">
        <v>4636</v>
      </c>
      <c r="D3264" s="269" t="s">
        <v>22</v>
      </c>
      <c r="E3264" s="160"/>
      <c r="F3264" s="163"/>
      <c r="G3264" s="84"/>
      <c r="H3264" s="61"/>
      <c r="I3264" s="61"/>
      <c r="J3264" s="123" t="str">
        <f t="shared" si="138"/>
        <v xml:space="preserve"> </v>
      </c>
      <c r="K3264" s="23"/>
      <c r="L3264" s="23"/>
    </row>
    <row r="3265" spans="1:12" ht="12" x14ac:dyDescent="0.2">
      <c r="A3265" s="49"/>
      <c r="B3265" s="291" t="s">
        <v>4620</v>
      </c>
      <c r="C3265" s="296" t="s">
        <v>6339</v>
      </c>
      <c r="D3265" s="269" t="s">
        <v>22</v>
      </c>
      <c r="E3265" s="160"/>
      <c r="F3265" s="163"/>
      <c r="G3265" s="84"/>
      <c r="H3265" s="62" t="s">
        <v>363</v>
      </c>
      <c r="I3265" s="61"/>
      <c r="J3265" s="123" t="str">
        <f t="shared" si="138"/>
        <v xml:space="preserve"> </v>
      </c>
      <c r="K3265" s="23"/>
      <c r="L3265" s="23"/>
    </row>
    <row r="3266" spans="1:12" ht="24" x14ac:dyDescent="0.2">
      <c r="A3266" s="49"/>
      <c r="B3266" s="291" t="s">
        <v>4621</v>
      </c>
      <c r="C3266" s="296" t="s">
        <v>6340</v>
      </c>
      <c r="D3266" s="269" t="s">
        <v>83</v>
      </c>
      <c r="E3266" s="160"/>
      <c r="F3266" s="163"/>
      <c r="G3266" s="84">
        <f t="shared" ref="G3266:G3276" si="141">E3266*F3266</f>
        <v>0</v>
      </c>
      <c r="H3266" s="62" t="s">
        <v>363</v>
      </c>
      <c r="I3266" s="61"/>
      <c r="J3266" s="123" t="str">
        <f t="shared" si="138"/>
        <v xml:space="preserve"> </v>
      </c>
      <c r="K3266" s="23"/>
      <c r="L3266" s="23"/>
    </row>
    <row r="3267" spans="1:12" ht="24" x14ac:dyDescent="0.2">
      <c r="A3267" s="49"/>
      <c r="B3267" s="291" t="s">
        <v>4622</v>
      </c>
      <c r="C3267" s="296" t="s">
        <v>6341</v>
      </c>
      <c r="D3267" s="269" t="s">
        <v>83</v>
      </c>
      <c r="E3267" s="160"/>
      <c r="F3267" s="163"/>
      <c r="G3267" s="84">
        <f t="shared" si="141"/>
        <v>0</v>
      </c>
      <c r="H3267" s="62" t="s">
        <v>363</v>
      </c>
      <c r="I3267" s="61"/>
      <c r="J3267" s="123" t="str">
        <f t="shared" si="138"/>
        <v xml:space="preserve"> </v>
      </c>
      <c r="K3267" s="23"/>
      <c r="L3267" s="23"/>
    </row>
    <row r="3268" spans="1:12" ht="12" x14ac:dyDescent="0.2">
      <c r="A3268" s="49"/>
      <c r="B3268" s="291" t="s">
        <v>4623</v>
      </c>
      <c r="C3268" s="302" t="s">
        <v>6342</v>
      </c>
      <c r="D3268" s="269" t="s">
        <v>60</v>
      </c>
      <c r="E3268" s="160"/>
      <c r="F3268" s="163"/>
      <c r="G3268" s="84">
        <f t="shared" si="141"/>
        <v>0</v>
      </c>
      <c r="H3268" s="62" t="s">
        <v>363</v>
      </c>
      <c r="I3268" s="61"/>
      <c r="J3268" s="123" t="str">
        <f t="shared" ref="J3268:J3331" si="142">IF(G3268&gt;0,1," ")</f>
        <v xml:space="preserve"> </v>
      </c>
      <c r="K3268" s="23"/>
      <c r="L3268" s="23"/>
    </row>
    <row r="3269" spans="1:12" ht="12" x14ac:dyDescent="0.2">
      <c r="A3269" s="49"/>
      <c r="B3269" s="291" t="s">
        <v>4624</v>
      </c>
      <c r="C3269" s="296" t="s">
        <v>6343</v>
      </c>
      <c r="D3269" s="269" t="s">
        <v>60</v>
      </c>
      <c r="E3269" s="160"/>
      <c r="F3269" s="163"/>
      <c r="G3269" s="84">
        <f t="shared" si="141"/>
        <v>0</v>
      </c>
      <c r="H3269" s="62" t="s">
        <v>363</v>
      </c>
      <c r="I3269" s="61"/>
      <c r="J3269" s="123" t="str">
        <f t="shared" si="142"/>
        <v xml:space="preserve"> </v>
      </c>
      <c r="K3269" s="23"/>
      <c r="L3269" s="23"/>
    </row>
    <row r="3270" spans="1:12" ht="12" x14ac:dyDescent="0.2">
      <c r="A3270" s="49"/>
      <c r="B3270" s="291" t="s">
        <v>4625</v>
      </c>
      <c r="C3270" s="302" t="s">
        <v>6344</v>
      </c>
      <c r="D3270" s="269" t="s">
        <v>60</v>
      </c>
      <c r="E3270" s="160"/>
      <c r="F3270" s="163"/>
      <c r="G3270" s="84">
        <f t="shared" si="141"/>
        <v>0</v>
      </c>
      <c r="H3270" s="62" t="s">
        <v>363</v>
      </c>
      <c r="I3270" s="61"/>
      <c r="J3270" s="123" t="str">
        <f t="shared" si="142"/>
        <v xml:space="preserve"> </v>
      </c>
      <c r="K3270" s="23"/>
      <c r="L3270" s="23"/>
    </row>
    <row r="3271" spans="1:12" ht="12" x14ac:dyDescent="0.2">
      <c r="A3271" s="49"/>
      <c r="B3271" s="291" t="s">
        <v>4626</v>
      </c>
      <c r="C3271" s="296" t="s">
        <v>6345</v>
      </c>
      <c r="D3271" s="269" t="s">
        <v>60</v>
      </c>
      <c r="E3271" s="160"/>
      <c r="F3271" s="163"/>
      <c r="G3271" s="84">
        <f t="shared" si="141"/>
        <v>0</v>
      </c>
      <c r="H3271" s="62" t="s">
        <v>363</v>
      </c>
      <c r="I3271" s="61"/>
      <c r="J3271" s="123" t="str">
        <f t="shared" si="142"/>
        <v xml:space="preserve"> </v>
      </c>
      <c r="K3271" s="23"/>
      <c r="L3271" s="23"/>
    </row>
    <row r="3272" spans="1:12" ht="12" x14ac:dyDescent="0.2">
      <c r="A3272" s="49"/>
      <c r="B3272" s="291" t="s">
        <v>4627</v>
      </c>
      <c r="C3272" s="302" t="s">
        <v>6346</v>
      </c>
      <c r="D3272" s="269" t="s">
        <v>60</v>
      </c>
      <c r="E3272" s="160"/>
      <c r="F3272" s="163"/>
      <c r="G3272" s="84">
        <f t="shared" si="141"/>
        <v>0</v>
      </c>
      <c r="H3272" s="62" t="s">
        <v>363</v>
      </c>
      <c r="I3272" s="61"/>
      <c r="J3272" s="123" t="str">
        <f t="shared" si="142"/>
        <v xml:space="preserve"> </v>
      </c>
      <c r="K3272" s="23"/>
      <c r="L3272" s="23"/>
    </row>
    <row r="3273" spans="1:12" ht="12" x14ac:dyDescent="0.2">
      <c r="A3273" s="49"/>
      <c r="B3273" s="291" t="s">
        <v>4628</v>
      </c>
      <c r="C3273" s="302" t="s">
        <v>6347</v>
      </c>
      <c r="D3273" s="269" t="s">
        <v>60</v>
      </c>
      <c r="E3273" s="160"/>
      <c r="F3273" s="163"/>
      <c r="G3273" s="84">
        <f t="shared" si="141"/>
        <v>0</v>
      </c>
      <c r="H3273" s="62" t="s">
        <v>363</v>
      </c>
      <c r="I3273" s="61"/>
      <c r="J3273" s="123" t="str">
        <f t="shared" si="142"/>
        <v xml:space="preserve"> </v>
      </c>
      <c r="K3273" s="23"/>
      <c r="L3273" s="23"/>
    </row>
    <row r="3274" spans="1:12" ht="12" x14ac:dyDescent="0.2">
      <c r="A3274" s="49"/>
      <c r="B3274" s="291" t="s">
        <v>4629</v>
      </c>
      <c r="C3274" s="296" t="s">
        <v>6348</v>
      </c>
      <c r="D3274" s="269" t="s">
        <v>60</v>
      </c>
      <c r="E3274" s="160"/>
      <c r="F3274" s="163"/>
      <c r="G3274" s="84">
        <f t="shared" si="141"/>
        <v>0</v>
      </c>
      <c r="H3274" s="62" t="s">
        <v>363</v>
      </c>
      <c r="I3274" s="61"/>
      <c r="J3274" s="123" t="str">
        <f t="shared" si="142"/>
        <v xml:space="preserve"> </v>
      </c>
      <c r="K3274" s="23"/>
      <c r="L3274" s="23"/>
    </row>
    <row r="3275" spans="1:12" ht="12" x14ac:dyDescent="0.2">
      <c r="A3275" s="49"/>
      <c r="B3275" s="291" t="s">
        <v>4630</v>
      </c>
      <c r="C3275" s="302" t="s">
        <v>6349</v>
      </c>
      <c r="D3275" s="269" t="s">
        <v>56</v>
      </c>
      <c r="E3275" s="160"/>
      <c r="F3275" s="163"/>
      <c r="G3275" s="84">
        <f t="shared" si="141"/>
        <v>0</v>
      </c>
      <c r="H3275" s="62" t="s">
        <v>363</v>
      </c>
      <c r="I3275" s="61"/>
      <c r="J3275" s="123" t="str">
        <f t="shared" si="142"/>
        <v xml:space="preserve"> </v>
      </c>
      <c r="K3275" s="23"/>
      <c r="L3275" s="23"/>
    </row>
    <row r="3276" spans="1:12" ht="13.2" x14ac:dyDescent="0.2">
      <c r="A3276" s="49"/>
      <c r="B3276" s="291" t="s">
        <v>4631</v>
      </c>
      <c r="C3276" s="296" t="s">
        <v>6350</v>
      </c>
      <c r="D3276" s="269" t="s">
        <v>5896</v>
      </c>
      <c r="E3276" s="160"/>
      <c r="F3276" s="163"/>
      <c r="G3276" s="84">
        <f t="shared" si="141"/>
        <v>0</v>
      </c>
      <c r="H3276" s="62" t="s">
        <v>363</v>
      </c>
      <c r="I3276" s="61"/>
      <c r="J3276" s="123" t="str">
        <f t="shared" si="142"/>
        <v xml:space="preserve"> </v>
      </c>
      <c r="K3276" s="23"/>
      <c r="L3276" s="23"/>
    </row>
    <row r="3277" spans="1:12" ht="12" x14ac:dyDescent="0.2">
      <c r="A3277" s="49"/>
      <c r="B3277" s="291" t="s">
        <v>4632</v>
      </c>
      <c r="C3277" s="296" t="s">
        <v>4637</v>
      </c>
      <c r="D3277" s="269" t="s">
        <v>65</v>
      </c>
      <c r="E3277" s="160"/>
      <c r="F3277" s="163"/>
      <c r="G3277" s="84"/>
      <c r="H3277" s="61"/>
      <c r="I3277" s="61"/>
      <c r="J3277" s="123" t="str">
        <f t="shared" si="142"/>
        <v xml:space="preserve"> </v>
      </c>
      <c r="K3277" s="23"/>
      <c r="L3277" s="23"/>
    </row>
    <row r="3278" spans="1:12" ht="12" x14ac:dyDescent="0.2">
      <c r="A3278" s="49"/>
      <c r="B3278" s="291" t="s">
        <v>4633</v>
      </c>
      <c r="C3278" s="296" t="s">
        <v>4638</v>
      </c>
      <c r="D3278" s="269" t="s">
        <v>65</v>
      </c>
      <c r="E3278" s="160"/>
      <c r="F3278" s="163"/>
      <c r="G3278" s="84"/>
      <c r="H3278" s="61"/>
      <c r="I3278" s="61"/>
      <c r="J3278" s="123" t="str">
        <f t="shared" si="142"/>
        <v xml:space="preserve"> </v>
      </c>
      <c r="K3278" s="23"/>
      <c r="L3278" s="23"/>
    </row>
    <row r="3279" spans="1:12" x14ac:dyDescent="0.2">
      <c r="A3279" s="48"/>
      <c r="B3279" s="157"/>
      <c r="C3279" s="162"/>
      <c r="D3279" s="191"/>
      <c r="E3279" s="160"/>
      <c r="F3279" s="163"/>
      <c r="G3279" s="84"/>
      <c r="H3279" s="58" t="s">
        <v>782</v>
      </c>
      <c r="J3279" s="123" t="str">
        <f t="shared" si="142"/>
        <v xml:space="preserve"> </v>
      </c>
      <c r="K3279" s="23"/>
      <c r="L3279" s="23"/>
    </row>
    <row r="3280" spans="1:12" x14ac:dyDescent="0.25">
      <c r="A3280" s="48"/>
      <c r="B3280" s="157"/>
      <c r="C3280" s="162"/>
      <c r="D3280" s="191"/>
      <c r="E3280" s="160"/>
      <c r="F3280" s="163"/>
      <c r="G3280" s="84"/>
      <c r="H3280" s="23"/>
      <c r="J3280" s="123" t="str">
        <f t="shared" si="142"/>
        <v xml:space="preserve"> </v>
      </c>
      <c r="K3280" s="23"/>
      <c r="L3280" s="23"/>
    </row>
    <row r="3281" spans="1:12" x14ac:dyDescent="0.25">
      <c r="A3281" s="52"/>
      <c r="B3281" s="193"/>
      <c r="C3281" s="194"/>
      <c r="D3281" s="195"/>
      <c r="E3281" s="160"/>
      <c r="F3281" s="163"/>
      <c r="G3281" s="196"/>
      <c r="H3281" s="23"/>
      <c r="J3281" s="123" t="str">
        <f t="shared" si="142"/>
        <v xml:space="preserve"> </v>
      </c>
      <c r="K3281" s="23"/>
      <c r="L3281" s="23"/>
    </row>
    <row r="3282" spans="1:12" ht="12" x14ac:dyDescent="0.25">
      <c r="B3282" s="180" t="s">
        <v>270</v>
      </c>
      <c r="C3282" s="181" t="s">
        <v>147</v>
      </c>
      <c r="D3282" s="31"/>
      <c r="E3282" s="160"/>
      <c r="F3282" s="163"/>
      <c r="G3282" s="182">
        <f>SUM(G3261:G3281)</f>
        <v>0</v>
      </c>
      <c r="H3282" s="23"/>
      <c r="J3282" s="123" t="str">
        <f t="shared" si="142"/>
        <v xml:space="preserve"> </v>
      </c>
      <c r="K3282" s="23"/>
      <c r="L3282" s="23"/>
    </row>
    <row r="3283" spans="1:12" ht="12" x14ac:dyDescent="0.25">
      <c r="A3283" s="54"/>
      <c r="B3283" s="54"/>
      <c r="C3283" s="223"/>
      <c r="D3283" s="224"/>
      <c r="E3283" s="160"/>
      <c r="F3283" s="163"/>
      <c r="G3283" s="225"/>
      <c r="H3283" s="77"/>
      <c r="J3283" s="123" t="str">
        <f t="shared" si="142"/>
        <v xml:space="preserve"> </v>
      </c>
      <c r="K3283" s="23"/>
      <c r="L3283" s="23"/>
    </row>
    <row r="3284" spans="1:12" ht="12" x14ac:dyDescent="0.2">
      <c r="B3284" s="314" t="s">
        <v>272</v>
      </c>
      <c r="C3284" s="315" t="s">
        <v>273</v>
      </c>
      <c r="D3284" s="316"/>
      <c r="E3284" s="160"/>
      <c r="F3284" s="163"/>
      <c r="G3284" s="3"/>
      <c r="H3284" s="58" t="s">
        <v>361</v>
      </c>
      <c r="J3284" s="123" t="str">
        <f t="shared" si="142"/>
        <v xml:space="preserve"> </v>
      </c>
      <c r="K3284" s="23"/>
      <c r="L3284" s="23"/>
    </row>
    <row r="3285" spans="1:12" ht="13.2" x14ac:dyDescent="0.2">
      <c r="A3285" s="63"/>
      <c r="B3285" s="290" t="s">
        <v>4639</v>
      </c>
      <c r="C3285" s="334" t="s">
        <v>6351</v>
      </c>
      <c r="D3285" s="289" t="s">
        <v>5897</v>
      </c>
      <c r="E3285" s="160"/>
      <c r="F3285" s="163"/>
      <c r="G3285" s="89">
        <f t="shared" ref="G3285:G3296" si="143">E3285*F3285</f>
        <v>0</v>
      </c>
      <c r="H3285" s="62" t="s">
        <v>363</v>
      </c>
      <c r="I3285" s="61"/>
      <c r="J3285" s="123" t="str">
        <f t="shared" si="142"/>
        <v xml:space="preserve"> </v>
      </c>
      <c r="K3285" s="23"/>
      <c r="L3285" s="23"/>
    </row>
    <row r="3286" spans="1:12" ht="24" x14ac:dyDescent="0.2">
      <c r="A3286" s="48"/>
      <c r="B3286" s="291" t="s">
        <v>4640</v>
      </c>
      <c r="C3286" s="296" t="s">
        <v>6352</v>
      </c>
      <c r="D3286" s="269" t="s">
        <v>5897</v>
      </c>
      <c r="E3286" s="160"/>
      <c r="F3286" s="163"/>
      <c r="G3286" s="84">
        <f t="shared" si="143"/>
        <v>0</v>
      </c>
      <c r="H3286" s="62" t="s">
        <v>363</v>
      </c>
      <c r="I3286" s="61"/>
      <c r="J3286" s="123" t="str">
        <f t="shared" si="142"/>
        <v xml:space="preserve"> </v>
      </c>
      <c r="K3286" s="23"/>
      <c r="L3286" s="23"/>
    </row>
    <row r="3287" spans="1:12" ht="13.2" x14ac:dyDescent="0.2">
      <c r="A3287" s="48"/>
      <c r="B3287" s="291" t="s">
        <v>4641</v>
      </c>
      <c r="C3287" s="331" t="s">
        <v>4651</v>
      </c>
      <c r="D3287" s="330" t="s">
        <v>6302</v>
      </c>
      <c r="E3287" s="160"/>
      <c r="F3287" s="163"/>
      <c r="G3287" s="84">
        <f t="shared" si="143"/>
        <v>0</v>
      </c>
      <c r="H3287" s="61"/>
      <c r="I3287" s="61"/>
      <c r="J3287" s="123" t="str">
        <f t="shared" si="142"/>
        <v xml:space="preserve"> </v>
      </c>
      <c r="K3287" s="23"/>
      <c r="L3287" s="23"/>
    </row>
    <row r="3288" spans="1:12" ht="34.799999999999997" x14ac:dyDescent="0.2">
      <c r="A3288" s="48"/>
      <c r="B3288" s="291" t="s">
        <v>4642</v>
      </c>
      <c r="C3288" s="296" t="s">
        <v>6353</v>
      </c>
      <c r="D3288" s="269" t="s">
        <v>5897</v>
      </c>
      <c r="E3288" s="160"/>
      <c r="F3288" s="163"/>
      <c r="G3288" s="84">
        <f t="shared" si="143"/>
        <v>0</v>
      </c>
      <c r="H3288" s="62" t="s">
        <v>363</v>
      </c>
      <c r="I3288" s="61"/>
      <c r="J3288" s="123" t="str">
        <f t="shared" si="142"/>
        <v xml:space="preserve"> </v>
      </c>
      <c r="K3288" s="23"/>
      <c r="L3288" s="23"/>
    </row>
    <row r="3289" spans="1:12" ht="23.4" x14ac:dyDescent="0.2">
      <c r="A3289" s="48"/>
      <c r="B3289" s="291" t="s">
        <v>4643</v>
      </c>
      <c r="C3289" s="296" t="s">
        <v>6354</v>
      </c>
      <c r="D3289" s="269" t="s">
        <v>60</v>
      </c>
      <c r="E3289" s="160"/>
      <c r="F3289" s="163"/>
      <c r="G3289" s="84">
        <f t="shared" si="143"/>
        <v>0</v>
      </c>
      <c r="H3289" s="62" t="s">
        <v>363</v>
      </c>
      <c r="I3289" s="61"/>
      <c r="J3289" s="123" t="str">
        <f t="shared" si="142"/>
        <v xml:space="preserve"> </v>
      </c>
      <c r="K3289" s="23"/>
      <c r="L3289" s="23"/>
    </row>
    <row r="3290" spans="1:12" ht="23.4" x14ac:dyDescent="0.2">
      <c r="A3290" s="48"/>
      <c r="B3290" s="291" t="s">
        <v>4644</v>
      </c>
      <c r="C3290" s="296" t="s">
        <v>6355</v>
      </c>
      <c r="D3290" s="269" t="s">
        <v>60</v>
      </c>
      <c r="E3290" s="160"/>
      <c r="F3290" s="163"/>
      <c r="G3290" s="84">
        <f t="shared" si="143"/>
        <v>0</v>
      </c>
      <c r="H3290" s="62" t="s">
        <v>363</v>
      </c>
      <c r="I3290" s="61"/>
      <c r="J3290" s="123" t="str">
        <f t="shared" si="142"/>
        <v xml:space="preserve"> </v>
      </c>
      <c r="K3290" s="23"/>
      <c r="L3290" s="23"/>
    </row>
    <row r="3291" spans="1:12" ht="13.2" x14ac:dyDescent="0.2">
      <c r="A3291" s="48"/>
      <c r="B3291" s="291" t="s">
        <v>4645</v>
      </c>
      <c r="C3291" s="296" t="s">
        <v>6356</v>
      </c>
      <c r="D3291" s="269" t="s">
        <v>5897</v>
      </c>
      <c r="E3291" s="160"/>
      <c r="F3291" s="163"/>
      <c r="G3291" s="84">
        <f t="shared" si="143"/>
        <v>0</v>
      </c>
      <c r="H3291" s="62" t="s">
        <v>363</v>
      </c>
      <c r="I3291" s="61"/>
      <c r="J3291" s="123" t="str">
        <f t="shared" si="142"/>
        <v xml:space="preserve"> </v>
      </c>
      <c r="K3291" s="23"/>
      <c r="L3291" s="23"/>
    </row>
    <row r="3292" spans="1:12" ht="23.4" x14ac:dyDescent="0.2">
      <c r="A3292" s="48"/>
      <c r="B3292" s="291" t="s">
        <v>4646</v>
      </c>
      <c r="C3292" s="296" t="s">
        <v>6357</v>
      </c>
      <c r="D3292" s="269" t="s">
        <v>60</v>
      </c>
      <c r="E3292" s="160"/>
      <c r="F3292" s="163"/>
      <c r="G3292" s="84">
        <f t="shared" si="143"/>
        <v>0</v>
      </c>
      <c r="H3292" s="62" t="s">
        <v>363</v>
      </c>
      <c r="I3292" s="61"/>
      <c r="J3292" s="123" t="str">
        <f t="shared" si="142"/>
        <v xml:space="preserve"> </v>
      </c>
      <c r="K3292" s="23"/>
      <c r="L3292" s="23"/>
    </row>
    <row r="3293" spans="1:12" ht="23.4" x14ac:dyDescent="0.2">
      <c r="A3293" s="48"/>
      <c r="B3293" s="291" t="s">
        <v>4647</v>
      </c>
      <c r="C3293" s="296" t="s">
        <v>6358</v>
      </c>
      <c r="D3293" s="269" t="s">
        <v>60</v>
      </c>
      <c r="E3293" s="160"/>
      <c r="F3293" s="163"/>
      <c r="G3293" s="84">
        <f t="shared" si="143"/>
        <v>0</v>
      </c>
      <c r="H3293" s="62" t="s">
        <v>363</v>
      </c>
      <c r="I3293" s="61"/>
      <c r="J3293" s="123" t="str">
        <f t="shared" si="142"/>
        <v xml:space="preserve"> </v>
      </c>
      <c r="K3293" s="23"/>
      <c r="L3293" s="23"/>
    </row>
    <row r="3294" spans="1:12" ht="13.2" x14ac:dyDescent="0.2">
      <c r="A3294" s="48"/>
      <c r="B3294" s="291" t="s">
        <v>4648</v>
      </c>
      <c r="C3294" s="296" t="s">
        <v>6359</v>
      </c>
      <c r="D3294" s="269" t="s">
        <v>5897</v>
      </c>
      <c r="E3294" s="160"/>
      <c r="F3294" s="163"/>
      <c r="G3294" s="84">
        <f t="shared" si="143"/>
        <v>0</v>
      </c>
      <c r="H3294" s="62" t="s">
        <v>363</v>
      </c>
      <c r="I3294" s="61"/>
      <c r="J3294" s="123" t="str">
        <f t="shared" si="142"/>
        <v xml:space="preserve"> </v>
      </c>
      <c r="K3294" s="23"/>
      <c r="L3294" s="23"/>
    </row>
    <row r="3295" spans="1:12" ht="23.4" x14ac:dyDescent="0.2">
      <c r="A3295" s="48"/>
      <c r="B3295" s="291" t="s">
        <v>4649</v>
      </c>
      <c r="C3295" s="296" t="s">
        <v>6360</v>
      </c>
      <c r="D3295" s="269" t="s">
        <v>60</v>
      </c>
      <c r="E3295" s="160"/>
      <c r="F3295" s="163"/>
      <c r="G3295" s="84">
        <f t="shared" si="143"/>
        <v>0</v>
      </c>
      <c r="H3295" s="62" t="s">
        <v>363</v>
      </c>
      <c r="I3295" s="61"/>
      <c r="J3295" s="123" t="str">
        <f t="shared" si="142"/>
        <v xml:space="preserve"> </v>
      </c>
      <c r="K3295" s="23"/>
      <c r="L3295" s="23"/>
    </row>
    <row r="3296" spans="1:12" ht="23.4" x14ac:dyDescent="0.2">
      <c r="A3296" s="48"/>
      <c r="B3296" s="291" t="s">
        <v>4650</v>
      </c>
      <c r="C3296" s="296" t="s">
        <v>6361</v>
      </c>
      <c r="D3296" s="269" t="s">
        <v>60</v>
      </c>
      <c r="E3296" s="160"/>
      <c r="F3296" s="163"/>
      <c r="G3296" s="84">
        <f t="shared" si="143"/>
        <v>0</v>
      </c>
      <c r="H3296" s="62" t="s">
        <v>363</v>
      </c>
      <c r="I3296" s="61"/>
      <c r="J3296" s="123" t="str">
        <f t="shared" si="142"/>
        <v xml:space="preserve"> </v>
      </c>
      <c r="K3296" s="23"/>
      <c r="L3296" s="23"/>
    </row>
    <row r="3297" spans="1:12" x14ac:dyDescent="0.2">
      <c r="A3297" s="48"/>
      <c r="B3297" s="157"/>
      <c r="C3297" s="162"/>
      <c r="D3297" s="191"/>
      <c r="E3297" s="160"/>
      <c r="F3297" s="163"/>
      <c r="G3297" s="84"/>
      <c r="H3297" s="58" t="s">
        <v>782</v>
      </c>
      <c r="J3297" s="123" t="str">
        <f t="shared" si="142"/>
        <v xml:space="preserve"> </v>
      </c>
      <c r="K3297" s="23"/>
      <c r="L3297" s="23"/>
    </row>
    <row r="3298" spans="1:12" x14ac:dyDescent="0.25">
      <c r="A3298" s="48"/>
      <c r="B3298" s="157"/>
      <c r="C3298" s="162"/>
      <c r="D3298" s="191"/>
      <c r="E3298" s="160"/>
      <c r="F3298" s="163"/>
      <c r="G3298" s="84"/>
      <c r="H3298" s="23"/>
      <c r="J3298" s="123" t="str">
        <f t="shared" si="142"/>
        <v xml:space="preserve"> </v>
      </c>
      <c r="K3298" s="23"/>
      <c r="L3298" s="23"/>
    </row>
    <row r="3299" spans="1:12" x14ac:dyDescent="0.25">
      <c r="A3299" s="52"/>
      <c r="B3299" s="193"/>
      <c r="C3299" s="194"/>
      <c r="D3299" s="195"/>
      <c r="E3299" s="160"/>
      <c r="F3299" s="163"/>
      <c r="G3299" s="196"/>
      <c r="H3299" s="23"/>
      <c r="J3299" s="123" t="str">
        <f t="shared" si="142"/>
        <v xml:space="preserve"> </v>
      </c>
      <c r="K3299" s="23"/>
      <c r="L3299" s="23"/>
    </row>
    <row r="3300" spans="1:12" ht="12" x14ac:dyDescent="0.25">
      <c r="B3300" s="180" t="s">
        <v>272</v>
      </c>
      <c r="C3300" s="181" t="s">
        <v>147</v>
      </c>
      <c r="D3300" s="31"/>
      <c r="E3300" s="160"/>
      <c r="F3300" s="163"/>
      <c r="G3300" s="182">
        <f>SUM(G3285:G3299)</f>
        <v>0</v>
      </c>
      <c r="H3300" s="23"/>
      <c r="J3300" s="123" t="str">
        <f t="shared" si="142"/>
        <v xml:space="preserve"> </v>
      </c>
      <c r="K3300" s="23"/>
      <c r="L3300" s="23"/>
    </row>
    <row r="3301" spans="1:12" ht="12" x14ac:dyDescent="0.25">
      <c r="A3301" s="54"/>
      <c r="B3301" s="54"/>
      <c r="C3301" s="223"/>
      <c r="D3301" s="224"/>
      <c r="E3301" s="160"/>
      <c r="F3301" s="163"/>
      <c r="G3301" s="225"/>
      <c r="H3301" s="77"/>
      <c r="J3301" s="123" t="str">
        <f t="shared" si="142"/>
        <v xml:space="preserve"> </v>
      </c>
      <c r="K3301" s="23"/>
      <c r="L3301" s="23"/>
    </row>
    <row r="3302" spans="1:12" ht="12" x14ac:dyDescent="0.2">
      <c r="B3302" s="314" t="s">
        <v>274</v>
      </c>
      <c r="C3302" s="315" t="s">
        <v>275</v>
      </c>
      <c r="D3302" s="316"/>
      <c r="E3302" s="160"/>
      <c r="F3302" s="163"/>
      <c r="G3302" s="3"/>
      <c r="H3302" s="58" t="s">
        <v>361</v>
      </c>
      <c r="J3302" s="123" t="str">
        <f t="shared" si="142"/>
        <v xml:space="preserve"> </v>
      </c>
      <c r="K3302" s="23"/>
      <c r="L3302" s="23"/>
    </row>
    <row r="3303" spans="1:12" ht="13.2" x14ac:dyDescent="0.2">
      <c r="A3303" s="63"/>
      <c r="B3303" s="290" t="s">
        <v>4652</v>
      </c>
      <c r="C3303" s="304" t="s">
        <v>4660</v>
      </c>
      <c r="D3303" s="289" t="s">
        <v>5896</v>
      </c>
      <c r="E3303" s="160"/>
      <c r="F3303" s="163"/>
      <c r="G3303" s="89">
        <f t="shared" ref="G3303:G3309" si="144">E3303*F3303</f>
        <v>0</v>
      </c>
      <c r="H3303" s="61"/>
      <c r="I3303" s="61"/>
      <c r="J3303" s="123" t="str">
        <f t="shared" si="142"/>
        <v xml:space="preserve"> </v>
      </c>
      <c r="K3303" s="23"/>
      <c r="L3303" s="23"/>
    </row>
    <row r="3304" spans="1:12" ht="13.2" x14ac:dyDescent="0.2">
      <c r="A3304" s="48"/>
      <c r="B3304" s="291" t="s">
        <v>4653</v>
      </c>
      <c r="C3304" s="331" t="s">
        <v>4661</v>
      </c>
      <c r="D3304" s="269" t="s">
        <v>5897</v>
      </c>
      <c r="E3304" s="160"/>
      <c r="F3304" s="163"/>
      <c r="G3304" s="84">
        <f t="shared" si="144"/>
        <v>0</v>
      </c>
      <c r="H3304" s="61"/>
      <c r="I3304" s="61"/>
      <c r="J3304" s="123" t="str">
        <f t="shared" si="142"/>
        <v xml:space="preserve"> </v>
      </c>
      <c r="K3304" s="23"/>
      <c r="L3304" s="23"/>
    </row>
    <row r="3305" spans="1:12" ht="12" x14ac:dyDescent="0.2">
      <c r="A3305" s="48"/>
      <c r="B3305" s="291" t="s">
        <v>4654</v>
      </c>
      <c r="C3305" s="331" t="s">
        <v>4662</v>
      </c>
      <c r="D3305" s="335" t="s">
        <v>4663</v>
      </c>
      <c r="E3305" s="160"/>
      <c r="F3305" s="163"/>
      <c r="G3305" s="84">
        <f t="shared" si="144"/>
        <v>0</v>
      </c>
      <c r="H3305" s="61"/>
      <c r="I3305" s="61"/>
      <c r="J3305" s="123" t="str">
        <f t="shared" si="142"/>
        <v xml:space="preserve"> </v>
      </c>
      <c r="K3305" s="23"/>
      <c r="L3305" s="23"/>
    </row>
    <row r="3306" spans="1:12" ht="13.2" x14ac:dyDescent="0.2">
      <c r="A3306" s="48"/>
      <c r="B3306" s="291" t="s">
        <v>4655</v>
      </c>
      <c r="C3306" s="331" t="s">
        <v>4664</v>
      </c>
      <c r="D3306" s="269" t="s">
        <v>5897</v>
      </c>
      <c r="E3306" s="160"/>
      <c r="F3306" s="163"/>
      <c r="G3306" s="84">
        <f t="shared" si="144"/>
        <v>0</v>
      </c>
      <c r="H3306" s="61"/>
      <c r="I3306" s="61"/>
      <c r="J3306" s="123" t="str">
        <f t="shared" si="142"/>
        <v xml:space="preserve"> </v>
      </c>
      <c r="K3306" s="23"/>
      <c r="L3306" s="23"/>
    </row>
    <row r="3307" spans="1:12" ht="12" x14ac:dyDescent="0.2">
      <c r="A3307" s="48"/>
      <c r="B3307" s="291" t="s">
        <v>4656</v>
      </c>
      <c r="C3307" s="331" t="s">
        <v>4665</v>
      </c>
      <c r="D3307" s="269" t="s">
        <v>60</v>
      </c>
      <c r="E3307" s="160"/>
      <c r="F3307" s="163"/>
      <c r="G3307" s="84">
        <f t="shared" si="144"/>
        <v>0</v>
      </c>
      <c r="H3307" s="61"/>
      <c r="I3307" s="61"/>
      <c r="J3307" s="123" t="str">
        <f t="shared" si="142"/>
        <v xml:space="preserve"> </v>
      </c>
      <c r="K3307" s="23"/>
      <c r="L3307" s="23"/>
    </row>
    <row r="3308" spans="1:12" ht="13.2" x14ac:dyDescent="0.2">
      <c r="A3308" s="48"/>
      <c r="B3308" s="291" t="s">
        <v>4657</v>
      </c>
      <c r="C3308" s="331" t="s">
        <v>4666</v>
      </c>
      <c r="D3308" s="269" t="s">
        <v>5897</v>
      </c>
      <c r="E3308" s="160"/>
      <c r="F3308" s="163"/>
      <c r="G3308" s="84">
        <f t="shared" si="144"/>
        <v>0</v>
      </c>
      <c r="H3308" s="61"/>
      <c r="I3308" s="61"/>
      <c r="J3308" s="123" t="str">
        <f t="shared" si="142"/>
        <v xml:space="preserve"> </v>
      </c>
      <c r="K3308" s="23"/>
      <c r="L3308" s="23"/>
    </row>
    <row r="3309" spans="1:12" ht="12" x14ac:dyDescent="0.2">
      <c r="A3309" s="48"/>
      <c r="B3309" s="291" t="s">
        <v>4658</v>
      </c>
      <c r="C3309" s="331" t="s">
        <v>4667</v>
      </c>
      <c r="D3309" s="269" t="s">
        <v>60</v>
      </c>
      <c r="E3309" s="160"/>
      <c r="F3309" s="163"/>
      <c r="G3309" s="84">
        <f t="shared" si="144"/>
        <v>0</v>
      </c>
      <c r="H3309" s="61"/>
      <c r="I3309" s="61"/>
      <c r="J3309" s="123" t="str">
        <f t="shared" si="142"/>
        <v xml:space="preserve"> </v>
      </c>
      <c r="K3309" s="23"/>
      <c r="L3309" s="23"/>
    </row>
    <row r="3310" spans="1:12" ht="12" x14ac:dyDescent="0.2">
      <c r="A3310" s="48"/>
      <c r="B3310" s="291" t="s">
        <v>4659</v>
      </c>
      <c r="C3310" s="331" t="s">
        <v>4668</v>
      </c>
      <c r="D3310" s="269" t="s">
        <v>22</v>
      </c>
      <c r="E3310" s="160"/>
      <c r="F3310" s="163"/>
      <c r="G3310" s="84"/>
      <c r="H3310" s="61"/>
      <c r="I3310" s="61"/>
      <c r="J3310" s="123" t="str">
        <f t="shared" si="142"/>
        <v xml:space="preserve"> </v>
      </c>
      <c r="K3310" s="23"/>
      <c r="L3310" s="23"/>
    </row>
    <row r="3311" spans="1:12" x14ac:dyDescent="0.2">
      <c r="A3311" s="48"/>
      <c r="B3311" s="157"/>
      <c r="C3311" s="162"/>
      <c r="D3311" s="191"/>
      <c r="E3311" s="160"/>
      <c r="F3311" s="163"/>
      <c r="G3311" s="84"/>
      <c r="H3311" s="58" t="s">
        <v>782</v>
      </c>
      <c r="I3311" s="61"/>
      <c r="J3311" s="123" t="str">
        <f t="shared" si="142"/>
        <v xml:space="preserve"> </v>
      </c>
      <c r="K3311" s="23"/>
      <c r="L3311" s="23"/>
    </row>
    <row r="3312" spans="1:12" x14ac:dyDescent="0.25">
      <c r="A3312" s="48"/>
      <c r="B3312" s="157"/>
      <c r="C3312" s="162"/>
      <c r="D3312" s="191"/>
      <c r="E3312" s="160"/>
      <c r="F3312" s="163"/>
      <c r="G3312" s="84"/>
      <c r="H3312" s="23"/>
      <c r="J3312" s="123" t="str">
        <f t="shared" si="142"/>
        <v xml:space="preserve"> </v>
      </c>
      <c r="K3312" s="23"/>
      <c r="L3312" s="23"/>
    </row>
    <row r="3313" spans="1:12" x14ac:dyDescent="0.25">
      <c r="A3313" s="52"/>
      <c r="B3313" s="193"/>
      <c r="C3313" s="194"/>
      <c r="D3313" s="195"/>
      <c r="E3313" s="160"/>
      <c r="F3313" s="163"/>
      <c r="G3313" s="196"/>
      <c r="H3313" s="23"/>
      <c r="J3313" s="123" t="str">
        <f t="shared" si="142"/>
        <v xml:space="preserve"> </v>
      </c>
      <c r="K3313" s="23"/>
      <c r="L3313" s="23"/>
    </row>
    <row r="3314" spans="1:12" ht="12" x14ac:dyDescent="0.25">
      <c r="B3314" s="180" t="s">
        <v>274</v>
      </c>
      <c r="C3314" s="181" t="s">
        <v>147</v>
      </c>
      <c r="D3314" s="31"/>
      <c r="E3314" s="160"/>
      <c r="F3314" s="163"/>
      <c r="G3314" s="182">
        <f>SUM(G3303:G3313)</f>
        <v>0</v>
      </c>
      <c r="H3314" s="23"/>
      <c r="J3314" s="123" t="str">
        <f t="shared" si="142"/>
        <v xml:space="preserve"> </v>
      </c>
      <c r="K3314" s="23"/>
      <c r="L3314" s="23"/>
    </row>
    <row r="3315" spans="1:12" ht="12" x14ac:dyDescent="0.25">
      <c r="A3315" s="54"/>
      <c r="B3315" s="54"/>
      <c r="C3315" s="223"/>
      <c r="D3315" s="224"/>
      <c r="E3315" s="160"/>
      <c r="F3315" s="163"/>
      <c r="G3315" s="225"/>
      <c r="H3315" s="77"/>
      <c r="J3315" s="123" t="str">
        <f t="shared" si="142"/>
        <v xml:space="preserve"> </v>
      </c>
      <c r="K3315" s="23"/>
      <c r="L3315" s="23"/>
    </row>
    <row r="3316" spans="1:12" ht="12" x14ac:dyDescent="0.2">
      <c r="B3316" s="314" t="s">
        <v>276</v>
      </c>
      <c r="C3316" s="315" t="s">
        <v>277</v>
      </c>
      <c r="D3316" s="31"/>
      <c r="E3316" s="160"/>
      <c r="F3316" s="163"/>
      <c r="G3316" s="3"/>
      <c r="H3316" s="58" t="s">
        <v>361</v>
      </c>
      <c r="J3316" s="123" t="str">
        <f t="shared" si="142"/>
        <v xml:space="preserve"> </v>
      </c>
      <c r="K3316" s="23"/>
      <c r="L3316" s="23"/>
    </row>
    <row r="3317" spans="1:12" ht="12" x14ac:dyDescent="0.25">
      <c r="A3317" s="63"/>
      <c r="B3317" s="336"/>
      <c r="C3317" s="337" t="s">
        <v>4669</v>
      </c>
      <c r="D3317" s="185"/>
      <c r="E3317" s="160"/>
      <c r="F3317" s="163"/>
      <c r="G3317" s="248"/>
      <c r="J3317" s="123" t="str">
        <f t="shared" si="142"/>
        <v xml:space="preserve"> </v>
      </c>
      <c r="K3317" s="23"/>
      <c r="L3317" s="23"/>
    </row>
    <row r="3318" spans="1:12" x14ac:dyDescent="0.2">
      <c r="A3318" s="48"/>
      <c r="B3318" s="157"/>
      <c r="C3318" s="162"/>
      <c r="D3318" s="191"/>
      <c r="E3318" s="160"/>
      <c r="F3318" s="163"/>
      <c r="G3318" s="84"/>
      <c r="H3318" s="58" t="s">
        <v>782</v>
      </c>
      <c r="J3318" s="123" t="str">
        <f t="shared" si="142"/>
        <v xml:space="preserve"> </v>
      </c>
      <c r="K3318" s="23"/>
      <c r="L3318" s="23"/>
    </row>
    <row r="3319" spans="1:12" x14ac:dyDescent="0.25">
      <c r="A3319" s="48"/>
      <c r="B3319" s="157"/>
      <c r="C3319" s="162"/>
      <c r="D3319" s="191"/>
      <c r="E3319" s="160"/>
      <c r="F3319" s="163"/>
      <c r="G3319" s="84"/>
      <c r="H3319" s="23"/>
      <c r="J3319" s="123" t="str">
        <f t="shared" si="142"/>
        <v xml:space="preserve"> </v>
      </c>
      <c r="K3319" s="23"/>
      <c r="L3319" s="23"/>
    </row>
    <row r="3320" spans="1:12" x14ac:dyDescent="0.25">
      <c r="A3320" s="52"/>
      <c r="B3320" s="193"/>
      <c r="C3320" s="194"/>
      <c r="D3320" s="195"/>
      <c r="E3320" s="160"/>
      <c r="F3320" s="163"/>
      <c r="G3320" s="196"/>
      <c r="H3320" s="23"/>
      <c r="J3320" s="123" t="str">
        <f t="shared" si="142"/>
        <v xml:space="preserve"> </v>
      </c>
      <c r="K3320" s="23"/>
      <c r="L3320" s="23"/>
    </row>
    <row r="3321" spans="1:12" ht="12" x14ac:dyDescent="0.25">
      <c r="B3321" s="180" t="s">
        <v>276</v>
      </c>
      <c r="C3321" s="181" t="s">
        <v>147</v>
      </c>
      <c r="D3321" s="31"/>
      <c r="E3321" s="160"/>
      <c r="F3321" s="163"/>
      <c r="G3321" s="182">
        <f>SUM(G3317:G3320)</f>
        <v>0</v>
      </c>
      <c r="H3321" s="23"/>
      <c r="J3321" s="123" t="str">
        <f t="shared" si="142"/>
        <v xml:space="preserve"> </v>
      </c>
      <c r="K3321" s="23"/>
      <c r="L3321" s="23"/>
    </row>
    <row r="3322" spans="1:12" ht="12" x14ac:dyDescent="0.25">
      <c r="A3322" s="54"/>
      <c r="B3322" s="54"/>
      <c r="C3322" s="223"/>
      <c r="D3322" s="224"/>
      <c r="E3322" s="160"/>
      <c r="F3322" s="163"/>
      <c r="G3322" s="225"/>
      <c r="H3322" s="77"/>
      <c r="J3322" s="123" t="str">
        <f t="shared" si="142"/>
        <v xml:space="preserve"> </v>
      </c>
      <c r="K3322" s="23"/>
      <c r="L3322" s="23"/>
    </row>
    <row r="3323" spans="1:12" ht="12" x14ac:dyDescent="0.2">
      <c r="B3323" s="309" t="s">
        <v>278</v>
      </c>
      <c r="C3323" s="310" t="s">
        <v>279</v>
      </c>
      <c r="D3323" s="311"/>
      <c r="E3323" s="160"/>
      <c r="F3323" s="163"/>
      <c r="G3323" s="237"/>
      <c r="H3323" s="58" t="s">
        <v>361</v>
      </c>
      <c r="J3323" s="123" t="str">
        <f t="shared" si="142"/>
        <v xml:space="preserve"> </v>
      </c>
      <c r="K3323" s="23"/>
      <c r="L3323" s="23"/>
    </row>
    <row r="3324" spans="1:12" ht="12" x14ac:dyDescent="0.2">
      <c r="A3324" s="56"/>
      <c r="B3324" s="290" t="s">
        <v>4670</v>
      </c>
      <c r="C3324" s="334" t="s">
        <v>4680</v>
      </c>
      <c r="D3324" s="289" t="s">
        <v>22</v>
      </c>
      <c r="E3324" s="160"/>
      <c r="F3324" s="163"/>
      <c r="G3324" s="89"/>
      <c r="H3324" s="61"/>
      <c r="J3324" s="123" t="str">
        <f t="shared" si="142"/>
        <v xml:space="preserve"> </v>
      </c>
      <c r="K3324" s="23"/>
      <c r="L3324" s="23"/>
    </row>
    <row r="3325" spans="1:12" ht="24" x14ac:dyDescent="0.2">
      <c r="A3325" s="49"/>
      <c r="B3325" s="291" t="s">
        <v>4671</v>
      </c>
      <c r="C3325" s="302" t="s">
        <v>6362</v>
      </c>
      <c r="D3325" s="269" t="s">
        <v>83</v>
      </c>
      <c r="E3325" s="160"/>
      <c r="F3325" s="163"/>
      <c r="G3325" s="84">
        <f>E3325*F3325</f>
        <v>0</v>
      </c>
      <c r="H3325" s="62" t="s">
        <v>363</v>
      </c>
      <c r="J3325" s="123" t="str">
        <f t="shared" si="142"/>
        <v xml:space="preserve"> </v>
      </c>
      <c r="K3325" s="23"/>
      <c r="L3325" s="23"/>
    </row>
    <row r="3326" spans="1:12" ht="12" x14ac:dyDescent="0.2">
      <c r="A3326" s="49"/>
      <c r="B3326" s="291" t="s">
        <v>4672</v>
      </c>
      <c r="C3326" s="296" t="s">
        <v>6363</v>
      </c>
      <c r="D3326" s="269" t="s">
        <v>4681</v>
      </c>
      <c r="E3326" s="160"/>
      <c r="F3326" s="163"/>
      <c r="G3326" s="84">
        <f>E3326*F3326</f>
        <v>0</v>
      </c>
      <c r="H3326" s="62" t="s">
        <v>363</v>
      </c>
      <c r="J3326" s="123" t="str">
        <f t="shared" si="142"/>
        <v xml:space="preserve"> </v>
      </c>
      <c r="K3326" s="23"/>
      <c r="L3326" s="23"/>
    </row>
    <row r="3327" spans="1:12" ht="23.4" x14ac:dyDescent="0.2">
      <c r="A3327" s="49"/>
      <c r="B3327" s="291" t="s">
        <v>4673</v>
      </c>
      <c r="C3327" s="302" t="s">
        <v>6364</v>
      </c>
      <c r="D3327" s="269" t="s">
        <v>60</v>
      </c>
      <c r="E3327" s="160"/>
      <c r="F3327" s="163"/>
      <c r="G3327" s="84">
        <f>E3327*F3327</f>
        <v>0</v>
      </c>
      <c r="H3327" s="62" t="s">
        <v>363</v>
      </c>
      <c r="J3327" s="123" t="str">
        <f t="shared" si="142"/>
        <v xml:space="preserve"> </v>
      </c>
      <c r="K3327" s="23"/>
      <c r="L3327" s="23"/>
    </row>
    <row r="3328" spans="1:12" ht="12" x14ac:dyDescent="0.2">
      <c r="A3328" s="49"/>
      <c r="B3328" s="291" t="s">
        <v>4674</v>
      </c>
      <c r="C3328" s="302" t="s">
        <v>6365</v>
      </c>
      <c r="D3328" s="269" t="s">
        <v>60</v>
      </c>
      <c r="E3328" s="160"/>
      <c r="F3328" s="163"/>
      <c r="G3328" s="84">
        <f>E3328*F3328</f>
        <v>0</v>
      </c>
      <c r="H3328" s="62" t="s">
        <v>363</v>
      </c>
      <c r="J3328" s="123" t="str">
        <f t="shared" si="142"/>
        <v xml:space="preserve"> </v>
      </c>
      <c r="K3328" s="23"/>
      <c r="L3328" s="23"/>
    </row>
    <row r="3329" spans="1:12" ht="12" x14ac:dyDescent="0.2">
      <c r="A3329" s="49"/>
      <c r="B3329" s="291" t="s">
        <v>4675</v>
      </c>
      <c r="C3329" s="292" t="s">
        <v>4682</v>
      </c>
      <c r="D3329" s="269" t="s">
        <v>22</v>
      </c>
      <c r="E3329" s="160"/>
      <c r="F3329" s="163"/>
      <c r="G3329" s="84"/>
      <c r="H3329" s="61"/>
      <c r="J3329" s="123" t="str">
        <f t="shared" si="142"/>
        <v xml:space="preserve"> </v>
      </c>
      <c r="K3329" s="23"/>
      <c r="L3329" s="23"/>
    </row>
    <row r="3330" spans="1:12" ht="12" x14ac:dyDescent="0.2">
      <c r="A3330" s="49"/>
      <c r="B3330" s="291" t="s">
        <v>4676</v>
      </c>
      <c r="C3330" s="292" t="s">
        <v>4683</v>
      </c>
      <c r="D3330" s="269" t="s">
        <v>22</v>
      </c>
      <c r="E3330" s="160"/>
      <c r="F3330" s="163"/>
      <c r="G3330" s="84"/>
      <c r="H3330" s="61"/>
      <c r="J3330" s="123" t="str">
        <f t="shared" si="142"/>
        <v xml:space="preserve"> </v>
      </c>
      <c r="K3330" s="23"/>
      <c r="L3330" s="23"/>
    </row>
    <row r="3331" spans="1:12" ht="12" x14ac:dyDescent="0.2">
      <c r="A3331" s="49"/>
      <c r="B3331" s="291" t="s">
        <v>4677</v>
      </c>
      <c r="C3331" s="292" t="s">
        <v>4684</v>
      </c>
      <c r="D3331" s="269"/>
      <c r="E3331" s="160"/>
      <c r="F3331" s="163"/>
      <c r="G3331" s="232"/>
      <c r="H3331" s="61"/>
      <c r="J3331" s="123" t="str">
        <f t="shared" si="142"/>
        <v xml:space="preserve"> </v>
      </c>
      <c r="K3331" s="23"/>
      <c r="L3331" s="23"/>
    </row>
    <row r="3332" spans="1:12" x14ac:dyDescent="0.2">
      <c r="A3332" s="88"/>
      <c r="B3332" s="291" t="s">
        <v>4678</v>
      </c>
      <c r="C3332" s="283" t="s">
        <v>4685</v>
      </c>
      <c r="D3332" s="269" t="s">
        <v>22</v>
      </c>
      <c r="E3332" s="160"/>
      <c r="F3332" s="163"/>
      <c r="G3332" s="84"/>
      <c r="H3332" s="61"/>
      <c r="J3332" s="123" t="str">
        <f t="shared" ref="J3332:J3395" si="145">IF(G3332&gt;0,1," ")</f>
        <v xml:space="preserve"> </v>
      </c>
      <c r="K3332" s="23"/>
      <c r="L3332" s="23"/>
    </row>
    <row r="3333" spans="1:12" x14ac:dyDescent="0.2">
      <c r="A3333" s="88"/>
      <c r="B3333" s="291" t="s">
        <v>4679</v>
      </c>
      <c r="C3333" s="283" t="s">
        <v>4686</v>
      </c>
      <c r="D3333" s="269" t="s">
        <v>22</v>
      </c>
      <c r="E3333" s="160"/>
      <c r="F3333" s="163"/>
      <c r="G3333" s="84"/>
      <c r="H3333" s="61"/>
      <c r="J3333" s="123" t="str">
        <f t="shared" si="145"/>
        <v xml:space="preserve"> </v>
      </c>
      <c r="K3333" s="23"/>
      <c r="L3333" s="23"/>
    </row>
    <row r="3334" spans="1:12" x14ac:dyDescent="0.2">
      <c r="A3334" s="48"/>
      <c r="B3334" s="157"/>
      <c r="C3334" s="162"/>
      <c r="D3334" s="191"/>
      <c r="E3334" s="160"/>
      <c r="F3334" s="163"/>
      <c r="G3334" s="84"/>
      <c r="H3334" s="58" t="s">
        <v>782</v>
      </c>
      <c r="J3334" s="123" t="str">
        <f t="shared" si="145"/>
        <v xml:space="preserve"> </v>
      </c>
      <c r="K3334" s="23"/>
      <c r="L3334" s="23"/>
    </row>
    <row r="3335" spans="1:12" x14ac:dyDescent="0.25">
      <c r="A3335" s="48"/>
      <c r="B3335" s="157"/>
      <c r="C3335" s="162"/>
      <c r="D3335" s="191"/>
      <c r="E3335" s="160"/>
      <c r="F3335" s="163"/>
      <c r="G3335" s="84"/>
      <c r="H3335" s="23"/>
      <c r="J3335" s="123" t="str">
        <f t="shared" si="145"/>
        <v xml:space="preserve"> </v>
      </c>
      <c r="K3335" s="23"/>
      <c r="L3335" s="23"/>
    </row>
    <row r="3336" spans="1:12" x14ac:dyDescent="0.25">
      <c r="A3336" s="52"/>
      <c r="B3336" s="193"/>
      <c r="C3336" s="194"/>
      <c r="D3336" s="195"/>
      <c r="E3336" s="160"/>
      <c r="F3336" s="163"/>
      <c r="G3336" s="196"/>
      <c r="H3336" s="23"/>
      <c r="J3336" s="123" t="str">
        <f t="shared" si="145"/>
        <v xml:space="preserve"> </v>
      </c>
      <c r="K3336" s="23"/>
      <c r="L3336" s="23"/>
    </row>
    <row r="3337" spans="1:12" ht="12" x14ac:dyDescent="0.25">
      <c r="B3337" s="180" t="s">
        <v>278</v>
      </c>
      <c r="C3337" s="181" t="s">
        <v>147</v>
      </c>
      <c r="D3337" s="31"/>
      <c r="E3337" s="160"/>
      <c r="F3337" s="163"/>
      <c r="G3337" s="182">
        <f>SUM(G3324:G3336)</f>
        <v>0</v>
      </c>
      <c r="H3337" s="23"/>
      <c r="J3337" s="123" t="str">
        <f t="shared" si="145"/>
        <v xml:space="preserve"> </v>
      </c>
      <c r="K3337" s="23"/>
      <c r="L3337" s="23"/>
    </row>
    <row r="3338" spans="1:12" ht="12" x14ac:dyDescent="0.25">
      <c r="A3338" s="54"/>
      <c r="B3338" s="54"/>
      <c r="C3338" s="223"/>
      <c r="D3338" s="224"/>
      <c r="E3338" s="160"/>
      <c r="F3338" s="163"/>
      <c r="G3338" s="225"/>
      <c r="H3338" s="77"/>
      <c r="J3338" s="123" t="str">
        <f t="shared" si="145"/>
        <v xml:space="preserve"> </v>
      </c>
      <c r="K3338" s="23"/>
      <c r="L3338" s="23"/>
    </row>
    <row r="3339" spans="1:12" ht="12" x14ac:dyDescent="0.2">
      <c r="B3339" s="309" t="s">
        <v>281</v>
      </c>
      <c r="C3339" s="310" t="s">
        <v>282</v>
      </c>
      <c r="D3339" s="311"/>
      <c r="E3339" s="160"/>
      <c r="F3339" s="163"/>
      <c r="G3339" s="237"/>
      <c r="H3339" s="58" t="s">
        <v>361</v>
      </c>
      <c r="J3339" s="123" t="str">
        <f t="shared" si="145"/>
        <v xml:space="preserve"> </v>
      </c>
      <c r="K3339" s="23"/>
      <c r="L3339" s="23"/>
    </row>
    <row r="3340" spans="1:12" ht="35.4" x14ac:dyDescent="0.2">
      <c r="A3340" s="56"/>
      <c r="B3340" s="290" t="s">
        <v>4687</v>
      </c>
      <c r="C3340" s="338" t="s">
        <v>6366</v>
      </c>
      <c r="D3340" s="289" t="s">
        <v>22</v>
      </c>
      <c r="E3340" s="160"/>
      <c r="F3340" s="163"/>
      <c r="G3340" s="89"/>
      <c r="H3340" s="62" t="s">
        <v>363</v>
      </c>
      <c r="I3340" s="61"/>
      <c r="J3340" s="123" t="str">
        <f t="shared" si="145"/>
        <v xml:space="preserve"> </v>
      </c>
      <c r="K3340" s="23"/>
      <c r="L3340" s="23"/>
    </row>
    <row r="3341" spans="1:12" ht="12" x14ac:dyDescent="0.25">
      <c r="A3341" s="49"/>
      <c r="B3341" s="291" t="s">
        <v>4688</v>
      </c>
      <c r="C3341" s="339" t="s">
        <v>4769</v>
      </c>
      <c r="D3341" s="269"/>
      <c r="E3341" s="160"/>
      <c r="F3341" s="163"/>
      <c r="G3341" s="84"/>
      <c r="H3341" s="61"/>
      <c r="I3341" s="61"/>
      <c r="J3341" s="123" t="str">
        <f t="shared" si="145"/>
        <v xml:space="preserve"> </v>
      </c>
      <c r="K3341" s="23"/>
      <c r="L3341" s="23"/>
    </row>
    <row r="3342" spans="1:12" x14ac:dyDescent="0.2">
      <c r="A3342" s="88"/>
      <c r="B3342" s="291" t="s">
        <v>4689</v>
      </c>
      <c r="C3342" s="281" t="s">
        <v>4770</v>
      </c>
      <c r="D3342" s="269" t="s">
        <v>65</v>
      </c>
      <c r="E3342" s="160"/>
      <c r="F3342" s="163"/>
      <c r="G3342" s="84"/>
      <c r="H3342" s="61"/>
      <c r="I3342" s="61"/>
      <c r="J3342" s="123" t="str">
        <f t="shared" si="145"/>
        <v xml:space="preserve"> </v>
      </c>
      <c r="K3342" s="23"/>
      <c r="L3342" s="23"/>
    </row>
    <row r="3343" spans="1:12" x14ac:dyDescent="0.2">
      <c r="A3343" s="88"/>
      <c r="B3343" s="291" t="s">
        <v>4690</v>
      </c>
      <c r="C3343" s="279" t="s">
        <v>4771</v>
      </c>
      <c r="D3343" s="275" t="s">
        <v>67</v>
      </c>
      <c r="E3343" s="160"/>
      <c r="F3343" s="163"/>
      <c r="G3343" s="84">
        <f>E3343*F3343</f>
        <v>0</v>
      </c>
      <c r="H3343" s="61"/>
      <c r="I3343" s="61"/>
      <c r="J3343" s="123" t="str">
        <f t="shared" si="145"/>
        <v xml:space="preserve"> </v>
      </c>
      <c r="K3343" s="23"/>
      <c r="L3343" s="23"/>
    </row>
    <row r="3344" spans="1:12" ht="12" x14ac:dyDescent="0.2">
      <c r="A3344" s="49"/>
      <c r="B3344" s="291" t="s">
        <v>4691</v>
      </c>
      <c r="C3344" s="302" t="s">
        <v>4772</v>
      </c>
      <c r="D3344" s="269"/>
      <c r="E3344" s="160"/>
      <c r="F3344" s="163"/>
      <c r="G3344" s="84"/>
      <c r="H3344" s="61"/>
      <c r="I3344" s="61"/>
      <c r="J3344" s="123" t="str">
        <f t="shared" si="145"/>
        <v xml:space="preserve"> </v>
      </c>
      <c r="K3344" s="23"/>
      <c r="L3344" s="23"/>
    </row>
    <row r="3345" spans="1:12" x14ac:dyDescent="0.2">
      <c r="A3345" s="88"/>
      <c r="B3345" s="291" t="s">
        <v>4692</v>
      </c>
      <c r="C3345" s="281" t="s">
        <v>4773</v>
      </c>
      <c r="D3345" s="269"/>
      <c r="E3345" s="160"/>
      <c r="F3345" s="163"/>
      <c r="G3345" s="84"/>
      <c r="H3345" s="61"/>
      <c r="I3345" s="61"/>
      <c r="J3345" s="123" t="str">
        <f t="shared" si="145"/>
        <v xml:space="preserve"> </v>
      </c>
      <c r="K3345" s="23"/>
      <c r="L3345" s="23"/>
    </row>
    <row r="3346" spans="1:12" ht="13.2" x14ac:dyDescent="0.2">
      <c r="A3346" s="88"/>
      <c r="B3346" s="291" t="s">
        <v>4759</v>
      </c>
      <c r="C3346" s="281" t="s">
        <v>4774</v>
      </c>
      <c r="D3346" s="269" t="s">
        <v>5896</v>
      </c>
      <c r="E3346" s="160"/>
      <c r="F3346" s="163"/>
      <c r="G3346" s="84">
        <f t="shared" ref="G3346:G3352" si="146">E3346*F3346</f>
        <v>0</v>
      </c>
      <c r="H3346" s="61"/>
      <c r="I3346" s="61"/>
      <c r="J3346" s="123" t="str">
        <f t="shared" si="145"/>
        <v xml:space="preserve"> </v>
      </c>
      <c r="K3346" s="23"/>
      <c r="L3346" s="23"/>
    </row>
    <row r="3347" spans="1:12" ht="13.2" x14ac:dyDescent="0.2">
      <c r="A3347" s="88"/>
      <c r="B3347" s="291" t="s">
        <v>4760</v>
      </c>
      <c r="C3347" s="281" t="s">
        <v>4775</v>
      </c>
      <c r="D3347" s="269" t="s">
        <v>5896</v>
      </c>
      <c r="E3347" s="160"/>
      <c r="F3347" s="163"/>
      <c r="G3347" s="84">
        <f t="shared" si="146"/>
        <v>0</v>
      </c>
      <c r="H3347" s="61"/>
      <c r="I3347" s="61"/>
      <c r="J3347" s="123" t="str">
        <f t="shared" si="145"/>
        <v xml:space="preserve"> </v>
      </c>
      <c r="K3347" s="23"/>
      <c r="L3347" s="23"/>
    </row>
    <row r="3348" spans="1:12" ht="13.2" x14ac:dyDescent="0.2">
      <c r="A3348" s="88"/>
      <c r="B3348" s="291" t="s">
        <v>4761</v>
      </c>
      <c r="C3348" s="281" t="s">
        <v>1432</v>
      </c>
      <c r="D3348" s="269" t="s">
        <v>5896</v>
      </c>
      <c r="E3348" s="160"/>
      <c r="F3348" s="163"/>
      <c r="G3348" s="84">
        <f t="shared" si="146"/>
        <v>0</v>
      </c>
      <c r="H3348" s="62" t="s">
        <v>363</v>
      </c>
      <c r="I3348" s="61"/>
      <c r="J3348" s="123" t="str">
        <f t="shared" si="145"/>
        <v xml:space="preserve"> </v>
      </c>
      <c r="K3348" s="23"/>
      <c r="L3348" s="23"/>
    </row>
    <row r="3349" spans="1:12" ht="13.2" x14ac:dyDescent="0.2">
      <c r="A3349" s="88"/>
      <c r="B3349" s="291" t="s">
        <v>4693</v>
      </c>
      <c r="C3349" s="281" t="s">
        <v>4776</v>
      </c>
      <c r="D3349" s="269" t="s">
        <v>5896</v>
      </c>
      <c r="E3349" s="160"/>
      <c r="F3349" s="163"/>
      <c r="G3349" s="84">
        <f t="shared" si="146"/>
        <v>0</v>
      </c>
      <c r="H3349" s="61"/>
      <c r="I3349" s="61"/>
      <c r="J3349" s="123" t="str">
        <f t="shared" si="145"/>
        <v xml:space="preserve"> </v>
      </c>
      <c r="K3349" s="23"/>
      <c r="L3349" s="23"/>
    </row>
    <row r="3350" spans="1:12" ht="22.8" x14ac:dyDescent="0.2">
      <c r="A3350" s="88"/>
      <c r="B3350" s="291" t="s">
        <v>4694</v>
      </c>
      <c r="C3350" s="281" t="s">
        <v>4777</v>
      </c>
      <c r="D3350" s="269" t="s">
        <v>5896</v>
      </c>
      <c r="E3350" s="160"/>
      <c r="F3350" s="163"/>
      <c r="G3350" s="84">
        <f t="shared" si="146"/>
        <v>0</v>
      </c>
      <c r="H3350" s="61"/>
      <c r="I3350" s="61"/>
      <c r="J3350" s="123" t="str">
        <f t="shared" si="145"/>
        <v xml:space="preserve"> </v>
      </c>
      <c r="K3350" s="23"/>
      <c r="L3350" s="23"/>
    </row>
    <row r="3351" spans="1:12" ht="13.2" x14ac:dyDescent="0.2">
      <c r="A3351" s="88"/>
      <c r="B3351" s="291" t="s">
        <v>4695</v>
      </c>
      <c r="C3351" s="281" t="s">
        <v>4778</v>
      </c>
      <c r="D3351" s="269" t="s">
        <v>5896</v>
      </c>
      <c r="E3351" s="160"/>
      <c r="F3351" s="163"/>
      <c r="G3351" s="84">
        <f t="shared" si="146"/>
        <v>0</v>
      </c>
      <c r="H3351" s="61"/>
      <c r="I3351" s="61"/>
      <c r="J3351" s="123" t="str">
        <f t="shared" si="145"/>
        <v xml:space="preserve"> </v>
      </c>
      <c r="K3351" s="23"/>
      <c r="L3351" s="23"/>
    </row>
    <row r="3352" spans="1:12" ht="13.2" x14ac:dyDescent="0.2">
      <c r="A3352" s="88"/>
      <c r="B3352" s="291" t="s">
        <v>4696</v>
      </c>
      <c r="C3352" s="281" t="s">
        <v>4779</v>
      </c>
      <c r="D3352" s="269" t="s">
        <v>5896</v>
      </c>
      <c r="E3352" s="160"/>
      <c r="F3352" s="163"/>
      <c r="G3352" s="84">
        <f t="shared" si="146"/>
        <v>0</v>
      </c>
      <c r="H3352" s="61"/>
      <c r="I3352" s="61"/>
      <c r="J3352" s="123" t="str">
        <f t="shared" si="145"/>
        <v xml:space="preserve"> </v>
      </c>
      <c r="K3352" s="23"/>
      <c r="L3352" s="23"/>
    </row>
    <row r="3353" spans="1:12" ht="12" x14ac:dyDescent="0.2">
      <c r="A3353" s="49"/>
      <c r="B3353" s="291" t="s">
        <v>4697</v>
      </c>
      <c r="C3353" s="302" t="s">
        <v>6367</v>
      </c>
      <c r="D3353" s="269"/>
      <c r="E3353" s="160"/>
      <c r="F3353" s="163"/>
      <c r="G3353" s="84"/>
      <c r="H3353" s="61"/>
      <c r="I3353" s="61"/>
      <c r="J3353" s="123" t="str">
        <f t="shared" si="145"/>
        <v xml:space="preserve"> </v>
      </c>
      <c r="K3353" s="23"/>
      <c r="L3353" s="23"/>
    </row>
    <row r="3354" spans="1:12" x14ac:dyDescent="0.2">
      <c r="A3354" s="88"/>
      <c r="B3354" s="291" t="s">
        <v>4698</v>
      </c>
      <c r="C3354" s="277" t="s">
        <v>4780</v>
      </c>
      <c r="D3354" s="269"/>
      <c r="E3354" s="160"/>
      <c r="F3354" s="163"/>
      <c r="G3354" s="84"/>
      <c r="H3354" s="61"/>
      <c r="I3354" s="61"/>
      <c r="J3354" s="123" t="str">
        <f t="shared" si="145"/>
        <v xml:space="preserve"> </v>
      </c>
      <c r="K3354" s="23"/>
      <c r="L3354" s="23"/>
    </row>
    <row r="3355" spans="1:12" ht="13.2" x14ac:dyDescent="0.2">
      <c r="A3355" s="88"/>
      <c r="B3355" s="291" t="s">
        <v>4762</v>
      </c>
      <c r="C3355" s="279" t="s">
        <v>4774</v>
      </c>
      <c r="D3355" s="269" t="s">
        <v>5896</v>
      </c>
      <c r="E3355" s="160"/>
      <c r="F3355" s="163"/>
      <c r="G3355" s="84">
        <f>E3355*F3355</f>
        <v>0</v>
      </c>
      <c r="H3355" s="62" t="s">
        <v>363</v>
      </c>
      <c r="I3355" s="61"/>
      <c r="J3355" s="123" t="str">
        <f t="shared" si="145"/>
        <v xml:space="preserve"> </v>
      </c>
      <c r="K3355" s="23"/>
      <c r="L3355" s="23"/>
    </row>
    <row r="3356" spans="1:12" ht="13.2" x14ac:dyDescent="0.2">
      <c r="A3356" s="88"/>
      <c r="B3356" s="291" t="s">
        <v>4699</v>
      </c>
      <c r="C3356" s="279" t="s">
        <v>4781</v>
      </c>
      <c r="D3356" s="269" t="s">
        <v>5896</v>
      </c>
      <c r="E3356" s="160"/>
      <c r="F3356" s="163"/>
      <c r="G3356" s="84">
        <f>E3356*F3356</f>
        <v>0</v>
      </c>
      <c r="H3356" s="61"/>
      <c r="I3356" s="61"/>
      <c r="J3356" s="123" t="str">
        <f t="shared" si="145"/>
        <v xml:space="preserve"> </v>
      </c>
      <c r="K3356" s="23"/>
      <c r="L3356" s="23"/>
    </row>
    <row r="3357" spans="1:12" ht="22.8" x14ac:dyDescent="0.2">
      <c r="A3357" s="88"/>
      <c r="B3357" s="291" t="s">
        <v>4700</v>
      </c>
      <c r="C3357" s="279" t="s">
        <v>4782</v>
      </c>
      <c r="D3357" s="269" t="s">
        <v>5896</v>
      </c>
      <c r="E3357" s="160"/>
      <c r="F3357" s="163"/>
      <c r="G3357" s="84">
        <f>E3357*F3357</f>
        <v>0</v>
      </c>
      <c r="H3357" s="61"/>
      <c r="I3357" s="61"/>
      <c r="J3357" s="123" t="str">
        <f t="shared" si="145"/>
        <v xml:space="preserve"> </v>
      </c>
      <c r="K3357" s="23"/>
      <c r="L3357" s="23"/>
    </row>
    <row r="3358" spans="1:12" ht="13.2" x14ac:dyDescent="0.2">
      <c r="A3358" s="49"/>
      <c r="B3358" s="291" t="s">
        <v>4701</v>
      </c>
      <c r="C3358" s="302" t="s">
        <v>4783</v>
      </c>
      <c r="D3358" s="269" t="s">
        <v>5896</v>
      </c>
      <c r="E3358" s="160"/>
      <c r="F3358" s="163"/>
      <c r="G3358" s="84">
        <f>E3358*F3358</f>
        <v>0</v>
      </c>
      <c r="H3358" s="61"/>
      <c r="I3358" s="61"/>
      <c r="J3358" s="123" t="str">
        <f t="shared" si="145"/>
        <v xml:space="preserve"> </v>
      </c>
      <c r="K3358" s="23"/>
      <c r="L3358" s="23"/>
    </row>
    <row r="3359" spans="1:12" ht="12" x14ac:dyDescent="0.2">
      <c r="A3359" s="49"/>
      <c r="B3359" s="291" t="s">
        <v>4702</v>
      </c>
      <c r="C3359" s="302" t="s">
        <v>4273</v>
      </c>
      <c r="D3359" s="269"/>
      <c r="E3359" s="160"/>
      <c r="F3359" s="163"/>
      <c r="G3359" s="84"/>
      <c r="H3359" s="61"/>
      <c r="I3359" s="61"/>
      <c r="J3359" s="123" t="str">
        <f t="shared" si="145"/>
        <v xml:space="preserve"> </v>
      </c>
      <c r="K3359" s="23"/>
      <c r="L3359" s="23"/>
    </row>
    <row r="3360" spans="1:12" x14ac:dyDescent="0.2">
      <c r="A3360" s="88"/>
      <c r="B3360" s="291" t="s">
        <v>4703</v>
      </c>
      <c r="C3360" s="308" t="s">
        <v>4274</v>
      </c>
      <c r="D3360" s="269" t="s">
        <v>22</v>
      </c>
      <c r="E3360" s="160"/>
      <c r="F3360" s="163"/>
      <c r="G3360" s="84"/>
      <c r="H3360" s="61"/>
      <c r="I3360" s="61"/>
      <c r="J3360" s="123" t="str">
        <f t="shared" si="145"/>
        <v xml:space="preserve"> </v>
      </c>
      <c r="K3360" s="23"/>
      <c r="L3360" s="23"/>
    </row>
    <row r="3361" spans="1:12" x14ac:dyDescent="0.2">
      <c r="A3361" s="88"/>
      <c r="B3361" s="291" t="s">
        <v>4704</v>
      </c>
      <c r="C3361" s="308" t="s">
        <v>4784</v>
      </c>
      <c r="D3361" s="269" t="s">
        <v>22</v>
      </c>
      <c r="E3361" s="160"/>
      <c r="F3361" s="163"/>
      <c r="G3361" s="84"/>
      <c r="H3361" s="61"/>
      <c r="I3361" s="61"/>
      <c r="J3361" s="123" t="str">
        <f t="shared" si="145"/>
        <v xml:space="preserve"> </v>
      </c>
      <c r="K3361" s="23"/>
      <c r="L3361" s="23"/>
    </row>
    <row r="3362" spans="1:12" ht="12" x14ac:dyDescent="0.2">
      <c r="A3362" s="49"/>
      <c r="B3362" s="291" t="s">
        <v>4705</v>
      </c>
      <c r="C3362" s="302" t="s">
        <v>4785</v>
      </c>
      <c r="D3362" s="269"/>
      <c r="E3362" s="160"/>
      <c r="F3362" s="163"/>
      <c r="G3362" s="84"/>
      <c r="H3362" s="61"/>
      <c r="I3362" s="61"/>
      <c r="J3362" s="123" t="str">
        <f t="shared" si="145"/>
        <v xml:space="preserve"> </v>
      </c>
      <c r="K3362" s="23"/>
      <c r="L3362" s="23"/>
    </row>
    <row r="3363" spans="1:12" ht="13.2" x14ac:dyDescent="0.2">
      <c r="A3363" s="88"/>
      <c r="B3363" s="291" t="s">
        <v>4706</v>
      </c>
      <c r="C3363" s="281" t="s">
        <v>4786</v>
      </c>
      <c r="D3363" s="269" t="s">
        <v>5896</v>
      </c>
      <c r="E3363" s="160"/>
      <c r="F3363" s="163"/>
      <c r="G3363" s="84">
        <f>E3363*F3363</f>
        <v>0</v>
      </c>
      <c r="H3363" s="61"/>
      <c r="I3363" s="61"/>
      <c r="J3363" s="123" t="str">
        <f t="shared" si="145"/>
        <v xml:space="preserve"> </v>
      </c>
      <c r="K3363" s="23"/>
      <c r="L3363" s="23"/>
    </row>
    <row r="3364" spans="1:12" ht="13.2" x14ac:dyDescent="0.2">
      <c r="A3364" s="88"/>
      <c r="B3364" s="291" t="s">
        <v>4707</v>
      </c>
      <c r="C3364" s="281" t="s">
        <v>4787</v>
      </c>
      <c r="D3364" s="269" t="s">
        <v>5896</v>
      </c>
      <c r="E3364" s="160"/>
      <c r="F3364" s="163"/>
      <c r="G3364" s="84">
        <f>E3364*F3364</f>
        <v>0</v>
      </c>
      <c r="H3364" s="61"/>
      <c r="I3364" s="61"/>
      <c r="J3364" s="123" t="str">
        <f t="shared" si="145"/>
        <v xml:space="preserve"> </v>
      </c>
      <c r="K3364" s="23"/>
      <c r="L3364" s="23"/>
    </row>
    <row r="3365" spans="1:12" ht="13.2" x14ac:dyDescent="0.2">
      <c r="A3365" s="88"/>
      <c r="B3365" s="291" t="s">
        <v>4708</v>
      </c>
      <c r="C3365" s="281" t="s">
        <v>4788</v>
      </c>
      <c r="D3365" s="269" t="s">
        <v>5896</v>
      </c>
      <c r="E3365" s="160"/>
      <c r="F3365" s="163"/>
      <c r="G3365" s="84">
        <f>E3365*F3365</f>
        <v>0</v>
      </c>
      <c r="H3365" s="61"/>
      <c r="I3365" s="61"/>
      <c r="J3365" s="123" t="str">
        <f t="shared" si="145"/>
        <v xml:space="preserve"> </v>
      </c>
      <c r="K3365" s="23"/>
      <c r="L3365" s="23"/>
    </row>
    <row r="3366" spans="1:12" ht="12" x14ac:dyDescent="0.2">
      <c r="A3366" s="49"/>
      <c r="B3366" s="291" t="s">
        <v>4709</v>
      </c>
      <c r="C3366" s="302" t="s">
        <v>4789</v>
      </c>
      <c r="D3366" s="269"/>
      <c r="E3366" s="160"/>
      <c r="F3366" s="163"/>
      <c r="G3366" s="84"/>
      <c r="H3366" s="61"/>
      <c r="I3366" s="61"/>
      <c r="J3366" s="123" t="str">
        <f t="shared" si="145"/>
        <v xml:space="preserve"> </v>
      </c>
      <c r="K3366" s="23"/>
      <c r="L3366" s="23"/>
    </row>
    <row r="3367" spans="1:12" ht="13.2" x14ac:dyDescent="0.2">
      <c r="A3367" s="88"/>
      <c r="B3367" s="291" t="s">
        <v>4710</v>
      </c>
      <c r="C3367" s="281" t="s">
        <v>4790</v>
      </c>
      <c r="D3367" s="269" t="s">
        <v>5896</v>
      </c>
      <c r="E3367" s="160"/>
      <c r="F3367" s="163"/>
      <c r="G3367" s="84">
        <f t="shared" ref="G3367:G3374" si="147">E3367*F3367</f>
        <v>0</v>
      </c>
      <c r="H3367" s="61"/>
      <c r="I3367" s="61"/>
      <c r="J3367" s="123" t="str">
        <f t="shared" si="145"/>
        <v xml:space="preserve"> </v>
      </c>
      <c r="K3367" s="23"/>
      <c r="L3367" s="23"/>
    </row>
    <row r="3368" spans="1:12" ht="13.2" x14ac:dyDescent="0.2">
      <c r="A3368" s="88"/>
      <c r="B3368" s="291" t="s">
        <v>4711</v>
      </c>
      <c r="C3368" s="279" t="s">
        <v>4791</v>
      </c>
      <c r="D3368" s="269" t="s">
        <v>5896</v>
      </c>
      <c r="E3368" s="160"/>
      <c r="F3368" s="163"/>
      <c r="G3368" s="84">
        <f t="shared" si="147"/>
        <v>0</v>
      </c>
      <c r="H3368" s="61"/>
      <c r="I3368" s="61"/>
      <c r="J3368" s="123" t="str">
        <f t="shared" si="145"/>
        <v xml:space="preserve"> </v>
      </c>
      <c r="K3368" s="23"/>
      <c r="L3368" s="23"/>
    </row>
    <row r="3369" spans="1:12" ht="13.2" x14ac:dyDescent="0.2">
      <c r="A3369" s="88"/>
      <c r="B3369" s="291" t="s">
        <v>4712</v>
      </c>
      <c r="C3369" s="279" t="s">
        <v>4792</v>
      </c>
      <c r="D3369" s="269" t="s">
        <v>5896</v>
      </c>
      <c r="E3369" s="160"/>
      <c r="F3369" s="163"/>
      <c r="G3369" s="84">
        <f t="shared" si="147"/>
        <v>0</v>
      </c>
      <c r="H3369" s="61"/>
      <c r="I3369" s="61"/>
      <c r="J3369" s="123" t="str">
        <f t="shared" si="145"/>
        <v xml:space="preserve"> </v>
      </c>
      <c r="K3369" s="23"/>
      <c r="L3369" s="23"/>
    </row>
    <row r="3370" spans="1:12" ht="13.2" x14ac:dyDescent="0.2">
      <c r="A3370" s="49"/>
      <c r="B3370" s="291" t="s">
        <v>4713</v>
      </c>
      <c r="C3370" s="302" t="s">
        <v>4793</v>
      </c>
      <c r="D3370" s="269" t="s">
        <v>5896</v>
      </c>
      <c r="E3370" s="160"/>
      <c r="F3370" s="163"/>
      <c r="G3370" s="84">
        <f t="shared" si="147"/>
        <v>0</v>
      </c>
      <c r="H3370" s="61"/>
      <c r="I3370" s="61"/>
      <c r="J3370" s="123" t="str">
        <f t="shared" si="145"/>
        <v xml:space="preserve"> </v>
      </c>
      <c r="K3370" s="23"/>
      <c r="L3370" s="23"/>
    </row>
    <row r="3371" spans="1:12" ht="24" x14ac:dyDescent="0.2">
      <c r="A3371" s="49"/>
      <c r="B3371" s="291" t="s">
        <v>4714</v>
      </c>
      <c r="C3371" s="302" t="s">
        <v>4794</v>
      </c>
      <c r="D3371" s="275" t="s">
        <v>6368</v>
      </c>
      <c r="E3371" s="160"/>
      <c r="F3371" s="163"/>
      <c r="G3371" s="84">
        <f t="shared" si="147"/>
        <v>0</v>
      </c>
      <c r="H3371" s="61"/>
      <c r="I3371" s="61"/>
      <c r="J3371" s="123" t="str">
        <f t="shared" si="145"/>
        <v xml:space="preserve"> </v>
      </c>
      <c r="K3371" s="23"/>
      <c r="L3371" s="23"/>
    </row>
    <row r="3372" spans="1:12" ht="24" x14ac:dyDescent="0.2">
      <c r="A3372" s="49"/>
      <c r="B3372" s="291" t="s">
        <v>4715</v>
      </c>
      <c r="C3372" s="302" t="s">
        <v>4795</v>
      </c>
      <c r="D3372" s="275" t="s">
        <v>6368</v>
      </c>
      <c r="E3372" s="160"/>
      <c r="F3372" s="163"/>
      <c r="G3372" s="84">
        <f t="shared" si="147"/>
        <v>0</v>
      </c>
      <c r="H3372" s="61"/>
      <c r="I3372" s="61"/>
      <c r="J3372" s="123" t="str">
        <f t="shared" si="145"/>
        <v xml:space="preserve"> </v>
      </c>
      <c r="K3372" s="23"/>
      <c r="L3372" s="23"/>
    </row>
    <row r="3373" spans="1:12" ht="13.2" x14ac:dyDescent="0.2">
      <c r="A3373" s="49"/>
      <c r="B3373" s="291" t="s">
        <v>4716</v>
      </c>
      <c r="C3373" s="302" t="s">
        <v>4796</v>
      </c>
      <c r="D3373" s="269" t="s">
        <v>5897</v>
      </c>
      <c r="E3373" s="160"/>
      <c r="F3373" s="163"/>
      <c r="G3373" s="84">
        <f t="shared" si="147"/>
        <v>0</v>
      </c>
      <c r="H3373" s="61"/>
      <c r="I3373" s="61"/>
      <c r="J3373" s="123" t="str">
        <f t="shared" si="145"/>
        <v xml:space="preserve"> </v>
      </c>
      <c r="K3373" s="23"/>
      <c r="L3373" s="23"/>
    </row>
    <row r="3374" spans="1:12" ht="13.2" x14ac:dyDescent="0.2">
      <c r="A3374" s="49"/>
      <c r="B3374" s="291" t="s">
        <v>4717</v>
      </c>
      <c r="C3374" s="302" t="s">
        <v>4797</v>
      </c>
      <c r="D3374" s="269" t="s">
        <v>5897</v>
      </c>
      <c r="E3374" s="160"/>
      <c r="F3374" s="163"/>
      <c r="G3374" s="84">
        <f t="shared" si="147"/>
        <v>0</v>
      </c>
      <c r="H3374" s="61"/>
      <c r="I3374" s="61"/>
      <c r="J3374" s="123" t="str">
        <f t="shared" si="145"/>
        <v xml:space="preserve"> </v>
      </c>
      <c r="K3374" s="23"/>
      <c r="L3374" s="23"/>
    </row>
    <row r="3375" spans="1:12" ht="12" x14ac:dyDescent="0.2">
      <c r="A3375" s="49"/>
      <c r="B3375" s="291" t="s">
        <v>4718</v>
      </c>
      <c r="C3375" s="302" t="s">
        <v>4798</v>
      </c>
      <c r="D3375" s="275"/>
      <c r="E3375" s="160"/>
      <c r="F3375" s="163"/>
      <c r="G3375" s="84"/>
      <c r="H3375" s="61"/>
      <c r="I3375" s="61"/>
      <c r="J3375" s="123" t="str">
        <f t="shared" si="145"/>
        <v xml:space="preserve"> </v>
      </c>
      <c r="K3375" s="23"/>
      <c r="L3375" s="23"/>
    </row>
    <row r="3376" spans="1:12" ht="13.2" x14ac:dyDescent="0.2">
      <c r="A3376" s="88"/>
      <c r="B3376" s="291" t="s">
        <v>4719</v>
      </c>
      <c r="C3376" s="281" t="s">
        <v>2188</v>
      </c>
      <c r="D3376" s="269" t="s">
        <v>5896</v>
      </c>
      <c r="E3376" s="160"/>
      <c r="F3376" s="163"/>
      <c r="G3376" s="84">
        <f t="shared" ref="G3376:G3381" si="148">E3376*F3376</f>
        <v>0</v>
      </c>
      <c r="H3376" s="61"/>
      <c r="I3376" s="61"/>
      <c r="J3376" s="123" t="str">
        <f t="shared" si="145"/>
        <v xml:space="preserve"> </v>
      </c>
      <c r="K3376" s="23"/>
      <c r="L3376" s="23"/>
    </row>
    <row r="3377" spans="1:12" ht="13.2" x14ac:dyDescent="0.2">
      <c r="A3377" s="88"/>
      <c r="B3377" s="291" t="s">
        <v>4720</v>
      </c>
      <c r="C3377" s="281" t="s">
        <v>4799</v>
      </c>
      <c r="D3377" s="269" t="s">
        <v>5896</v>
      </c>
      <c r="E3377" s="160"/>
      <c r="F3377" s="163"/>
      <c r="G3377" s="84">
        <f t="shared" si="148"/>
        <v>0</v>
      </c>
      <c r="H3377" s="61"/>
      <c r="I3377" s="61"/>
      <c r="J3377" s="123" t="str">
        <f t="shared" si="145"/>
        <v xml:space="preserve"> </v>
      </c>
      <c r="K3377" s="23"/>
      <c r="L3377" s="23"/>
    </row>
    <row r="3378" spans="1:12" ht="13.2" x14ac:dyDescent="0.2">
      <c r="A3378" s="88"/>
      <c r="B3378" s="291" t="s">
        <v>4721</v>
      </c>
      <c r="C3378" s="281" t="s">
        <v>4800</v>
      </c>
      <c r="D3378" s="269" t="s">
        <v>5896</v>
      </c>
      <c r="E3378" s="160"/>
      <c r="F3378" s="163"/>
      <c r="G3378" s="84">
        <f t="shared" si="148"/>
        <v>0</v>
      </c>
      <c r="H3378" s="61"/>
      <c r="I3378" s="61"/>
      <c r="J3378" s="123" t="str">
        <f t="shared" si="145"/>
        <v xml:space="preserve"> </v>
      </c>
      <c r="K3378" s="23"/>
      <c r="L3378" s="23"/>
    </row>
    <row r="3379" spans="1:12" ht="13.2" x14ac:dyDescent="0.2">
      <c r="A3379" s="88"/>
      <c r="B3379" s="291" t="s">
        <v>4722</v>
      </c>
      <c r="C3379" s="281" t="s">
        <v>6369</v>
      </c>
      <c r="D3379" s="269" t="s">
        <v>5896</v>
      </c>
      <c r="E3379" s="160"/>
      <c r="F3379" s="163"/>
      <c r="G3379" s="84">
        <f t="shared" si="148"/>
        <v>0</v>
      </c>
      <c r="H3379" s="62" t="s">
        <v>363</v>
      </c>
      <c r="I3379" s="61"/>
      <c r="J3379" s="123" t="str">
        <f t="shared" si="145"/>
        <v xml:space="preserve"> </v>
      </c>
      <c r="K3379" s="23"/>
      <c r="L3379" s="23"/>
    </row>
    <row r="3380" spans="1:12" ht="13.2" x14ac:dyDescent="0.2">
      <c r="A3380" s="88"/>
      <c r="B3380" s="291" t="s">
        <v>4723</v>
      </c>
      <c r="C3380" s="281" t="s">
        <v>6370</v>
      </c>
      <c r="D3380" s="269" t="s">
        <v>5896</v>
      </c>
      <c r="E3380" s="160"/>
      <c r="F3380" s="163"/>
      <c r="G3380" s="84">
        <f t="shared" si="148"/>
        <v>0</v>
      </c>
      <c r="H3380" s="62" t="s">
        <v>363</v>
      </c>
      <c r="I3380" s="61"/>
      <c r="J3380" s="123" t="str">
        <f t="shared" si="145"/>
        <v xml:space="preserve"> </v>
      </c>
      <c r="K3380" s="23"/>
      <c r="L3380" s="23"/>
    </row>
    <row r="3381" spans="1:12" ht="13.2" x14ac:dyDescent="0.2">
      <c r="A3381" s="88"/>
      <c r="B3381" s="291" t="s">
        <v>4724</v>
      </c>
      <c r="C3381" s="279" t="s">
        <v>6371</v>
      </c>
      <c r="D3381" s="269" t="s">
        <v>5896</v>
      </c>
      <c r="E3381" s="160"/>
      <c r="F3381" s="163"/>
      <c r="G3381" s="84">
        <f t="shared" si="148"/>
        <v>0</v>
      </c>
      <c r="H3381" s="62" t="s">
        <v>363</v>
      </c>
      <c r="I3381" s="61"/>
      <c r="J3381" s="123" t="str">
        <f t="shared" si="145"/>
        <v xml:space="preserve"> </v>
      </c>
      <c r="K3381" s="23"/>
      <c r="L3381" s="23"/>
    </row>
    <row r="3382" spans="1:12" ht="12" x14ac:dyDescent="0.2">
      <c r="A3382" s="49"/>
      <c r="B3382" s="291" t="s">
        <v>4725</v>
      </c>
      <c r="C3382" s="292" t="s">
        <v>4801</v>
      </c>
      <c r="D3382" s="275"/>
      <c r="E3382" s="160"/>
      <c r="F3382" s="163"/>
      <c r="G3382" s="84"/>
      <c r="H3382" s="61"/>
      <c r="I3382" s="61"/>
      <c r="J3382" s="123" t="str">
        <f t="shared" si="145"/>
        <v xml:space="preserve"> </v>
      </c>
      <c r="K3382" s="23"/>
      <c r="L3382" s="23"/>
    </row>
    <row r="3383" spans="1:12" ht="13.2" x14ac:dyDescent="0.2">
      <c r="A3383" s="88"/>
      <c r="B3383" s="291" t="s">
        <v>4726</v>
      </c>
      <c r="C3383" s="283" t="s">
        <v>2188</v>
      </c>
      <c r="D3383" s="269" t="s">
        <v>5896</v>
      </c>
      <c r="E3383" s="160"/>
      <c r="F3383" s="163"/>
      <c r="G3383" s="84">
        <f t="shared" ref="G3383:G3388" si="149">E3383*F3383</f>
        <v>0</v>
      </c>
      <c r="H3383" s="61"/>
      <c r="I3383" s="61"/>
      <c r="J3383" s="123" t="str">
        <f t="shared" si="145"/>
        <v xml:space="preserve"> </v>
      </c>
      <c r="K3383" s="23"/>
      <c r="L3383" s="23"/>
    </row>
    <row r="3384" spans="1:12" ht="13.2" x14ac:dyDescent="0.2">
      <c r="A3384" s="88"/>
      <c r="B3384" s="291" t="s">
        <v>4727</v>
      </c>
      <c r="C3384" s="265" t="s">
        <v>4799</v>
      </c>
      <c r="D3384" s="269" t="s">
        <v>5896</v>
      </c>
      <c r="E3384" s="160"/>
      <c r="F3384" s="163"/>
      <c r="G3384" s="84">
        <f t="shared" si="149"/>
        <v>0</v>
      </c>
      <c r="H3384" s="61"/>
      <c r="I3384" s="61"/>
      <c r="J3384" s="123" t="str">
        <f t="shared" si="145"/>
        <v xml:space="preserve"> </v>
      </c>
      <c r="K3384" s="23"/>
      <c r="L3384" s="23"/>
    </row>
    <row r="3385" spans="1:12" ht="13.2" x14ac:dyDescent="0.2">
      <c r="A3385" s="88"/>
      <c r="B3385" s="291" t="s">
        <v>4728</v>
      </c>
      <c r="C3385" s="265" t="s">
        <v>4800</v>
      </c>
      <c r="D3385" s="269" t="s">
        <v>5896</v>
      </c>
      <c r="E3385" s="160"/>
      <c r="F3385" s="163"/>
      <c r="G3385" s="84">
        <f t="shared" si="149"/>
        <v>0</v>
      </c>
      <c r="H3385" s="61"/>
      <c r="I3385" s="61"/>
      <c r="J3385" s="123" t="str">
        <f t="shared" si="145"/>
        <v xml:space="preserve"> </v>
      </c>
      <c r="K3385" s="23"/>
      <c r="L3385" s="23"/>
    </row>
    <row r="3386" spans="1:12" ht="13.2" x14ac:dyDescent="0.2">
      <c r="A3386" s="88"/>
      <c r="B3386" s="291" t="s">
        <v>4729</v>
      </c>
      <c r="C3386" s="279" t="s">
        <v>6369</v>
      </c>
      <c r="D3386" s="269" t="s">
        <v>5896</v>
      </c>
      <c r="E3386" s="160"/>
      <c r="F3386" s="163"/>
      <c r="G3386" s="84">
        <f t="shared" si="149"/>
        <v>0</v>
      </c>
      <c r="H3386" s="62" t="s">
        <v>363</v>
      </c>
      <c r="I3386" s="61"/>
      <c r="J3386" s="123" t="str">
        <f t="shared" si="145"/>
        <v xml:space="preserve"> </v>
      </c>
      <c r="K3386" s="23"/>
      <c r="L3386" s="23"/>
    </row>
    <row r="3387" spans="1:12" ht="13.2" x14ac:dyDescent="0.2">
      <c r="A3387" s="88"/>
      <c r="B3387" s="291" t="s">
        <v>4730</v>
      </c>
      <c r="C3387" s="279" t="s">
        <v>6370</v>
      </c>
      <c r="D3387" s="269" t="s">
        <v>5896</v>
      </c>
      <c r="E3387" s="160"/>
      <c r="F3387" s="163"/>
      <c r="G3387" s="84">
        <f t="shared" si="149"/>
        <v>0</v>
      </c>
      <c r="H3387" s="62" t="s">
        <v>363</v>
      </c>
      <c r="I3387" s="61"/>
      <c r="J3387" s="123" t="str">
        <f t="shared" si="145"/>
        <v xml:space="preserve"> </v>
      </c>
      <c r="K3387" s="23"/>
      <c r="L3387" s="23"/>
    </row>
    <row r="3388" spans="1:12" ht="13.2" x14ac:dyDescent="0.2">
      <c r="A3388" s="88"/>
      <c r="B3388" s="291" t="s">
        <v>4731</v>
      </c>
      <c r="C3388" s="279" t="s">
        <v>6371</v>
      </c>
      <c r="D3388" s="269" t="s">
        <v>5896</v>
      </c>
      <c r="E3388" s="160"/>
      <c r="F3388" s="163"/>
      <c r="G3388" s="84">
        <f t="shared" si="149"/>
        <v>0</v>
      </c>
      <c r="H3388" s="62" t="s">
        <v>363</v>
      </c>
      <c r="I3388" s="61"/>
      <c r="J3388" s="123" t="str">
        <f t="shared" si="145"/>
        <v xml:space="preserve"> </v>
      </c>
      <c r="K3388" s="23"/>
      <c r="L3388" s="23"/>
    </row>
    <row r="3389" spans="1:12" ht="23.4" x14ac:dyDescent="0.2">
      <c r="A3389" s="49"/>
      <c r="B3389" s="291" t="s">
        <v>4732</v>
      </c>
      <c r="C3389" s="302" t="s">
        <v>6372</v>
      </c>
      <c r="D3389" s="269" t="s">
        <v>22</v>
      </c>
      <c r="E3389" s="160"/>
      <c r="F3389" s="163"/>
      <c r="G3389" s="84"/>
      <c r="H3389" s="62" t="s">
        <v>363</v>
      </c>
      <c r="I3389" s="61"/>
      <c r="J3389" s="123" t="str">
        <f t="shared" si="145"/>
        <v xml:space="preserve"> </v>
      </c>
      <c r="K3389" s="23"/>
      <c r="L3389" s="23"/>
    </row>
    <row r="3390" spans="1:12" ht="12" x14ac:dyDescent="0.2">
      <c r="A3390" s="49"/>
      <c r="B3390" s="291" t="s">
        <v>4733</v>
      </c>
      <c r="C3390" s="302" t="s">
        <v>4802</v>
      </c>
      <c r="D3390" s="269" t="s">
        <v>83</v>
      </c>
      <c r="E3390" s="160"/>
      <c r="F3390" s="163"/>
      <c r="G3390" s="84">
        <f t="shared" ref="G3390:G3397" si="150">E3390*F3390</f>
        <v>0</v>
      </c>
      <c r="H3390" s="61"/>
      <c r="I3390" s="61"/>
      <c r="J3390" s="123" t="str">
        <f t="shared" si="145"/>
        <v xml:space="preserve"> </v>
      </c>
      <c r="K3390" s="23"/>
      <c r="L3390" s="23"/>
    </row>
    <row r="3391" spans="1:12" ht="12" x14ac:dyDescent="0.2">
      <c r="A3391" s="49"/>
      <c r="B3391" s="291" t="s">
        <v>4734</v>
      </c>
      <c r="C3391" s="302" t="s">
        <v>6373</v>
      </c>
      <c r="D3391" s="269" t="s">
        <v>60</v>
      </c>
      <c r="E3391" s="160"/>
      <c r="F3391" s="163"/>
      <c r="G3391" s="84">
        <f t="shared" si="150"/>
        <v>0</v>
      </c>
      <c r="H3391" s="62" t="s">
        <v>363</v>
      </c>
      <c r="I3391" s="61"/>
      <c r="J3391" s="123" t="str">
        <f t="shared" si="145"/>
        <v xml:space="preserve"> </v>
      </c>
      <c r="K3391" s="23"/>
      <c r="L3391" s="23"/>
    </row>
    <row r="3392" spans="1:12" ht="12" x14ac:dyDescent="0.2">
      <c r="A3392" s="49"/>
      <c r="B3392" s="291" t="s">
        <v>4735</v>
      </c>
      <c r="C3392" s="302" t="s">
        <v>6374</v>
      </c>
      <c r="D3392" s="269" t="s">
        <v>56</v>
      </c>
      <c r="E3392" s="160"/>
      <c r="F3392" s="163"/>
      <c r="G3392" s="84">
        <f t="shared" si="150"/>
        <v>0</v>
      </c>
      <c r="H3392" s="62" t="s">
        <v>363</v>
      </c>
      <c r="I3392" s="61"/>
      <c r="J3392" s="123" t="str">
        <f t="shared" si="145"/>
        <v xml:space="preserve"> </v>
      </c>
      <c r="K3392" s="23"/>
      <c r="L3392" s="23"/>
    </row>
    <row r="3393" spans="1:12" ht="12" x14ac:dyDescent="0.2">
      <c r="A3393" s="49"/>
      <c r="B3393" s="291" t="s">
        <v>4736</v>
      </c>
      <c r="C3393" s="302" t="s">
        <v>4803</v>
      </c>
      <c r="D3393" s="313"/>
      <c r="E3393" s="160"/>
      <c r="F3393" s="163"/>
      <c r="G3393" s="84">
        <f t="shared" si="150"/>
        <v>0</v>
      </c>
      <c r="H3393" s="61"/>
      <c r="I3393" s="61"/>
      <c r="J3393" s="123" t="str">
        <f t="shared" si="145"/>
        <v xml:space="preserve"> </v>
      </c>
      <c r="K3393" s="23"/>
      <c r="L3393" s="23"/>
    </row>
    <row r="3394" spans="1:12" x14ac:dyDescent="0.2">
      <c r="A3394" s="88"/>
      <c r="B3394" s="291" t="s">
        <v>4737</v>
      </c>
      <c r="C3394" s="281" t="s">
        <v>6375</v>
      </c>
      <c r="D3394" s="269" t="s">
        <v>60</v>
      </c>
      <c r="E3394" s="160"/>
      <c r="F3394" s="163"/>
      <c r="G3394" s="84">
        <f t="shared" si="150"/>
        <v>0</v>
      </c>
      <c r="H3394" s="62" t="s">
        <v>363</v>
      </c>
      <c r="I3394" s="61"/>
      <c r="J3394" s="123" t="str">
        <f t="shared" si="145"/>
        <v xml:space="preserve"> </v>
      </c>
      <c r="K3394" s="23"/>
      <c r="L3394" s="23"/>
    </row>
    <row r="3395" spans="1:12" ht="22.8" x14ac:dyDescent="0.2">
      <c r="A3395" s="88"/>
      <c r="B3395" s="291" t="s">
        <v>4738</v>
      </c>
      <c r="C3395" s="279" t="s">
        <v>6376</v>
      </c>
      <c r="D3395" s="269" t="s">
        <v>56</v>
      </c>
      <c r="E3395" s="160"/>
      <c r="F3395" s="163"/>
      <c r="G3395" s="84">
        <f t="shared" si="150"/>
        <v>0</v>
      </c>
      <c r="H3395" s="62" t="s">
        <v>363</v>
      </c>
      <c r="I3395" s="61"/>
      <c r="J3395" s="123" t="str">
        <f t="shared" si="145"/>
        <v xml:space="preserve"> </v>
      </c>
      <c r="K3395" s="23"/>
      <c r="L3395" s="23"/>
    </row>
    <row r="3396" spans="1:12" ht="13.2" x14ac:dyDescent="0.2">
      <c r="A3396" s="49"/>
      <c r="B3396" s="291" t="s">
        <v>4739</v>
      </c>
      <c r="C3396" s="302" t="s">
        <v>6377</v>
      </c>
      <c r="D3396" s="269" t="s">
        <v>5897</v>
      </c>
      <c r="E3396" s="160"/>
      <c r="F3396" s="163"/>
      <c r="G3396" s="84">
        <f t="shared" si="150"/>
        <v>0</v>
      </c>
      <c r="H3396" s="62" t="s">
        <v>363</v>
      </c>
      <c r="I3396" s="61"/>
      <c r="J3396" s="123" t="str">
        <f t="shared" ref="J3396:J3459" si="151">IF(G3396&gt;0,1," ")</f>
        <v xml:space="preserve"> </v>
      </c>
      <c r="K3396" s="23"/>
      <c r="L3396" s="23"/>
    </row>
    <row r="3397" spans="1:12" ht="13.2" x14ac:dyDescent="0.2">
      <c r="A3397" s="49"/>
      <c r="B3397" s="291" t="s">
        <v>4740</v>
      </c>
      <c r="C3397" s="302" t="s">
        <v>6378</v>
      </c>
      <c r="D3397" s="269" t="s">
        <v>5897</v>
      </c>
      <c r="E3397" s="160"/>
      <c r="F3397" s="163"/>
      <c r="G3397" s="84">
        <f t="shared" si="150"/>
        <v>0</v>
      </c>
      <c r="H3397" s="62" t="s">
        <v>363</v>
      </c>
      <c r="I3397" s="61"/>
      <c r="J3397" s="123" t="str">
        <f t="shared" si="151"/>
        <v xml:space="preserve"> </v>
      </c>
      <c r="K3397" s="23"/>
      <c r="L3397" s="23"/>
    </row>
    <row r="3398" spans="1:12" ht="12" x14ac:dyDescent="0.2">
      <c r="A3398" s="49"/>
      <c r="B3398" s="291" t="s">
        <v>4741</v>
      </c>
      <c r="C3398" s="292" t="s">
        <v>4804</v>
      </c>
      <c r="D3398" s="313"/>
      <c r="E3398" s="160"/>
      <c r="F3398" s="163"/>
      <c r="G3398" s="84"/>
      <c r="H3398" s="61"/>
      <c r="I3398" s="61"/>
      <c r="J3398" s="123" t="str">
        <f t="shared" si="151"/>
        <v xml:space="preserve"> </v>
      </c>
      <c r="K3398" s="23"/>
      <c r="L3398" s="23"/>
    </row>
    <row r="3399" spans="1:12" x14ac:dyDescent="0.2">
      <c r="A3399" s="88"/>
      <c r="B3399" s="291" t="s">
        <v>4742</v>
      </c>
      <c r="C3399" s="281" t="s">
        <v>6379</v>
      </c>
      <c r="D3399" s="313"/>
      <c r="E3399" s="160"/>
      <c r="F3399" s="163"/>
      <c r="G3399" s="84"/>
      <c r="H3399" s="62" t="s">
        <v>363</v>
      </c>
      <c r="I3399" s="61"/>
      <c r="J3399" s="123" t="str">
        <f t="shared" si="151"/>
        <v xml:space="preserve"> </v>
      </c>
      <c r="K3399" s="23"/>
      <c r="L3399" s="23"/>
    </row>
    <row r="3400" spans="1:12" ht="13.2" x14ac:dyDescent="0.2">
      <c r="A3400" s="88"/>
      <c r="B3400" s="291" t="s">
        <v>4763</v>
      </c>
      <c r="C3400" s="283" t="s">
        <v>4805</v>
      </c>
      <c r="D3400" s="269" t="s">
        <v>5897</v>
      </c>
      <c r="E3400" s="160"/>
      <c r="F3400" s="163"/>
      <c r="G3400" s="84">
        <f>E3400*F3400</f>
        <v>0</v>
      </c>
      <c r="H3400" s="61"/>
      <c r="I3400" s="61"/>
      <c r="J3400" s="123" t="str">
        <f t="shared" si="151"/>
        <v xml:space="preserve"> </v>
      </c>
      <c r="K3400" s="23"/>
      <c r="L3400" s="23"/>
    </row>
    <row r="3401" spans="1:12" ht="13.2" x14ac:dyDescent="0.2">
      <c r="A3401" s="88"/>
      <c r="B3401" s="291" t="s">
        <v>4764</v>
      </c>
      <c r="C3401" s="283" t="s">
        <v>4806</v>
      </c>
      <c r="D3401" s="269" t="s">
        <v>5897</v>
      </c>
      <c r="E3401" s="160"/>
      <c r="F3401" s="163"/>
      <c r="G3401" s="84">
        <f>E3401*F3401</f>
        <v>0</v>
      </c>
      <c r="H3401" s="61"/>
      <c r="I3401" s="61"/>
      <c r="J3401" s="123" t="str">
        <f t="shared" si="151"/>
        <v xml:space="preserve"> </v>
      </c>
      <c r="K3401" s="23"/>
      <c r="L3401" s="23"/>
    </row>
    <row r="3402" spans="1:12" x14ac:dyDescent="0.2">
      <c r="A3402" s="88"/>
      <c r="B3402" s="291" t="s">
        <v>4765</v>
      </c>
      <c r="C3402" s="265" t="s">
        <v>4807</v>
      </c>
      <c r="D3402" s="340"/>
      <c r="E3402" s="160"/>
      <c r="F3402" s="163"/>
      <c r="G3402" s="84">
        <f>E3402*F3402</f>
        <v>0</v>
      </c>
      <c r="H3402" s="62" t="s">
        <v>363</v>
      </c>
      <c r="I3402" s="61"/>
      <c r="J3402" s="123" t="str">
        <f t="shared" si="151"/>
        <v xml:space="preserve"> </v>
      </c>
      <c r="K3402" s="23"/>
      <c r="L3402" s="23"/>
    </row>
    <row r="3403" spans="1:12" ht="12" x14ac:dyDescent="0.2">
      <c r="A3403" s="49"/>
      <c r="B3403" s="291" t="s">
        <v>4743</v>
      </c>
      <c r="C3403" s="292" t="s">
        <v>4808</v>
      </c>
      <c r="D3403" s="269" t="s">
        <v>22</v>
      </c>
      <c r="E3403" s="160"/>
      <c r="F3403" s="163"/>
      <c r="G3403" s="84"/>
      <c r="H3403" s="61"/>
      <c r="I3403" s="61"/>
      <c r="J3403" s="123" t="str">
        <f t="shared" si="151"/>
        <v xml:space="preserve"> </v>
      </c>
      <c r="K3403" s="23"/>
      <c r="L3403" s="23"/>
    </row>
    <row r="3404" spans="1:12" ht="13.2" x14ac:dyDescent="0.2">
      <c r="A3404" s="49"/>
      <c r="B3404" s="291" t="s">
        <v>4744</v>
      </c>
      <c r="C3404" s="302" t="s">
        <v>6380</v>
      </c>
      <c r="D3404" s="269" t="s">
        <v>5897</v>
      </c>
      <c r="E3404" s="160"/>
      <c r="F3404" s="163"/>
      <c r="G3404" s="84">
        <f>E3404*F3404</f>
        <v>0</v>
      </c>
      <c r="H3404" s="62" t="s">
        <v>363</v>
      </c>
      <c r="I3404" s="61"/>
      <c r="J3404" s="123" t="str">
        <f t="shared" si="151"/>
        <v xml:space="preserve"> </v>
      </c>
      <c r="K3404" s="23"/>
      <c r="L3404" s="23"/>
    </row>
    <row r="3405" spans="1:12" ht="12" x14ac:dyDescent="0.2">
      <c r="A3405" s="49"/>
      <c r="B3405" s="291" t="s">
        <v>4745</v>
      </c>
      <c r="C3405" s="292" t="s">
        <v>4809</v>
      </c>
      <c r="D3405" s="313"/>
      <c r="E3405" s="160"/>
      <c r="F3405" s="163"/>
      <c r="G3405" s="84"/>
      <c r="H3405" s="61"/>
      <c r="I3405" s="61"/>
      <c r="J3405" s="123" t="str">
        <f t="shared" si="151"/>
        <v xml:space="preserve"> </v>
      </c>
      <c r="K3405" s="23"/>
      <c r="L3405" s="23"/>
    </row>
    <row r="3406" spans="1:12" x14ac:dyDescent="0.2">
      <c r="A3406" s="88"/>
      <c r="B3406" s="291" t="s">
        <v>4746</v>
      </c>
      <c r="C3406" s="283" t="s">
        <v>4810</v>
      </c>
      <c r="D3406" s="269" t="s">
        <v>58</v>
      </c>
      <c r="E3406" s="160"/>
      <c r="F3406" s="163"/>
      <c r="G3406" s="84">
        <f>E3406*F3406</f>
        <v>0</v>
      </c>
      <c r="H3406" s="61"/>
      <c r="I3406" s="61"/>
      <c r="J3406" s="123" t="str">
        <f t="shared" si="151"/>
        <v xml:space="preserve"> </v>
      </c>
      <c r="K3406" s="23"/>
      <c r="L3406" s="23"/>
    </row>
    <row r="3407" spans="1:12" x14ac:dyDescent="0.2">
      <c r="A3407" s="88"/>
      <c r="B3407" s="291" t="s">
        <v>4747</v>
      </c>
      <c r="C3407" s="279" t="s">
        <v>6271</v>
      </c>
      <c r="D3407" s="269" t="s">
        <v>58</v>
      </c>
      <c r="E3407" s="160"/>
      <c r="F3407" s="163"/>
      <c r="G3407" s="84">
        <f>E3407*F3407</f>
        <v>0</v>
      </c>
      <c r="H3407" s="62" t="s">
        <v>363</v>
      </c>
      <c r="I3407" s="61"/>
      <c r="J3407" s="123" t="str">
        <f t="shared" si="151"/>
        <v xml:space="preserve"> </v>
      </c>
      <c r="K3407" s="23"/>
      <c r="L3407" s="23"/>
    </row>
    <row r="3408" spans="1:12" ht="13.2" x14ac:dyDescent="0.2">
      <c r="A3408" s="88"/>
      <c r="B3408" s="291" t="s">
        <v>4748</v>
      </c>
      <c r="C3408" s="302" t="s">
        <v>6381</v>
      </c>
      <c r="D3408" s="269" t="s">
        <v>5896</v>
      </c>
      <c r="E3408" s="160"/>
      <c r="F3408" s="163"/>
      <c r="G3408" s="84">
        <f>E3408*F3408</f>
        <v>0</v>
      </c>
      <c r="H3408" s="62" t="s">
        <v>363</v>
      </c>
      <c r="I3408" s="61"/>
      <c r="J3408" s="123" t="str">
        <f t="shared" si="151"/>
        <v xml:space="preserve"> </v>
      </c>
      <c r="K3408" s="23"/>
      <c r="L3408" s="23"/>
    </row>
    <row r="3409" spans="1:12" ht="12" x14ac:dyDescent="0.2">
      <c r="A3409" s="88"/>
      <c r="B3409" s="291" t="s">
        <v>4749</v>
      </c>
      <c r="C3409" s="302" t="s">
        <v>6382</v>
      </c>
      <c r="D3409" s="269" t="s">
        <v>83</v>
      </c>
      <c r="E3409" s="160"/>
      <c r="F3409" s="163"/>
      <c r="G3409" s="84">
        <f>E3409*F3409</f>
        <v>0</v>
      </c>
      <c r="H3409" s="62" t="s">
        <v>363</v>
      </c>
      <c r="I3409" s="61"/>
      <c r="J3409" s="123" t="str">
        <f t="shared" si="151"/>
        <v xml:space="preserve"> </v>
      </c>
      <c r="K3409" s="23"/>
      <c r="L3409" s="23"/>
    </row>
    <row r="3410" spans="1:12" ht="24" x14ac:dyDescent="0.2">
      <c r="A3410" s="88"/>
      <c r="B3410" s="291" t="s">
        <v>4750</v>
      </c>
      <c r="C3410" s="302" t="s">
        <v>6383</v>
      </c>
      <c r="D3410" s="313"/>
      <c r="E3410" s="160"/>
      <c r="F3410" s="163"/>
      <c r="G3410" s="84"/>
      <c r="H3410" s="62" t="s">
        <v>363</v>
      </c>
      <c r="I3410" s="61"/>
      <c r="J3410" s="123" t="str">
        <f t="shared" si="151"/>
        <v xml:space="preserve"> </v>
      </c>
      <c r="K3410" s="23"/>
      <c r="L3410" s="23"/>
    </row>
    <row r="3411" spans="1:12" x14ac:dyDescent="0.2">
      <c r="A3411" s="88"/>
      <c r="B3411" s="291" t="s">
        <v>4751</v>
      </c>
      <c r="C3411" s="283" t="s">
        <v>4811</v>
      </c>
      <c r="D3411" s="269" t="s">
        <v>60</v>
      </c>
      <c r="E3411" s="160"/>
      <c r="F3411" s="163"/>
      <c r="G3411" s="84">
        <f>E3411*F3411</f>
        <v>0</v>
      </c>
      <c r="H3411" s="61"/>
      <c r="I3411" s="61"/>
      <c r="J3411" s="123" t="str">
        <f t="shared" si="151"/>
        <v xml:space="preserve"> </v>
      </c>
      <c r="K3411" s="23"/>
      <c r="L3411" s="23"/>
    </row>
    <row r="3412" spans="1:12" x14ac:dyDescent="0.2">
      <c r="A3412" s="88"/>
      <c r="B3412" s="291" t="s">
        <v>4752</v>
      </c>
      <c r="C3412" s="265" t="s">
        <v>4812</v>
      </c>
      <c r="D3412" s="269" t="s">
        <v>60</v>
      </c>
      <c r="E3412" s="160"/>
      <c r="F3412" s="163"/>
      <c r="G3412" s="84">
        <f>E3412*F3412</f>
        <v>0</v>
      </c>
      <c r="H3412" s="61"/>
      <c r="I3412" s="61"/>
      <c r="J3412" s="123" t="str">
        <f t="shared" si="151"/>
        <v xml:space="preserve"> </v>
      </c>
      <c r="K3412" s="23"/>
      <c r="L3412" s="23"/>
    </row>
    <row r="3413" spans="1:12" x14ac:dyDescent="0.2">
      <c r="A3413" s="88"/>
      <c r="B3413" s="291" t="s">
        <v>4753</v>
      </c>
      <c r="C3413" s="265" t="s">
        <v>4813</v>
      </c>
      <c r="D3413" s="269" t="s">
        <v>60</v>
      </c>
      <c r="E3413" s="160"/>
      <c r="F3413" s="163"/>
      <c r="G3413" s="84">
        <f>E3413*F3413</f>
        <v>0</v>
      </c>
      <c r="H3413" s="62" t="s">
        <v>363</v>
      </c>
      <c r="I3413" s="61"/>
      <c r="J3413" s="123" t="str">
        <f t="shared" si="151"/>
        <v xml:space="preserve"> </v>
      </c>
      <c r="K3413" s="23"/>
      <c r="L3413" s="23"/>
    </row>
    <row r="3414" spans="1:12" ht="12" x14ac:dyDescent="0.2">
      <c r="A3414" s="49"/>
      <c r="B3414" s="291" t="s">
        <v>4754</v>
      </c>
      <c r="C3414" s="292" t="s">
        <v>4814</v>
      </c>
      <c r="D3414" s="313"/>
      <c r="E3414" s="160"/>
      <c r="F3414" s="163"/>
      <c r="G3414" s="84"/>
      <c r="H3414" s="61"/>
      <c r="I3414" s="61"/>
      <c r="J3414" s="123" t="str">
        <f t="shared" si="151"/>
        <v xml:space="preserve"> </v>
      </c>
      <c r="K3414" s="23"/>
      <c r="L3414" s="23"/>
    </row>
    <row r="3415" spans="1:12" x14ac:dyDescent="0.2">
      <c r="A3415" s="88"/>
      <c r="B3415" s="291" t="s">
        <v>4755</v>
      </c>
      <c r="C3415" s="283" t="s">
        <v>4773</v>
      </c>
      <c r="D3415" s="313"/>
      <c r="E3415" s="160"/>
      <c r="F3415" s="163"/>
      <c r="G3415" s="84"/>
      <c r="H3415" s="61"/>
      <c r="I3415" s="61"/>
      <c r="J3415" s="123" t="str">
        <f t="shared" si="151"/>
        <v xml:space="preserve"> </v>
      </c>
      <c r="K3415" s="23"/>
      <c r="L3415" s="23"/>
    </row>
    <row r="3416" spans="1:12" ht="13.2" x14ac:dyDescent="0.2">
      <c r="A3416" s="88"/>
      <c r="B3416" s="291" t="s">
        <v>4766</v>
      </c>
      <c r="C3416" s="283" t="s">
        <v>4815</v>
      </c>
      <c r="D3416" s="269" t="s">
        <v>5896</v>
      </c>
      <c r="E3416" s="160"/>
      <c r="F3416" s="163"/>
      <c r="G3416" s="84">
        <f t="shared" ref="G3416:G3421" si="152">E3416*F3416</f>
        <v>0</v>
      </c>
      <c r="H3416" s="61"/>
      <c r="I3416" s="61"/>
      <c r="J3416" s="123" t="str">
        <f t="shared" si="151"/>
        <v xml:space="preserve"> </v>
      </c>
      <c r="K3416" s="23"/>
      <c r="L3416" s="23"/>
    </row>
    <row r="3417" spans="1:12" ht="13.2" x14ac:dyDescent="0.2">
      <c r="A3417" s="88"/>
      <c r="B3417" s="291" t="s">
        <v>4767</v>
      </c>
      <c r="C3417" s="283" t="s">
        <v>4816</v>
      </c>
      <c r="D3417" s="269" t="s">
        <v>5896</v>
      </c>
      <c r="E3417" s="160"/>
      <c r="F3417" s="163"/>
      <c r="G3417" s="84">
        <f t="shared" si="152"/>
        <v>0</v>
      </c>
      <c r="H3417" s="61"/>
      <c r="I3417" s="61"/>
      <c r="J3417" s="123" t="str">
        <f t="shared" si="151"/>
        <v xml:space="preserve"> </v>
      </c>
      <c r="K3417" s="23"/>
      <c r="L3417" s="23"/>
    </row>
    <row r="3418" spans="1:12" ht="13.2" x14ac:dyDescent="0.2">
      <c r="A3418" s="88"/>
      <c r="B3418" s="291" t="s">
        <v>4768</v>
      </c>
      <c r="C3418" s="283" t="s">
        <v>4817</v>
      </c>
      <c r="D3418" s="269" t="s">
        <v>5896</v>
      </c>
      <c r="E3418" s="160"/>
      <c r="F3418" s="163"/>
      <c r="G3418" s="84">
        <f t="shared" si="152"/>
        <v>0</v>
      </c>
      <c r="H3418" s="62" t="s">
        <v>363</v>
      </c>
      <c r="I3418" s="61"/>
      <c r="J3418" s="123" t="str">
        <f t="shared" si="151"/>
        <v xml:space="preserve"> </v>
      </c>
      <c r="K3418" s="23"/>
      <c r="L3418" s="23"/>
    </row>
    <row r="3419" spans="1:12" ht="13.2" x14ac:dyDescent="0.2">
      <c r="A3419" s="88"/>
      <c r="B3419" s="291" t="s">
        <v>4756</v>
      </c>
      <c r="C3419" s="265" t="s">
        <v>4818</v>
      </c>
      <c r="D3419" s="269" t="s">
        <v>5896</v>
      </c>
      <c r="E3419" s="160"/>
      <c r="F3419" s="163"/>
      <c r="G3419" s="84">
        <f t="shared" si="152"/>
        <v>0</v>
      </c>
      <c r="H3419" s="61"/>
      <c r="I3419" s="61"/>
      <c r="J3419" s="123" t="str">
        <f t="shared" si="151"/>
        <v xml:space="preserve"> </v>
      </c>
      <c r="K3419" s="23"/>
      <c r="L3419" s="23"/>
    </row>
    <row r="3420" spans="1:12" ht="13.2" x14ac:dyDescent="0.2">
      <c r="A3420" s="49"/>
      <c r="B3420" s="291" t="s">
        <v>4757</v>
      </c>
      <c r="C3420" s="292" t="s">
        <v>4819</v>
      </c>
      <c r="D3420" s="269" t="s">
        <v>5896</v>
      </c>
      <c r="E3420" s="160"/>
      <c r="F3420" s="163"/>
      <c r="G3420" s="84">
        <f t="shared" si="152"/>
        <v>0</v>
      </c>
      <c r="H3420" s="61"/>
      <c r="I3420" s="61"/>
      <c r="J3420" s="123" t="str">
        <f t="shared" si="151"/>
        <v xml:space="preserve"> </v>
      </c>
      <c r="K3420" s="23"/>
      <c r="L3420" s="23"/>
    </row>
    <row r="3421" spans="1:12" ht="12" x14ac:dyDescent="0.2">
      <c r="A3421" s="49"/>
      <c r="B3421" s="291" t="s">
        <v>4758</v>
      </c>
      <c r="C3421" s="302" t="s">
        <v>6384</v>
      </c>
      <c r="D3421" s="269" t="s">
        <v>83</v>
      </c>
      <c r="E3421" s="160"/>
      <c r="F3421" s="163"/>
      <c r="G3421" s="84">
        <f t="shared" si="152"/>
        <v>0</v>
      </c>
      <c r="H3421" s="62" t="s">
        <v>363</v>
      </c>
      <c r="I3421" s="61"/>
      <c r="J3421" s="123" t="str">
        <f t="shared" si="151"/>
        <v xml:space="preserve"> </v>
      </c>
      <c r="K3421" s="23"/>
      <c r="L3421" s="23"/>
    </row>
    <row r="3422" spans="1:12" x14ac:dyDescent="0.2">
      <c r="A3422" s="48"/>
      <c r="B3422" s="157"/>
      <c r="C3422" s="162"/>
      <c r="D3422" s="191"/>
      <c r="E3422" s="160"/>
      <c r="F3422" s="163"/>
      <c r="G3422" s="84"/>
      <c r="H3422" s="58" t="s">
        <v>782</v>
      </c>
      <c r="J3422" s="123" t="str">
        <f t="shared" si="151"/>
        <v xml:space="preserve"> </v>
      </c>
      <c r="K3422" s="23"/>
      <c r="L3422" s="23"/>
    </row>
    <row r="3423" spans="1:12" x14ac:dyDescent="0.25">
      <c r="A3423" s="48"/>
      <c r="B3423" s="157"/>
      <c r="C3423" s="162"/>
      <c r="D3423" s="191"/>
      <c r="E3423" s="160"/>
      <c r="F3423" s="163"/>
      <c r="G3423" s="84"/>
      <c r="H3423" s="23"/>
      <c r="J3423" s="123" t="str">
        <f t="shared" si="151"/>
        <v xml:space="preserve"> </v>
      </c>
      <c r="K3423" s="23"/>
      <c r="L3423" s="23"/>
    </row>
    <row r="3424" spans="1:12" x14ac:dyDescent="0.25">
      <c r="A3424" s="52"/>
      <c r="B3424" s="193"/>
      <c r="C3424" s="194"/>
      <c r="D3424" s="195"/>
      <c r="E3424" s="160"/>
      <c r="F3424" s="163"/>
      <c r="G3424" s="196"/>
      <c r="H3424" s="23"/>
      <c r="J3424" s="123" t="str">
        <f t="shared" si="151"/>
        <v xml:space="preserve"> </v>
      </c>
      <c r="K3424" s="23"/>
      <c r="L3424" s="23"/>
    </row>
    <row r="3425" spans="1:12" ht="12" x14ac:dyDescent="0.25">
      <c r="B3425" s="180" t="s">
        <v>281</v>
      </c>
      <c r="C3425" s="181" t="s">
        <v>147</v>
      </c>
      <c r="D3425" s="31"/>
      <c r="E3425" s="160"/>
      <c r="F3425" s="163"/>
      <c r="G3425" s="182">
        <f>SUM(G3340:G3424)</f>
        <v>0</v>
      </c>
      <c r="H3425" s="23"/>
      <c r="J3425" s="123" t="str">
        <f t="shared" si="151"/>
        <v xml:space="preserve"> </v>
      </c>
      <c r="K3425" s="23"/>
      <c r="L3425" s="23"/>
    </row>
    <row r="3426" spans="1:12" ht="12" x14ac:dyDescent="0.25">
      <c r="A3426" s="54"/>
      <c r="B3426" s="54"/>
      <c r="C3426" s="223"/>
      <c r="D3426" s="224"/>
      <c r="E3426" s="160"/>
      <c r="F3426" s="163"/>
      <c r="G3426" s="225"/>
      <c r="H3426" s="77"/>
      <c r="J3426" s="123" t="str">
        <f t="shared" si="151"/>
        <v xml:space="preserve"> </v>
      </c>
      <c r="K3426" s="23"/>
      <c r="L3426" s="23"/>
    </row>
    <row r="3427" spans="1:12" ht="12" x14ac:dyDescent="0.2">
      <c r="B3427" s="309" t="s">
        <v>283</v>
      </c>
      <c r="C3427" s="310" t="s">
        <v>284</v>
      </c>
      <c r="D3427" s="311"/>
      <c r="E3427" s="160"/>
      <c r="F3427" s="163"/>
      <c r="G3427" s="237"/>
      <c r="H3427" s="58" t="s">
        <v>361</v>
      </c>
      <c r="J3427" s="123" t="str">
        <f t="shared" si="151"/>
        <v xml:space="preserve"> </v>
      </c>
      <c r="K3427" s="23"/>
      <c r="L3427" s="23"/>
    </row>
    <row r="3428" spans="1:12" ht="23.4" x14ac:dyDescent="0.2">
      <c r="A3428" s="56"/>
      <c r="B3428" s="290" t="s">
        <v>4820</v>
      </c>
      <c r="C3428" s="334" t="s">
        <v>6385</v>
      </c>
      <c r="D3428" s="289" t="s">
        <v>5897</v>
      </c>
      <c r="E3428" s="160"/>
      <c r="F3428" s="163"/>
      <c r="G3428" s="89">
        <f>E3428*F3428</f>
        <v>0</v>
      </c>
      <c r="H3428" s="62" t="s">
        <v>363</v>
      </c>
      <c r="J3428" s="123" t="str">
        <f t="shared" si="151"/>
        <v xml:space="preserve"> </v>
      </c>
      <c r="K3428" s="23"/>
      <c r="L3428" s="23"/>
    </row>
    <row r="3429" spans="1:12" ht="23.4" x14ac:dyDescent="0.2">
      <c r="A3429" s="49"/>
      <c r="B3429" s="291" t="s">
        <v>4821</v>
      </c>
      <c r="C3429" s="302" t="s">
        <v>6386</v>
      </c>
      <c r="D3429" s="269" t="s">
        <v>5897</v>
      </c>
      <c r="E3429" s="160"/>
      <c r="F3429" s="163"/>
      <c r="G3429" s="84">
        <f>E3429*F3429</f>
        <v>0</v>
      </c>
      <c r="H3429" s="62" t="s">
        <v>363</v>
      </c>
      <c r="J3429" s="123" t="str">
        <f t="shared" si="151"/>
        <v xml:space="preserve"> </v>
      </c>
      <c r="K3429" s="23"/>
      <c r="L3429" s="23"/>
    </row>
    <row r="3430" spans="1:12" ht="24" x14ac:dyDescent="0.2">
      <c r="A3430" s="49"/>
      <c r="B3430" s="291" t="s">
        <v>4822</v>
      </c>
      <c r="C3430" s="302" t="s">
        <v>6387</v>
      </c>
      <c r="D3430" s="269" t="s">
        <v>5897</v>
      </c>
      <c r="E3430" s="160"/>
      <c r="F3430" s="163"/>
      <c r="G3430" s="84">
        <f>E3430*F3430</f>
        <v>0</v>
      </c>
      <c r="H3430" s="62" t="s">
        <v>363</v>
      </c>
      <c r="J3430" s="123" t="str">
        <f t="shared" si="151"/>
        <v xml:space="preserve"> </v>
      </c>
      <c r="K3430" s="23"/>
      <c r="L3430" s="23"/>
    </row>
    <row r="3431" spans="1:12" ht="23.4" x14ac:dyDescent="0.2">
      <c r="A3431" s="49"/>
      <c r="B3431" s="291" t="s">
        <v>4823</v>
      </c>
      <c r="C3431" s="302" t="s">
        <v>6388</v>
      </c>
      <c r="D3431" s="269" t="s">
        <v>5897</v>
      </c>
      <c r="E3431" s="160"/>
      <c r="F3431" s="163"/>
      <c r="G3431" s="84">
        <f>E3431*F3431</f>
        <v>0</v>
      </c>
      <c r="H3431" s="62" t="s">
        <v>363</v>
      </c>
      <c r="J3431" s="123" t="str">
        <f t="shared" si="151"/>
        <v xml:space="preserve"> </v>
      </c>
      <c r="K3431" s="23"/>
      <c r="L3431" s="23"/>
    </row>
    <row r="3432" spans="1:12" ht="12" x14ac:dyDescent="0.2">
      <c r="A3432" s="49"/>
      <c r="B3432" s="291" t="s">
        <v>4824</v>
      </c>
      <c r="C3432" s="292" t="s">
        <v>4832</v>
      </c>
      <c r="D3432" s="269"/>
      <c r="E3432" s="160"/>
      <c r="F3432" s="163"/>
      <c r="G3432" s="232"/>
      <c r="H3432" s="61"/>
      <c r="J3432" s="123" t="str">
        <f t="shared" si="151"/>
        <v xml:space="preserve"> </v>
      </c>
      <c r="K3432" s="23"/>
      <c r="L3432" s="23"/>
    </row>
    <row r="3433" spans="1:12" ht="13.2" x14ac:dyDescent="0.2">
      <c r="A3433" s="88"/>
      <c r="B3433" s="291" t="s">
        <v>4825</v>
      </c>
      <c r="C3433" s="281" t="s">
        <v>6389</v>
      </c>
      <c r="D3433" s="269" t="s">
        <v>5897</v>
      </c>
      <c r="E3433" s="160"/>
      <c r="F3433" s="163"/>
      <c r="G3433" s="84">
        <f>E3433*F3433</f>
        <v>0</v>
      </c>
      <c r="H3433" s="62" t="s">
        <v>363</v>
      </c>
      <c r="J3433" s="123" t="str">
        <f t="shared" si="151"/>
        <v xml:space="preserve"> </v>
      </c>
      <c r="K3433" s="23"/>
      <c r="L3433" s="23"/>
    </row>
    <row r="3434" spans="1:12" ht="13.2" x14ac:dyDescent="0.2">
      <c r="A3434" s="88"/>
      <c r="B3434" s="291" t="s">
        <v>4826</v>
      </c>
      <c r="C3434" s="279" t="s">
        <v>6390</v>
      </c>
      <c r="D3434" s="269" t="s">
        <v>5897</v>
      </c>
      <c r="E3434" s="160"/>
      <c r="F3434" s="163"/>
      <c r="G3434" s="84">
        <f>E3434*F3434</f>
        <v>0</v>
      </c>
      <c r="H3434" s="62" t="s">
        <v>363</v>
      </c>
      <c r="J3434" s="123" t="str">
        <f t="shared" si="151"/>
        <v xml:space="preserve"> </v>
      </c>
      <c r="K3434" s="23"/>
      <c r="L3434" s="23"/>
    </row>
    <row r="3435" spans="1:12" ht="13.2" x14ac:dyDescent="0.2">
      <c r="A3435" s="49"/>
      <c r="B3435" s="291" t="s">
        <v>4827</v>
      </c>
      <c r="C3435" s="302" t="s">
        <v>6391</v>
      </c>
      <c r="D3435" s="269" t="s">
        <v>5897</v>
      </c>
      <c r="E3435" s="160"/>
      <c r="F3435" s="163"/>
      <c r="G3435" s="84">
        <f>E3435*F3435</f>
        <v>0</v>
      </c>
      <c r="H3435" s="62" t="s">
        <v>363</v>
      </c>
      <c r="J3435" s="123" t="str">
        <f t="shared" si="151"/>
        <v xml:space="preserve"> </v>
      </c>
      <c r="K3435" s="23"/>
      <c r="L3435" s="23"/>
    </row>
    <row r="3436" spans="1:12" ht="12" x14ac:dyDescent="0.2">
      <c r="A3436" s="49"/>
      <c r="B3436" s="291" t="s">
        <v>4828</v>
      </c>
      <c r="C3436" s="302" t="s">
        <v>4833</v>
      </c>
      <c r="D3436" s="269" t="s">
        <v>22</v>
      </c>
      <c r="E3436" s="160"/>
      <c r="F3436" s="163"/>
      <c r="G3436" s="84"/>
      <c r="H3436" s="61"/>
      <c r="J3436" s="123" t="str">
        <f t="shared" si="151"/>
        <v xml:space="preserve"> </v>
      </c>
      <c r="K3436" s="23"/>
      <c r="L3436" s="23"/>
    </row>
    <row r="3437" spans="1:12" ht="23.4" x14ac:dyDescent="0.2">
      <c r="A3437" s="49"/>
      <c r="B3437" s="291" t="s">
        <v>4829</v>
      </c>
      <c r="C3437" s="302" t="s">
        <v>6392</v>
      </c>
      <c r="D3437" s="269" t="s">
        <v>83</v>
      </c>
      <c r="E3437" s="160"/>
      <c r="F3437" s="163"/>
      <c r="G3437" s="84">
        <f>E3437*F3437</f>
        <v>0</v>
      </c>
      <c r="H3437" s="62" t="s">
        <v>363</v>
      </c>
      <c r="J3437" s="123" t="str">
        <f t="shared" si="151"/>
        <v xml:space="preserve"> </v>
      </c>
      <c r="K3437" s="23"/>
      <c r="L3437" s="23"/>
    </row>
    <row r="3438" spans="1:12" ht="23.4" x14ac:dyDescent="0.2">
      <c r="A3438" s="49"/>
      <c r="B3438" s="291" t="s">
        <v>4830</v>
      </c>
      <c r="C3438" s="302" t="s">
        <v>6393</v>
      </c>
      <c r="D3438" s="269" t="s">
        <v>60</v>
      </c>
      <c r="E3438" s="160"/>
      <c r="F3438" s="163"/>
      <c r="G3438" s="84">
        <f>E3438*F3438</f>
        <v>0</v>
      </c>
      <c r="H3438" s="62" t="s">
        <v>363</v>
      </c>
      <c r="J3438" s="123" t="str">
        <f t="shared" si="151"/>
        <v xml:space="preserve"> </v>
      </c>
      <c r="K3438" s="23"/>
      <c r="L3438" s="23"/>
    </row>
    <row r="3439" spans="1:12" ht="24" x14ac:dyDescent="0.2">
      <c r="A3439" s="49"/>
      <c r="B3439" s="291" t="s">
        <v>4831</v>
      </c>
      <c r="C3439" s="322" t="s">
        <v>6394</v>
      </c>
      <c r="D3439" s="269" t="s">
        <v>22</v>
      </c>
      <c r="E3439" s="160"/>
      <c r="F3439" s="163"/>
      <c r="G3439" s="84"/>
      <c r="H3439" s="62" t="s">
        <v>363</v>
      </c>
      <c r="J3439" s="123" t="str">
        <f t="shared" si="151"/>
        <v xml:space="preserve"> </v>
      </c>
      <c r="K3439" s="23"/>
      <c r="L3439" s="23"/>
    </row>
    <row r="3440" spans="1:12" x14ac:dyDescent="0.2">
      <c r="A3440" s="48"/>
      <c r="B3440" s="157"/>
      <c r="C3440" s="162"/>
      <c r="D3440" s="191"/>
      <c r="E3440" s="160"/>
      <c r="F3440" s="163"/>
      <c r="G3440" s="84"/>
      <c r="H3440" s="58" t="s">
        <v>782</v>
      </c>
      <c r="J3440" s="123" t="str">
        <f t="shared" si="151"/>
        <v xml:space="preserve"> </v>
      </c>
      <c r="K3440" s="23"/>
      <c r="L3440" s="23"/>
    </row>
    <row r="3441" spans="1:12" x14ac:dyDescent="0.25">
      <c r="A3441" s="48"/>
      <c r="B3441" s="157"/>
      <c r="C3441" s="162"/>
      <c r="D3441" s="191"/>
      <c r="E3441" s="160"/>
      <c r="F3441" s="163"/>
      <c r="G3441" s="84"/>
      <c r="H3441" s="23"/>
      <c r="J3441" s="123" t="str">
        <f t="shared" si="151"/>
        <v xml:space="preserve"> </v>
      </c>
      <c r="K3441" s="23"/>
      <c r="L3441" s="23"/>
    </row>
    <row r="3442" spans="1:12" x14ac:dyDescent="0.25">
      <c r="A3442" s="52"/>
      <c r="B3442" s="193"/>
      <c r="C3442" s="194"/>
      <c r="D3442" s="195"/>
      <c r="E3442" s="160"/>
      <c r="F3442" s="163"/>
      <c r="G3442" s="196"/>
      <c r="H3442" s="23"/>
      <c r="J3442" s="123" t="str">
        <f t="shared" si="151"/>
        <v xml:space="preserve"> </v>
      </c>
      <c r="K3442" s="23"/>
      <c r="L3442" s="23"/>
    </row>
    <row r="3443" spans="1:12" ht="12" x14ac:dyDescent="0.25">
      <c r="B3443" s="180" t="s">
        <v>283</v>
      </c>
      <c r="C3443" s="181" t="s">
        <v>147</v>
      </c>
      <c r="D3443" s="31"/>
      <c r="E3443" s="160"/>
      <c r="F3443" s="163"/>
      <c r="G3443" s="182">
        <f>SUM(G3428:G3442)</f>
        <v>0</v>
      </c>
      <c r="H3443" s="23"/>
      <c r="J3443" s="123" t="str">
        <f t="shared" si="151"/>
        <v xml:space="preserve"> </v>
      </c>
      <c r="K3443" s="23"/>
      <c r="L3443" s="23"/>
    </row>
    <row r="3444" spans="1:12" ht="12" x14ac:dyDescent="0.25">
      <c r="A3444" s="54"/>
      <c r="B3444" s="54"/>
      <c r="C3444" s="223"/>
      <c r="D3444" s="224"/>
      <c r="E3444" s="160"/>
      <c r="F3444" s="163"/>
      <c r="G3444" s="225"/>
      <c r="H3444" s="77"/>
      <c r="J3444" s="123" t="str">
        <f t="shared" si="151"/>
        <v xml:space="preserve"> </v>
      </c>
      <c r="K3444" s="23"/>
      <c r="L3444" s="23"/>
    </row>
    <row r="3445" spans="1:12" ht="12" x14ac:dyDescent="0.2">
      <c r="B3445" s="309" t="s">
        <v>285</v>
      </c>
      <c r="C3445" s="310" t="s">
        <v>286</v>
      </c>
      <c r="D3445" s="311"/>
      <c r="E3445" s="160"/>
      <c r="F3445" s="163"/>
      <c r="G3445" s="237"/>
      <c r="H3445" s="58" t="s">
        <v>361</v>
      </c>
      <c r="J3445" s="123" t="str">
        <f t="shared" si="151"/>
        <v xml:space="preserve"> </v>
      </c>
      <c r="K3445" s="23"/>
      <c r="L3445" s="23"/>
    </row>
    <row r="3446" spans="1:12" ht="12" x14ac:dyDescent="0.2">
      <c r="A3446" s="56"/>
      <c r="B3446" s="290" t="s">
        <v>4834</v>
      </c>
      <c r="C3446" s="293" t="s">
        <v>4845</v>
      </c>
      <c r="D3446" s="289"/>
      <c r="E3446" s="160"/>
      <c r="F3446" s="163"/>
      <c r="G3446" s="89"/>
      <c r="H3446" s="61"/>
      <c r="I3446" s="61"/>
      <c r="J3446" s="123" t="str">
        <f t="shared" si="151"/>
        <v xml:space="preserve"> </v>
      </c>
      <c r="K3446" s="23"/>
      <c r="L3446" s="23"/>
    </row>
    <row r="3447" spans="1:12" x14ac:dyDescent="0.2">
      <c r="A3447" s="88"/>
      <c r="B3447" s="291" t="s">
        <v>4835</v>
      </c>
      <c r="C3447" s="279" t="s">
        <v>6395</v>
      </c>
      <c r="D3447" s="269"/>
      <c r="E3447" s="160"/>
      <c r="F3447" s="163"/>
      <c r="G3447" s="84"/>
      <c r="H3447" s="62" t="s">
        <v>363</v>
      </c>
      <c r="I3447" s="61"/>
      <c r="J3447" s="123" t="str">
        <f t="shared" si="151"/>
        <v xml:space="preserve"> </v>
      </c>
      <c r="K3447" s="23"/>
      <c r="L3447" s="23"/>
    </row>
    <row r="3448" spans="1:12" x14ac:dyDescent="0.2">
      <c r="A3448" s="88"/>
      <c r="B3448" s="291" t="s">
        <v>4840</v>
      </c>
      <c r="C3448" s="279" t="s">
        <v>4810</v>
      </c>
      <c r="D3448" s="269" t="s">
        <v>58</v>
      </c>
      <c r="E3448" s="160"/>
      <c r="F3448" s="163"/>
      <c r="G3448" s="84">
        <f t="shared" ref="G3448:G3456" si="153">E3448*F3448</f>
        <v>0</v>
      </c>
      <c r="H3448" s="61"/>
      <c r="I3448" s="61"/>
      <c r="J3448" s="123" t="str">
        <f t="shared" si="151"/>
        <v xml:space="preserve"> </v>
      </c>
      <c r="K3448" s="23"/>
      <c r="L3448" s="23"/>
    </row>
    <row r="3449" spans="1:12" x14ac:dyDescent="0.2">
      <c r="A3449" s="88"/>
      <c r="B3449" s="291" t="s">
        <v>4841</v>
      </c>
      <c r="C3449" s="279" t="s">
        <v>6271</v>
      </c>
      <c r="D3449" s="269" t="s">
        <v>58</v>
      </c>
      <c r="E3449" s="160"/>
      <c r="F3449" s="163"/>
      <c r="G3449" s="84">
        <f t="shared" si="153"/>
        <v>0</v>
      </c>
      <c r="H3449" s="62" t="s">
        <v>363</v>
      </c>
      <c r="I3449" s="61"/>
      <c r="J3449" s="123" t="str">
        <f t="shared" si="151"/>
        <v xml:space="preserve"> </v>
      </c>
      <c r="K3449" s="23"/>
      <c r="L3449" s="23"/>
    </row>
    <row r="3450" spans="1:12" x14ac:dyDescent="0.2">
      <c r="A3450" s="88"/>
      <c r="B3450" s="291" t="s">
        <v>4842</v>
      </c>
      <c r="C3450" s="279" t="s">
        <v>4846</v>
      </c>
      <c r="D3450" s="269" t="s">
        <v>56</v>
      </c>
      <c r="E3450" s="160"/>
      <c r="F3450" s="163"/>
      <c r="G3450" s="84">
        <f t="shared" si="153"/>
        <v>0</v>
      </c>
      <c r="H3450" s="61"/>
      <c r="I3450" s="61"/>
      <c r="J3450" s="123" t="str">
        <f t="shared" si="151"/>
        <v xml:space="preserve"> </v>
      </c>
      <c r="K3450" s="23"/>
      <c r="L3450" s="23"/>
    </row>
    <row r="3451" spans="1:12" x14ac:dyDescent="0.2">
      <c r="A3451" s="88"/>
      <c r="B3451" s="291" t="s">
        <v>4843</v>
      </c>
      <c r="C3451" s="279" t="s">
        <v>6396</v>
      </c>
      <c r="D3451" s="269" t="s">
        <v>58</v>
      </c>
      <c r="E3451" s="160"/>
      <c r="F3451" s="163"/>
      <c r="G3451" s="84">
        <f t="shared" si="153"/>
        <v>0</v>
      </c>
      <c r="H3451" s="62" t="s">
        <v>363</v>
      </c>
      <c r="I3451" s="61"/>
      <c r="J3451" s="123" t="str">
        <f t="shared" si="151"/>
        <v xml:space="preserve"> </v>
      </c>
      <c r="K3451" s="23"/>
      <c r="L3451" s="23"/>
    </row>
    <row r="3452" spans="1:12" x14ac:dyDescent="0.2">
      <c r="A3452" s="88"/>
      <c r="B3452" s="291" t="s">
        <v>4844</v>
      </c>
      <c r="C3452" s="279" t="s">
        <v>6397</v>
      </c>
      <c r="D3452" s="269" t="s">
        <v>58</v>
      </c>
      <c r="E3452" s="160"/>
      <c r="F3452" s="163"/>
      <c r="G3452" s="84">
        <f t="shared" si="153"/>
        <v>0</v>
      </c>
      <c r="H3452" s="62" t="s">
        <v>363</v>
      </c>
      <c r="I3452" s="61"/>
      <c r="J3452" s="123" t="str">
        <f t="shared" si="151"/>
        <v xml:space="preserve"> </v>
      </c>
      <c r="K3452" s="23"/>
      <c r="L3452" s="23"/>
    </row>
    <row r="3453" spans="1:12" x14ac:dyDescent="0.2">
      <c r="A3453" s="88"/>
      <c r="B3453" s="291" t="s">
        <v>4836</v>
      </c>
      <c r="C3453" s="279" t="s">
        <v>4847</v>
      </c>
      <c r="D3453" s="269" t="s">
        <v>58</v>
      </c>
      <c r="E3453" s="160"/>
      <c r="F3453" s="163"/>
      <c r="G3453" s="84">
        <f t="shared" si="153"/>
        <v>0</v>
      </c>
      <c r="H3453" s="62" t="s">
        <v>363</v>
      </c>
      <c r="I3453" s="61"/>
      <c r="J3453" s="123" t="str">
        <f t="shared" si="151"/>
        <v xml:space="preserve"> </v>
      </c>
      <c r="K3453" s="23"/>
      <c r="L3453" s="23"/>
    </row>
    <row r="3454" spans="1:12" ht="12" x14ac:dyDescent="0.2">
      <c r="A3454" s="49"/>
      <c r="B3454" s="291" t="s">
        <v>4837</v>
      </c>
      <c r="C3454" s="322" t="s">
        <v>6398</v>
      </c>
      <c r="D3454" s="269" t="s">
        <v>83</v>
      </c>
      <c r="E3454" s="160"/>
      <c r="F3454" s="163"/>
      <c r="G3454" s="84">
        <f t="shared" si="153"/>
        <v>0</v>
      </c>
      <c r="H3454" s="62" t="s">
        <v>363</v>
      </c>
      <c r="I3454" s="61"/>
      <c r="J3454" s="123" t="str">
        <f t="shared" si="151"/>
        <v xml:space="preserve"> </v>
      </c>
      <c r="K3454" s="23"/>
      <c r="L3454" s="23"/>
    </row>
    <row r="3455" spans="1:12" ht="12" x14ac:dyDescent="0.2">
      <c r="A3455" s="49"/>
      <c r="B3455" s="291" t="s">
        <v>4838</v>
      </c>
      <c r="C3455" s="322" t="s">
        <v>6399</v>
      </c>
      <c r="D3455" s="269" t="s">
        <v>58</v>
      </c>
      <c r="E3455" s="160"/>
      <c r="F3455" s="163"/>
      <c r="G3455" s="84">
        <f t="shared" si="153"/>
        <v>0</v>
      </c>
      <c r="H3455" s="62" t="s">
        <v>363</v>
      </c>
      <c r="I3455" s="61"/>
      <c r="J3455" s="123" t="str">
        <f t="shared" si="151"/>
        <v xml:space="preserve"> </v>
      </c>
      <c r="K3455" s="23"/>
      <c r="L3455" s="23"/>
    </row>
    <row r="3456" spans="1:12" ht="12" x14ac:dyDescent="0.2">
      <c r="A3456" s="49"/>
      <c r="B3456" s="291" t="s">
        <v>4839</v>
      </c>
      <c r="C3456" s="294" t="s">
        <v>6400</v>
      </c>
      <c r="D3456" s="269" t="s">
        <v>58</v>
      </c>
      <c r="E3456" s="160"/>
      <c r="F3456" s="163"/>
      <c r="G3456" s="84">
        <f t="shared" si="153"/>
        <v>0</v>
      </c>
      <c r="H3456" s="61"/>
      <c r="I3456" s="61"/>
      <c r="J3456" s="123" t="str">
        <f t="shared" si="151"/>
        <v xml:space="preserve"> </v>
      </c>
      <c r="K3456" s="23"/>
      <c r="L3456" s="23"/>
    </row>
    <row r="3457" spans="1:12" x14ac:dyDescent="0.2">
      <c r="A3457" s="48"/>
      <c r="B3457" s="157"/>
      <c r="C3457" s="162"/>
      <c r="D3457" s="191"/>
      <c r="E3457" s="160"/>
      <c r="F3457" s="163"/>
      <c r="G3457" s="84"/>
      <c r="H3457" s="58" t="s">
        <v>782</v>
      </c>
      <c r="J3457" s="123" t="str">
        <f t="shared" si="151"/>
        <v xml:space="preserve"> </v>
      </c>
      <c r="K3457" s="23"/>
      <c r="L3457" s="23"/>
    </row>
    <row r="3458" spans="1:12" x14ac:dyDescent="0.25">
      <c r="A3458" s="48"/>
      <c r="B3458" s="157"/>
      <c r="C3458" s="162"/>
      <c r="D3458" s="191"/>
      <c r="E3458" s="160"/>
      <c r="F3458" s="163"/>
      <c r="G3458" s="84"/>
      <c r="H3458" s="23"/>
      <c r="J3458" s="123" t="str">
        <f t="shared" si="151"/>
        <v xml:space="preserve"> </v>
      </c>
      <c r="K3458" s="23"/>
      <c r="L3458" s="23"/>
    </row>
    <row r="3459" spans="1:12" x14ac:dyDescent="0.25">
      <c r="A3459" s="52"/>
      <c r="B3459" s="193"/>
      <c r="C3459" s="194"/>
      <c r="D3459" s="195"/>
      <c r="E3459" s="160"/>
      <c r="F3459" s="163"/>
      <c r="G3459" s="196"/>
      <c r="H3459" s="23"/>
      <c r="J3459" s="123" t="str">
        <f t="shared" si="151"/>
        <v xml:space="preserve"> </v>
      </c>
      <c r="K3459" s="23"/>
      <c r="L3459" s="23"/>
    </row>
    <row r="3460" spans="1:12" ht="12" x14ac:dyDescent="0.25">
      <c r="B3460" s="180" t="s">
        <v>285</v>
      </c>
      <c r="C3460" s="181" t="s">
        <v>147</v>
      </c>
      <c r="D3460" s="31"/>
      <c r="E3460" s="160"/>
      <c r="F3460" s="163"/>
      <c r="G3460" s="182">
        <f>SUM(G3448:G3459)</f>
        <v>0</v>
      </c>
      <c r="H3460" s="23"/>
      <c r="J3460" s="123" t="str">
        <f t="shared" ref="J3460:J3523" si="154">IF(G3460&gt;0,1," ")</f>
        <v xml:space="preserve"> </v>
      </c>
      <c r="K3460" s="23"/>
      <c r="L3460" s="23"/>
    </row>
    <row r="3461" spans="1:12" ht="12" x14ac:dyDescent="0.25">
      <c r="A3461" s="54"/>
      <c r="B3461" s="54"/>
      <c r="C3461" s="223"/>
      <c r="D3461" s="224"/>
      <c r="E3461" s="160"/>
      <c r="F3461" s="163"/>
      <c r="G3461" s="225"/>
      <c r="H3461" s="77"/>
      <c r="J3461" s="123" t="str">
        <f t="shared" si="154"/>
        <v xml:space="preserve"> </v>
      </c>
      <c r="K3461" s="23"/>
      <c r="L3461" s="23"/>
    </row>
    <row r="3462" spans="1:12" ht="12" x14ac:dyDescent="0.2">
      <c r="B3462" s="309" t="s">
        <v>287</v>
      </c>
      <c r="C3462" s="310" t="s">
        <v>288</v>
      </c>
      <c r="D3462" s="311"/>
      <c r="E3462" s="160"/>
      <c r="F3462" s="163"/>
      <c r="G3462" s="237"/>
      <c r="H3462" s="58" t="s">
        <v>361</v>
      </c>
      <c r="J3462" s="123" t="str">
        <f t="shared" si="154"/>
        <v xml:space="preserve"> </v>
      </c>
      <c r="K3462" s="23"/>
      <c r="L3462" s="23"/>
    </row>
    <row r="3463" spans="1:12" ht="12" x14ac:dyDescent="0.2">
      <c r="A3463" s="56"/>
      <c r="B3463" s="290" t="s">
        <v>4848</v>
      </c>
      <c r="C3463" s="338" t="s">
        <v>6401</v>
      </c>
      <c r="D3463" s="289"/>
      <c r="E3463" s="160"/>
      <c r="F3463" s="163"/>
      <c r="G3463" s="89"/>
      <c r="H3463" s="62" t="s">
        <v>363</v>
      </c>
      <c r="I3463" s="61"/>
      <c r="J3463" s="123" t="str">
        <f t="shared" si="154"/>
        <v xml:space="preserve"> </v>
      </c>
      <c r="K3463" s="23"/>
      <c r="L3463" s="23"/>
    </row>
    <row r="3464" spans="1:12" x14ac:dyDescent="0.2">
      <c r="A3464" s="88"/>
      <c r="B3464" s="291" t="s">
        <v>4849</v>
      </c>
      <c r="C3464" s="265" t="s">
        <v>4898</v>
      </c>
      <c r="D3464" s="269"/>
      <c r="E3464" s="160"/>
      <c r="F3464" s="163"/>
      <c r="G3464" s="84"/>
      <c r="H3464" s="61"/>
      <c r="I3464" s="61"/>
      <c r="J3464" s="123" t="str">
        <f t="shared" si="154"/>
        <v xml:space="preserve"> </v>
      </c>
      <c r="K3464" s="23"/>
      <c r="L3464" s="23"/>
    </row>
    <row r="3465" spans="1:12" ht="22.8" x14ac:dyDescent="0.2">
      <c r="A3465" s="88"/>
      <c r="B3465" s="291" t="s">
        <v>4882</v>
      </c>
      <c r="C3465" s="341" t="s">
        <v>4899</v>
      </c>
      <c r="D3465" s="269" t="s">
        <v>5896</v>
      </c>
      <c r="E3465" s="160"/>
      <c r="F3465" s="163"/>
      <c r="G3465" s="84">
        <f>E3465*F3465</f>
        <v>0</v>
      </c>
      <c r="H3465" s="62" t="s">
        <v>363</v>
      </c>
      <c r="I3465" s="61"/>
      <c r="J3465" s="123" t="str">
        <f t="shared" si="154"/>
        <v xml:space="preserve"> </v>
      </c>
      <c r="K3465" s="23"/>
      <c r="L3465" s="23"/>
    </row>
    <row r="3466" spans="1:12" ht="13.2" x14ac:dyDescent="0.2">
      <c r="A3466" s="88"/>
      <c r="B3466" s="291" t="s">
        <v>4883</v>
      </c>
      <c r="C3466" s="265" t="s">
        <v>4900</v>
      </c>
      <c r="D3466" s="269" t="s">
        <v>5896</v>
      </c>
      <c r="E3466" s="160"/>
      <c r="F3466" s="163"/>
      <c r="G3466" s="84">
        <f>E3466*F3466</f>
        <v>0</v>
      </c>
      <c r="H3466" s="62" t="s">
        <v>363</v>
      </c>
      <c r="I3466" s="61"/>
      <c r="J3466" s="123" t="str">
        <f t="shared" si="154"/>
        <v xml:space="preserve"> </v>
      </c>
      <c r="K3466" s="23"/>
      <c r="L3466" s="23"/>
    </row>
    <row r="3467" spans="1:12" x14ac:dyDescent="0.2">
      <c r="A3467" s="88"/>
      <c r="B3467" s="291" t="s">
        <v>4850</v>
      </c>
      <c r="C3467" s="265" t="s">
        <v>4901</v>
      </c>
      <c r="D3467" s="269"/>
      <c r="E3467" s="160"/>
      <c r="F3467" s="163"/>
      <c r="G3467" s="84"/>
      <c r="H3467" s="61"/>
      <c r="I3467" s="61"/>
      <c r="J3467" s="123" t="str">
        <f t="shared" si="154"/>
        <v xml:space="preserve"> </v>
      </c>
      <c r="K3467" s="23"/>
      <c r="L3467" s="23"/>
    </row>
    <row r="3468" spans="1:12" ht="34.200000000000003" x14ac:dyDescent="0.2">
      <c r="A3468" s="88"/>
      <c r="B3468" s="291" t="s">
        <v>4884</v>
      </c>
      <c r="C3468" s="341" t="s">
        <v>4902</v>
      </c>
      <c r="D3468" s="269" t="s">
        <v>5896</v>
      </c>
      <c r="E3468" s="160"/>
      <c r="F3468" s="163"/>
      <c r="G3468" s="84">
        <f>E3468*F3468</f>
        <v>0</v>
      </c>
      <c r="H3468" s="62" t="s">
        <v>363</v>
      </c>
      <c r="I3468" s="61"/>
      <c r="J3468" s="123" t="str">
        <f t="shared" si="154"/>
        <v xml:space="preserve"> </v>
      </c>
      <c r="K3468" s="23"/>
      <c r="L3468" s="23"/>
    </row>
    <row r="3469" spans="1:12" ht="13.2" x14ac:dyDescent="0.2">
      <c r="A3469" s="88"/>
      <c r="B3469" s="291" t="s">
        <v>4885</v>
      </c>
      <c r="C3469" s="265" t="s">
        <v>4900</v>
      </c>
      <c r="D3469" s="269" t="s">
        <v>5896</v>
      </c>
      <c r="E3469" s="160"/>
      <c r="F3469" s="163"/>
      <c r="G3469" s="84">
        <f>E3469*F3469</f>
        <v>0</v>
      </c>
      <c r="H3469" s="62" t="s">
        <v>363</v>
      </c>
      <c r="I3469" s="61"/>
      <c r="J3469" s="123" t="str">
        <f t="shared" si="154"/>
        <v xml:space="preserve"> </v>
      </c>
      <c r="K3469" s="23"/>
      <c r="L3469" s="23"/>
    </row>
    <row r="3470" spans="1:12" x14ac:dyDescent="0.2">
      <c r="A3470" s="88"/>
      <c r="B3470" s="291" t="s">
        <v>4851</v>
      </c>
      <c r="C3470" s="265" t="s">
        <v>4903</v>
      </c>
      <c r="D3470" s="313"/>
      <c r="E3470" s="160"/>
      <c r="F3470" s="163"/>
      <c r="G3470" s="84"/>
      <c r="H3470" s="61"/>
      <c r="I3470" s="61"/>
      <c r="J3470" s="123" t="str">
        <f t="shared" si="154"/>
        <v xml:space="preserve"> </v>
      </c>
      <c r="K3470" s="23"/>
      <c r="L3470" s="23"/>
    </row>
    <row r="3471" spans="1:12" ht="22.8" x14ac:dyDescent="0.2">
      <c r="A3471" s="88"/>
      <c r="B3471" s="291" t="s">
        <v>4886</v>
      </c>
      <c r="C3471" s="341" t="s">
        <v>4904</v>
      </c>
      <c r="D3471" s="269" t="s">
        <v>5896</v>
      </c>
      <c r="E3471" s="160"/>
      <c r="F3471" s="163"/>
      <c r="G3471" s="84">
        <f>E3471*F3471</f>
        <v>0</v>
      </c>
      <c r="H3471" s="62" t="s">
        <v>363</v>
      </c>
      <c r="I3471" s="61"/>
      <c r="J3471" s="123" t="str">
        <f t="shared" si="154"/>
        <v xml:space="preserve"> </v>
      </c>
      <c r="K3471" s="23"/>
      <c r="L3471" s="23"/>
    </row>
    <row r="3472" spans="1:12" ht="13.2" x14ac:dyDescent="0.2">
      <c r="A3472" s="88"/>
      <c r="B3472" s="291" t="s">
        <v>4887</v>
      </c>
      <c r="C3472" s="265" t="s">
        <v>4905</v>
      </c>
      <c r="D3472" s="269" t="s">
        <v>5896</v>
      </c>
      <c r="E3472" s="160"/>
      <c r="F3472" s="163"/>
      <c r="G3472" s="84">
        <f>E3472*F3472</f>
        <v>0</v>
      </c>
      <c r="H3472" s="62" t="s">
        <v>363</v>
      </c>
      <c r="I3472" s="61"/>
      <c r="J3472" s="123" t="str">
        <f t="shared" si="154"/>
        <v xml:space="preserve"> </v>
      </c>
      <c r="K3472" s="23"/>
      <c r="L3472" s="23"/>
    </row>
    <row r="3473" spans="1:12" ht="23.4" x14ac:dyDescent="0.2">
      <c r="A3473" s="49"/>
      <c r="B3473" s="291" t="s">
        <v>4852</v>
      </c>
      <c r="C3473" s="322" t="s">
        <v>6402</v>
      </c>
      <c r="D3473" s="269"/>
      <c r="E3473" s="160"/>
      <c r="F3473" s="163"/>
      <c r="G3473" s="84"/>
      <c r="H3473" s="62" t="s">
        <v>363</v>
      </c>
      <c r="I3473" s="61"/>
      <c r="J3473" s="123" t="str">
        <f t="shared" si="154"/>
        <v xml:space="preserve"> </v>
      </c>
      <c r="K3473" s="23"/>
      <c r="L3473" s="23"/>
    </row>
    <row r="3474" spans="1:12" ht="13.2" x14ac:dyDescent="0.2">
      <c r="A3474" s="88"/>
      <c r="B3474" s="291" t="s">
        <v>4853</v>
      </c>
      <c r="C3474" s="265" t="s">
        <v>4906</v>
      </c>
      <c r="D3474" s="269" t="s">
        <v>5896</v>
      </c>
      <c r="E3474" s="160"/>
      <c r="F3474" s="163"/>
      <c r="G3474" s="84">
        <f>E3474*F3474</f>
        <v>0</v>
      </c>
      <c r="H3474" s="61"/>
      <c r="I3474" s="61"/>
      <c r="J3474" s="123" t="str">
        <f t="shared" si="154"/>
        <v xml:space="preserve"> </v>
      </c>
      <c r="K3474" s="23"/>
      <c r="L3474" s="23"/>
    </row>
    <row r="3475" spans="1:12" ht="13.2" x14ac:dyDescent="0.2">
      <c r="A3475" s="88"/>
      <c r="B3475" s="291" t="s">
        <v>4854</v>
      </c>
      <c r="C3475" s="265" t="s">
        <v>4907</v>
      </c>
      <c r="D3475" s="269" t="s">
        <v>5896</v>
      </c>
      <c r="E3475" s="160"/>
      <c r="F3475" s="163"/>
      <c r="G3475" s="84">
        <f>E3475*F3475</f>
        <v>0</v>
      </c>
      <c r="H3475" s="61"/>
      <c r="I3475" s="61"/>
      <c r="J3475" s="123" t="str">
        <f t="shared" si="154"/>
        <v xml:space="preserve"> </v>
      </c>
      <c r="K3475" s="23"/>
      <c r="L3475" s="23"/>
    </row>
    <row r="3476" spans="1:12" ht="24" x14ac:dyDescent="0.2">
      <c r="A3476" s="49"/>
      <c r="B3476" s="291" t="s">
        <v>4855</v>
      </c>
      <c r="C3476" s="294" t="s">
        <v>4908</v>
      </c>
      <c r="D3476" s="269"/>
      <c r="E3476" s="160"/>
      <c r="F3476" s="163"/>
      <c r="G3476" s="84"/>
      <c r="H3476" s="61"/>
      <c r="I3476" s="61"/>
      <c r="J3476" s="123" t="str">
        <f t="shared" si="154"/>
        <v xml:space="preserve"> </v>
      </c>
      <c r="K3476" s="23"/>
      <c r="L3476" s="23"/>
    </row>
    <row r="3477" spans="1:12" x14ac:dyDescent="0.2">
      <c r="A3477" s="88"/>
      <c r="B3477" s="291" t="s">
        <v>4856</v>
      </c>
      <c r="C3477" s="265" t="s">
        <v>4898</v>
      </c>
      <c r="D3477" s="313"/>
      <c r="E3477" s="160"/>
      <c r="F3477" s="163"/>
      <c r="G3477" s="84"/>
      <c r="H3477" s="61"/>
      <c r="I3477" s="61"/>
      <c r="J3477" s="123" t="str">
        <f t="shared" si="154"/>
        <v xml:space="preserve"> </v>
      </c>
      <c r="K3477" s="23"/>
      <c r="L3477" s="23"/>
    </row>
    <row r="3478" spans="1:12" ht="22.8" x14ac:dyDescent="0.2">
      <c r="A3478" s="88"/>
      <c r="B3478" s="291" t="s">
        <v>4888</v>
      </c>
      <c r="C3478" s="342" t="s">
        <v>4899</v>
      </c>
      <c r="D3478" s="269" t="s">
        <v>5896</v>
      </c>
      <c r="E3478" s="160"/>
      <c r="F3478" s="163"/>
      <c r="G3478" s="84">
        <f>E3478*F3478</f>
        <v>0</v>
      </c>
      <c r="H3478" s="62" t="s">
        <v>363</v>
      </c>
      <c r="I3478" s="61"/>
      <c r="J3478" s="123" t="str">
        <f t="shared" si="154"/>
        <v xml:space="preserve"> </v>
      </c>
      <c r="K3478" s="23"/>
      <c r="L3478" s="23"/>
    </row>
    <row r="3479" spans="1:12" ht="13.2" x14ac:dyDescent="0.2">
      <c r="A3479" s="88"/>
      <c r="B3479" s="291" t="s">
        <v>4889</v>
      </c>
      <c r="C3479" s="265" t="s">
        <v>4905</v>
      </c>
      <c r="D3479" s="269" t="s">
        <v>5896</v>
      </c>
      <c r="E3479" s="160"/>
      <c r="F3479" s="163"/>
      <c r="G3479" s="84">
        <f>E3479*F3479</f>
        <v>0</v>
      </c>
      <c r="H3479" s="62" t="s">
        <v>363</v>
      </c>
      <c r="I3479" s="61"/>
      <c r="J3479" s="123" t="str">
        <f t="shared" si="154"/>
        <v xml:space="preserve"> </v>
      </c>
      <c r="K3479" s="23"/>
      <c r="L3479" s="23"/>
    </row>
    <row r="3480" spans="1:12" x14ac:dyDescent="0.2">
      <c r="A3480" s="88"/>
      <c r="B3480" s="291" t="s">
        <v>4857</v>
      </c>
      <c r="C3480" s="265" t="s">
        <v>4901</v>
      </c>
      <c r="D3480" s="269"/>
      <c r="E3480" s="160"/>
      <c r="F3480" s="163"/>
      <c r="G3480" s="84"/>
      <c r="H3480" s="61"/>
      <c r="I3480" s="61"/>
      <c r="J3480" s="123" t="str">
        <f t="shared" si="154"/>
        <v xml:space="preserve"> </v>
      </c>
      <c r="K3480" s="23"/>
      <c r="L3480" s="23"/>
    </row>
    <row r="3481" spans="1:12" ht="34.200000000000003" x14ac:dyDescent="0.2">
      <c r="A3481" s="88"/>
      <c r="B3481" s="291" t="s">
        <v>4890</v>
      </c>
      <c r="C3481" s="342" t="s">
        <v>4902</v>
      </c>
      <c r="D3481" s="269" t="s">
        <v>5896</v>
      </c>
      <c r="E3481" s="160"/>
      <c r="F3481" s="163"/>
      <c r="G3481" s="84">
        <f>E3481*F3481</f>
        <v>0</v>
      </c>
      <c r="H3481" s="62" t="s">
        <v>363</v>
      </c>
      <c r="I3481" s="61"/>
      <c r="J3481" s="123" t="str">
        <f t="shared" si="154"/>
        <v xml:space="preserve"> </v>
      </c>
      <c r="K3481" s="23"/>
      <c r="L3481" s="23"/>
    </row>
    <row r="3482" spans="1:12" ht="13.2" x14ac:dyDescent="0.2">
      <c r="A3482" s="88"/>
      <c r="B3482" s="291" t="s">
        <v>4891</v>
      </c>
      <c r="C3482" s="265" t="s">
        <v>4905</v>
      </c>
      <c r="D3482" s="269" t="s">
        <v>5896</v>
      </c>
      <c r="E3482" s="160"/>
      <c r="F3482" s="163"/>
      <c r="G3482" s="84">
        <f>E3482*F3482</f>
        <v>0</v>
      </c>
      <c r="H3482" s="62" t="s">
        <v>363</v>
      </c>
      <c r="I3482" s="61"/>
      <c r="J3482" s="123" t="str">
        <f t="shared" si="154"/>
        <v xml:space="preserve"> </v>
      </c>
      <c r="K3482" s="23"/>
      <c r="L3482" s="23"/>
    </row>
    <row r="3483" spans="1:12" x14ac:dyDescent="0.2">
      <c r="A3483" s="88"/>
      <c r="B3483" s="291" t="s">
        <v>4858</v>
      </c>
      <c r="C3483" s="265" t="s">
        <v>4903</v>
      </c>
      <c r="D3483" s="269"/>
      <c r="E3483" s="160"/>
      <c r="F3483" s="163"/>
      <c r="G3483" s="84"/>
      <c r="H3483" s="61"/>
      <c r="I3483" s="61"/>
      <c r="J3483" s="123" t="str">
        <f t="shared" si="154"/>
        <v xml:space="preserve"> </v>
      </c>
      <c r="K3483" s="23"/>
      <c r="L3483" s="23"/>
    </row>
    <row r="3484" spans="1:12" ht="22.8" x14ac:dyDescent="0.2">
      <c r="A3484" s="88"/>
      <c r="B3484" s="291" t="s">
        <v>4892</v>
      </c>
      <c r="C3484" s="341" t="s">
        <v>4904</v>
      </c>
      <c r="D3484" s="269" t="s">
        <v>5896</v>
      </c>
      <c r="E3484" s="160"/>
      <c r="F3484" s="163"/>
      <c r="G3484" s="84">
        <f>E3484*F3484</f>
        <v>0</v>
      </c>
      <c r="H3484" s="62" t="s">
        <v>363</v>
      </c>
      <c r="I3484" s="61"/>
      <c r="J3484" s="123" t="str">
        <f t="shared" si="154"/>
        <v xml:space="preserve"> </v>
      </c>
      <c r="K3484" s="23"/>
      <c r="L3484" s="23"/>
    </row>
    <row r="3485" spans="1:12" ht="13.2" x14ac:dyDescent="0.2">
      <c r="A3485" s="88"/>
      <c r="B3485" s="291" t="s">
        <v>4893</v>
      </c>
      <c r="C3485" s="265" t="s">
        <v>4905</v>
      </c>
      <c r="D3485" s="269" t="s">
        <v>5896</v>
      </c>
      <c r="E3485" s="160"/>
      <c r="F3485" s="163"/>
      <c r="G3485" s="84">
        <f>E3485*F3485</f>
        <v>0</v>
      </c>
      <c r="H3485" s="62" t="s">
        <v>363</v>
      </c>
      <c r="I3485" s="61"/>
      <c r="J3485" s="123" t="str">
        <f t="shared" si="154"/>
        <v xml:space="preserve"> </v>
      </c>
      <c r="K3485" s="23"/>
      <c r="L3485" s="23"/>
    </row>
    <row r="3486" spans="1:12" ht="24" x14ac:dyDescent="0.2">
      <c r="A3486" s="49"/>
      <c r="B3486" s="291" t="s">
        <v>4859</v>
      </c>
      <c r="C3486" s="294" t="s">
        <v>4909</v>
      </c>
      <c r="D3486" s="305"/>
      <c r="E3486" s="160"/>
      <c r="F3486" s="163"/>
      <c r="G3486" s="84"/>
      <c r="H3486" s="61"/>
      <c r="I3486" s="61"/>
      <c r="J3486" s="123" t="str">
        <f t="shared" si="154"/>
        <v xml:space="preserve"> </v>
      </c>
      <c r="K3486" s="23"/>
      <c r="L3486" s="23"/>
    </row>
    <row r="3487" spans="1:12" ht="13.2" x14ac:dyDescent="0.2">
      <c r="A3487" s="88"/>
      <c r="B3487" s="291" t="s">
        <v>4860</v>
      </c>
      <c r="C3487" s="265" t="s">
        <v>6403</v>
      </c>
      <c r="D3487" s="269" t="s">
        <v>5896</v>
      </c>
      <c r="E3487" s="160"/>
      <c r="F3487" s="163"/>
      <c r="G3487" s="84">
        <f>E3487*F3487</f>
        <v>0</v>
      </c>
      <c r="H3487" s="62" t="s">
        <v>363</v>
      </c>
      <c r="I3487" s="61"/>
      <c r="J3487" s="123" t="str">
        <f t="shared" si="154"/>
        <v xml:space="preserve"> </v>
      </c>
      <c r="K3487" s="23"/>
      <c r="L3487" s="23"/>
    </row>
    <row r="3488" spans="1:12" ht="12" x14ac:dyDescent="0.2">
      <c r="A3488" s="49"/>
      <c r="B3488" s="291" t="s">
        <v>4861</v>
      </c>
      <c r="C3488" s="294" t="s">
        <v>4910</v>
      </c>
      <c r="D3488" s="269"/>
      <c r="E3488" s="160"/>
      <c r="F3488" s="163"/>
      <c r="G3488" s="84"/>
      <c r="H3488" s="61"/>
      <c r="I3488" s="61"/>
      <c r="J3488" s="123" t="str">
        <f t="shared" si="154"/>
        <v xml:space="preserve"> </v>
      </c>
      <c r="K3488" s="23"/>
      <c r="L3488" s="23"/>
    </row>
    <row r="3489" spans="1:12" ht="13.2" x14ac:dyDescent="0.2">
      <c r="A3489" s="88"/>
      <c r="B3489" s="291" t="s">
        <v>4862</v>
      </c>
      <c r="C3489" s="279" t="s">
        <v>6404</v>
      </c>
      <c r="D3489" s="269" t="s">
        <v>5897</v>
      </c>
      <c r="E3489" s="160"/>
      <c r="F3489" s="163"/>
      <c r="G3489" s="84">
        <f>E3489*F3489</f>
        <v>0</v>
      </c>
      <c r="H3489" s="62" t="s">
        <v>363</v>
      </c>
      <c r="I3489" s="61"/>
      <c r="J3489" s="123" t="str">
        <f t="shared" si="154"/>
        <v xml:space="preserve"> </v>
      </c>
      <c r="K3489" s="23"/>
      <c r="L3489" s="23"/>
    </row>
    <row r="3490" spans="1:12" ht="13.2" x14ac:dyDescent="0.2">
      <c r="A3490" s="88"/>
      <c r="B3490" s="291" t="s">
        <v>4863</v>
      </c>
      <c r="C3490" s="279" t="s">
        <v>6405</v>
      </c>
      <c r="D3490" s="269" t="s">
        <v>5897</v>
      </c>
      <c r="E3490" s="160"/>
      <c r="F3490" s="163"/>
      <c r="G3490" s="84">
        <f>E3490*F3490</f>
        <v>0</v>
      </c>
      <c r="H3490" s="62" t="s">
        <v>363</v>
      </c>
      <c r="I3490" s="61"/>
      <c r="J3490" s="123" t="str">
        <f t="shared" si="154"/>
        <v xml:space="preserve"> </v>
      </c>
      <c r="K3490" s="23"/>
      <c r="L3490" s="23"/>
    </row>
    <row r="3491" spans="1:12" ht="12" x14ac:dyDescent="0.2">
      <c r="A3491" s="49"/>
      <c r="B3491" s="291" t="s">
        <v>4864</v>
      </c>
      <c r="C3491" s="294" t="s">
        <v>4911</v>
      </c>
      <c r="D3491" s="313"/>
      <c r="E3491" s="160"/>
      <c r="F3491" s="163"/>
      <c r="G3491" s="84"/>
      <c r="H3491" s="61"/>
      <c r="I3491" s="61"/>
      <c r="J3491" s="123" t="str">
        <f t="shared" si="154"/>
        <v xml:space="preserve"> </v>
      </c>
      <c r="K3491" s="23"/>
      <c r="L3491" s="23"/>
    </row>
    <row r="3492" spans="1:12" ht="13.2" x14ac:dyDescent="0.2">
      <c r="A3492" s="88"/>
      <c r="B3492" s="291" t="s">
        <v>4865</v>
      </c>
      <c r="C3492" s="265" t="s">
        <v>6406</v>
      </c>
      <c r="D3492" s="269" t="s">
        <v>5897</v>
      </c>
      <c r="E3492" s="160"/>
      <c r="F3492" s="163"/>
      <c r="G3492" s="84">
        <f>E3492*F3492</f>
        <v>0</v>
      </c>
      <c r="H3492" s="62" t="s">
        <v>363</v>
      </c>
      <c r="I3492" s="61"/>
      <c r="J3492" s="123" t="str">
        <f t="shared" si="154"/>
        <v xml:space="preserve"> </v>
      </c>
      <c r="K3492" s="23"/>
      <c r="L3492" s="23"/>
    </row>
    <row r="3493" spans="1:12" ht="12" x14ac:dyDescent="0.2">
      <c r="A3493" s="49"/>
      <c r="B3493" s="291" t="s">
        <v>4866</v>
      </c>
      <c r="C3493" s="294" t="s">
        <v>4912</v>
      </c>
      <c r="D3493" s="313"/>
      <c r="E3493" s="160"/>
      <c r="F3493" s="163"/>
      <c r="G3493" s="84"/>
      <c r="H3493" s="61"/>
      <c r="I3493" s="61"/>
      <c r="J3493" s="123" t="str">
        <f t="shared" si="154"/>
        <v xml:space="preserve"> </v>
      </c>
      <c r="K3493" s="23"/>
      <c r="L3493" s="23"/>
    </row>
    <row r="3494" spans="1:12" x14ac:dyDescent="0.2">
      <c r="A3494" s="88"/>
      <c r="B3494" s="291" t="s">
        <v>4867</v>
      </c>
      <c r="C3494" s="265" t="s">
        <v>4913</v>
      </c>
      <c r="D3494" s="313"/>
      <c r="E3494" s="160"/>
      <c r="F3494" s="163"/>
      <c r="G3494" s="84"/>
      <c r="H3494" s="61"/>
      <c r="I3494" s="61"/>
      <c r="J3494" s="123" t="str">
        <f t="shared" si="154"/>
        <v xml:space="preserve"> </v>
      </c>
      <c r="K3494" s="23"/>
      <c r="L3494" s="23"/>
    </row>
    <row r="3495" spans="1:12" ht="13.2" x14ac:dyDescent="0.2">
      <c r="A3495" s="88"/>
      <c r="B3495" s="291" t="s">
        <v>4894</v>
      </c>
      <c r="C3495" s="342" t="s">
        <v>4914</v>
      </c>
      <c r="D3495" s="269" t="s">
        <v>5896</v>
      </c>
      <c r="E3495" s="160"/>
      <c r="F3495" s="163"/>
      <c r="G3495" s="84">
        <f>E3495*F3495</f>
        <v>0</v>
      </c>
      <c r="H3495" s="62" t="s">
        <v>363</v>
      </c>
      <c r="I3495" s="61"/>
      <c r="J3495" s="123" t="str">
        <f t="shared" si="154"/>
        <v xml:space="preserve"> </v>
      </c>
      <c r="K3495" s="23"/>
      <c r="L3495" s="23"/>
    </row>
    <row r="3496" spans="1:12" ht="13.2" x14ac:dyDescent="0.2">
      <c r="A3496" s="88"/>
      <c r="B3496" s="291" t="s">
        <v>4895</v>
      </c>
      <c r="C3496" s="265" t="s">
        <v>4915</v>
      </c>
      <c r="D3496" s="269" t="s">
        <v>5896</v>
      </c>
      <c r="E3496" s="160"/>
      <c r="F3496" s="163"/>
      <c r="G3496" s="84">
        <f>E3496*F3496</f>
        <v>0</v>
      </c>
      <c r="H3496" s="62" t="s">
        <v>363</v>
      </c>
      <c r="I3496" s="61"/>
      <c r="J3496" s="123" t="str">
        <f t="shared" si="154"/>
        <v xml:space="preserve"> </v>
      </c>
      <c r="K3496" s="23"/>
      <c r="L3496" s="23"/>
    </row>
    <row r="3497" spans="1:12" x14ac:dyDescent="0.2">
      <c r="A3497" s="88"/>
      <c r="B3497" s="291" t="s">
        <v>4868</v>
      </c>
      <c r="C3497" s="265" t="s">
        <v>4916</v>
      </c>
      <c r="D3497" s="313"/>
      <c r="E3497" s="160"/>
      <c r="F3497" s="163"/>
      <c r="G3497" s="84"/>
      <c r="H3497" s="61"/>
      <c r="I3497" s="61"/>
      <c r="J3497" s="123" t="str">
        <f t="shared" si="154"/>
        <v xml:space="preserve"> </v>
      </c>
      <c r="K3497" s="23"/>
      <c r="L3497" s="23"/>
    </row>
    <row r="3498" spans="1:12" x14ac:dyDescent="0.2">
      <c r="A3498" s="88"/>
      <c r="B3498" s="291" t="s">
        <v>4896</v>
      </c>
      <c r="C3498" s="342" t="s">
        <v>4917</v>
      </c>
      <c r="D3498" s="269" t="s">
        <v>83</v>
      </c>
      <c r="E3498" s="160"/>
      <c r="F3498" s="163"/>
      <c r="G3498" s="84">
        <f>E3498*F3498</f>
        <v>0</v>
      </c>
      <c r="H3498" s="62" t="s">
        <v>363</v>
      </c>
      <c r="I3498" s="61"/>
      <c r="J3498" s="123" t="str">
        <f t="shared" si="154"/>
        <v xml:space="preserve"> </v>
      </c>
      <c r="K3498" s="23"/>
      <c r="L3498" s="23"/>
    </row>
    <row r="3499" spans="1:12" x14ac:dyDescent="0.2">
      <c r="A3499" s="88"/>
      <c r="B3499" s="291" t="s">
        <v>4897</v>
      </c>
      <c r="C3499" s="265" t="s">
        <v>4918</v>
      </c>
      <c r="D3499" s="269" t="s">
        <v>83</v>
      </c>
      <c r="E3499" s="160"/>
      <c r="F3499" s="163"/>
      <c r="G3499" s="84">
        <f>E3499*F3499</f>
        <v>0</v>
      </c>
      <c r="H3499" s="62" t="s">
        <v>363</v>
      </c>
      <c r="I3499" s="61"/>
      <c r="J3499" s="123" t="str">
        <f t="shared" si="154"/>
        <v xml:space="preserve"> </v>
      </c>
      <c r="K3499" s="23"/>
      <c r="L3499" s="23"/>
    </row>
    <row r="3500" spans="1:12" ht="12" x14ac:dyDescent="0.2">
      <c r="A3500" s="49"/>
      <c r="B3500" s="291" t="s">
        <v>4869</v>
      </c>
      <c r="C3500" s="294" t="s">
        <v>4919</v>
      </c>
      <c r="D3500" s="313"/>
      <c r="E3500" s="160"/>
      <c r="F3500" s="163"/>
      <c r="G3500" s="84"/>
      <c r="H3500" s="61"/>
      <c r="I3500" s="61"/>
      <c r="J3500" s="123" t="str">
        <f t="shared" si="154"/>
        <v xml:space="preserve"> </v>
      </c>
      <c r="K3500" s="23"/>
      <c r="L3500" s="23"/>
    </row>
    <row r="3501" spans="1:12" ht="13.2" x14ac:dyDescent="0.2">
      <c r="A3501" s="88"/>
      <c r="B3501" s="291" t="s">
        <v>4870</v>
      </c>
      <c r="C3501" s="279" t="s">
        <v>6407</v>
      </c>
      <c r="D3501" s="269" t="s">
        <v>5896</v>
      </c>
      <c r="E3501" s="160"/>
      <c r="F3501" s="163"/>
      <c r="G3501" s="84">
        <f t="shared" ref="G3501:G3506" si="155">E3501*F3501</f>
        <v>0</v>
      </c>
      <c r="H3501" s="62" t="s">
        <v>363</v>
      </c>
      <c r="I3501" s="61"/>
      <c r="J3501" s="123" t="str">
        <f t="shared" si="154"/>
        <v xml:space="preserve"> </v>
      </c>
      <c r="K3501" s="23"/>
      <c r="L3501" s="23"/>
    </row>
    <row r="3502" spans="1:12" ht="13.2" x14ac:dyDescent="0.2">
      <c r="A3502" s="88"/>
      <c r="B3502" s="291" t="s">
        <v>4871</v>
      </c>
      <c r="C3502" s="279" t="s">
        <v>4920</v>
      </c>
      <c r="D3502" s="269" t="s">
        <v>5896</v>
      </c>
      <c r="E3502" s="160"/>
      <c r="F3502" s="163"/>
      <c r="G3502" s="84">
        <f t="shared" si="155"/>
        <v>0</v>
      </c>
      <c r="H3502" s="61"/>
      <c r="I3502" s="61"/>
      <c r="J3502" s="123" t="str">
        <f t="shared" si="154"/>
        <v xml:space="preserve"> </v>
      </c>
      <c r="K3502" s="23"/>
      <c r="L3502" s="23"/>
    </row>
    <row r="3503" spans="1:12" ht="12" x14ac:dyDescent="0.2">
      <c r="A3503" s="49"/>
      <c r="B3503" s="291" t="s">
        <v>4872</v>
      </c>
      <c r="C3503" s="322" t="s">
        <v>6408</v>
      </c>
      <c r="D3503" s="269" t="s">
        <v>83</v>
      </c>
      <c r="E3503" s="160"/>
      <c r="F3503" s="163"/>
      <c r="G3503" s="84">
        <f t="shared" si="155"/>
        <v>0</v>
      </c>
      <c r="H3503" s="62" t="s">
        <v>363</v>
      </c>
      <c r="I3503" s="61"/>
      <c r="J3503" s="123" t="str">
        <f t="shared" si="154"/>
        <v xml:space="preserve"> </v>
      </c>
      <c r="K3503" s="23"/>
      <c r="L3503" s="23"/>
    </row>
    <row r="3504" spans="1:12" ht="23.4" x14ac:dyDescent="0.2">
      <c r="A3504" s="49"/>
      <c r="B3504" s="291" t="s">
        <v>4873</v>
      </c>
      <c r="C3504" s="322" t="s">
        <v>6409</v>
      </c>
      <c r="D3504" s="269" t="s">
        <v>83</v>
      </c>
      <c r="E3504" s="160"/>
      <c r="F3504" s="163"/>
      <c r="G3504" s="84">
        <f t="shared" si="155"/>
        <v>0</v>
      </c>
      <c r="H3504" s="62" t="s">
        <v>363</v>
      </c>
      <c r="I3504" s="61"/>
      <c r="J3504" s="123" t="str">
        <f t="shared" si="154"/>
        <v xml:space="preserve"> </v>
      </c>
      <c r="K3504" s="23"/>
      <c r="L3504" s="23"/>
    </row>
    <row r="3505" spans="1:12" ht="23.4" x14ac:dyDescent="0.2">
      <c r="A3505" s="49"/>
      <c r="B3505" s="291" t="s">
        <v>4874</v>
      </c>
      <c r="C3505" s="322" t="s">
        <v>6410</v>
      </c>
      <c r="D3505" s="269" t="s">
        <v>83</v>
      </c>
      <c r="E3505" s="160"/>
      <c r="F3505" s="163"/>
      <c r="G3505" s="84">
        <f t="shared" si="155"/>
        <v>0</v>
      </c>
      <c r="H3505" s="62" t="s">
        <v>363</v>
      </c>
      <c r="I3505" s="61"/>
      <c r="J3505" s="123" t="str">
        <f t="shared" si="154"/>
        <v xml:space="preserve"> </v>
      </c>
      <c r="K3505" s="23"/>
      <c r="L3505" s="23"/>
    </row>
    <row r="3506" spans="1:12" ht="23.4" x14ac:dyDescent="0.2">
      <c r="A3506" s="49"/>
      <c r="B3506" s="291" t="s">
        <v>4875</v>
      </c>
      <c r="C3506" s="322" t="s">
        <v>6411</v>
      </c>
      <c r="D3506" s="269" t="s">
        <v>83</v>
      </c>
      <c r="E3506" s="160"/>
      <c r="F3506" s="163"/>
      <c r="G3506" s="84">
        <f t="shared" si="155"/>
        <v>0</v>
      </c>
      <c r="H3506" s="62" t="s">
        <v>363</v>
      </c>
      <c r="I3506" s="61"/>
      <c r="J3506" s="123" t="str">
        <f t="shared" si="154"/>
        <v xml:space="preserve"> </v>
      </c>
      <c r="K3506" s="23"/>
      <c r="L3506" s="23"/>
    </row>
    <row r="3507" spans="1:12" ht="24" x14ac:dyDescent="0.2">
      <c r="A3507" s="49"/>
      <c r="B3507" s="291" t="s">
        <v>4876</v>
      </c>
      <c r="C3507" s="294" t="s">
        <v>4921</v>
      </c>
      <c r="D3507" s="269"/>
      <c r="E3507" s="160"/>
      <c r="F3507" s="163"/>
      <c r="G3507" s="84"/>
      <c r="H3507" s="61"/>
      <c r="I3507" s="61"/>
      <c r="J3507" s="123" t="str">
        <f t="shared" si="154"/>
        <v xml:space="preserve"> </v>
      </c>
      <c r="K3507" s="23"/>
      <c r="L3507" s="23"/>
    </row>
    <row r="3508" spans="1:12" ht="13.2" x14ac:dyDescent="0.2">
      <c r="A3508" s="88"/>
      <c r="B3508" s="291" t="s">
        <v>4877</v>
      </c>
      <c r="C3508" s="279" t="s">
        <v>6412</v>
      </c>
      <c r="D3508" s="269" t="s">
        <v>5896</v>
      </c>
      <c r="E3508" s="160"/>
      <c r="F3508" s="163"/>
      <c r="G3508" s="84">
        <f>E3508*F3508</f>
        <v>0</v>
      </c>
      <c r="H3508" s="62" t="s">
        <v>363</v>
      </c>
      <c r="I3508" s="61"/>
      <c r="J3508" s="123" t="str">
        <f t="shared" si="154"/>
        <v xml:space="preserve"> </v>
      </c>
      <c r="K3508" s="23"/>
      <c r="L3508" s="23"/>
    </row>
    <row r="3509" spans="1:12" ht="13.2" x14ac:dyDescent="0.2">
      <c r="A3509" s="88"/>
      <c r="B3509" s="291" t="s">
        <v>4878</v>
      </c>
      <c r="C3509" s="279" t="s">
        <v>4922</v>
      </c>
      <c r="D3509" s="269" t="s">
        <v>5896</v>
      </c>
      <c r="E3509" s="160"/>
      <c r="F3509" s="163"/>
      <c r="G3509" s="84">
        <f>E3509*F3509</f>
        <v>0</v>
      </c>
      <c r="H3509" s="62" t="s">
        <v>363</v>
      </c>
      <c r="I3509" s="61"/>
      <c r="J3509" s="123" t="str">
        <f t="shared" si="154"/>
        <v xml:space="preserve"> </v>
      </c>
      <c r="K3509" s="23"/>
      <c r="L3509" s="23"/>
    </row>
    <row r="3510" spans="1:12" ht="12" x14ac:dyDescent="0.2">
      <c r="A3510" s="49"/>
      <c r="B3510" s="291" t="s">
        <v>4879</v>
      </c>
      <c r="C3510" s="294" t="s">
        <v>4923</v>
      </c>
      <c r="D3510" s="269"/>
      <c r="E3510" s="160"/>
      <c r="F3510" s="163"/>
      <c r="G3510" s="84"/>
      <c r="H3510" s="61"/>
      <c r="I3510" s="61"/>
      <c r="J3510" s="123" t="str">
        <f t="shared" si="154"/>
        <v xml:space="preserve"> </v>
      </c>
      <c r="K3510" s="23"/>
      <c r="L3510" s="23"/>
    </row>
    <row r="3511" spans="1:12" ht="13.2" x14ac:dyDescent="0.2">
      <c r="A3511" s="88"/>
      <c r="B3511" s="291" t="s">
        <v>4880</v>
      </c>
      <c r="C3511" s="279" t="s">
        <v>6412</v>
      </c>
      <c r="D3511" s="269" t="s">
        <v>5896</v>
      </c>
      <c r="E3511" s="160"/>
      <c r="F3511" s="163"/>
      <c r="G3511" s="84">
        <f>E3511*F3511</f>
        <v>0</v>
      </c>
      <c r="H3511" s="62" t="s">
        <v>363</v>
      </c>
      <c r="I3511" s="61"/>
      <c r="J3511" s="123" t="str">
        <f t="shared" si="154"/>
        <v xml:space="preserve"> </v>
      </c>
      <c r="K3511" s="23"/>
      <c r="L3511" s="23"/>
    </row>
    <row r="3512" spans="1:12" ht="13.2" x14ac:dyDescent="0.2">
      <c r="A3512" s="88"/>
      <c r="B3512" s="291" t="s">
        <v>4881</v>
      </c>
      <c r="C3512" s="274" t="s">
        <v>4922</v>
      </c>
      <c r="D3512" s="269" t="s">
        <v>5896</v>
      </c>
      <c r="E3512" s="160"/>
      <c r="F3512" s="163"/>
      <c r="G3512" s="84">
        <f>E3512*F3512</f>
        <v>0</v>
      </c>
      <c r="H3512" s="62" t="s">
        <v>363</v>
      </c>
      <c r="I3512" s="61"/>
      <c r="J3512" s="123" t="str">
        <f t="shared" si="154"/>
        <v xml:space="preserve"> </v>
      </c>
      <c r="K3512" s="23"/>
      <c r="L3512" s="23"/>
    </row>
    <row r="3513" spans="1:12" x14ac:dyDescent="0.2">
      <c r="A3513" s="48"/>
      <c r="B3513" s="157"/>
      <c r="C3513" s="162"/>
      <c r="D3513" s="191"/>
      <c r="E3513" s="160"/>
      <c r="F3513" s="163"/>
      <c r="G3513" s="84"/>
      <c r="H3513" s="58" t="s">
        <v>782</v>
      </c>
      <c r="J3513" s="123" t="str">
        <f t="shared" si="154"/>
        <v xml:space="preserve"> </v>
      </c>
      <c r="K3513" s="23"/>
      <c r="L3513" s="23"/>
    </row>
    <row r="3514" spans="1:12" x14ac:dyDescent="0.25">
      <c r="A3514" s="48"/>
      <c r="B3514" s="157"/>
      <c r="C3514" s="162"/>
      <c r="D3514" s="191"/>
      <c r="E3514" s="160"/>
      <c r="F3514" s="163"/>
      <c r="G3514" s="84"/>
      <c r="H3514" s="23"/>
      <c r="J3514" s="123" t="str">
        <f t="shared" si="154"/>
        <v xml:space="preserve"> </v>
      </c>
      <c r="K3514" s="23"/>
      <c r="L3514" s="23"/>
    </row>
    <row r="3515" spans="1:12" x14ac:dyDescent="0.25">
      <c r="A3515" s="52"/>
      <c r="B3515" s="193"/>
      <c r="C3515" s="194"/>
      <c r="D3515" s="195"/>
      <c r="E3515" s="160"/>
      <c r="F3515" s="163"/>
      <c r="G3515" s="196"/>
      <c r="H3515" s="23"/>
      <c r="J3515" s="123" t="str">
        <f t="shared" si="154"/>
        <v xml:space="preserve"> </v>
      </c>
      <c r="K3515" s="23"/>
      <c r="L3515" s="23"/>
    </row>
    <row r="3516" spans="1:12" ht="12" x14ac:dyDescent="0.25">
      <c r="B3516" s="180" t="s">
        <v>287</v>
      </c>
      <c r="C3516" s="181" t="s">
        <v>147</v>
      </c>
      <c r="D3516" s="31"/>
      <c r="E3516" s="160"/>
      <c r="F3516" s="163"/>
      <c r="G3516" s="182">
        <f>SUM(G3465:G3515)</f>
        <v>0</v>
      </c>
      <c r="H3516" s="23"/>
      <c r="J3516" s="123" t="str">
        <f t="shared" si="154"/>
        <v xml:space="preserve"> </v>
      </c>
      <c r="K3516" s="23"/>
      <c r="L3516" s="23"/>
    </row>
    <row r="3517" spans="1:12" ht="12" x14ac:dyDescent="0.25">
      <c r="A3517" s="54"/>
      <c r="B3517" s="54"/>
      <c r="C3517" s="223"/>
      <c r="D3517" s="224"/>
      <c r="E3517" s="160"/>
      <c r="F3517" s="163"/>
      <c r="G3517" s="225"/>
      <c r="H3517" s="77"/>
      <c r="J3517" s="123" t="str">
        <f t="shared" si="154"/>
        <v xml:space="preserve"> </v>
      </c>
      <c r="K3517" s="23"/>
      <c r="L3517" s="23"/>
    </row>
    <row r="3518" spans="1:12" ht="12" x14ac:dyDescent="0.2">
      <c r="B3518" s="309" t="s">
        <v>289</v>
      </c>
      <c r="C3518" s="310" t="s">
        <v>290</v>
      </c>
      <c r="D3518" s="311"/>
      <c r="E3518" s="160"/>
      <c r="F3518" s="163"/>
      <c r="G3518" s="237"/>
      <c r="H3518" s="58" t="s">
        <v>361</v>
      </c>
      <c r="J3518" s="123" t="str">
        <f t="shared" si="154"/>
        <v xml:space="preserve"> </v>
      </c>
      <c r="K3518" s="23"/>
      <c r="L3518" s="23"/>
    </row>
    <row r="3519" spans="1:12" ht="12" x14ac:dyDescent="0.2">
      <c r="A3519" s="56"/>
      <c r="B3519" s="290" t="s">
        <v>4924</v>
      </c>
      <c r="C3519" s="293" t="s">
        <v>4934</v>
      </c>
      <c r="D3519" s="289"/>
      <c r="E3519" s="160"/>
      <c r="F3519" s="163"/>
      <c r="G3519" s="89"/>
      <c r="H3519" s="61"/>
      <c r="J3519" s="123" t="str">
        <f t="shared" si="154"/>
        <v xml:space="preserve"> </v>
      </c>
      <c r="K3519" s="23"/>
      <c r="L3519" s="23"/>
    </row>
    <row r="3520" spans="1:12" x14ac:dyDescent="0.2">
      <c r="A3520" s="88"/>
      <c r="B3520" s="291" t="s">
        <v>4925</v>
      </c>
      <c r="C3520" s="265" t="s">
        <v>4935</v>
      </c>
      <c r="D3520" s="335" t="s">
        <v>4342</v>
      </c>
      <c r="E3520" s="160"/>
      <c r="F3520" s="163"/>
      <c r="G3520" s="84">
        <f>E3520*F3520</f>
        <v>0</v>
      </c>
      <c r="H3520" s="61"/>
      <c r="J3520" s="123" t="str">
        <f t="shared" si="154"/>
        <v xml:space="preserve"> </v>
      </c>
      <c r="K3520" s="23"/>
      <c r="L3520" s="23"/>
    </row>
    <row r="3521" spans="1:12" x14ac:dyDescent="0.2">
      <c r="A3521" s="88"/>
      <c r="B3521" s="291" t="s">
        <v>4926</v>
      </c>
      <c r="C3521" s="274" t="s">
        <v>4936</v>
      </c>
      <c r="D3521" s="335" t="s">
        <v>4342</v>
      </c>
      <c r="E3521" s="160"/>
      <c r="F3521" s="163"/>
      <c r="G3521" s="84">
        <f>E3521*F3521</f>
        <v>0</v>
      </c>
      <c r="H3521" s="61"/>
      <c r="J3521" s="123" t="str">
        <f t="shared" si="154"/>
        <v xml:space="preserve"> </v>
      </c>
      <c r="K3521" s="23"/>
      <c r="L3521" s="23"/>
    </row>
    <row r="3522" spans="1:12" x14ac:dyDescent="0.2">
      <c r="A3522" s="88"/>
      <c r="B3522" s="291" t="s">
        <v>4927</v>
      </c>
      <c r="C3522" s="265" t="s">
        <v>4937</v>
      </c>
      <c r="D3522" s="335" t="s">
        <v>4342</v>
      </c>
      <c r="E3522" s="160"/>
      <c r="F3522" s="163"/>
      <c r="G3522" s="84">
        <f>E3522*F3522</f>
        <v>0</v>
      </c>
      <c r="H3522" s="61"/>
      <c r="J3522" s="123" t="str">
        <f t="shared" si="154"/>
        <v xml:space="preserve"> </v>
      </c>
      <c r="K3522" s="23"/>
      <c r="L3522" s="23"/>
    </row>
    <row r="3523" spans="1:12" ht="12" x14ac:dyDescent="0.2">
      <c r="A3523" s="49"/>
      <c r="B3523" s="291" t="s">
        <v>4928</v>
      </c>
      <c r="C3523" s="294" t="s">
        <v>4344</v>
      </c>
      <c r="D3523" s="269"/>
      <c r="E3523" s="160"/>
      <c r="F3523" s="163"/>
      <c r="G3523" s="84"/>
      <c r="H3523" s="61"/>
      <c r="J3523" s="123" t="str">
        <f t="shared" si="154"/>
        <v xml:space="preserve"> </v>
      </c>
      <c r="K3523" s="23"/>
      <c r="L3523" s="23"/>
    </row>
    <row r="3524" spans="1:12" x14ac:dyDescent="0.2">
      <c r="A3524" s="88"/>
      <c r="B3524" s="291" t="s">
        <v>4929</v>
      </c>
      <c r="C3524" s="265" t="s">
        <v>4345</v>
      </c>
      <c r="D3524" s="335" t="s">
        <v>4346</v>
      </c>
      <c r="E3524" s="160"/>
      <c r="F3524" s="163"/>
      <c r="G3524" s="84">
        <f>E3524*F3524</f>
        <v>0</v>
      </c>
      <c r="H3524" s="61"/>
      <c r="J3524" s="123" t="str">
        <f t="shared" ref="J3524:J3587" si="156">IF(G3524&gt;0,1," ")</f>
        <v xml:space="preserve"> </v>
      </c>
      <c r="K3524" s="23"/>
      <c r="L3524" s="23"/>
    </row>
    <row r="3525" spans="1:12" x14ac:dyDescent="0.2">
      <c r="A3525" s="88"/>
      <c r="B3525" s="291" t="s">
        <v>4930</v>
      </c>
      <c r="C3525" s="265" t="s">
        <v>4938</v>
      </c>
      <c r="D3525" s="335" t="s">
        <v>4346</v>
      </c>
      <c r="E3525" s="160"/>
      <c r="F3525" s="163"/>
      <c r="G3525" s="84">
        <f>E3525*F3525</f>
        <v>0</v>
      </c>
      <c r="H3525" s="61"/>
      <c r="J3525" s="123" t="str">
        <f t="shared" si="156"/>
        <v xml:space="preserve"> </v>
      </c>
      <c r="K3525" s="23"/>
      <c r="L3525" s="23"/>
    </row>
    <row r="3526" spans="1:12" x14ac:dyDescent="0.2">
      <c r="A3526" s="88"/>
      <c r="B3526" s="291" t="s">
        <v>4931</v>
      </c>
      <c r="C3526" s="274" t="s">
        <v>4347</v>
      </c>
      <c r="D3526" s="335" t="s">
        <v>4346</v>
      </c>
      <c r="E3526" s="160"/>
      <c r="F3526" s="163"/>
      <c r="G3526" s="84">
        <f>E3526*F3526</f>
        <v>0</v>
      </c>
      <c r="H3526" s="61"/>
      <c r="J3526" s="123" t="str">
        <f t="shared" si="156"/>
        <v xml:space="preserve"> </v>
      </c>
      <c r="K3526" s="23"/>
      <c r="L3526" s="23"/>
    </row>
    <row r="3527" spans="1:12" x14ac:dyDescent="0.2">
      <c r="A3527" s="88"/>
      <c r="B3527" s="291" t="s">
        <v>4932</v>
      </c>
      <c r="C3527" s="265" t="s">
        <v>4939</v>
      </c>
      <c r="D3527" s="335" t="s">
        <v>4346</v>
      </c>
      <c r="E3527" s="160"/>
      <c r="F3527" s="163"/>
      <c r="G3527" s="84">
        <f>E3527*F3527</f>
        <v>0</v>
      </c>
      <c r="H3527" s="61"/>
      <c r="J3527" s="123" t="str">
        <f t="shared" si="156"/>
        <v xml:space="preserve"> </v>
      </c>
      <c r="K3527" s="23"/>
      <c r="L3527" s="23"/>
    </row>
    <row r="3528" spans="1:12" ht="12" x14ac:dyDescent="0.2">
      <c r="A3528" s="49"/>
      <c r="B3528" s="291" t="s">
        <v>4933</v>
      </c>
      <c r="C3528" s="294" t="s">
        <v>4940</v>
      </c>
      <c r="D3528" s="335" t="s">
        <v>4346</v>
      </c>
      <c r="E3528" s="160"/>
      <c r="F3528" s="163"/>
      <c r="G3528" s="84">
        <f>E3528*F3528</f>
        <v>0</v>
      </c>
      <c r="H3528" s="61"/>
      <c r="J3528" s="123" t="str">
        <f t="shared" si="156"/>
        <v xml:space="preserve"> </v>
      </c>
      <c r="K3528" s="23"/>
      <c r="L3528" s="23"/>
    </row>
    <row r="3529" spans="1:12" x14ac:dyDescent="0.2">
      <c r="A3529" s="48"/>
      <c r="B3529" s="157"/>
      <c r="C3529" s="162"/>
      <c r="D3529" s="191"/>
      <c r="E3529" s="160"/>
      <c r="F3529" s="163"/>
      <c r="G3529" s="84"/>
      <c r="H3529" s="58" t="s">
        <v>782</v>
      </c>
      <c r="J3529" s="123" t="str">
        <f t="shared" si="156"/>
        <v xml:space="preserve"> </v>
      </c>
      <c r="K3529" s="23"/>
      <c r="L3529" s="23"/>
    </row>
    <row r="3530" spans="1:12" x14ac:dyDescent="0.25">
      <c r="A3530" s="48"/>
      <c r="B3530" s="157"/>
      <c r="C3530" s="162"/>
      <c r="D3530" s="191"/>
      <c r="E3530" s="160"/>
      <c r="F3530" s="163"/>
      <c r="G3530" s="84"/>
      <c r="H3530" s="23"/>
      <c r="J3530" s="123" t="str">
        <f t="shared" si="156"/>
        <v xml:space="preserve"> </v>
      </c>
      <c r="K3530" s="23"/>
      <c r="L3530" s="23"/>
    </row>
    <row r="3531" spans="1:12" x14ac:dyDescent="0.25">
      <c r="A3531" s="52"/>
      <c r="B3531" s="193"/>
      <c r="C3531" s="194"/>
      <c r="D3531" s="195"/>
      <c r="E3531" s="160"/>
      <c r="F3531" s="163"/>
      <c r="G3531" s="196"/>
      <c r="H3531" s="23"/>
      <c r="J3531" s="123" t="str">
        <f t="shared" si="156"/>
        <v xml:space="preserve"> </v>
      </c>
      <c r="K3531" s="23"/>
      <c r="L3531" s="23"/>
    </row>
    <row r="3532" spans="1:12" ht="12" x14ac:dyDescent="0.25">
      <c r="B3532" s="180" t="s">
        <v>289</v>
      </c>
      <c r="C3532" s="181" t="s">
        <v>147</v>
      </c>
      <c r="D3532" s="31"/>
      <c r="E3532" s="160"/>
      <c r="F3532" s="163"/>
      <c r="G3532" s="182">
        <f>SUM(G3520:G3531)</f>
        <v>0</v>
      </c>
      <c r="H3532" s="23"/>
      <c r="J3532" s="123" t="str">
        <f t="shared" si="156"/>
        <v xml:space="preserve"> </v>
      </c>
      <c r="K3532" s="23"/>
      <c r="L3532" s="23"/>
    </row>
    <row r="3533" spans="1:12" ht="12" x14ac:dyDescent="0.25">
      <c r="A3533" s="54"/>
      <c r="B3533" s="54"/>
      <c r="C3533" s="223"/>
      <c r="D3533" s="224"/>
      <c r="E3533" s="160"/>
      <c r="F3533" s="163"/>
      <c r="G3533" s="225"/>
      <c r="H3533" s="77"/>
      <c r="J3533" s="123" t="str">
        <f t="shared" si="156"/>
        <v xml:space="preserve"> </v>
      </c>
      <c r="K3533" s="23"/>
      <c r="L3533" s="23"/>
    </row>
    <row r="3534" spans="1:12" ht="12" x14ac:dyDescent="0.2">
      <c r="B3534" s="309" t="s">
        <v>291</v>
      </c>
      <c r="C3534" s="310" t="s">
        <v>292</v>
      </c>
      <c r="D3534" s="311"/>
      <c r="E3534" s="160"/>
      <c r="F3534" s="163"/>
      <c r="G3534" s="237"/>
      <c r="H3534" s="58" t="s">
        <v>361</v>
      </c>
      <c r="J3534" s="123" t="str">
        <f t="shared" si="156"/>
        <v xml:space="preserve"> </v>
      </c>
      <c r="K3534" s="23"/>
      <c r="L3534" s="23"/>
    </row>
    <row r="3535" spans="1:12" ht="12" x14ac:dyDescent="0.2">
      <c r="A3535" s="56"/>
      <c r="B3535" s="290" t="s">
        <v>4941</v>
      </c>
      <c r="C3535" s="293" t="s">
        <v>4953</v>
      </c>
      <c r="D3535" s="289"/>
      <c r="E3535" s="160"/>
      <c r="F3535" s="163"/>
      <c r="G3535" s="89"/>
      <c r="H3535" s="61"/>
      <c r="J3535" s="123" t="str">
        <f t="shared" si="156"/>
        <v xml:space="preserve"> </v>
      </c>
      <c r="K3535" s="23"/>
      <c r="L3535" s="23"/>
    </row>
    <row r="3536" spans="1:12" x14ac:dyDescent="0.2">
      <c r="A3536" s="88"/>
      <c r="B3536" s="291" t="s">
        <v>4942</v>
      </c>
      <c r="C3536" s="279" t="s">
        <v>6413</v>
      </c>
      <c r="D3536" s="269" t="s">
        <v>83</v>
      </c>
      <c r="E3536" s="160"/>
      <c r="F3536" s="163"/>
      <c r="G3536" s="84">
        <f>E3536*F3536</f>
        <v>0</v>
      </c>
      <c r="H3536" s="62" t="s">
        <v>363</v>
      </c>
      <c r="J3536" s="123" t="str">
        <f t="shared" si="156"/>
        <v xml:space="preserve"> </v>
      </c>
      <c r="K3536" s="23"/>
      <c r="L3536" s="23"/>
    </row>
    <row r="3537" spans="1:12" ht="22.8" x14ac:dyDescent="0.2">
      <c r="A3537" s="88"/>
      <c r="B3537" s="291" t="s">
        <v>4943</v>
      </c>
      <c r="C3537" s="277" t="s">
        <v>4954</v>
      </c>
      <c r="D3537" s="269" t="s">
        <v>22</v>
      </c>
      <c r="E3537" s="160"/>
      <c r="F3537" s="163"/>
      <c r="G3537" s="84"/>
      <c r="H3537" s="61"/>
      <c r="J3537" s="123" t="str">
        <f t="shared" si="156"/>
        <v xml:space="preserve"> </v>
      </c>
      <c r="K3537" s="23"/>
      <c r="L3537" s="23"/>
    </row>
    <row r="3538" spans="1:12" ht="12" x14ac:dyDescent="0.2">
      <c r="A3538" s="49"/>
      <c r="B3538" s="291" t="s">
        <v>4944</v>
      </c>
      <c r="C3538" s="322" t="s">
        <v>4955</v>
      </c>
      <c r="D3538" s="313"/>
      <c r="E3538" s="160"/>
      <c r="F3538" s="163"/>
      <c r="G3538" s="84"/>
      <c r="H3538" s="61"/>
      <c r="J3538" s="123" t="str">
        <f t="shared" si="156"/>
        <v xml:space="preserve"> </v>
      </c>
      <c r="K3538" s="23"/>
      <c r="L3538" s="23"/>
    </row>
    <row r="3539" spans="1:12" x14ac:dyDescent="0.2">
      <c r="A3539" s="88"/>
      <c r="B3539" s="291" t="s">
        <v>4945</v>
      </c>
      <c r="C3539" s="279" t="s">
        <v>6414</v>
      </c>
      <c r="D3539" s="269" t="s">
        <v>60</v>
      </c>
      <c r="E3539" s="160"/>
      <c r="F3539" s="163"/>
      <c r="G3539" s="84">
        <f>E3539*F3539</f>
        <v>0</v>
      </c>
      <c r="H3539" s="62" t="s">
        <v>363</v>
      </c>
      <c r="J3539" s="123" t="str">
        <f t="shared" si="156"/>
        <v xml:space="preserve"> </v>
      </c>
      <c r="K3539" s="23"/>
      <c r="L3539" s="23"/>
    </row>
    <row r="3540" spans="1:12" x14ac:dyDescent="0.2">
      <c r="A3540" s="88"/>
      <c r="B3540" s="291" t="s">
        <v>4946</v>
      </c>
      <c r="C3540" s="279" t="s">
        <v>6415</v>
      </c>
      <c r="D3540" s="269" t="s">
        <v>83</v>
      </c>
      <c r="E3540" s="160"/>
      <c r="F3540" s="163"/>
      <c r="G3540" s="84">
        <f>E3540*F3540</f>
        <v>0</v>
      </c>
      <c r="H3540" s="62" t="s">
        <v>363</v>
      </c>
      <c r="J3540" s="123" t="str">
        <f t="shared" si="156"/>
        <v xml:space="preserve"> </v>
      </c>
      <c r="K3540" s="23"/>
      <c r="L3540" s="23"/>
    </row>
    <row r="3541" spans="1:12" ht="13.2" x14ac:dyDescent="0.2">
      <c r="A3541" s="49"/>
      <c r="B3541" s="291" t="s">
        <v>4947</v>
      </c>
      <c r="C3541" s="322" t="s">
        <v>6416</v>
      </c>
      <c r="D3541" s="269" t="s">
        <v>5897</v>
      </c>
      <c r="E3541" s="160"/>
      <c r="F3541" s="163"/>
      <c r="G3541" s="84">
        <f>E3541*F3541</f>
        <v>0</v>
      </c>
      <c r="H3541" s="62" t="s">
        <v>363</v>
      </c>
      <c r="J3541" s="123" t="str">
        <f t="shared" si="156"/>
        <v xml:space="preserve"> </v>
      </c>
      <c r="K3541" s="23"/>
      <c r="L3541" s="23"/>
    </row>
    <row r="3542" spans="1:12" ht="12" x14ac:dyDescent="0.2">
      <c r="A3542" s="49"/>
      <c r="B3542" s="291" t="s">
        <v>4948</v>
      </c>
      <c r="C3542" s="322" t="s">
        <v>6417</v>
      </c>
      <c r="D3542" s="269" t="s">
        <v>83</v>
      </c>
      <c r="E3542" s="160"/>
      <c r="F3542" s="163"/>
      <c r="G3542" s="84">
        <f>E3542*F3542</f>
        <v>0</v>
      </c>
      <c r="H3542" s="62" t="s">
        <v>363</v>
      </c>
      <c r="J3542" s="123" t="str">
        <f t="shared" si="156"/>
        <v xml:space="preserve"> </v>
      </c>
      <c r="K3542" s="23"/>
      <c r="L3542" s="23"/>
    </row>
    <row r="3543" spans="1:12" ht="12" x14ac:dyDescent="0.2">
      <c r="A3543" s="49"/>
      <c r="B3543" s="291" t="s">
        <v>4949</v>
      </c>
      <c r="C3543" s="322" t="s">
        <v>4956</v>
      </c>
      <c r="D3543" s="269"/>
      <c r="E3543" s="160"/>
      <c r="F3543" s="163"/>
      <c r="G3543" s="84"/>
      <c r="H3543" s="61"/>
      <c r="J3543" s="123" t="str">
        <f t="shared" si="156"/>
        <v xml:space="preserve"> </v>
      </c>
      <c r="K3543" s="23"/>
      <c r="L3543" s="23"/>
    </row>
    <row r="3544" spans="1:12" x14ac:dyDescent="0.2">
      <c r="A3544" s="88"/>
      <c r="B3544" s="291" t="s">
        <v>4950</v>
      </c>
      <c r="C3544" s="279" t="s">
        <v>4957</v>
      </c>
      <c r="D3544" s="275" t="s">
        <v>357</v>
      </c>
      <c r="E3544" s="160"/>
      <c r="F3544" s="163"/>
      <c r="G3544" s="84"/>
      <c r="H3544" s="61"/>
      <c r="J3544" s="123" t="str">
        <f t="shared" si="156"/>
        <v xml:space="preserve"> </v>
      </c>
      <c r="K3544" s="23"/>
      <c r="L3544" s="23"/>
    </row>
    <row r="3545" spans="1:12" x14ac:dyDescent="0.2">
      <c r="A3545" s="88"/>
      <c r="B3545" s="291" t="s">
        <v>4951</v>
      </c>
      <c r="C3545" s="279" t="s">
        <v>4958</v>
      </c>
      <c r="D3545" s="275" t="s">
        <v>67</v>
      </c>
      <c r="E3545" s="160"/>
      <c r="F3545" s="163"/>
      <c r="G3545" s="84">
        <f>E3545*F3545</f>
        <v>0</v>
      </c>
      <c r="H3545" s="61"/>
      <c r="J3545" s="123" t="str">
        <f t="shared" si="156"/>
        <v xml:space="preserve"> </v>
      </c>
      <c r="K3545" s="23"/>
      <c r="L3545" s="23"/>
    </row>
    <row r="3546" spans="1:12" ht="12" x14ac:dyDescent="0.2">
      <c r="A3546" s="49"/>
      <c r="B3546" s="291" t="s">
        <v>4952</v>
      </c>
      <c r="C3546" s="322" t="s">
        <v>6418</v>
      </c>
      <c r="D3546" s="269" t="s">
        <v>83</v>
      </c>
      <c r="E3546" s="160"/>
      <c r="F3546" s="163"/>
      <c r="G3546" s="84">
        <f>E3546*F3546</f>
        <v>0</v>
      </c>
      <c r="H3546" s="62" t="s">
        <v>363</v>
      </c>
      <c r="J3546" s="123" t="str">
        <f t="shared" si="156"/>
        <v xml:space="preserve"> </v>
      </c>
      <c r="K3546" s="23"/>
      <c r="L3546" s="23"/>
    </row>
    <row r="3547" spans="1:12" x14ac:dyDescent="0.2">
      <c r="A3547" s="48"/>
      <c r="B3547" s="157"/>
      <c r="C3547" s="162"/>
      <c r="D3547" s="191"/>
      <c r="E3547" s="160"/>
      <c r="F3547" s="163"/>
      <c r="G3547" s="84"/>
      <c r="H3547" s="58" t="s">
        <v>782</v>
      </c>
      <c r="J3547" s="123" t="str">
        <f t="shared" si="156"/>
        <v xml:space="preserve"> </v>
      </c>
      <c r="K3547" s="23"/>
      <c r="L3547" s="23"/>
    </row>
    <row r="3548" spans="1:12" x14ac:dyDescent="0.25">
      <c r="A3548" s="48"/>
      <c r="B3548" s="157"/>
      <c r="C3548" s="162"/>
      <c r="D3548" s="191"/>
      <c r="E3548" s="160"/>
      <c r="F3548" s="163"/>
      <c r="G3548" s="84"/>
      <c r="H3548" s="23"/>
      <c r="J3548" s="123" t="str">
        <f t="shared" si="156"/>
        <v xml:space="preserve"> </v>
      </c>
      <c r="K3548" s="23"/>
      <c r="L3548" s="23"/>
    </row>
    <row r="3549" spans="1:12" x14ac:dyDescent="0.25">
      <c r="A3549" s="52"/>
      <c r="B3549" s="193"/>
      <c r="C3549" s="194"/>
      <c r="D3549" s="195"/>
      <c r="E3549" s="160"/>
      <c r="F3549" s="163"/>
      <c r="G3549" s="196"/>
      <c r="H3549" s="23"/>
      <c r="J3549" s="123" t="str">
        <f t="shared" si="156"/>
        <v xml:space="preserve"> </v>
      </c>
      <c r="K3549" s="23"/>
      <c r="L3549" s="23"/>
    </row>
    <row r="3550" spans="1:12" ht="12" x14ac:dyDescent="0.25">
      <c r="B3550" s="180" t="s">
        <v>291</v>
      </c>
      <c r="C3550" s="181" t="s">
        <v>147</v>
      </c>
      <c r="D3550" s="31"/>
      <c r="E3550" s="160"/>
      <c r="F3550" s="163"/>
      <c r="G3550" s="182">
        <f>SUM(G3536:G3549)</f>
        <v>0</v>
      </c>
      <c r="H3550" s="23"/>
      <c r="J3550" s="123" t="str">
        <f t="shared" si="156"/>
        <v xml:space="preserve"> </v>
      </c>
      <c r="K3550" s="23"/>
      <c r="L3550" s="23"/>
    </row>
    <row r="3551" spans="1:12" ht="12" x14ac:dyDescent="0.25">
      <c r="A3551" s="54"/>
      <c r="B3551" s="54"/>
      <c r="C3551" s="223"/>
      <c r="D3551" s="224"/>
      <c r="E3551" s="160"/>
      <c r="F3551" s="163"/>
      <c r="G3551" s="225"/>
      <c r="H3551" s="77"/>
      <c r="J3551" s="123" t="str">
        <f t="shared" si="156"/>
        <v xml:space="preserve"> </v>
      </c>
      <c r="K3551" s="23"/>
      <c r="L3551" s="23"/>
    </row>
    <row r="3552" spans="1:12" ht="12" x14ac:dyDescent="0.2">
      <c r="B3552" s="309" t="s">
        <v>293</v>
      </c>
      <c r="C3552" s="310" t="s">
        <v>294</v>
      </c>
      <c r="D3552" s="311"/>
      <c r="E3552" s="160"/>
      <c r="F3552" s="163"/>
      <c r="G3552" s="237"/>
      <c r="H3552" s="58" t="s">
        <v>361</v>
      </c>
      <c r="J3552" s="123" t="str">
        <f t="shared" si="156"/>
        <v xml:space="preserve"> </v>
      </c>
      <c r="K3552" s="23"/>
      <c r="L3552" s="23"/>
    </row>
    <row r="3553" spans="1:12" ht="12" x14ac:dyDescent="0.2">
      <c r="A3553" s="56"/>
      <c r="B3553" s="290" t="s">
        <v>4959</v>
      </c>
      <c r="C3553" s="293" t="s">
        <v>4997</v>
      </c>
      <c r="D3553" s="289"/>
      <c r="E3553" s="160"/>
      <c r="F3553" s="163"/>
      <c r="G3553" s="89"/>
      <c r="H3553" s="61"/>
      <c r="I3553" s="61"/>
      <c r="J3553" s="123" t="str">
        <f t="shared" si="156"/>
        <v xml:space="preserve"> </v>
      </c>
      <c r="K3553" s="23"/>
      <c r="L3553" s="23"/>
    </row>
    <row r="3554" spans="1:12" x14ac:dyDescent="0.2">
      <c r="A3554" s="88"/>
      <c r="B3554" s="291" t="s">
        <v>4960</v>
      </c>
      <c r="C3554" s="279" t="s">
        <v>6419</v>
      </c>
      <c r="D3554" s="269" t="s">
        <v>60</v>
      </c>
      <c r="E3554" s="160"/>
      <c r="F3554" s="163"/>
      <c r="G3554" s="84">
        <f>E3554*F3554</f>
        <v>0</v>
      </c>
      <c r="H3554" s="62" t="s">
        <v>363</v>
      </c>
      <c r="I3554" s="61"/>
      <c r="J3554" s="123" t="str">
        <f t="shared" si="156"/>
        <v xml:space="preserve"> </v>
      </c>
      <c r="K3554" s="23"/>
      <c r="L3554" s="23"/>
    </row>
    <row r="3555" spans="1:12" x14ac:dyDescent="0.2">
      <c r="A3555" s="88"/>
      <c r="B3555" s="291" t="s">
        <v>4961</v>
      </c>
      <c r="C3555" s="279" t="s">
        <v>6420</v>
      </c>
      <c r="D3555" s="269" t="s">
        <v>83</v>
      </c>
      <c r="E3555" s="160"/>
      <c r="F3555" s="163"/>
      <c r="G3555" s="84">
        <f>E3555*F3555</f>
        <v>0</v>
      </c>
      <c r="H3555" s="62" t="s">
        <v>363</v>
      </c>
      <c r="I3555" s="61"/>
      <c r="J3555" s="123" t="str">
        <f t="shared" si="156"/>
        <v xml:space="preserve"> </v>
      </c>
      <c r="K3555" s="23"/>
      <c r="L3555" s="23"/>
    </row>
    <row r="3556" spans="1:12" ht="12" x14ac:dyDescent="0.2">
      <c r="A3556" s="49"/>
      <c r="B3556" s="291" t="s">
        <v>4962</v>
      </c>
      <c r="C3556" s="294" t="s">
        <v>4998</v>
      </c>
      <c r="D3556" s="313"/>
      <c r="E3556" s="160"/>
      <c r="F3556" s="163"/>
      <c r="G3556" s="84"/>
      <c r="H3556" s="61"/>
      <c r="I3556" s="61"/>
      <c r="J3556" s="123" t="str">
        <f t="shared" si="156"/>
        <v xml:space="preserve"> </v>
      </c>
      <c r="K3556" s="23"/>
      <c r="L3556" s="23"/>
    </row>
    <row r="3557" spans="1:12" ht="13.2" x14ac:dyDescent="0.2">
      <c r="A3557" s="88"/>
      <c r="B3557" s="291" t="s">
        <v>4963</v>
      </c>
      <c r="C3557" s="279" t="s">
        <v>6421</v>
      </c>
      <c r="D3557" s="269" t="s">
        <v>5897</v>
      </c>
      <c r="E3557" s="160"/>
      <c r="F3557" s="163"/>
      <c r="G3557" s="84">
        <f>E3557*F3557</f>
        <v>0</v>
      </c>
      <c r="H3557" s="62" t="s">
        <v>363</v>
      </c>
      <c r="I3557" s="61"/>
      <c r="J3557" s="123" t="str">
        <f t="shared" si="156"/>
        <v xml:space="preserve"> </v>
      </c>
      <c r="K3557" s="23"/>
      <c r="L3557" s="23"/>
    </row>
    <row r="3558" spans="1:12" x14ac:dyDescent="0.2">
      <c r="A3558" s="88"/>
      <c r="B3558" s="291" t="s">
        <v>4964</v>
      </c>
      <c r="C3558" s="279" t="s">
        <v>6422</v>
      </c>
      <c r="D3558" s="269" t="s">
        <v>60</v>
      </c>
      <c r="E3558" s="160"/>
      <c r="F3558" s="163"/>
      <c r="G3558" s="84">
        <f>E3558*F3558</f>
        <v>0</v>
      </c>
      <c r="H3558" s="62" t="s">
        <v>363</v>
      </c>
      <c r="I3558" s="61"/>
      <c r="J3558" s="123" t="str">
        <f t="shared" si="156"/>
        <v xml:space="preserve"> </v>
      </c>
      <c r="K3558" s="23"/>
      <c r="L3558" s="23"/>
    </row>
    <row r="3559" spans="1:12" ht="12" x14ac:dyDescent="0.2">
      <c r="A3559" s="49"/>
      <c r="B3559" s="291" t="s">
        <v>4965</v>
      </c>
      <c r="C3559" s="294" t="s">
        <v>4999</v>
      </c>
      <c r="D3559" s="313"/>
      <c r="E3559" s="160"/>
      <c r="F3559" s="163"/>
      <c r="G3559" s="84"/>
      <c r="H3559" s="61"/>
      <c r="I3559" s="61"/>
      <c r="J3559" s="123" t="str">
        <f t="shared" si="156"/>
        <v xml:space="preserve"> </v>
      </c>
      <c r="K3559" s="23"/>
      <c r="L3559" s="23"/>
    </row>
    <row r="3560" spans="1:12" ht="13.2" x14ac:dyDescent="0.2">
      <c r="A3560" s="88"/>
      <c r="B3560" s="291" t="s">
        <v>4966</v>
      </c>
      <c r="C3560" s="279" t="s">
        <v>6423</v>
      </c>
      <c r="D3560" s="269" t="s">
        <v>5897</v>
      </c>
      <c r="E3560" s="160"/>
      <c r="F3560" s="163"/>
      <c r="G3560" s="84">
        <f>E3560*F3560</f>
        <v>0</v>
      </c>
      <c r="H3560" s="62" t="s">
        <v>363</v>
      </c>
      <c r="I3560" s="61"/>
      <c r="J3560" s="123" t="str">
        <f t="shared" si="156"/>
        <v xml:space="preserve"> </v>
      </c>
      <c r="K3560" s="23"/>
      <c r="L3560" s="23"/>
    </row>
    <row r="3561" spans="1:12" x14ac:dyDescent="0.2">
      <c r="A3561" s="88"/>
      <c r="B3561" s="291" t="s">
        <v>4967</v>
      </c>
      <c r="C3561" s="279" t="s">
        <v>6424</v>
      </c>
      <c r="D3561" s="269" t="s">
        <v>60</v>
      </c>
      <c r="E3561" s="160"/>
      <c r="F3561" s="163"/>
      <c r="G3561" s="84">
        <f>E3561*F3561</f>
        <v>0</v>
      </c>
      <c r="H3561" s="62" t="s">
        <v>363</v>
      </c>
      <c r="I3561" s="61"/>
      <c r="J3561" s="123" t="str">
        <f t="shared" si="156"/>
        <v xml:space="preserve"> </v>
      </c>
      <c r="K3561" s="23"/>
      <c r="L3561" s="23"/>
    </row>
    <row r="3562" spans="1:12" ht="12" x14ac:dyDescent="0.2">
      <c r="A3562" s="49"/>
      <c r="B3562" s="291" t="s">
        <v>4968</v>
      </c>
      <c r="C3562" s="294" t="s">
        <v>5000</v>
      </c>
      <c r="D3562" s="269"/>
      <c r="E3562" s="160"/>
      <c r="F3562" s="163"/>
      <c r="G3562" s="84"/>
      <c r="H3562" s="61"/>
      <c r="I3562" s="61"/>
      <c r="J3562" s="123" t="str">
        <f t="shared" si="156"/>
        <v xml:space="preserve"> </v>
      </c>
      <c r="K3562" s="23"/>
      <c r="L3562" s="23"/>
    </row>
    <row r="3563" spans="1:12" x14ac:dyDescent="0.2">
      <c r="A3563" s="88"/>
      <c r="B3563" s="291" t="s">
        <v>4969</v>
      </c>
      <c r="C3563" s="279" t="s">
        <v>6425</v>
      </c>
      <c r="D3563" s="269" t="s">
        <v>60</v>
      </c>
      <c r="E3563" s="160"/>
      <c r="F3563" s="163"/>
      <c r="G3563" s="84">
        <f>E3563*F3563</f>
        <v>0</v>
      </c>
      <c r="H3563" s="62" t="s">
        <v>363</v>
      </c>
      <c r="I3563" s="61"/>
      <c r="J3563" s="123" t="str">
        <f t="shared" si="156"/>
        <v xml:space="preserve"> </v>
      </c>
      <c r="K3563" s="23"/>
      <c r="L3563" s="23"/>
    </row>
    <row r="3564" spans="1:12" x14ac:dyDescent="0.2">
      <c r="A3564" s="88"/>
      <c r="B3564" s="291" t="s">
        <v>4970</v>
      </c>
      <c r="C3564" s="279" t="s">
        <v>6426</v>
      </c>
      <c r="D3564" s="269" t="s">
        <v>60</v>
      </c>
      <c r="E3564" s="160"/>
      <c r="F3564" s="163"/>
      <c r="G3564" s="84">
        <f>E3564*F3564</f>
        <v>0</v>
      </c>
      <c r="H3564" s="61"/>
      <c r="I3564" s="61"/>
      <c r="J3564" s="123" t="str">
        <f t="shared" si="156"/>
        <v xml:space="preserve"> </v>
      </c>
      <c r="K3564" s="23"/>
      <c r="L3564" s="23"/>
    </row>
    <row r="3565" spans="1:12" ht="12" x14ac:dyDescent="0.2">
      <c r="A3565" s="49"/>
      <c r="B3565" s="291" t="s">
        <v>4971</v>
      </c>
      <c r="C3565" s="294" t="s">
        <v>5001</v>
      </c>
      <c r="D3565" s="269"/>
      <c r="E3565" s="160"/>
      <c r="F3565" s="163"/>
      <c r="G3565" s="84"/>
      <c r="H3565" s="61"/>
      <c r="I3565" s="61"/>
      <c r="J3565" s="123" t="str">
        <f t="shared" si="156"/>
        <v xml:space="preserve"> </v>
      </c>
      <c r="K3565" s="23"/>
      <c r="L3565" s="23"/>
    </row>
    <row r="3566" spans="1:12" x14ac:dyDescent="0.2">
      <c r="A3566" s="88"/>
      <c r="B3566" s="291" t="s">
        <v>4972</v>
      </c>
      <c r="C3566" s="265" t="s">
        <v>5002</v>
      </c>
      <c r="D3566" s="313"/>
      <c r="E3566" s="160"/>
      <c r="F3566" s="163"/>
      <c r="G3566" s="84"/>
      <c r="H3566" s="61"/>
      <c r="I3566" s="61"/>
      <c r="J3566" s="123" t="str">
        <f t="shared" si="156"/>
        <v xml:space="preserve"> </v>
      </c>
      <c r="K3566" s="23"/>
      <c r="L3566" s="23"/>
    </row>
    <row r="3567" spans="1:12" x14ac:dyDescent="0.2">
      <c r="A3567" s="88"/>
      <c r="B3567" s="291" t="s">
        <v>4988</v>
      </c>
      <c r="C3567" s="265" t="s">
        <v>6427</v>
      </c>
      <c r="D3567" s="269" t="s">
        <v>60</v>
      </c>
      <c r="E3567" s="160"/>
      <c r="F3567" s="163"/>
      <c r="G3567" s="84">
        <f>E3567*F3567</f>
        <v>0</v>
      </c>
      <c r="H3567" s="62" t="s">
        <v>363</v>
      </c>
      <c r="I3567" s="61"/>
      <c r="J3567" s="123" t="str">
        <f t="shared" si="156"/>
        <v xml:space="preserve"> </v>
      </c>
      <c r="K3567" s="23"/>
      <c r="L3567" s="23"/>
    </row>
    <row r="3568" spans="1:12" x14ac:dyDescent="0.2">
      <c r="A3568" s="88"/>
      <c r="B3568" s="291" t="s">
        <v>4989</v>
      </c>
      <c r="C3568" s="265" t="s">
        <v>6427</v>
      </c>
      <c r="D3568" s="269" t="s">
        <v>60</v>
      </c>
      <c r="E3568" s="160"/>
      <c r="F3568" s="163"/>
      <c r="G3568" s="84">
        <f>E3568*F3568</f>
        <v>0</v>
      </c>
      <c r="H3568" s="62" t="s">
        <v>363</v>
      </c>
      <c r="I3568" s="61"/>
      <c r="J3568" s="123" t="str">
        <f t="shared" si="156"/>
        <v xml:space="preserve"> </v>
      </c>
      <c r="K3568" s="23"/>
      <c r="L3568" s="23"/>
    </row>
    <row r="3569" spans="1:12" x14ac:dyDescent="0.2">
      <c r="A3569" s="88"/>
      <c r="B3569" s="291" t="s">
        <v>4973</v>
      </c>
      <c r="C3569" s="265" t="s">
        <v>5003</v>
      </c>
      <c r="D3569" s="269"/>
      <c r="E3569" s="160"/>
      <c r="F3569" s="163"/>
      <c r="G3569" s="84"/>
      <c r="H3569" s="61"/>
      <c r="I3569" s="61"/>
      <c r="J3569" s="123" t="str">
        <f t="shared" si="156"/>
        <v xml:space="preserve"> </v>
      </c>
      <c r="K3569" s="23"/>
      <c r="L3569" s="23"/>
    </row>
    <row r="3570" spans="1:12" x14ac:dyDescent="0.2">
      <c r="A3570" s="88"/>
      <c r="B3570" s="291" t="s">
        <v>4990</v>
      </c>
      <c r="C3570" s="265" t="s">
        <v>5004</v>
      </c>
      <c r="D3570" s="269" t="s">
        <v>60</v>
      </c>
      <c r="E3570" s="160"/>
      <c r="F3570" s="163"/>
      <c r="G3570" s="84">
        <f t="shared" ref="G3570:G3576" si="157">E3570*F3570</f>
        <v>0</v>
      </c>
      <c r="H3570" s="61"/>
      <c r="I3570" s="61"/>
      <c r="J3570" s="123" t="str">
        <f t="shared" si="156"/>
        <v xml:space="preserve"> </v>
      </c>
      <c r="K3570" s="23"/>
      <c r="L3570" s="23"/>
    </row>
    <row r="3571" spans="1:12" x14ac:dyDescent="0.2">
      <c r="A3571" s="88"/>
      <c r="B3571" s="291" t="s">
        <v>4991</v>
      </c>
      <c r="C3571" s="265" t="s">
        <v>5005</v>
      </c>
      <c r="D3571" s="269" t="s">
        <v>60</v>
      </c>
      <c r="E3571" s="160"/>
      <c r="F3571" s="163"/>
      <c r="G3571" s="84">
        <f t="shared" si="157"/>
        <v>0</v>
      </c>
      <c r="H3571" s="61"/>
      <c r="I3571" s="61"/>
      <c r="J3571" s="123" t="str">
        <f t="shared" si="156"/>
        <v xml:space="preserve"> </v>
      </c>
      <c r="K3571" s="23"/>
      <c r="L3571" s="23"/>
    </row>
    <row r="3572" spans="1:12" x14ac:dyDescent="0.2">
      <c r="A3572" s="88"/>
      <c r="B3572" s="291" t="s">
        <v>4992</v>
      </c>
      <c r="C3572" s="265" t="s">
        <v>5006</v>
      </c>
      <c r="D3572" s="269" t="s">
        <v>60</v>
      </c>
      <c r="E3572" s="160"/>
      <c r="F3572" s="163"/>
      <c r="G3572" s="84">
        <f t="shared" si="157"/>
        <v>0</v>
      </c>
      <c r="H3572" s="61"/>
      <c r="I3572" s="61"/>
      <c r="J3572" s="123" t="str">
        <f t="shared" si="156"/>
        <v xml:space="preserve"> </v>
      </c>
      <c r="K3572" s="23"/>
      <c r="L3572" s="23"/>
    </row>
    <row r="3573" spans="1:12" x14ac:dyDescent="0.2">
      <c r="A3573" s="88"/>
      <c r="B3573" s="291" t="s">
        <v>4993</v>
      </c>
      <c r="C3573" s="265" t="s">
        <v>5007</v>
      </c>
      <c r="D3573" s="269" t="s">
        <v>60</v>
      </c>
      <c r="E3573" s="160"/>
      <c r="F3573" s="163"/>
      <c r="G3573" s="84">
        <f t="shared" si="157"/>
        <v>0</v>
      </c>
      <c r="H3573" s="61"/>
      <c r="I3573" s="61"/>
      <c r="J3573" s="123" t="str">
        <f t="shared" si="156"/>
        <v xml:space="preserve"> </v>
      </c>
      <c r="K3573" s="23"/>
      <c r="L3573" s="23"/>
    </row>
    <row r="3574" spans="1:12" x14ac:dyDescent="0.2">
      <c r="A3574" s="88"/>
      <c r="B3574" s="291" t="s">
        <v>4994</v>
      </c>
      <c r="C3574" s="265" t="s">
        <v>5008</v>
      </c>
      <c r="D3574" s="269" t="s">
        <v>60</v>
      </c>
      <c r="E3574" s="160"/>
      <c r="F3574" s="163"/>
      <c r="G3574" s="84">
        <f t="shared" si="157"/>
        <v>0</v>
      </c>
      <c r="H3574" s="61"/>
      <c r="I3574" s="61"/>
      <c r="J3574" s="123" t="str">
        <f t="shared" si="156"/>
        <v xml:space="preserve"> </v>
      </c>
      <c r="K3574" s="23"/>
      <c r="L3574" s="23"/>
    </row>
    <row r="3575" spans="1:12" x14ac:dyDescent="0.2">
      <c r="A3575" s="88"/>
      <c r="B3575" s="291" t="s">
        <v>4995</v>
      </c>
      <c r="C3575" s="279" t="s">
        <v>6428</v>
      </c>
      <c r="D3575" s="269" t="s">
        <v>60</v>
      </c>
      <c r="E3575" s="160"/>
      <c r="F3575" s="163"/>
      <c r="G3575" s="84">
        <f t="shared" si="157"/>
        <v>0</v>
      </c>
      <c r="H3575" s="62" t="s">
        <v>363</v>
      </c>
      <c r="I3575" s="61"/>
      <c r="J3575" s="123" t="str">
        <f t="shared" si="156"/>
        <v xml:space="preserve"> </v>
      </c>
      <c r="K3575" s="23"/>
      <c r="L3575" s="23"/>
    </row>
    <row r="3576" spans="1:12" x14ac:dyDescent="0.2">
      <c r="A3576" s="88"/>
      <c r="B3576" s="291" t="s">
        <v>4996</v>
      </c>
      <c r="C3576" s="265" t="s">
        <v>5009</v>
      </c>
      <c r="D3576" s="275" t="s">
        <v>1616</v>
      </c>
      <c r="E3576" s="160"/>
      <c r="F3576" s="163"/>
      <c r="G3576" s="84">
        <f t="shared" si="157"/>
        <v>0</v>
      </c>
      <c r="H3576" s="61"/>
      <c r="I3576" s="61"/>
      <c r="J3576" s="123" t="str">
        <f t="shared" si="156"/>
        <v xml:space="preserve"> </v>
      </c>
      <c r="K3576" s="23"/>
      <c r="L3576" s="23"/>
    </row>
    <row r="3577" spans="1:12" ht="22.8" x14ac:dyDescent="0.2">
      <c r="A3577" s="88"/>
      <c r="B3577" s="291" t="s">
        <v>4974</v>
      </c>
      <c r="C3577" s="265" t="s">
        <v>5010</v>
      </c>
      <c r="D3577" s="269" t="s">
        <v>22</v>
      </c>
      <c r="E3577" s="160"/>
      <c r="F3577" s="163"/>
      <c r="G3577" s="84"/>
      <c r="H3577" s="61"/>
      <c r="I3577" s="61"/>
      <c r="J3577" s="123" t="str">
        <f t="shared" si="156"/>
        <v xml:space="preserve"> </v>
      </c>
      <c r="K3577" s="23"/>
      <c r="L3577" s="23"/>
    </row>
    <row r="3578" spans="1:12" ht="12" x14ac:dyDescent="0.2">
      <c r="A3578" s="49"/>
      <c r="B3578" s="291" t="s">
        <v>4975</v>
      </c>
      <c r="C3578" s="294" t="s">
        <v>5011</v>
      </c>
      <c r="D3578" s="269"/>
      <c r="E3578" s="160"/>
      <c r="F3578" s="163"/>
      <c r="G3578" s="84"/>
      <c r="H3578" s="61"/>
      <c r="I3578" s="61"/>
      <c r="J3578" s="123" t="str">
        <f t="shared" si="156"/>
        <v xml:space="preserve"> </v>
      </c>
      <c r="K3578" s="23"/>
      <c r="L3578" s="23"/>
    </row>
    <row r="3579" spans="1:12" x14ac:dyDescent="0.2">
      <c r="A3579" s="88"/>
      <c r="B3579" s="291" t="s">
        <v>4976</v>
      </c>
      <c r="C3579" s="279" t="s">
        <v>6429</v>
      </c>
      <c r="D3579" s="269" t="s">
        <v>83</v>
      </c>
      <c r="E3579" s="160"/>
      <c r="F3579" s="163"/>
      <c r="G3579" s="84">
        <f>E3579*F3579</f>
        <v>0</v>
      </c>
      <c r="H3579" s="62" t="s">
        <v>363</v>
      </c>
      <c r="I3579" s="61"/>
      <c r="J3579" s="123" t="str">
        <f t="shared" si="156"/>
        <v xml:space="preserve"> </v>
      </c>
      <c r="K3579" s="23"/>
      <c r="L3579" s="23"/>
    </row>
    <row r="3580" spans="1:12" x14ac:dyDescent="0.2">
      <c r="A3580" s="88"/>
      <c r="B3580" s="291" t="s">
        <v>4977</v>
      </c>
      <c r="C3580" s="279" t="s">
        <v>6430</v>
      </c>
      <c r="D3580" s="269" t="s">
        <v>83</v>
      </c>
      <c r="E3580" s="160"/>
      <c r="F3580" s="163"/>
      <c r="G3580" s="84">
        <f>E3580*F3580</f>
        <v>0</v>
      </c>
      <c r="H3580" s="62" t="s">
        <v>363</v>
      </c>
      <c r="I3580" s="61"/>
      <c r="J3580" s="123" t="str">
        <f t="shared" si="156"/>
        <v xml:space="preserve"> </v>
      </c>
      <c r="K3580" s="23"/>
      <c r="L3580" s="23"/>
    </row>
    <row r="3581" spans="1:12" ht="24" x14ac:dyDescent="0.2">
      <c r="A3581" s="49"/>
      <c r="B3581" s="291" t="s">
        <v>4978</v>
      </c>
      <c r="C3581" s="294" t="s">
        <v>5012</v>
      </c>
      <c r="D3581" s="269"/>
      <c r="E3581" s="160"/>
      <c r="F3581" s="163"/>
      <c r="G3581" s="84"/>
      <c r="H3581" s="61"/>
      <c r="I3581" s="61"/>
      <c r="J3581" s="123" t="str">
        <f t="shared" si="156"/>
        <v xml:space="preserve"> </v>
      </c>
      <c r="K3581" s="23"/>
      <c r="L3581" s="23"/>
    </row>
    <row r="3582" spans="1:12" x14ac:dyDescent="0.2">
      <c r="A3582" s="88"/>
      <c r="B3582" s="291" t="s">
        <v>4979</v>
      </c>
      <c r="C3582" s="279" t="s">
        <v>6429</v>
      </c>
      <c r="D3582" s="269" t="s">
        <v>83</v>
      </c>
      <c r="E3582" s="160"/>
      <c r="F3582" s="163"/>
      <c r="G3582" s="84">
        <f>E3582*F3582</f>
        <v>0</v>
      </c>
      <c r="H3582" s="62" t="s">
        <v>363</v>
      </c>
      <c r="I3582" s="61"/>
      <c r="J3582" s="123" t="str">
        <f t="shared" si="156"/>
        <v xml:space="preserve"> </v>
      </c>
      <c r="K3582" s="23"/>
      <c r="L3582" s="23"/>
    </row>
    <row r="3583" spans="1:12" x14ac:dyDescent="0.2">
      <c r="A3583" s="88"/>
      <c r="B3583" s="291" t="s">
        <v>4980</v>
      </c>
      <c r="C3583" s="279" t="s">
        <v>6430</v>
      </c>
      <c r="D3583" s="269" t="s">
        <v>83</v>
      </c>
      <c r="E3583" s="160"/>
      <c r="F3583" s="163"/>
      <c r="G3583" s="84">
        <f>E3583*F3583</f>
        <v>0</v>
      </c>
      <c r="H3583" s="62" t="s">
        <v>363</v>
      </c>
      <c r="I3583" s="61"/>
      <c r="J3583" s="123" t="str">
        <f t="shared" si="156"/>
        <v xml:space="preserve"> </v>
      </c>
      <c r="K3583" s="23"/>
      <c r="L3583" s="23"/>
    </row>
    <row r="3584" spans="1:12" ht="12" x14ac:dyDescent="0.2">
      <c r="A3584" s="49"/>
      <c r="B3584" s="291" t="s">
        <v>4981</v>
      </c>
      <c r="C3584" s="294" t="s">
        <v>5013</v>
      </c>
      <c r="D3584" s="269" t="s">
        <v>83</v>
      </c>
      <c r="E3584" s="160"/>
      <c r="F3584" s="163"/>
      <c r="G3584" s="84">
        <f>E3584*F3584</f>
        <v>0</v>
      </c>
      <c r="H3584" s="61"/>
      <c r="I3584" s="61"/>
      <c r="J3584" s="123" t="str">
        <f t="shared" si="156"/>
        <v xml:space="preserve"> </v>
      </c>
      <c r="K3584" s="23"/>
      <c r="L3584" s="23"/>
    </row>
    <row r="3585" spans="1:12" ht="12" x14ac:dyDescent="0.2">
      <c r="A3585" s="49"/>
      <c r="B3585" s="291" t="s">
        <v>4982</v>
      </c>
      <c r="C3585" s="294" t="s">
        <v>5014</v>
      </c>
      <c r="D3585" s="269"/>
      <c r="E3585" s="160"/>
      <c r="F3585" s="163"/>
      <c r="G3585" s="84"/>
      <c r="H3585" s="61"/>
      <c r="I3585" s="61"/>
      <c r="J3585" s="123" t="str">
        <f t="shared" si="156"/>
        <v xml:space="preserve"> </v>
      </c>
      <c r="K3585" s="23"/>
      <c r="L3585" s="23"/>
    </row>
    <row r="3586" spans="1:12" x14ac:dyDescent="0.2">
      <c r="A3586" s="88"/>
      <c r="B3586" s="291" t="s">
        <v>4983</v>
      </c>
      <c r="C3586" s="265" t="s">
        <v>5015</v>
      </c>
      <c r="D3586" s="275" t="s">
        <v>357</v>
      </c>
      <c r="E3586" s="160"/>
      <c r="F3586" s="163"/>
      <c r="G3586" s="84"/>
      <c r="H3586" s="61"/>
      <c r="I3586" s="61"/>
      <c r="J3586" s="123" t="str">
        <f t="shared" si="156"/>
        <v xml:space="preserve"> </v>
      </c>
      <c r="K3586" s="23"/>
      <c r="L3586" s="23"/>
    </row>
    <row r="3587" spans="1:12" x14ac:dyDescent="0.2">
      <c r="A3587" s="88"/>
      <c r="B3587" s="291" t="s">
        <v>4984</v>
      </c>
      <c r="C3587" s="265" t="s">
        <v>4958</v>
      </c>
      <c r="D3587" s="275" t="s">
        <v>67</v>
      </c>
      <c r="E3587" s="160"/>
      <c r="F3587" s="163"/>
      <c r="G3587" s="84">
        <f>E3587*F3587</f>
        <v>0</v>
      </c>
      <c r="H3587" s="61"/>
      <c r="I3587" s="61"/>
      <c r="J3587" s="123" t="str">
        <f t="shared" si="156"/>
        <v xml:space="preserve"> </v>
      </c>
      <c r="K3587" s="23"/>
      <c r="L3587" s="23"/>
    </row>
    <row r="3588" spans="1:12" ht="12" x14ac:dyDescent="0.2">
      <c r="A3588" s="49"/>
      <c r="B3588" s="291" t="s">
        <v>4985</v>
      </c>
      <c r="C3588" s="294" t="s">
        <v>6431</v>
      </c>
      <c r="D3588" s="269"/>
      <c r="E3588" s="160"/>
      <c r="F3588" s="163"/>
      <c r="G3588" s="232"/>
      <c r="H3588" s="61"/>
      <c r="I3588" s="61"/>
      <c r="J3588" s="123" t="str">
        <f t="shared" ref="J3588:J3651" si="158">IF(G3588&gt;0,1," ")</f>
        <v xml:space="preserve"> </v>
      </c>
      <c r="K3588" s="23"/>
      <c r="L3588" s="23"/>
    </row>
    <row r="3589" spans="1:12" x14ac:dyDescent="0.2">
      <c r="A3589" s="88"/>
      <c r="B3589" s="291" t="s">
        <v>4986</v>
      </c>
      <c r="C3589" s="279" t="s">
        <v>6419</v>
      </c>
      <c r="D3589" s="269" t="s">
        <v>60</v>
      </c>
      <c r="E3589" s="160"/>
      <c r="F3589" s="163"/>
      <c r="G3589" s="84">
        <f>E3589*F3589</f>
        <v>0</v>
      </c>
      <c r="H3589" s="62" t="s">
        <v>363</v>
      </c>
      <c r="I3589" s="61"/>
      <c r="J3589" s="123" t="str">
        <f t="shared" si="158"/>
        <v xml:space="preserve"> </v>
      </c>
      <c r="K3589" s="23"/>
      <c r="L3589" s="23"/>
    </row>
    <row r="3590" spans="1:12" x14ac:dyDescent="0.2">
      <c r="A3590" s="88"/>
      <c r="B3590" s="291" t="s">
        <v>4987</v>
      </c>
      <c r="C3590" s="279" t="s">
        <v>6420</v>
      </c>
      <c r="D3590" s="269" t="s">
        <v>83</v>
      </c>
      <c r="E3590" s="160"/>
      <c r="F3590" s="163"/>
      <c r="G3590" s="84">
        <f>E3590*F3590</f>
        <v>0</v>
      </c>
      <c r="H3590" s="62" t="s">
        <v>363</v>
      </c>
      <c r="I3590" s="61"/>
      <c r="J3590" s="123" t="str">
        <f t="shared" si="158"/>
        <v xml:space="preserve"> </v>
      </c>
      <c r="K3590" s="23"/>
      <c r="L3590" s="23"/>
    </row>
    <row r="3591" spans="1:12" x14ac:dyDescent="0.2">
      <c r="A3591" s="48"/>
      <c r="B3591" s="157"/>
      <c r="C3591" s="162"/>
      <c r="D3591" s="191"/>
      <c r="E3591" s="160"/>
      <c r="F3591" s="163"/>
      <c r="G3591" s="84"/>
      <c r="H3591" s="58" t="s">
        <v>782</v>
      </c>
      <c r="J3591" s="123" t="str">
        <f t="shared" si="158"/>
        <v xml:space="preserve"> </v>
      </c>
      <c r="K3591" s="23"/>
      <c r="L3591" s="23"/>
    </row>
    <row r="3592" spans="1:12" x14ac:dyDescent="0.25">
      <c r="A3592" s="48"/>
      <c r="B3592" s="157"/>
      <c r="C3592" s="162"/>
      <c r="D3592" s="191"/>
      <c r="E3592" s="160"/>
      <c r="F3592" s="163"/>
      <c r="G3592" s="84"/>
      <c r="H3592" s="23"/>
      <c r="J3592" s="123" t="str">
        <f t="shared" si="158"/>
        <v xml:space="preserve"> </v>
      </c>
      <c r="K3592" s="23"/>
      <c r="L3592" s="23"/>
    </row>
    <row r="3593" spans="1:12" x14ac:dyDescent="0.25">
      <c r="A3593" s="52"/>
      <c r="B3593" s="193"/>
      <c r="C3593" s="194"/>
      <c r="D3593" s="195"/>
      <c r="E3593" s="160"/>
      <c r="F3593" s="163"/>
      <c r="G3593" s="196"/>
      <c r="H3593" s="23"/>
      <c r="J3593" s="123" t="str">
        <f t="shared" si="158"/>
        <v xml:space="preserve"> </v>
      </c>
      <c r="K3593" s="23"/>
      <c r="L3593" s="23"/>
    </row>
    <row r="3594" spans="1:12" ht="12" x14ac:dyDescent="0.25">
      <c r="B3594" s="180" t="s">
        <v>293</v>
      </c>
      <c r="C3594" s="181" t="s">
        <v>147</v>
      </c>
      <c r="D3594" s="31"/>
      <c r="E3594" s="31"/>
      <c r="F3594" s="31"/>
      <c r="G3594" s="182">
        <f>SUM(G3554:G3593)</f>
        <v>0</v>
      </c>
      <c r="H3594" s="23"/>
      <c r="J3594" s="123" t="str">
        <f t="shared" si="158"/>
        <v xml:space="preserve"> </v>
      </c>
      <c r="K3594" s="23"/>
      <c r="L3594" s="23"/>
    </row>
    <row r="3595" spans="1:12" ht="12" x14ac:dyDescent="0.25">
      <c r="A3595" s="54"/>
      <c r="B3595" s="54"/>
      <c r="C3595" s="223"/>
      <c r="D3595" s="224"/>
      <c r="E3595" s="224"/>
      <c r="F3595" s="224"/>
      <c r="G3595" s="225"/>
      <c r="H3595" s="77"/>
      <c r="J3595" s="123" t="str">
        <f t="shared" si="158"/>
        <v xml:space="preserve"> </v>
      </c>
      <c r="K3595" s="23"/>
      <c r="L3595" s="23"/>
    </row>
    <row r="3596" spans="1:12" ht="12" x14ac:dyDescent="0.2">
      <c r="B3596" s="235" t="s">
        <v>295</v>
      </c>
      <c r="C3596" s="236" t="s">
        <v>296</v>
      </c>
      <c r="D3596" s="70"/>
      <c r="E3596" s="70"/>
      <c r="F3596" s="70"/>
      <c r="G3596" s="237"/>
      <c r="H3596" s="58" t="s">
        <v>361</v>
      </c>
      <c r="J3596" s="123">
        <v>1</v>
      </c>
      <c r="K3596" s="23"/>
      <c r="L3596" s="23"/>
    </row>
    <row r="3597" spans="1:12" ht="12" x14ac:dyDescent="0.2">
      <c r="A3597" s="56"/>
      <c r="B3597" s="290" t="s">
        <v>5016</v>
      </c>
      <c r="C3597" s="338" t="s">
        <v>6432</v>
      </c>
      <c r="D3597" s="289"/>
      <c r="E3597" s="230"/>
      <c r="F3597" s="230"/>
      <c r="G3597" s="89"/>
      <c r="H3597" s="62" t="s">
        <v>363</v>
      </c>
      <c r="J3597" s="123" t="str">
        <f t="shared" si="158"/>
        <v xml:space="preserve"> </v>
      </c>
      <c r="K3597" s="23"/>
      <c r="L3597" s="23"/>
    </row>
    <row r="3598" spans="1:12" x14ac:dyDescent="0.2">
      <c r="A3598" s="88"/>
      <c r="B3598" s="291" t="s">
        <v>5017</v>
      </c>
      <c r="C3598" s="279" t="s">
        <v>5050</v>
      </c>
      <c r="D3598" s="269" t="s">
        <v>60</v>
      </c>
      <c r="E3598" s="160"/>
      <c r="F3598" s="163"/>
      <c r="G3598" s="84">
        <f t="shared" ref="G3598:G3603" si="159">E3598*F3598</f>
        <v>0</v>
      </c>
      <c r="H3598" s="61"/>
      <c r="J3598" s="123" t="str">
        <f t="shared" si="158"/>
        <v xml:space="preserve"> </v>
      </c>
      <c r="K3598" s="23"/>
      <c r="L3598" s="23"/>
    </row>
    <row r="3599" spans="1:12" x14ac:dyDescent="0.2">
      <c r="A3599" s="88"/>
      <c r="B3599" s="291" t="s">
        <v>5018</v>
      </c>
      <c r="C3599" s="279" t="s">
        <v>5051</v>
      </c>
      <c r="D3599" s="269" t="s">
        <v>60</v>
      </c>
      <c r="E3599" s="160"/>
      <c r="F3599" s="163"/>
      <c r="G3599" s="84">
        <f t="shared" si="159"/>
        <v>0</v>
      </c>
      <c r="H3599" s="61"/>
      <c r="J3599" s="123" t="str">
        <f t="shared" si="158"/>
        <v xml:space="preserve"> </v>
      </c>
      <c r="K3599" s="23"/>
      <c r="L3599" s="23"/>
    </row>
    <row r="3600" spans="1:12" ht="12" x14ac:dyDescent="0.2">
      <c r="A3600" s="49"/>
      <c r="B3600" s="291" t="s">
        <v>5019</v>
      </c>
      <c r="C3600" s="322" t="s">
        <v>6433</v>
      </c>
      <c r="D3600" s="269" t="s">
        <v>83</v>
      </c>
      <c r="E3600" s="160"/>
      <c r="F3600" s="163"/>
      <c r="G3600" s="84">
        <f t="shared" si="159"/>
        <v>0</v>
      </c>
      <c r="H3600" s="62" t="s">
        <v>363</v>
      </c>
      <c r="J3600" s="123" t="str">
        <f t="shared" si="158"/>
        <v xml:space="preserve"> </v>
      </c>
      <c r="K3600" s="23"/>
      <c r="L3600" s="23"/>
    </row>
    <row r="3601" spans="1:12" ht="12" x14ac:dyDescent="0.2">
      <c r="A3601" s="49"/>
      <c r="B3601" s="291" t="s">
        <v>5020</v>
      </c>
      <c r="C3601" s="322" t="s">
        <v>6434</v>
      </c>
      <c r="D3601" s="269" t="s">
        <v>83</v>
      </c>
      <c r="E3601" s="160"/>
      <c r="F3601" s="163"/>
      <c r="G3601" s="84">
        <f t="shared" si="159"/>
        <v>0</v>
      </c>
      <c r="H3601" s="62" t="s">
        <v>363</v>
      </c>
      <c r="J3601" s="123" t="str">
        <f t="shared" si="158"/>
        <v xml:space="preserve"> </v>
      </c>
      <c r="K3601" s="23"/>
      <c r="L3601" s="23"/>
    </row>
    <row r="3602" spans="1:12" ht="12" x14ac:dyDescent="0.2">
      <c r="A3602" s="49"/>
      <c r="B3602" s="291" t="s">
        <v>5021</v>
      </c>
      <c r="C3602" s="322" t="s">
        <v>5052</v>
      </c>
      <c r="D3602" s="269" t="s">
        <v>60</v>
      </c>
      <c r="E3602" s="160"/>
      <c r="F3602" s="163"/>
      <c r="G3602" s="84">
        <f t="shared" si="159"/>
        <v>0</v>
      </c>
      <c r="H3602" s="61"/>
      <c r="J3602" s="123" t="str">
        <f t="shared" si="158"/>
        <v xml:space="preserve"> </v>
      </c>
      <c r="K3602" s="23"/>
      <c r="L3602" s="23"/>
    </row>
    <row r="3603" spans="1:12" ht="12" x14ac:dyDescent="0.2">
      <c r="A3603" s="49"/>
      <c r="B3603" s="291" t="s">
        <v>5022</v>
      </c>
      <c r="C3603" s="322" t="s">
        <v>6435</v>
      </c>
      <c r="D3603" s="269" t="s">
        <v>60</v>
      </c>
      <c r="E3603" s="160"/>
      <c r="F3603" s="163"/>
      <c r="G3603" s="84">
        <f t="shared" si="159"/>
        <v>0</v>
      </c>
      <c r="H3603" s="62" t="s">
        <v>363</v>
      </c>
      <c r="J3603" s="123" t="str">
        <f t="shared" si="158"/>
        <v xml:space="preserve"> </v>
      </c>
      <c r="K3603" s="23"/>
      <c r="L3603" s="23"/>
    </row>
    <row r="3604" spans="1:12" ht="12" x14ac:dyDescent="0.2">
      <c r="A3604" s="49"/>
      <c r="B3604" s="291" t="s">
        <v>5023</v>
      </c>
      <c r="C3604" s="322" t="s">
        <v>5053</v>
      </c>
      <c r="D3604" s="269"/>
      <c r="E3604" s="160"/>
      <c r="F3604" s="163"/>
      <c r="G3604" s="84"/>
      <c r="H3604" s="61"/>
      <c r="J3604" s="123" t="str">
        <f t="shared" si="158"/>
        <v xml:space="preserve"> </v>
      </c>
      <c r="K3604" s="23"/>
      <c r="L3604" s="23"/>
    </row>
    <row r="3605" spans="1:12" x14ac:dyDescent="0.2">
      <c r="A3605" s="88"/>
      <c r="B3605" s="291" t="s">
        <v>5024</v>
      </c>
      <c r="C3605" s="279" t="s">
        <v>6436</v>
      </c>
      <c r="D3605" s="269" t="s">
        <v>60</v>
      </c>
      <c r="E3605" s="160"/>
      <c r="F3605" s="163"/>
      <c r="G3605" s="84">
        <f>E3605*F3605</f>
        <v>0</v>
      </c>
      <c r="H3605" s="62" t="s">
        <v>363</v>
      </c>
      <c r="J3605" s="123" t="str">
        <f t="shared" si="158"/>
        <v xml:space="preserve"> </v>
      </c>
      <c r="K3605" s="23"/>
      <c r="L3605" s="23"/>
    </row>
    <row r="3606" spans="1:12" x14ac:dyDescent="0.2">
      <c r="A3606" s="88"/>
      <c r="B3606" s="291" t="s">
        <v>5025</v>
      </c>
      <c r="C3606" s="279" t="s">
        <v>5054</v>
      </c>
      <c r="D3606" s="269" t="s">
        <v>83</v>
      </c>
      <c r="E3606" s="160"/>
      <c r="F3606" s="163"/>
      <c r="G3606" s="84">
        <f>E3606*F3606</f>
        <v>0</v>
      </c>
      <c r="H3606" s="61"/>
      <c r="J3606" s="123" t="str">
        <f t="shared" si="158"/>
        <v xml:space="preserve"> </v>
      </c>
      <c r="K3606" s="23"/>
      <c r="L3606" s="23"/>
    </row>
    <row r="3607" spans="1:12" ht="12" x14ac:dyDescent="0.2">
      <c r="A3607" s="49"/>
      <c r="B3607" s="234" t="s">
        <v>5026</v>
      </c>
      <c r="C3607" s="213" t="s">
        <v>5066</v>
      </c>
      <c r="D3607" s="192"/>
      <c r="E3607" s="160"/>
      <c r="F3607" s="163"/>
      <c r="G3607" s="84"/>
      <c r="H3607" s="62" t="s">
        <v>363</v>
      </c>
      <c r="I3607" s="61" t="s">
        <v>5643</v>
      </c>
      <c r="J3607" s="123">
        <v>1</v>
      </c>
      <c r="K3607" s="23"/>
      <c r="L3607" s="23"/>
    </row>
    <row r="3608" spans="1:12" x14ac:dyDescent="0.2">
      <c r="A3608" s="88"/>
      <c r="B3608" s="234" t="s">
        <v>5027</v>
      </c>
      <c r="C3608" s="175" t="s">
        <v>5055</v>
      </c>
      <c r="D3608" s="192" t="s">
        <v>83</v>
      </c>
      <c r="E3608" s="160">
        <v>10</v>
      </c>
      <c r="F3608" s="65"/>
      <c r="G3608" s="84">
        <f t="shared" ref="G3608:G3613" si="160">E3608*F3608</f>
        <v>0</v>
      </c>
      <c r="H3608" s="61"/>
      <c r="J3608" s="123" t="str">
        <f t="shared" si="158"/>
        <v xml:space="preserve"> </v>
      </c>
      <c r="K3608" s="23"/>
      <c r="L3608" s="23"/>
    </row>
    <row r="3609" spans="1:12" x14ac:dyDescent="0.2">
      <c r="A3609" s="88"/>
      <c r="B3609" s="291" t="s">
        <v>5028</v>
      </c>
      <c r="C3609" s="279" t="s">
        <v>5056</v>
      </c>
      <c r="D3609" s="269" t="s">
        <v>83</v>
      </c>
      <c r="E3609" s="160"/>
      <c r="F3609" s="163"/>
      <c r="G3609" s="84">
        <f t="shared" si="160"/>
        <v>0</v>
      </c>
      <c r="H3609" s="61"/>
      <c r="J3609" s="123" t="str">
        <f t="shared" si="158"/>
        <v xml:space="preserve"> </v>
      </c>
      <c r="K3609" s="23"/>
      <c r="L3609" s="23"/>
    </row>
    <row r="3610" spans="1:12" x14ac:dyDescent="0.2">
      <c r="A3610" s="88"/>
      <c r="B3610" s="291" t="s">
        <v>5029</v>
      </c>
      <c r="C3610" s="279" t="s">
        <v>5057</v>
      </c>
      <c r="D3610" s="269" t="s">
        <v>83</v>
      </c>
      <c r="E3610" s="160"/>
      <c r="F3610" s="163"/>
      <c r="G3610" s="84">
        <f t="shared" si="160"/>
        <v>0</v>
      </c>
      <c r="H3610" s="61"/>
      <c r="J3610" s="123" t="str">
        <f t="shared" si="158"/>
        <v xml:space="preserve"> </v>
      </c>
      <c r="K3610" s="23"/>
      <c r="L3610" s="23"/>
    </row>
    <row r="3611" spans="1:12" x14ac:dyDescent="0.2">
      <c r="A3611" s="88"/>
      <c r="B3611" s="291" t="s">
        <v>5030</v>
      </c>
      <c r="C3611" s="279" t="s">
        <v>5058</v>
      </c>
      <c r="D3611" s="269" t="s">
        <v>83</v>
      </c>
      <c r="E3611" s="160"/>
      <c r="F3611" s="163"/>
      <c r="G3611" s="84">
        <f t="shared" si="160"/>
        <v>0</v>
      </c>
      <c r="H3611" s="61"/>
      <c r="J3611" s="123" t="str">
        <f t="shared" si="158"/>
        <v xml:space="preserve"> </v>
      </c>
      <c r="K3611" s="23"/>
      <c r="L3611" s="23"/>
    </row>
    <row r="3612" spans="1:12" ht="13.2" x14ac:dyDescent="0.2">
      <c r="A3612" s="49"/>
      <c r="B3612" s="291" t="s">
        <v>5031</v>
      </c>
      <c r="C3612" s="322" t="s">
        <v>6437</v>
      </c>
      <c r="D3612" s="269" t="s">
        <v>5896</v>
      </c>
      <c r="E3612" s="160"/>
      <c r="F3612" s="163"/>
      <c r="G3612" s="84">
        <f t="shared" si="160"/>
        <v>0</v>
      </c>
      <c r="H3612" s="62" t="s">
        <v>363</v>
      </c>
      <c r="J3612" s="123" t="str">
        <f t="shared" si="158"/>
        <v xml:space="preserve"> </v>
      </c>
      <c r="K3612" s="23"/>
      <c r="L3612" s="23"/>
    </row>
    <row r="3613" spans="1:12" ht="12" x14ac:dyDescent="0.2">
      <c r="A3613" s="49"/>
      <c r="B3613" s="291" t="s">
        <v>5032</v>
      </c>
      <c r="C3613" s="322" t="s">
        <v>6438</v>
      </c>
      <c r="D3613" s="269" t="s">
        <v>83</v>
      </c>
      <c r="E3613" s="160"/>
      <c r="F3613" s="163"/>
      <c r="G3613" s="84">
        <f t="shared" si="160"/>
        <v>0</v>
      </c>
      <c r="H3613" s="62" t="s">
        <v>363</v>
      </c>
      <c r="J3613" s="123" t="str">
        <f t="shared" si="158"/>
        <v xml:space="preserve"> </v>
      </c>
      <c r="K3613" s="23"/>
      <c r="L3613" s="23"/>
    </row>
    <row r="3614" spans="1:12" ht="12" x14ac:dyDescent="0.2">
      <c r="A3614" s="49"/>
      <c r="B3614" s="291" t="s">
        <v>5033</v>
      </c>
      <c r="C3614" s="322" t="s">
        <v>5059</v>
      </c>
      <c r="D3614" s="269"/>
      <c r="E3614" s="160"/>
      <c r="F3614" s="163"/>
      <c r="G3614" s="84"/>
      <c r="H3614" s="61"/>
      <c r="J3614" s="123" t="str">
        <f t="shared" si="158"/>
        <v xml:space="preserve"> </v>
      </c>
      <c r="K3614" s="23"/>
      <c r="L3614" s="23"/>
    </row>
    <row r="3615" spans="1:12" x14ac:dyDescent="0.2">
      <c r="A3615" s="88"/>
      <c r="B3615" s="291" t="s">
        <v>5034</v>
      </c>
      <c r="C3615" s="279" t="s">
        <v>5060</v>
      </c>
      <c r="D3615" s="269"/>
      <c r="E3615" s="160"/>
      <c r="F3615" s="163"/>
      <c r="G3615" s="84"/>
      <c r="H3615" s="61"/>
      <c r="J3615" s="123" t="str">
        <f t="shared" si="158"/>
        <v xml:space="preserve"> </v>
      </c>
      <c r="K3615" s="23"/>
      <c r="L3615" s="23"/>
    </row>
    <row r="3616" spans="1:12" x14ac:dyDescent="0.2">
      <c r="A3616" s="88"/>
      <c r="B3616" s="291" t="s">
        <v>5046</v>
      </c>
      <c r="C3616" s="279" t="s">
        <v>6439</v>
      </c>
      <c r="D3616" s="269" t="s">
        <v>60</v>
      </c>
      <c r="E3616" s="160"/>
      <c r="F3616" s="163"/>
      <c r="G3616" s="84">
        <f>E3616*F3616</f>
        <v>0</v>
      </c>
      <c r="H3616" s="62" t="s">
        <v>363</v>
      </c>
      <c r="J3616" s="123" t="str">
        <f t="shared" si="158"/>
        <v xml:space="preserve"> </v>
      </c>
      <c r="K3616" s="23"/>
      <c r="L3616" s="23"/>
    </row>
    <row r="3617" spans="1:12" x14ac:dyDescent="0.2">
      <c r="A3617" s="88"/>
      <c r="B3617" s="291" t="s">
        <v>5047</v>
      </c>
      <c r="C3617" s="279" t="s">
        <v>6439</v>
      </c>
      <c r="D3617" s="269" t="s">
        <v>83</v>
      </c>
      <c r="E3617" s="160"/>
      <c r="F3617" s="163"/>
      <c r="G3617" s="84">
        <f>E3617*F3617</f>
        <v>0</v>
      </c>
      <c r="H3617" s="62" t="s">
        <v>363</v>
      </c>
      <c r="J3617" s="123" t="str">
        <f t="shared" si="158"/>
        <v xml:space="preserve"> </v>
      </c>
      <c r="K3617" s="23"/>
      <c r="L3617" s="23"/>
    </row>
    <row r="3618" spans="1:12" x14ac:dyDescent="0.2">
      <c r="A3618" s="88"/>
      <c r="B3618" s="291" t="s">
        <v>5035</v>
      </c>
      <c r="C3618" s="279" t="s">
        <v>5061</v>
      </c>
      <c r="D3618" s="269"/>
      <c r="E3618" s="160"/>
      <c r="F3618" s="163"/>
      <c r="G3618" s="84"/>
      <c r="H3618" s="61"/>
      <c r="J3618" s="123" t="str">
        <f t="shared" si="158"/>
        <v xml:space="preserve"> </v>
      </c>
      <c r="K3618" s="23"/>
      <c r="L3618" s="23"/>
    </row>
    <row r="3619" spans="1:12" x14ac:dyDescent="0.2">
      <c r="A3619" s="88"/>
      <c r="B3619" s="291" t="s">
        <v>5048</v>
      </c>
      <c r="C3619" s="279" t="s">
        <v>6439</v>
      </c>
      <c r="D3619" s="269" t="s">
        <v>60</v>
      </c>
      <c r="E3619" s="160"/>
      <c r="F3619" s="163"/>
      <c r="G3619" s="84">
        <f t="shared" ref="G3619:G3625" si="161">E3619*F3619</f>
        <v>0</v>
      </c>
      <c r="H3619" s="62" t="s">
        <v>363</v>
      </c>
      <c r="J3619" s="123" t="str">
        <f t="shared" si="158"/>
        <v xml:space="preserve"> </v>
      </c>
      <c r="K3619" s="23"/>
      <c r="L3619" s="23"/>
    </row>
    <row r="3620" spans="1:12" x14ac:dyDescent="0.2">
      <c r="A3620" s="88"/>
      <c r="B3620" s="291" t="s">
        <v>5049</v>
      </c>
      <c r="C3620" s="279" t="s">
        <v>6439</v>
      </c>
      <c r="D3620" s="275" t="s">
        <v>83</v>
      </c>
      <c r="E3620" s="160"/>
      <c r="F3620" s="163"/>
      <c r="G3620" s="84">
        <f t="shared" si="161"/>
        <v>0</v>
      </c>
      <c r="H3620" s="62" t="s">
        <v>363</v>
      </c>
      <c r="J3620" s="123" t="str">
        <f t="shared" si="158"/>
        <v xml:space="preserve"> </v>
      </c>
      <c r="K3620" s="23"/>
      <c r="L3620" s="23"/>
    </row>
    <row r="3621" spans="1:12" ht="12" x14ac:dyDescent="0.2">
      <c r="A3621" s="49"/>
      <c r="B3621" s="291" t="s">
        <v>5036</v>
      </c>
      <c r="C3621" s="322" t="s">
        <v>6440</v>
      </c>
      <c r="D3621" s="269" t="s">
        <v>83</v>
      </c>
      <c r="E3621" s="160"/>
      <c r="F3621" s="163"/>
      <c r="G3621" s="84">
        <f t="shared" si="161"/>
        <v>0</v>
      </c>
      <c r="H3621" s="62" t="s">
        <v>363</v>
      </c>
      <c r="J3621" s="123" t="str">
        <f t="shared" si="158"/>
        <v xml:space="preserve"> </v>
      </c>
      <c r="K3621" s="23"/>
      <c r="L3621" s="23"/>
    </row>
    <row r="3622" spans="1:12" ht="13.2" x14ac:dyDescent="0.2">
      <c r="A3622" s="49"/>
      <c r="B3622" s="291" t="s">
        <v>5037</v>
      </c>
      <c r="C3622" s="322" t="s">
        <v>6441</v>
      </c>
      <c r="D3622" s="269" t="s">
        <v>5897</v>
      </c>
      <c r="E3622" s="160"/>
      <c r="F3622" s="163"/>
      <c r="G3622" s="84">
        <f t="shared" si="161"/>
        <v>0</v>
      </c>
      <c r="H3622" s="62" t="s">
        <v>363</v>
      </c>
      <c r="J3622" s="123" t="str">
        <f t="shared" si="158"/>
        <v xml:space="preserve"> </v>
      </c>
      <c r="K3622" s="23"/>
      <c r="L3622" s="23"/>
    </row>
    <row r="3623" spans="1:12" ht="12" x14ac:dyDescent="0.2">
      <c r="A3623" s="49"/>
      <c r="B3623" s="291" t="s">
        <v>5038</v>
      </c>
      <c r="C3623" s="322" t="s">
        <v>6442</v>
      </c>
      <c r="D3623" s="269" t="s">
        <v>60</v>
      </c>
      <c r="E3623" s="160"/>
      <c r="F3623" s="163"/>
      <c r="G3623" s="84">
        <f t="shared" si="161"/>
        <v>0</v>
      </c>
      <c r="H3623" s="62" t="s">
        <v>363</v>
      </c>
      <c r="J3623" s="123" t="str">
        <f t="shared" si="158"/>
        <v xml:space="preserve"> </v>
      </c>
      <c r="K3623" s="23"/>
      <c r="L3623" s="23"/>
    </row>
    <row r="3624" spans="1:12" ht="13.2" x14ac:dyDescent="0.2">
      <c r="A3624" s="49"/>
      <c r="B3624" s="291" t="s">
        <v>5039</v>
      </c>
      <c r="C3624" s="322" t="s">
        <v>6443</v>
      </c>
      <c r="D3624" s="269" t="s">
        <v>5896</v>
      </c>
      <c r="E3624" s="160"/>
      <c r="F3624" s="163"/>
      <c r="G3624" s="84">
        <f t="shared" si="161"/>
        <v>0</v>
      </c>
      <c r="H3624" s="62" t="s">
        <v>363</v>
      </c>
      <c r="J3624" s="123" t="str">
        <f t="shared" si="158"/>
        <v xml:space="preserve"> </v>
      </c>
      <c r="K3624" s="23"/>
      <c r="L3624" s="23"/>
    </row>
    <row r="3625" spans="1:12" ht="12" x14ac:dyDescent="0.2">
      <c r="A3625" s="49"/>
      <c r="B3625" s="291" t="s">
        <v>5040</v>
      </c>
      <c r="C3625" s="322" t="s">
        <v>6444</v>
      </c>
      <c r="D3625" s="269" t="s">
        <v>60</v>
      </c>
      <c r="E3625" s="160"/>
      <c r="F3625" s="163"/>
      <c r="G3625" s="84">
        <f t="shared" si="161"/>
        <v>0</v>
      </c>
      <c r="H3625" s="62" t="s">
        <v>363</v>
      </c>
      <c r="J3625" s="123" t="str">
        <f t="shared" si="158"/>
        <v xml:space="preserve"> </v>
      </c>
      <c r="K3625" s="23"/>
      <c r="L3625" s="23"/>
    </row>
    <row r="3626" spans="1:12" ht="12" x14ac:dyDescent="0.2">
      <c r="A3626" s="49"/>
      <c r="B3626" s="291" t="s">
        <v>5041</v>
      </c>
      <c r="C3626" s="322" t="s">
        <v>5062</v>
      </c>
      <c r="D3626" s="269"/>
      <c r="E3626" s="160"/>
      <c r="F3626" s="163"/>
      <c r="G3626" s="84"/>
      <c r="H3626" s="61"/>
      <c r="J3626" s="123" t="str">
        <f t="shared" si="158"/>
        <v xml:space="preserve"> </v>
      </c>
      <c r="K3626" s="23"/>
      <c r="L3626" s="23"/>
    </row>
    <row r="3627" spans="1:12" ht="22.8" x14ac:dyDescent="0.2">
      <c r="A3627" s="88"/>
      <c r="B3627" s="291" t="s">
        <v>5042</v>
      </c>
      <c r="C3627" s="279" t="s">
        <v>6445</v>
      </c>
      <c r="D3627" s="269" t="s">
        <v>60</v>
      </c>
      <c r="E3627" s="160"/>
      <c r="F3627" s="163"/>
      <c r="G3627" s="84">
        <f>E3627*F3627</f>
        <v>0</v>
      </c>
      <c r="H3627" s="62" t="s">
        <v>363</v>
      </c>
      <c r="J3627" s="123" t="str">
        <f t="shared" si="158"/>
        <v xml:space="preserve"> </v>
      </c>
      <c r="K3627" s="23"/>
      <c r="L3627" s="23"/>
    </row>
    <row r="3628" spans="1:12" ht="12" x14ac:dyDescent="0.2">
      <c r="A3628" s="49"/>
      <c r="B3628" s="291" t="s">
        <v>5043</v>
      </c>
      <c r="C3628" s="294" t="s">
        <v>5063</v>
      </c>
      <c r="D3628" s="269"/>
      <c r="E3628" s="160"/>
      <c r="F3628" s="163"/>
      <c r="G3628" s="84"/>
      <c r="H3628" s="61"/>
      <c r="J3628" s="123" t="str">
        <f t="shared" si="158"/>
        <v xml:space="preserve"> </v>
      </c>
      <c r="K3628" s="23"/>
      <c r="L3628" s="23"/>
    </row>
    <row r="3629" spans="1:12" x14ac:dyDescent="0.2">
      <c r="A3629" s="88"/>
      <c r="B3629" s="291" t="s">
        <v>5044</v>
      </c>
      <c r="C3629" s="265" t="s">
        <v>5064</v>
      </c>
      <c r="D3629" s="269" t="s">
        <v>83</v>
      </c>
      <c r="E3629" s="160"/>
      <c r="F3629" s="163"/>
      <c r="G3629" s="84">
        <f>E3629*F3629</f>
        <v>0</v>
      </c>
      <c r="H3629" s="61"/>
      <c r="J3629" s="123" t="str">
        <f t="shared" si="158"/>
        <v xml:space="preserve"> </v>
      </c>
      <c r="K3629" s="23"/>
      <c r="L3629" s="23"/>
    </row>
    <row r="3630" spans="1:12" x14ac:dyDescent="0.2">
      <c r="A3630" s="88"/>
      <c r="B3630" s="291" t="s">
        <v>5045</v>
      </c>
      <c r="C3630" s="265" t="s">
        <v>5065</v>
      </c>
      <c r="D3630" s="275" t="s">
        <v>83</v>
      </c>
      <c r="E3630" s="160"/>
      <c r="F3630" s="163"/>
      <c r="G3630" s="84">
        <f>E3630*F3630</f>
        <v>0</v>
      </c>
      <c r="H3630" s="61"/>
      <c r="J3630" s="123" t="str">
        <f t="shared" si="158"/>
        <v xml:space="preserve"> </v>
      </c>
      <c r="K3630" s="23"/>
      <c r="L3630" s="23"/>
    </row>
    <row r="3631" spans="1:12" x14ac:dyDescent="0.2">
      <c r="A3631" s="48"/>
      <c r="B3631" s="157"/>
      <c r="C3631" s="162"/>
      <c r="D3631" s="191"/>
      <c r="E3631" s="160"/>
      <c r="F3631" s="163"/>
      <c r="G3631" s="84"/>
      <c r="H3631" s="58" t="s">
        <v>782</v>
      </c>
      <c r="J3631" s="123" t="str">
        <f t="shared" si="158"/>
        <v xml:space="preserve"> </v>
      </c>
      <c r="K3631" s="23"/>
      <c r="L3631" s="23"/>
    </row>
    <row r="3632" spans="1:12" x14ac:dyDescent="0.25">
      <c r="A3632" s="48"/>
      <c r="B3632" s="157"/>
      <c r="C3632" s="162"/>
      <c r="D3632" s="191"/>
      <c r="E3632" s="160"/>
      <c r="F3632" s="163"/>
      <c r="G3632" s="84"/>
      <c r="H3632" s="23"/>
      <c r="J3632" s="123" t="str">
        <f t="shared" si="158"/>
        <v xml:space="preserve"> </v>
      </c>
      <c r="K3632" s="23"/>
      <c r="L3632" s="23"/>
    </row>
    <row r="3633" spans="1:12" x14ac:dyDescent="0.25">
      <c r="A3633" s="52"/>
      <c r="B3633" s="193"/>
      <c r="C3633" s="194"/>
      <c r="D3633" s="195"/>
      <c r="E3633" s="160"/>
      <c r="F3633" s="163"/>
      <c r="G3633" s="196"/>
      <c r="H3633" s="23"/>
      <c r="J3633" s="123">
        <v>1</v>
      </c>
      <c r="K3633" s="23"/>
      <c r="L3633" s="23"/>
    </row>
    <row r="3634" spans="1:12" ht="12" x14ac:dyDescent="0.25">
      <c r="B3634" s="180" t="s">
        <v>295</v>
      </c>
      <c r="C3634" s="181" t="s">
        <v>147</v>
      </c>
      <c r="D3634" s="31"/>
      <c r="E3634" s="31"/>
      <c r="F3634" s="31"/>
      <c r="G3634" s="182">
        <f>SUM(G3598:G3633)</f>
        <v>0</v>
      </c>
      <c r="H3634" s="23"/>
      <c r="J3634" s="123" t="str">
        <f t="shared" si="158"/>
        <v xml:space="preserve"> </v>
      </c>
      <c r="K3634" s="23"/>
      <c r="L3634" s="23"/>
    </row>
    <row r="3635" spans="1:12" ht="12" x14ac:dyDescent="0.25">
      <c r="A3635" s="54"/>
      <c r="B3635" s="54"/>
      <c r="C3635" s="223"/>
      <c r="D3635" s="224"/>
      <c r="E3635" s="224"/>
      <c r="F3635" s="224"/>
      <c r="G3635" s="225"/>
      <c r="H3635" s="77"/>
      <c r="J3635" s="123">
        <v>1</v>
      </c>
      <c r="K3635" s="23"/>
      <c r="L3635" s="23"/>
    </row>
    <row r="3636" spans="1:12" ht="12" x14ac:dyDescent="0.2">
      <c r="B3636" s="309" t="s">
        <v>297</v>
      </c>
      <c r="C3636" s="310" t="s">
        <v>298</v>
      </c>
      <c r="D3636" s="311"/>
      <c r="E3636" s="70"/>
      <c r="F3636" s="70"/>
      <c r="G3636" s="237"/>
      <c r="H3636" s="58" t="s">
        <v>361</v>
      </c>
      <c r="J3636" s="123" t="str">
        <f t="shared" si="158"/>
        <v xml:space="preserve"> </v>
      </c>
      <c r="K3636" s="23"/>
      <c r="L3636" s="23"/>
    </row>
    <row r="3637" spans="1:12" ht="12" x14ac:dyDescent="0.2">
      <c r="A3637" s="56"/>
      <c r="B3637" s="290" t="s">
        <v>5067</v>
      </c>
      <c r="C3637" s="338" t="s">
        <v>5083</v>
      </c>
      <c r="D3637" s="289"/>
      <c r="E3637" s="230"/>
      <c r="F3637" s="230"/>
      <c r="G3637" s="89"/>
      <c r="H3637" s="61"/>
      <c r="J3637" s="123" t="str">
        <f t="shared" si="158"/>
        <v xml:space="preserve"> </v>
      </c>
      <c r="K3637" s="23"/>
      <c r="L3637" s="23"/>
    </row>
    <row r="3638" spans="1:12" x14ac:dyDescent="0.2">
      <c r="A3638" s="88"/>
      <c r="B3638" s="291" t="s">
        <v>5068</v>
      </c>
      <c r="C3638" s="279" t="s">
        <v>6446</v>
      </c>
      <c r="D3638" s="269" t="s">
        <v>58</v>
      </c>
      <c r="E3638" s="160"/>
      <c r="F3638" s="163"/>
      <c r="G3638" s="84">
        <f>E3638*F3638</f>
        <v>0</v>
      </c>
      <c r="H3638" s="62" t="s">
        <v>363</v>
      </c>
      <c r="J3638" s="123" t="str">
        <f t="shared" si="158"/>
        <v xml:space="preserve"> </v>
      </c>
      <c r="K3638" s="23"/>
      <c r="L3638" s="23"/>
    </row>
    <row r="3639" spans="1:12" x14ac:dyDescent="0.2">
      <c r="A3639" s="88"/>
      <c r="B3639" s="291" t="s">
        <v>5069</v>
      </c>
      <c r="C3639" s="279" t="s">
        <v>6446</v>
      </c>
      <c r="D3639" s="269" t="s">
        <v>60</v>
      </c>
      <c r="E3639" s="160"/>
      <c r="F3639" s="163"/>
      <c r="G3639" s="84">
        <f>E3639*F3639</f>
        <v>0</v>
      </c>
      <c r="H3639" s="62" t="s">
        <v>363</v>
      </c>
      <c r="J3639" s="123" t="str">
        <f t="shared" si="158"/>
        <v xml:space="preserve"> </v>
      </c>
      <c r="K3639" s="23"/>
      <c r="L3639" s="23"/>
    </row>
    <row r="3640" spans="1:12" x14ac:dyDescent="0.2">
      <c r="A3640" s="88"/>
      <c r="B3640" s="291" t="s">
        <v>5070</v>
      </c>
      <c r="C3640" s="279" t="s">
        <v>6446</v>
      </c>
      <c r="D3640" s="269" t="s">
        <v>83</v>
      </c>
      <c r="E3640" s="160"/>
      <c r="F3640" s="163"/>
      <c r="G3640" s="84">
        <f>E3640*F3640</f>
        <v>0</v>
      </c>
      <c r="H3640" s="62" t="s">
        <v>363</v>
      </c>
      <c r="J3640" s="123" t="str">
        <f t="shared" si="158"/>
        <v xml:space="preserve"> </v>
      </c>
      <c r="K3640" s="23"/>
      <c r="L3640" s="23"/>
    </row>
    <row r="3641" spans="1:12" ht="12" x14ac:dyDescent="0.2">
      <c r="A3641" s="49"/>
      <c r="B3641" s="291" t="s">
        <v>5071</v>
      </c>
      <c r="C3641" s="294" t="s">
        <v>5084</v>
      </c>
      <c r="D3641" s="305"/>
      <c r="E3641" s="160"/>
      <c r="F3641" s="163"/>
      <c r="G3641" s="84"/>
      <c r="H3641" s="61"/>
      <c r="J3641" s="123" t="str">
        <f t="shared" si="158"/>
        <v xml:space="preserve"> </v>
      </c>
      <c r="K3641" s="23"/>
      <c r="L3641" s="23"/>
    </row>
    <row r="3642" spans="1:12" x14ac:dyDescent="0.2">
      <c r="A3642" s="88"/>
      <c r="B3642" s="291" t="s">
        <v>5072</v>
      </c>
      <c r="C3642" s="279" t="s">
        <v>6447</v>
      </c>
      <c r="D3642" s="269" t="s">
        <v>56</v>
      </c>
      <c r="E3642" s="160"/>
      <c r="F3642" s="163"/>
      <c r="G3642" s="84">
        <f>E3642*F3642</f>
        <v>0</v>
      </c>
      <c r="H3642" s="62" t="s">
        <v>363</v>
      </c>
      <c r="J3642" s="123" t="str">
        <f t="shared" si="158"/>
        <v xml:space="preserve"> </v>
      </c>
      <c r="K3642" s="23"/>
      <c r="L3642" s="23"/>
    </row>
    <row r="3643" spans="1:12" x14ac:dyDescent="0.2">
      <c r="A3643" s="88"/>
      <c r="B3643" s="291" t="s">
        <v>5073</v>
      </c>
      <c r="C3643" s="279" t="s">
        <v>6447</v>
      </c>
      <c r="D3643" s="269" t="s">
        <v>83</v>
      </c>
      <c r="E3643" s="160"/>
      <c r="F3643" s="163"/>
      <c r="G3643" s="84">
        <f>E3643*F3643</f>
        <v>0</v>
      </c>
      <c r="H3643" s="62" t="s">
        <v>363</v>
      </c>
      <c r="J3643" s="123" t="str">
        <f t="shared" si="158"/>
        <v xml:space="preserve"> </v>
      </c>
      <c r="K3643" s="23"/>
      <c r="L3643" s="23"/>
    </row>
    <row r="3644" spans="1:12" ht="12" x14ac:dyDescent="0.2">
      <c r="A3644" s="49"/>
      <c r="B3644" s="291" t="s">
        <v>5074</v>
      </c>
      <c r="C3644" s="322" t="s">
        <v>6448</v>
      </c>
      <c r="D3644" s="269"/>
      <c r="E3644" s="160"/>
      <c r="F3644" s="163"/>
      <c r="G3644" s="84"/>
      <c r="H3644" s="61"/>
      <c r="J3644" s="123" t="str">
        <f t="shared" si="158"/>
        <v xml:space="preserve"> </v>
      </c>
      <c r="K3644" s="23"/>
      <c r="L3644" s="23"/>
    </row>
    <row r="3645" spans="1:12" x14ac:dyDescent="0.2">
      <c r="A3645" s="88"/>
      <c r="B3645" s="291" t="s">
        <v>5075</v>
      </c>
      <c r="C3645" s="279" t="s">
        <v>5085</v>
      </c>
      <c r="D3645" s="269"/>
      <c r="E3645" s="160"/>
      <c r="F3645" s="163"/>
      <c r="G3645" s="84"/>
      <c r="H3645" s="61"/>
      <c r="J3645" s="123" t="str">
        <f t="shared" si="158"/>
        <v xml:space="preserve"> </v>
      </c>
      <c r="K3645" s="23"/>
      <c r="L3645" s="23"/>
    </row>
    <row r="3646" spans="1:12" x14ac:dyDescent="0.2">
      <c r="A3646" s="88"/>
      <c r="B3646" s="291" t="s">
        <v>5077</v>
      </c>
      <c r="C3646" s="279" t="s">
        <v>6449</v>
      </c>
      <c r="D3646" s="269" t="s">
        <v>58</v>
      </c>
      <c r="E3646" s="160"/>
      <c r="F3646" s="163"/>
      <c r="G3646" s="84">
        <f>E3646*F3646</f>
        <v>0</v>
      </c>
      <c r="H3646" s="62" t="s">
        <v>363</v>
      </c>
      <c r="J3646" s="123" t="str">
        <f t="shared" si="158"/>
        <v xml:space="preserve"> </v>
      </c>
      <c r="K3646" s="23"/>
      <c r="L3646" s="23"/>
    </row>
    <row r="3647" spans="1:12" x14ac:dyDescent="0.2">
      <c r="A3647" s="88"/>
      <c r="B3647" s="291" t="s">
        <v>5078</v>
      </c>
      <c r="C3647" s="279" t="s">
        <v>6449</v>
      </c>
      <c r="D3647" s="269" t="s">
        <v>60</v>
      </c>
      <c r="E3647" s="160"/>
      <c r="F3647" s="163"/>
      <c r="G3647" s="84">
        <f>E3647*F3647</f>
        <v>0</v>
      </c>
      <c r="H3647" s="62" t="s">
        <v>363</v>
      </c>
      <c r="J3647" s="123" t="str">
        <f t="shared" si="158"/>
        <v xml:space="preserve"> </v>
      </c>
      <c r="K3647" s="23"/>
      <c r="L3647" s="23"/>
    </row>
    <row r="3648" spans="1:12" x14ac:dyDescent="0.2">
      <c r="A3648" s="88"/>
      <c r="B3648" s="291" t="s">
        <v>5079</v>
      </c>
      <c r="C3648" s="279" t="s">
        <v>6449</v>
      </c>
      <c r="D3648" s="269" t="s">
        <v>83</v>
      </c>
      <c r="E3648" s="160"/>
      <c r="F3648" s="163"/>
      <c r="G3648" s="84">
        <f>E3648*F3648</f>
        <v>0</v>
      </c>
      <c r="H3648" s="62" t="s">
        <v>363</v>
      </c>
      <c r="J3648" s="123" t="str">
        <f t="shared" si="158"/>
        <v xml:space="preserve"> </v>
      </c>
      <c r="K3648" s="23"/>
      <c r="L3648" s="23"/>
    </row>
    <row r="3649" spans="1:12" x14ac:dyDescent="0.2">
      <c r="A3649" s="88"/>
      <c r="B3649" s="291" t="s">
        <v>5076</v>
      </c>
      <c r="C3649" s="279" t="s">
        <v>5086</v>
      </c>
      <c r="D3649" s="269"/>
      <c r="E3649" s="160"/>
      <c r="F3649" s="163"/>
      <c r="G3649" s="84"/>
      <c r="H3649" s="61"/>
      <c r="J3649" s="123" t="str">
        <f t="shared" si="158"/>
        <v xml:space="preserve"> </v>
      </c>
      <c r="K3649" s="23"/>
      <c r="L3649" s="23"/>
    </row>
    <row r="3650" spans="1:12" x14ac:dyDescent="0.2">
      <c r="A3650" s="88"/>
      <c r="B3650" s="291" t="s">
        <v>5080</v>
      </c>
      <c r="C3650" s="279" t="s">
        <v>6450</v>
      </c>
      <c r="D3650" s="269" t="s">
        <v>58</v>
      </c>
      <c r="E3650" s="160"/>
      <c r="F3650" s="163"/>
      <c r="G3650" s="84">
        <f>E3650*F3650</f>
        <v>0</v>
      </c>
      <c r="H3650" s="62" t="s">
        <v>363</v>
      </c>
      <c r="J3650" s="123" t="str">
        <f t="shared" si="158"/>
        <v xml:space="preserve"> </v>
      </c>
      <c r="K3650" s="23"/>
      <c r="L3650" s="23"/>
    </row>
    <row r="3651" spans="1:12" x14ac:dyDescent="0.2">
      <c r="A3651" s="88"/>
      <c r="B3651" s="291" t="s">
        <v>5081</v>
      </c>
      <c r="C3651" s="279" t="s">
        <v>6450</v>
      </c>
      <c r="D3651" s="269" t="s">
        <v>60</v>
      </c>
      <c r="E3651" s="160"/>
      <c r="F3651" s="163"/>
      <c r="G3651" s="84">
        <f>E3651*F3651</f>
        <v>0</v>
      </c>
      <c r="H3651" s="62" t="s">
        <v>363</v>
      </c>
      <c r="J3651" s="123" t="str">
        <f t="shared" si="158"/>
        <v xml:space="preserve"> </v>
      </c>
      <c r="K3651" s="23"/>
      <c r="L3651" s="23"/>
    </row>
    <row r="3652" spans="1:12" x14ac:dyDescent="0.2">
      <c r="A3652" s="88"/>
      <c r="B3652" s="291" t="s">
        <v>5082</v>
      </c>
      <c r="C3652" s="279" t="s">
        <v>6450</v>
      </c>
      <c r="D3652" s="269" t="s">
        <v>83</v>
      </c>
      <c r="E3652" s="160"/>
      <c r="F3652" s="163"/>
      <c r="G3652" s="84">
        <f>E3652*F3652</f>
        <v>0</v>
      </c>
      <c r="H3652" s="62" t="s">
        <v>363</v>
      </c>
      <c r="J3652" s="123" t="str">
        <f t="shared" ref="J3652:J3715" si="162">IF(G3652&gt;0,1," ")</f>
        <v xml:space="preserve"> </v>
      </c>
      <c r="K3652" s="23"/>
      <c r="L3652" s="23"/>
    </row>
    <row r="3653" spans="1:12" x14ac:dyDescent="0.2">
      <c r="A3653" s="48"/>
      <c r="B3653" s="157"/>
      <c r="C3653" s="162"/>
      <c r="D3653" s="191"/>
      <c r="E3653" s="160"/>
      <c r="F3653" s="163"/>
      <c r="G3653" s="84"/>
      <c r="H3653" s="58" t="s">
        <v>782</v>
      </c>
      <c r="J3653" s="123" t="str">
        <f t="shared" si="162"/>
        <v xml:space="preserve"> </v>
      </c>
      <c r="K3653" s="23"/>
      <c r="L3653" s="23"/>
    </row>
    <row r="3654" spans="1:12" x14ac:dyDescent="0.25">
      <c r="A3654" s="48"/>
      <c r="B3654" s="157"/>
      <c r="C3654" s="162"/>
      <c r="D3654" s="191"/>
      <c r="E3654" s="160"/>
      <c r="F3654" s="163"/>
      <c r="G3654" s="84"/>
      <c r="H3654" s="23"/>
      <c r="J3654" s="123" t="str">
        <f t="shared" si="162"/>
        <v xml:space="preserve"> </v>
      </c>
      <c r="K3654" s="23"/>
      <c r="L3654" s="23"/>
    </row>
    <row r="3655" spans="1:12" x14ac:dyDescent="0.25">
      <c r="A3655" s="52"/>
      <c r="B3655" s="193"/>
      <c r="C3655" s="194"/>
      <c r="D3655" s="195"/>
      <c r="E3655" s="160"/>
      <c r="F3655" s="163"/>
      <c r="G3655" s="196"/>
      <c r="H3655" s="23"/>
      <c r="J3655" s="123" t="str">
        <f t="shared" si="162"/>
        <v xml:space="preserve"> </v>
      </c>
      <c r="K3655" s="23"/>
      <c r="L3655" s="23"/>
    </row>
    <row r="3656" spans="1:12" ht="12" x14ac:dyDescent="0.25">
      <c r="B3656" s="180" t="s">
        <v>297</v>
      </c>
      <c r="C3656" s="181" t="s">
        <v>147</v>
      </c>
      <c r="D3656" s="31"/>
      <c r="E3656" s="160"/>
      <c r="F3656" s="163"/>
      <c r="G3656" s="182">
        <f>SUM(G3638:G3655)</f>
        <v>0</v>
      </c>
      <c r="H3656" s="23"/>
      <c r="J3656" s="123" t="str">
        <f t="shared" si="162"/>
        <v xml:space="preserve"> </v>
      </c>
      <c r="K3656" s="23"/>
      <c r="L3656" s="23"/>
    </row>
    <row r="3657" spans="1:12" ht="12" x14ac:dyDescent="0.25">
      <c r="A3657" s="54"/>
      <c r="B3657" s="54"/>
      <c r="C3657" s="223"/>
      <c r="D3657" s="224"/>
      <c r="E3657" s="160"/>
      <c r="F3657" s="163"/>
      <c r="G3657" s="225"/>
      <c r="H3657" s="77"/>
      <c r="J3657" s="123" t="str">
        <f t="shared" si="162"/>
        <v xml:space="preserve"> </v>
      </c>
      <c r="K3657" s="23"/>
      <c r="L3657" s="23"/>
    </row>
    <row r="3658" spans="1:12" ht="12" x14ac:dyDescent="0.2">
      <c r="B3658" s="309" t="s">
        <v>299</v>
      </c>
      <c r="C3658" s="310" t="s">
        <v>300</v>
      </c>
      <c r="D3658" s="311"/>
      <c r="E3658" s="160"/>
      <c r="F3658" s="163"/>
      <c r="G3658" s="237"/>
      <c r="H3658" s="58" t="s">
        <v>361</v>
      </c>
      <c r="J3658" s="123" t="str">
        <f t="shared" si="162"/>
        <v xml:space="preserve"> </v>
      </c>
      <c r="K3658" s="23"/>
      <c r="L3658" s="23"/>
    </row>
    <row r="3659" spans="1:12" ht="12" x14ac:dyDescent="0.2">
      <c r="A3659" s="56"/>
      <c r="B3659" s="290" t="s">
        <v>5087</v>
      </c>
      <c r="C3659" s="293" t="s">
        <v>5097</v>
      </c>
      <c r="D3659" s="289"/>
      <c r="E3659" s="160"/>
      <c r="F3659" s="163"/>
      <c r="G3659" s="89"/>
      <c r="H3659" s="61"/>
      <c r="I3659" s="61"/>
      <c r="J3659" s="123" t="str">
        <f t="shared" si="162"/>
        <v xml:space="preserve"> </v>
      </c>
      <c r="K3659" s="23"/>
      <c r="L3659" s="23"/>
    </row>
    <row r="3660" spans="1:12" ht="13.2" x14ac:dyDescent="0.2">
      <c r="A3660" s="88"/>
      <c r="B3660" s="291" t="s">
        <v>5088</v>
      </c>
      <c r="C3660" s="279" t="s">
        <v>6451</v>
      </c>
      <c r="D3660" s="269" t="s">
        <v>5897</v>
      </c>
      <c r="E3660" s="160"/>
      <c r="F3660" s="163"/>
      <c r="G3660" s="84">
        <f>E3660*F3660</f>
        <v>0</v>
      </c>
      <c r="H3660" s="62" t="s">
        <v>363</v>
      </c>
      <c r="I3660" s="61"/>
      <c r="J3660" s="123" t="str">
        <f t="shared" si="162"/>
        <v xml:space="preserve"> </v>
      </c>
      <c r="K3660" s="23"/>
      <c r="L3660" s="23"/>
    </row>
    <row r="3661" spans="1:12" x14ac:dyDescent="0.2">
      <c r="A3661" s="88"/>
      <c r="B3661" s="291" t="s">
        <v>5089</v>
      </c>
      <c r="C3661" s="279" t="s">
        <v>6451</v>
      </c>
      <c r="D3661" s="269" t="s">
        <v>83</v>
      </c>
      <c r="E3661" s="160"/>
      <c r="F3661" s="163"/>
      <c r="G3661" s="84">
        <f>E3661*F3661</f>
        <v>0</v>
      </c>
      <c r="H3661" s="62" t="s">
        <v>363</v>
      </c>
      <c r="I3661" s="61"/>
      <c r="J3661" s="123" t="str">
        <f t="shared" si="162"/>
        <v xml:space="preserve"> </v>
      </c>
      <c r="K3661" s="23"/>
      <c r="L3661" s="23"/>
    </row>
    <row r="3662" spans="1:12" x14ac:dyDescent="0.2">
      <c r="A3662" s="88"/>
      <c r="B3662" s="291" t="s">
        <v>5090</v>
      </c>
      <c r="C3662" s="279" t="s">
        <v>6451</v>
      </c>
      <c r="D3662" s="269" t="s">
        <v>60</v>
      </c>
      <c r="E3662" s="160"/>
      <c r="F3662" s="163"/>
      <c r="G3662" s="84">
        <f>E3662*F3662</f>
        <v>0</v>
      </c>
      <c r="H3662" s="62" t="s">
        <v>363</v>
      </c>
      <c r="I3662" s="58" t="s">
        <v>5521</v>
      </c>
      <c r="J3662" s="123" t="str">
        <f t="shared" si="162"/>
        <v xml:space="preserve"> </v>
      </c>
      <c r="K3662" s="23"/>
      <c r="L3662" s="23"/>
    </row>
    <row r="3663" spans="1:12" x14ac:dyDescent="0.2">
      <c r="A3663" s="88"/>
      <c r="B3663" s="291" t="s">
        <v>5091</v>
      </c>
      <c r="C3663" s="279" t="s">
        <v>6451</v>
      </c>
      <c r="D3663" s="269" t="s">
        <v>58</v>
      </c>
      <c r="E3663" s="160"/>
      <c r="F3663" s="163"/>
      <c r="G3663" s="84">
        <f>E3663*F3663</f>
        <v>0</v>
      </c>
      <c r="H3663" s="62" t="s">
        <v>363</v>
      </c>
      <c r="I3663" s="61"/>
      <c r="J3663" s="123" t="str">
        <f t="shared" si="162"/>
        <v xml:space="preserve"> </v>
      </c>
      <c r="K3663" s="23"/>
      <c r="L3663" s="23"/>
    </row>
    <row r="3664" spans="1:12" ht="12" x14ac:dyDescent="0.2">
      <c r="A3664" s="49"/>
      <c r="B3664" s="291" t="s">
        <v>5092</v>
      </c>
      <c r="C3664" s="322" t="s">
        <v>5098</v>
      </c>
      <c r="D3664" s="269"/>
      <c r="E3664" s="160"/>
      <c r="F3664" s="163"/>
      <c r="G3664" s="84"/>
      <c r="H3664" s="61"/>
      <c r="I3664" s="61"/>
      <c r="J3664" s="123" t="str">
        <f t="shared" si="162"/>
        <v xml:space="preserve"> </v>
      </c>
      <c r="K3664" s="23"/>
      <c r="L3664" s="23"/>
    </row>
    <row r="3665" spans="1:12" ht="13.2" x14ac:dyDescent="0.2">
      <c r="A3665" s="88"/>
      <c r="B3665" s="291" t="s">
        <v>5093</v>
      </c>
      <c r="C3665" s="279" t="s">
        <v>6451</v>
      </c>
      <c r="D3665" s="269" t="s">
        <v>5897</v>
      </c>
      <c r="E3665" s="160"/>
      <c r="F3665" s="163"/>
      <c r="G3665" s="84">
        <f>E3665*F3665</f>
        <v>0</v>
      </c>
      <c r="H3665" s="62" t="s">
        <v>363</v>
      </c>
      <c r="I3665" s="61"/>
      <c r="J3665" s="123" t="str">
        <f t="shared" si="162"/>
        <v xml:space="preserve"> </v>
      </c>
      <c r="K3665" s="23"/>
      <c r="L3665" s="23"/>
    </row>
    <row r="3666" spans="1:12" x14ac:dyDescent="0.2">
      <c r="A3666" s="88"/>
      <c r="B3666" s="291" t="s">
        <v>5094</v>
      </c>
      <c r="C3666" s="279" t="s">
        <v>6451</v>
      </c>
      <c r="D3666" s="269" t="s">
        <v>83</v>
      </c>
      <c r="E3666" s="160"/>
      <c r="F3666" s="163"/>
      <c r="G3666" s="84">
        <f>E3666*F3666</f>
        <v>0</v>
      </c>
      <c r="H3666" s="62" t="s">
        <v>363</v>
      </c>
      <c r="I3666" s="61"/>
      <c r="J3666" s="123" t="str">
        <f t="shared" si="162"/>
        <v xml:space="preserve"> </v>
      </c>
      <c r="K3666" s="23"/>
      <c r="L3666" s="23"/>
    </row>
    <row r="3667" spans="1:12" x14ac:dyDescent="0.2">
      <c r="A3667" s="88"/>
      <c r="B3667" s="291" t="s">
        <v>5095</v>
      </c>
      <c r="C3667" s="279" t="s">
        <v>6451</v>
      </c>
      <c r="D3667" s="269" t="s">
        <v>60</v>
      </c>
      <c r="E3667" s="160"/>
      <c r="F3667" s="163"/>
      <c r="G3667" s="84">
        <f>E3667*F3667</f>
        <v>0</v>
      </c>
      <c r="H3667" s="62" t="s">
        <v>363</v>
      </c>
      <c r="I3667" s="61"/>
      <c r="J3667" s="123" t="str">
        <f t="shared" si="162"/>
        <v xml:space="preserve"> </v>
      </c>
      <c r="K3667" s="23"/>
      <c r="L3667" s="23"/>
    </row>
    <row r="3668" spans="1:12" x14ac:dyDescent="0.2">
      <c r="A3668" s="88"/>
      <c r="B3668" s="291" t="s">
        <v>5096</v>
      </c>
      <c r="C3668" s="279" t="s">
        <v>6451</v>
      </c>
      <c r="D3668" s="269" t="s">
        <v>58</v>
      </c>
      <c r="E3668" s="160"/>
      <c r="F3668" s="163"/>
      <c r="G3668" s="84">
        <f>E3668*F3668</f>
        <v>0</v>
      </c>
      <c r="H3668" s="62" t="s">
        <v>363</v>
      </c>
      <c r="I3668" s="61"/>
      <c r="J3668" s="123" t="str">
        <f t="shared" si="162"/>
        <v xml:space="preserve"> </v>
      </c>
      <c r="K3668" s="23"/>
      <c r="L3668" s="23"/>
    </row>
    <row r="3669" spans="1:12" x14ac:dyDescent="0.2">
      <c r="A3669" s="48"/>
      <c r="B3669" s="157"/>
      <c r="C3669" s="162"/>
      <c r="D3669" s="191"/>
      <c r="E3669" s="160"/>
      <c r="F3669" s="163"/>
      <c r="G3669" s="84"/>
      <c r="H3669" s="58" t="s">
        <v>782</v>
      </c>
      <c r="J3669" s="123" t="str">
        <f t="shared" si="162"/>
        <v xml:space="preserve"> </v>
      </c>
      <c r="K3669" s="23"/>
      <c r="L3669" s="23"/>
    </row>
    <row r="3670" spans="1:12" x14ac:dyDescent="0.25">
      <c r="A3670" s="48"/>
      <c r="B3670" s="157"/>
      <c r="C3670" s="162"/>
      <c r="D3670" s="191"/>
      <c r="E3670" s="160"/>
      <c r="F3670" s="163"/>
      <c r="G3670" s="84"/>
      <c r="H3670" s="23"/>
      <c r="J3670" s="123" t="str">
        <f t="shared" si="162"/>
        <v xml:space="preserve"> </v>
      </c>
      <c r="K3670" s="23"/>
      <c r="L3670" s="23"/>
    </row>
    <row r="3671" spans="1:12" x14ac:dyDescent="0.25">
      <c r="A3671" s="52"/>
      <c r="B3671" s="193"/>
      <c r="C3671" s="194"/>
      <c r="D3671" s="195"/>
      <c r="E3671" s="160"/>
      <c r="F3671" s="163"/>
      <c r="G3671" s="196"/>
      <c r="H3671" s="23"/>
      <c r="J3671" s="123" t="str">
        <f t="shared" si="162"/>
        <v xml:space="preserve"> </v>
      </c>
      <c r="K3671" s="23"/>
      <c r="L3671" s="23"/>
    </row>
    <row r="3672" spans="1:12" ht="12" x14ac:dyDescent="0.25">
      <c r="B3672" s="180" t="s">
        <v>299</v>
      </c>
      <c r="C3672" s="181" t="s">
        <v>147</v>
      </c>
      <c r="D3672" s="31"/>
      <c r="E3672" s="160"/>
      <c r="F3672" s="163"/>
      <c r="G3672" s="182">
        <f>SUM(G3660:G3671)</f>
        <v>0</v>
      </c>
      <c r="H3672" s="23"/>
      <c r="J3672" s="123" t="str">
        <f t="shared" si="162"/>
        <v xml:space="preserve"> </v>
      </c>
      <c r="K3672" s="23"/>
      <c r="L3672" s="23"/>
    </row>
    <row r="3673" spans="1:12" ht="12" x14ac:dyDescent="0.25">
      <c r="A3673" s="54"/>
      <c r="B3673" s="54"/>
      <c r="C3673" s="223"/>
      <c r="D3673" s="224"/>
      <c r="E3673" s="160"/>
      <c r="F3673" s="163"/>
      <c r="G3673" s="225"/>
      <c r="H3673" s="77"/>
      <c r="J3673" s="123" t="str">
        <f t="shared" si="162"/>
        <v xml:space="preserve"> </v>
      </c>
      <c r="K3673" s="23"/>
      <c r="L3673" s="23"/>
    </row>
    <row r="3674" spans="1:12" ht="12" x14ac:dyDescent="0.2">
      <c r="B3674" s="309" t="s">
        <v>301</v>
      </c>
      <c r="C3674" s="310" t="s">
        <v>302</v>
      </c>
      <c r="D3674" s="311"/>
      <c r="E3674" s="160"/>
      <c r="F3674" s="163"/>
      <c r="G3674" s="237"/>
      <c r="H3674" s="58" t="s">
        <v>361</v>
      </c>
      <c r="J3674" s="123" t="str">
        <f t="shared" si="162"/>
        <v xml:space="preserve"> </v>
      </c>
      <c r="K3674" s="23"/>
      <c r="L3674" s="23"/>
    </row>
    <row r="3675" spans="1:12" ht="12" x14ac:dyDescent="0.2">
      <c r="A3675" s="56"/>
      <c r="B3675" s="290" t="s">
        <v>5099</v>
      </c>
      <c r="C3675" s="338" t="s">
        <v>6452</v>
      </c>
      <c r="D3675" s="289" t="s">
        <v>58</v>
      </c>
      <c r="E3675" s="160"/>
      <c r="F3675" s="163"/>
      <c r="G3675" s="89">
        <f>E3675*F3675</f>
        <v>0</v>
      </c>
      <c r="H3675" s="62" t="s">
        <v>363</v>
      </c>
      <c r="J3675" s="123" t="str">
        <f t="shared" si="162"/>
        <v xml:space="preserve"> </v>
      </c>
      <c r="K3675" s="23"/>
      <c r="L3675" s="23"/>
    </row>
    <row r="3676" spans="1:12" ht="12" x14ac:dyDescent="0.2">
      <c r="A3676" s="49"/>
      <c r="B3676" s="291" t="s">
        <v>5100</v>
      </c>
      <c r="C3676" s="322" t="s">
        <v>6453</v>
      </c>
      <c r="D3676" s="269" t="s">
        <v>83</v>
      </c>
      <c r="E3676" s="160"/>
      <c r="F3676" s="163"/>
      <c r="G3676" s="84">
        <f>E3676*F3676</f>
        <v>0</v>
      </c>
      <c r="H3676" s="62" t="s">
        <v>363</v>
      </c>
      <c r="J3676" s="123" t="str">
        <f t="shared" si="162"/>
        <v xml:space="preserve"> </v>
      </c>
      <c r="K3676" s="23"/>
      <c r="L3676" s="23"/>
    </row>
    <row r="3677" spans="1:12" x14ac:dyDescent="0.2">
      <c r="A3677" s="48"/>
      <c r="B3677" s="157"/>
      <c r="C3677" s="162"/>
      <c r="D3677" s="191"/>
      <c r="E3677" s="160"/>
      <c r="F3677" s="163"/>
      <c r="G3677" s="84"/>
      <c r="H3677" s="58" t="s">
        <v>782</v>
      </c>
      <c r="J3677" s="123" t="str">
        <f t="shared" si="162"/>
        <v xml:space="preserve"> </v>
      </c>
      <c r="K3677" s="23"/>
      <c r="L3677" s="23"/>
    </row>
    <row r="3678" spans="1:12" x14ac:dyDescent="0.25">
      <c r="A3678" s="48"/>
      <c r="B3678" s="157"/>
      <c r="C3678" s="162"/>
      <c r="D3678" s="191"/>
      <c r="E3678" s="160"/>
      <c r="F3678" s="163"/>
      <c r="G3678" s="84"/>
      <c r="H3678" s="23"/>
      <c r="J3678" s="123" t="str">
        <f t="shared" si="162"/>
        <v xml:space="preserve"> </v>
      </c>
      <c r="K3678" s="23"/>
      <c r="L3678" s="23"/>
    </row>
    <row r="3679" spans="1:12" x14ac:dyDescent="0.25">
      <c r="A3679" s="52"/>
      <c r="B3679" s="193"/>
      <c r="C3679" s="194"/>
      <c r="D3679" s="195"/>
      <c r="E3679" s="160"/>
      <c r="F3679" s="163"/>
      <c r="G3679" s="196"/>
      <c r="H3679" s="23"/>
      <c r="J3679" s="123" t="str">
        <f t="shared" si="162"/>
        <v xml:space="preserve"> </v>
      </c>
      <c r="K3679" s="23"/>
      <c r="L3679" s="23"/>
    </row>
    <row r="3680" spans="1:12" ht="12" x14ac:dyDescent="0.25">
      <c r="B3680" s="180" t="s">
        <v>301</v>
      </c>
      <c r="C3680" s="181" t="s">
        <v>147</v>
      </c>
      <c r="D3680" s="31"/>
      <c r="E3680" s="160"/>
      <c r="F3680" s="163"/>
      <c r="G3680" s="182">
        <f>SUM(G3675:G3679)</f>
        <v>0</v>
      </c>
      <c r="H3680" s="23"/>
      <c r="J3680" s="123" t="str">
        <f t="shared" si="162"/>
        <v xml:space="preserve"> </v>
      </c>
      <c r="K3680" s="23"/>
      <c r="L3680" s="23"/>
    </row>
    <row r="3681" spans="1:12" ht="12" x14ac:dyDescent="0.25">
      <c r="A3681" s="54"/>
      <c r="B3681" s="54"/>
      <c r="C3681" s="223"/>
      <c r="D3681" s="224"/>
      <c r="E3681" s="160"/>
      <c r="F3681" s="163"/>
      <c r="G3681" s="225"/>
      <c r="H3681" s="77"/>
      <c r="J3681" s="123" t="str">
        <f t="shared" si="162"/>
        <v xml:space="preserve"> </v>
      </c>
      <c r="K3681" s="23"/>
      <c r="L3681" s="23"/>
    </row>
    <row r="3682" spans="1:12" ht="12" x14ac:dyDescent="0.2">
      <c r="B3682" s="309" t="s">
        <v>303</v>
      </c>
      <c r="C3682" s="343"/>
      <c r="D3682" s="311"/>
      <c r="E3682" s="160"/>
      <c r="F3682" s="163"/>
      <c r="G3682" s="237"/>
      <c r="H3682" s="58" t="s">
        <v>361</v>
      </c>
      <c r="J3682" s="123" t="str">
        <f t="shared" si="162"/>
        <v xml:space="preserve"> </v>
      </c>
      <c r="K3682" s="23"/>
      <c r="L3682" s="23"/>
    </row>
    <row r="3683" spans="1:12" ht="12" x14ac:dyDescent="0.2">
      <c r="A3683" s="56"/>
      <c r="B3683" s="290" t="s">
        <v>5101</v>
      </c>
      <c r="C3683" s="303" t="s">
        <v>5104</v>
      </c>
      <c r="D3683" s="289"/>
      <c r="E3683" s="160"/>
      <c r="F3683" s="163"/>
      <c r="G3683" s="89"/>
      <c r="H3683" s="61"/>
      <c r="J3683" s="123" t="str">
        <f t="shared" si="162"/>
        <v xml:space="preserve"> </v>
      </c>
      <c r="K3683" s="23"/>
      <c r="L3683" s="23"/>
    </row>
    <row r="3684" spans="1:12" ht="13.2" x14ac:dyDescent="0.2">
      <c r="A3684" s="88"/>
      <c r="B3684" s="291" t="s">
        <v>5102</v>
      </c>
      <c r="C3684" s="281" t="s">
        <v>6454</v>
      </c>
      <c r="D3684" s="269" t="s">
        <v>5897</v>
      </c>
      <c r="E3684" s="160"/>
      <c r="F3684" s="163"/>
      <c r="G3684" s="84">
        <f>E3684*F3684</f>
        <v>0</v>
      </c>
      <c r="H3684" s="62" t="s">
        <v>363</v>
      </c>
      <c r="J3684" s="123" t="str">
        <f t="shared" si="162"/>
        <v xml:space="preserve"> </v>
      </c>
      <c r="K3684" s="23"/>
      <c r="L3684" s="23"/>
    </row>
    <row r="3685" spans="1:12" ht="13.2" x14ac:dyDescent="0.2">
      <c r="A3685" s="88"/>
      <c r="B3685" s="291" t="s">
        <v>5103</v>
      </c>
      <c r="C3685" s="281" t="s">
        <v>6454</v>
      </c>
      <c r="D3685" s="269" t="s">
        <v>5897</v>
      </c>
      <c r="E3685" s="160"/>
      <c r="F3685" s="163"/>
      <c r="G3685" s="84">
        <f>E3685*F3685</f>
        <v>0</v>
      </c>
      <c r="H3685" s="62" t="s">
        <v>363</v>
      </c>
      <c r="J3685" s="123" t="str">
        <f t="shared" si="162"/>
        <v xml:space="preserve"> </v>
      </c>
      <c r="K3685" s="23"/>
      <c r="L3685" s="23"/>
    </row>
    <row r="3686" spans="1:12" x14ac:dyDescent="0.2">
      <c r="A3686" s="48"/>
      <c r="B3686" s="157"/>
      <c r="C3686" s="162"/>
      <c r="D3686" s="191"/>
      <c r="E3686" s="160"/>
      <c r="F3686" s="163"/>
      <c r="G3686" s="84"/>
      <c r="H3686" s="58" t="s">
        <v>782</v>
      </c>
      <c r="J3686" s="123" t="str">
        <f t="shared" si="162"/>
        <v xml:space="preserve"> </v>
      </c>
      <c r="K3686" s="23"/>
      <c r="L3686" s="23"/>
    </row>
    <row r="3687" spans="1:12" x14ac:dyDescent="0.25">
      <c r="A3687" s="48"/>
      <c r="B3687" s="157"/>
      <c r="C3687" s="162"/>
      <c r="D3687" s="191"/>
      <c r="E3687" s="160"/>
      <c r="F3687" s="163"/>
      <c r="G3687" s="84"/>
      <c r="H3687" s="23"/>
      <c r="J3687" s="123" t="str">
        <f t="shared" si="162"/>
        <v xml:space="preserve"> </v>
      </c>
      <c r="K3687" s="23"/>
      <c r="L3687" s="23"/>
    </row>
    <row r="3688" spans="1:12" x14ac:dyDescent="0.25">
      <c r="A3688" s="52"/>
      <c r="B3688" s="193"/>
      <c r="C3688" s="194"/>
      <c r="D3688" s="195"/>
      <c r="E3688" s="160"/>
      <c r="F3688" s="163"/>
      <c r="G3688" s="196"/>
      <c r="H3688" s="23"/>
      <c r="J3688" s="123" t="str">
        <f t="shared" si="162"/>
        <v xml:space="preserve"> </v>
      </c>
      <c r="K3688" s="23"/>
      <c r="L3688" s="23"/>
    </row>
    <row r="3689" spans="1:12" ht="12" x14ac:dyDescent="0.25">
      <c r="B3689" s="180" t="s">
        <v>303</v>
      </c>
      <c r="C3689" s="181" t="s">
        <v>147</v>
      </c>
      <c r="D3689" s="31"/>
      <c r="E3689" s="160"/>
      <c r="F3689" s="163"/>
      <c r="G3689" s="182">
        <f>SUM(G3684:G3688)</f>
        <v>0</v>
      </c>
      <c r="H3689" s="23"/>
      <c r="J3689" s="123" t="str">
        <f t="shared" si="162"/>
        <v xml:space="preserve"> </v>
      </c>
      <c r="K3689" s="23"/>
      <c r="L3689" s="23"/>
    </row>
    <row r="3690" spans="1:12" ht="12" x14ac:dyDescent="0.25">
      <c r="A3690" s="54"/>
      <c r="B3690" s="54"/>
      <c r="C3690" s="223"/>
      <c r="D3690" s="224"/>
      <c r="E3690" s="160"/>
      <c r="F3690" s="163"/>
      <c r="G3690" s="225"/>
      <c r="H3690" s="77"/>
      <c r="J3690" s="123" t="str">
        <f t="shared" si="162"/>
        <v xml:space="preserve"> </v>
      </c>
      <c r="K3690" s="23"/>
      <c r="L3690" s="23"/>
    </row>
    <row r="3691" spans="1:12" ht="12" x14ac:dyDescent="0.2">
      <c r="B3691" s="309" t="s">
        <v>305</v>
      </c>
      <c r="C3691" s="344" t="s">
        <v>306</v>
      </c>
      <c r="D3691" s="311"/>
      <c r="E3691" s="160"/>
      <c r="F3691" s="163"/>
      <c r="G3691" s="237"/>
      <c r="H3691" s="58" t="s">
        <v>361</v>
      </c>
      <c r="J3691" s="123" t="str">
        <f t="shared" si="162"/>
        <v xml:space="preserve"> </v>
      </c>
      <c r="K3691" s="23"/>
      <c r="L3691" s="23"/>
    </row>
    <row r="3692" spans="1:12" ht="12" x14ac:dyDescent="0.2">
      <c r="A3692" s="56"/>
      <c r="B3692" s="290" t="s">
        <v>5105</v>
      </c>
      <c r="C3692" s="334" t="s">
        <v>5133</v>
      </c>
      <c r="D3692" s="289"/>
      <c r="E3692" s="160"/>
      <c r="F3692" s="163"/>
      <c r="G3692" s="89"/>
      <c r="H3692" s="61"/>
      <c r="I3692" s="61"/>
      <c r="J3692" s="123" t="str">
        <f t="shared" si="162"/>
        <v xml:space="preserve"> </v>
      </c>
      <c r="K3692" s="23"/>
      <c r="L3692" s="23"/>
    </row>
    <row r="3693" spans="1:12" x14ac:dyDescent="0.2">
      <c r="A3693" s="88"/>
      <c r="B3693" s="291" t="s">
        <v>5106</v>
      </c>
      <c r="C3693" s="281" t="s">
        <v>6455</v>
      </c>
      <c r="D3693" s="269" t="s">
        <v>22</v>
      </c>
      <c r="E3693" s="160"/>
      <c r="F3693" s="163"/>
      <c r="G3693" s="84"/>
      <c r="H3693" s="62" t="s">
        <v>363</v>
      </c>
      <c r="I3693" s="61"/>
      <c r="J3693" s="123" t="str">
        <f t="shared" si="162"/>
        <v xml:space="preserve"> </v>
      </c>
      <c r="K3693" s="23"/>
      <c r="L3693" s="23"/>
    </row>
    <row r="3694" spans="1:12" ht="12" x14ac:dyDescent="0.2">
      <c r="A3694" s="49"/>
      <c r="B3694" s="291" t="s">
        <v>5107</v>
      </c>
      <c r="C3694" s="302" t="s">
        <v>5134</v>
      </c>
      <c r="D3694" s="269"/>
      <c r="E3694" s="160"/>
      <c r="F3694" s="163"/>
      <c r="G3694" s="84"/>
      <c r="H3694" s="61"/>
      <c r="I3694" s="61"/>
      <c r="J3694" s="123" t="str">
        <f t="shared" si="162"/>
        <v xml:space="preserve"> </v>
      </c>
      <c r="K3694" s="23"/>
      <c r="L3694" s="23"/>
    </row>
    <row r="3695" spans="1:12" x14ac:dyDescent="0.2">
      <c r="A3695" s="88"/>
      <c r="B3695" s="291" t="s">
        <v>5108</v>
      </c>
      <c r="C3695" s="281" t="s">
        <v>6456</v>
      </c>
      <c r="D3695" s="269" t="s">
        <v>22</v>
      </c>
      <c r="E3695" s="160"/>
      <c r="F3695" s="163"/>
      <c r="G3695" s="84"/>
      <c r="H3695" s="62" t="s">
        <v>363</v>
      </c>
      <c r="I3695" s="61"/>
      <c r="J3695" s="123" t="str">
        <f t="shared" si="162"/>
        <v xml:space="preserve"> </v>
      </c>
      <c r="K3695" s="23"/>
      <c r="L3695" s="23"/>
    </row>
    <row r="3696" spans="1:12" x14ac:dyDescent="0.2">
      <c r="A3696" s="88"/>
      <c r="B3696" s="291" t="s">
        <v>5109</v>
      </c>
      <c r="C3696" s="279" t="s">
        <v>6457</v>
      </c>
      <c r="D3696" s="269" t="s">
        <v>22</v>
      </c>
      <c r="E3696" s="160"/>
      <c r="F3696" s="163"/>
      <c r="G3696" s="84"/>
      <c r="H3696" s="62" t="s">
        <v>363</v>
      </c>
      <c r="I3696" s="61"/>
      <c r="J3696" s="123" t="str">
        <f t="shared" si="162"/>
        <v xml:space="preserve"> </v>
      </c>
      <c r="K3696" s="23"/>
      <c r="L3696" s="23"/>
    </row>
    <row r="3697" spans="1:12" ht="12" x14ac:dyDescent="0.2">
      <c r="A3697" s="49"/>
      <c r="B3697" s="291" t="s">
        <v>5110</v>
      </c>
      <c r="C3697" s="292" t="s">
        <v>5135</v>
      </c>
      <c r="D3697" s="269"/>
      <c r="E3697" s="160"/>
      <c r="F3697" s="163"/>
      <c r="G3697" s="84"/>
      <c r="H3697" s="61"/>
      <c r="I3697" s="61"/>
      <c r="J3697" s="123" t="str">
        <f t="shared" si="162"/>
        <v xml:space="preserve"> </v>
      </c>
      <c r="K3697" s="23"/>
      <c r="L3697" s="23"/>
    </row>
    <row r="3698" spans="1:12" x14ac:dyDescent="0.2">
      <c r="A3698" s="88"/>
      <c r="B3698" s="291" t="s">
        <v>5111</v>
      </c>
      <c r="C3698" s="281" t="s">
        <v>6458</v>
      </c>
      <c r="D3698" s="269" t="s">
        <v>22</v>
      </c>
      <c r="E3698" s="160"/>
      <c r="F3698" s="163"/>
      <c r="G3698" s="84"/>
      <c r="H3698" s="62" t="s">
        <v>363</v>
      </c>
      <c r="I3698" s="61"/>
      <c r="J3698" s="123" t="str">
        <f t="shared" si="162"/>
        <v xml:space="preserve"> </v>
      </c>
      <c r="K3698" s="23"/>
      <c r="L3698" s="23"/>
    </row>
    <row r="3699" spans="1:12" x14ac:dyDescent="0.2">
      <c r="A3699" s="88"/>
      <c r="B3699" s="291" t="s">
        <v>5112</v>
      </c>
      <c r="C3699" s="281" t="s">
        <v>6457</v>
      </c>
      <c r="D3699" s="269" t="s">
        <v>22</v>
      </c>
      <c r="E3699" s="160"/>
      <c r="F3699" s="163"/>
      <c r="G3699" s="84"/>
      <c r="H3699" s="62" t="s">
        <v>363</v>
      </c>
      <c r="I3699" s="61"/>
      <c r="J3699" s="123" t="str">
        <f t="shared" si="162"/>
        <v xml:space="preserve"> </v>
      </c>
      <c r="K3699" s="23"/>
      <c r="L3699" s="23"/>
    </row>
    <row r="3700" spans="1:12" ht="12" x14ac:dyDescent="0.2">
      <c r="A3700" s="88"/>
      <c r="B3700" s="291" t="s">
        <v>5113</v>
      </c>
      <c r="C3700" s="302" t="s">
        <v>5136</v>
      </c>
      <c r="D3700" s="269"/>
      <c r="E3700" s="160"/>
      <c r="F3700" s="163"/>
      <c r="G3700" s="84"/>
      <c r="H3700" s="61"/>
      <c r="I3700" s="61"/>
      <c r="J3700" s="123" t="str">
        <f t="shared" si="162"/>
        <v xml:space="preserve"> </v>
      </c>
      <c r="K3700" s="23"/>
      <c r="L3700" s="23"/>
    </row>
    <row r="3701" spans="1:12" x14ac:dyDescent="0.2">
      <c r="A3701" s="88"/>
      <c r="B3701" s="291" t="s">
        <v>5114</v>
      </c>
      <c r="C3701" s="281" t="s">
        <v>6459</v>
      </c>
      <c r="D3701" s="269" t="s">
        <v>22</v>
      </c>
      <c r="E3701" s="160"/>
      <c r="F3701" s="163"/>
      <c r="G3701" s="84"/>
      <c r="H3701" s="62" t="s">
        <v>363</v>
      </c>
      <c r="I3701" s="61"/>
      <c r="J3701" s="123" t="str">
        <f t="shared" si="162"/>
        <v xml:space="preserve"> </v>
      </c>
      <c r="K3701" s="23"/>
      <c r="L3701" s="23"/>
    </row>
    <row r="3702" spans="1:12" x14ac:dyDescent="0.2">
      <c r="A3702" s="88"/>
      <c r="B3702" s="291" t="s">
        <v>5115</v>
      </c>
      <c r="C3702" s="281" t="s">
        <v>6457</v>
      </c>
      <c r="D3702" s="269" t="s">
        <v>22</v>
      </c>
      <c r="E3702" s="160"/>
      <c r="F3702" s="163"/>
      <c r="G3702" s="84"/>
      <c r="H3702" s="62" t="s">
        <v>363</v>
      </c>
      <c r="I3702" s="61"/>
      <c r="J3702" s="123" t="str">
        <f t="shared" si="162"/>
        <v xml:space="preserve"> </v>
      </c>
      <c r="K3702" s="23"/>
      <c r="L3702" s="23"/>
    </row>
    <row r="3703" spans="1:12" ht="12" x14ac:dyDescent="0.2">
      <c r="A3703" s="49"/>
      <c r="B3703" s="291" t="s">
        <v>5116</v>
      </c>
      <c r="C3703" s="292" t="s">
        <v>5137</v>
      </c>
      <c r="D3703" s="269"/>
      <c r="E3703" s="160"/>
      <c r="F3703" s="163"/>
      <c r="G3703" s="84"/>
      <c r="H3703" s="61"/>
      <c r="I3703" s="61"/>
      <c r="J3703" s="123" t="str">
        <f t="shared" si="162"/>
        <v xml:space="preserve"> </v>
      </c>
      <c r="K3703" s="23"/>
      <c r="L3703" s="23"/>
    </row>
    <row r="3704" spans="1:12" x14ac:dyDescent="0.2">
      <c r="A3704" s="88"/>
      <c r="B3704" s="291" t="s">
        <v>5117</v>
      </c>
      <c r="C3704" s="281" t="s">
        <v>6460</v>
      </c>
      <c r="D3704" s="269" t="s">
        <v>22</v>
      </c>
      <c r="E3704" s="160"/>
      <c r="F3704" s="163"/>
      <c r="G3704" s="84"/>
      <c r="H3704" s="62" t="s">
        <v>363</v>
      </c>
      <c r="I3704" s="61"/>
      <c r="J3704" s="123" t="str">
        <f t="shared" si="162"/>
        <v xml:space="preserve"> </v>
      </c>
      <c r="K3704" s="23"/>
      <c r="L3704" s="23"/>
    </row>
    <row r="3705" spans="1:12" x14ac:dyDescent="0.2">
      <c r="A3705" s="88"/>
      <c r="B3705" s="291" t="s">
        <v>5118</v>
      </c>
      <c r="C3705" s="281" t="s">
        <v>6457</v>
      </c>
      <c r="D3705" s="269" t="s">
        <v>22</v>
      </c>
      <c r="E3705" s="160"/>
      <c r="F3705" s="163"/>
      <c r="G3705" s="84"/>
      <c r="H3705" s="62" t="s">
        <v>363</v>
      </c>
      <c r="I3705" s="61"/>
      <c r="J3705" s="123" t="str">
        <f t="shared" si="162"/>
        <v xml:space="preserve"> </v>
      </c>
      <c r="K3705" s="23"/>
      <c r="L3705" s="23"/>
    </row>
    <row r="3706" spans="1:12" ht="12" x14ac:dyDescent="0.2">
      <c r="A3706" s="49"/>
      <c r="B3706" s="291" t="s">
        <v>5119</v>
      </c>
      <c r="C3706" s="292" t="s">
        <v>6461</v>
      </c>
      <c r="D3706" s="269"/>
      <c r="E3706" s="160"/>
      <c r="F3706" s="163"/>
      <c r="G3706" s="84"/>
      <c r="H3706" s="61"/>
      <c r="I3706" s="61"/>
      <c r="J3706" s="123" t="str">
        <f t="shared" si="162"/>
        <v xml:space="preserve"> </v>
      </c>
      <c r="K3706" s="23"/>
      <c r="L3706" s="23"/>
    </row>
    <row r="3707" spans="1:12" x14ac:dyDescent="0.2">
      <c r="A3707" s="88"/>
      <c r="B3707" s="291" t="s">
        <v>5120</v>
      </c>
      <c r="C3707" s="283" t="s">
        <v>5138</v>
      </c>
      <c r="D3707" s="269" t="s">
        <v>83</v>
      </c>
      <c r="E3707" s="160"/>
      <c r="F3707" s="163"/>
      <c r="G3707" s="84">
        <f>E3707*F3707</f>
        <v>0</v>
      </c>
      <c r="H3707" s="61"/>
      <c r="I3707" s="61"/>
      <c r="J3707" s="123" t="str">
        <f t="shared" si="162"/>
        <v xml:space="preserve"> </v>
      </c>
      <c r="K3707" s="23"/>
      <c r="L3707" s="23"/>
    </row>
    <row r="3708" spans="1:12" x14ac:dyDescent="0.2">
      <c r="A3708" s="88"/>
      <c r="B3708" s="291" t="s">
        <v>5121</v>
      </c>
      <c r="C3708" s="283" t="s">
        <v>5139</v>
      </c>
      <c r="D3708" s="269" t="s">
        <v>83</v>
      </c>
      <c r="E3708" s="160"/>
      <c r="F3708" s="163"/>
      <c r="G3708" s="84">
        <f>E3708*F3708</f>
        <v>0</v>
      </c>
      <c r="H3708" s="61"/>
      <c r="I3708" s="61"/>
      <c r="J3708" s="123" t="str">
        <f t="shared" si="162"/>
        <v xml:space="preserve"> </v>
      </c>
      <c r="K3708" s="23"/>
      <c r="L3708" s="23"/>
    </row>
    <row r="3709" spans="1:12" x14ac:dyDescent="0.2">
      <c r="A3709" s="88"/>
      <c r="B3709" s="291" t="s">
        <v>5122</v>
      </c>
      <c r="C3709" s="283" t="s">
        <v>5140</v>
      </c>
      <c r="D3709" s="269" t="s">
        <v>83</v>
      </c>
      <c r="E3709" s="160"/>
      <c r="F3709" s="163"/>
      <c r="G3709" s="84">
        <f>E3709*F3709</f>
        <v>0</v>
      </c>
      <c r="H3709" s="61"/>
      <c r="I3709" s="61"/>
      <c r="J3709" s="123" t="str">
        <f t="shared" si="162"/>
        <v xml:space="preserve"> </v>
      </c>
      <c r="K3709" s="23"/>
      <c r="L3709" s="23"/>
    </row>
    <row r="3710" spans="1:12" x14ac:dyDescent="0.2">
      <c r="A3710" s="88"/>
      <c r="B3710" s="291" t="s">
        <v>5123</v>
      </c>
      <c r="C3710" s="283" t="s">
        <v>5141</v>
      </c>
      <c r="D3710" s="269" t="s">
        <v>83</v>
      </c>
      <c r="E3710" s="160"/>
      <c r="F3710" s="163"/>
      <c r="G3710" s="84">
        <f>E3710*F3710</f>
        <v>0</v>
      </c>
      <c r="H3710" s="61"/>
      <c r="I3710" s="61"/>
      <c r="J3710" s="123" t="str">
        <f t="shared" si="162"/>
        <v xml:space="preserve"> </v>
      </c>
      <c r="K3710" s="23"/>
      <c r="L3710" s="23"/>
    </row>
    <row r="3711" spans="1:12" ht="12" x14ac:dyDescent="0.2">
      <c r="A3711" s="49"/>
      <c r="B3711" s="291" t="s">
        <v>5124</v>
      </c>
      <c r="C3711" s="292" t="s">
        <v>5142</v>
      </c>
      <c r="D3711" s="269"/>
      <c r="E3711" s="160"/>
      <c r="F3711" s="163"/>
      <c r="G3711" s="84"/>
      <c r="H3711" s="61"/>
      <c r="I3711" s="61"/>
      <c r="J3711" s="123" t="str">
        <f t="shared" si="162"/>
        <v xml:space="preserve"> </v>
      </c>
      <c r="K3711" s="23"/>
      <c r="L3711" s="23"/>
    </row>
    <row r="3712" spans="1:12" x14ac:dyDescent="0.2">
      <c r="A3712" s="88"/>
      <c r="B3712" s="291" t="s">
        <v>5125</v>
      </c>
      <c r="C3712" s="281" t="s">
        <v>6462</v>
      </c>
      <c r="D3712" s="269" t="s">
        <v>83</v>
      </c>
      <c r="E3712" s="160"/>
      <c r="F3712" s="163"/>
      <c r="G3712" s="84">
        <f>E3712*F3712</f>
        <v>0</v>
      </c>
      <c r="H3712" s="62" t="s">
        <v>363</v>
      </c>
      <c r="I3712" s="61"/>
      <c r="J3712" s="123" t="str">
        <f t="shared" si="162"/>
        <v xml:space="preserve"> </v>
      </c>
      <c r="K3712" s="23"/>
      <c r="L3712" s="23"/>
    </row>
    <row r="3713" spans="1:12" x14ac:dyDescent="0.2">
      <c r="A3713" s="88"/>
      <c r="B3713" s="291" t="s">
        <v>5126</v>
      </c>
      <c r="C3713" s="281" t="s">
        <v>6457</v>
      </c>
      <c r="D3713" s="269" t="s">
        <v>83</v>
      </c>
      <c r="E3713" s="160"/>
      <c r="F3713" s="163"/>
      <c r="G3713" s="84">
        <f>E3713*F3713</f>
        <v>0</v>
      </c>
      <c r="H3713" s="62" t="s">
        <v>363</v>
      </c>
      <c r="I3713" s="61"/>
      <c r="J3713" s="123" t="str">
        <f t="shared" si="162"/>
        <v xml:space="preserve"> </v>
      </c>
      <c r="K3713" s="23"/>
      <c r="L3713" s="23"/>
    </row>
    <row r="3714" spans="1:12" ht="12" x14ac:dyDescent="0.2">
      <c r="A3714" s="49"/>
      <c r="B3714" s="291" t="s">
        <v>5127</v>
      </c>
      <c r="C3714" s="302" t="s">
        <v>5143</v>
      </c>
      <c r="D3714" s="269"/>
      <c r="E3714" s="160"/>
      <c r="F3714" s="163"/>
      <c r="G3714" s="84"/>
      <c r="H3714" s="61"/>
      <c r="I3714" s="61"/>
      <c r="J3714" s="123" t="str">
        <f t="shared" si="162"/>
        <v xml:space="preserve"> </v>
      </c>
      <c r="K3714" s="23"/>
      <c r="L3714" s="23"/>
    </row>
    <row r="3715" spans="1:12" x14ac:dyDescent="0.2">
      <c r="A3715" s="88"/>
      <c r="B3715" s="291" t="s">
        <v>5128</v>
      </c>
      <c r="C3715" s="281" t="s">
        <v>6463</v>
      </c>
      <c r="D3715" s="275" t="s">
        <v>83</v>
      </c>
      <c r="E3715" s="160"/>
      <c r="F3715" s="163"/>
      <c r="G3715" s="84">
        <f>E3715*F3715</f>
        <v>0</v>
      </c>
      <c r="H3715" s="62" t="s">
        <v>363</v>
      </c>
      <c r="I3715" s="61"/>
      <c r="J3715" s="123" t="str">
        <f t="shared" si="162"/>
        <v xml:space="preserve"> </v>
      </c>
      <c r="K3715" s="23"/>
      <c r="L3715" s="23"/>
    </row>
    <row r="3716" spans="1:12" ht="12" x14ac:dyDescent="0.2">
      <c r="A3716" s="49"/>
      <c r="B3716" s="291" t="s">
        <v>5129</v>
      </c>
      <c r="C3716" s="302" t="s">
        <v>5144</v>
      </c>
      <c r="D3716" s="269"/>
      <c r="E3716" s="160"/>
      <c r="F3716" s="163"/>
      <c r="G3716" s="84"/>
      <c r="H3716" s="61"/>
      <c r="I3716" s="61"/>
      <c r="J3716" s="123" t="str">
        <f t="shared" ref="J3716:J3779" si="163">IF(G3716&gt;0,1," ")</f>
        <v xml:space="preserve"> </v>
      </c>
      <c r="K3716" s="23"/>
      <c r="L3716" s="23"/>
    </row>
    <row r="3717" spans="1:12" x14ac:dyDescent="0.2">
      <c r="A3717" s="88"/>
      <c r="B3717" s="291" t="s">
        <v>5130</v>
      </c>
      <c r="C3717" s="281" t="s">
        <v>6464</v>
      </c>
      <c r="D3717" s="269" t="s">
        <v>83</v>
      </c>
      <c r="E3717" s="160"/>
      <c r="F3717" s="163"/>
      <c r="G3717" s="84">
        <f>E3717*F3717</f>
        <v>0</v>
      </c>
      <c r="H3717" s="62" t="s">
        <v>363</v>
      </c>
      <c r="I3717" s="61"/>
      <c r="J3717" s="123" t="str">
        <f t="shared" si="163"/>
        <v xml:space="preserve"> </v>
      </c>
      <c r="K3717" s="23"/>
      <c r="L3717" s="23"/>
    </row>
    <row r="3718" spans="1:12" ht="12" x14ac:dyDescent="0.2">
      <c r="A3718" s="49"/>
      <c r="B3718" s="291" t="s">
        <v>5131</v>
      </c>
      <c r="C3718" s="302" t="s">
        <v>5145</v>
      </c>
      <c r="D3718" s="269"/>
      <c r="E3718" s="160"/>
      <c r="F3718" s="163"/>
      <c r="G3718" s="84"/>
      <c r="H3718" s="61"/>
      <c r="I3718" s="61"/>
      <c r="J3718" s="123" t="str">
        <f t="shared" si="163"/>
        <v xml:space="preserve"> </v>
      </c>
      <c r="K3718" s="23"/>
      <c r="L3718" s="23"/>
    </row>
    <row r="3719" spans="1:12" x14ac:dyDescent="0.2">
      <c r="A3719" s="88"/>
      <c r="B3719" s="291" t="s">
        <v>5132</v>
      </c>
      <c r="C3719" s="281" t="s">
        <v>6465</v>
      </c>
      <c r="D3719" s="269" t="s">
        <v>83</v>
      </c>
      <c r="E3719" s="160"/>
      <c r="F3719" s="163"/>
      <c r="G3719" s="84">
        <f>E3719*F3719</f>
        <v>0</v>
      </c>
      <c r="H3719" s="62" t="s">
        <v>363</v>
      </c>
      <c r="I3719" s="61"/>
      <c r="J3719" s="123" t="str">
        <f t="shared" si="163"/>
        <v xml:space="preserve"> </v>
      </c>
      <c r="K3719" s="23"/>
      <c r="L3719" s="23"/>
    </row>
    <row r="3720" spans="1:12" x14ac:dyDescent="0.2">
      <c r="A3720" s="48"/>
      <c r="B3720" s="157"/>
      <c r="C3720" s="162"/>
      <c r="D3720" s="191"/>
      <c r="E3720" s="160"/>
      <c r="F3720" s="163"/>
      <c r="G3720" s="84"/>
      <c r="H3720" s="58" t="s">
        <v>782</v>
      </c>
      <c r="J3720" s="123" t="str">
        <f t="shared" si="163"/>
        <v xml:space="preserve"> </v>
      </c>
      <c r="K3720" s="23"/>
      <c r="L3720" s="23"/>
    </row>
    <row r="3721" spans="1:12" x14ac:dyDescent="0.25">
      <c r="A3721" s="48"/>
      <c r="B3721" s="157"/>
      <c r="C3721" s="162"/>
      <c r="D3721" s="191"/>
      <c r="E3721" s="160"/>
      <c r="F3721" s="163"/>
      <c r="G3721" s="84"/>
      <c r="H3721" s="23"/>
      <c r="J3721" s="123" t="str">
        <f t="shared" si="163"/>
        <v xml:space="preserve"> </v>
      </c>
      <c r="K3721" s="23"/>
      <c r="L3721" s="23"/>
    </row>
    <row r="3722" spans="1:12" x14ac:dyDescent="0.25">
      <c r="A3722" s="52"/>
      <c r="B3722" s="193"/>
      <c r="C3722" s="194"/>
      <c r="D3722" s="195"/>
      <c r="E3722" s="160"/>
      <c r="F3722" s="163"/>
      <c r="G3722" s="196"/>
      <c r="H3722" s="23"/>
      <c r="J3722" s="123" t="str">
        <f t="shared" si="163"/>
        <v xml:space="preserve"> </v>
      </c>
      <c r="K3722" s="23"/>
      <c r="L3722" s="23"/>
    </row>
    <row r="3723" spans="1:12" ht="12" x14ac:dyDescent="0.25">
      <c r="B3723" s="180" t="s">
        <v>305</v>
      </c>
      <c r="C3723" s="181" t="s">
        <v>147</v>
      </c>
      <c r="D3723" s="31"/>
      <c r="E3723" s="160"/>
      <c r="F3723" s="163"/>
      <c r="G3723" s="182">
        <f>SUM(G3693:G3722)</f>
        <v>0</v>
      </c>
      <c r="H3723" s="23"/>
      <c r="J3723" s="123" t="str">
        <f t="shared" si="163"/>
        <v xml:space="preserve"> </v>
      </c>
      <c r="K3723" s="23"/>
      <c r="L3723" s="23"/>
    </row>
    <row r="3724" spans="1:12" ht="12" x14ac:dyDescent="0.25">
      <c r="A3724" s="54"/>
      <c r="B3724" s="54"/>
      <c r="C3724" s="223"/>
      <c r="D3724" s="224"/>
      <c r="E3724" s="160"/>
      <c r="F3724" s="163"/>
      <c r="G3724" s="225"/>
      <c r="H3724" s="77"/>
      <c r="J3724" s="123" t="str">
        <f t="shared" si="163"/>
        <v xml:space="preserve"> </v>
      </c>
      <c r="K3724" s="23"/>
      <c r="L3724" s="23"/>
    </row>
    <row r="3725" spans="1:12" ht="12" x14ac:dyDescent="0.2">
      <c r="B3725" s="309" t="s">
        <v>307</v>
      </c>
      <c r="C3725" s="344" t="s">
        <v>308</v>
      </c>
      <c r="D3725" s="311"/>
      <c r="E3725" s="160"/>
      <c r="F3725" s="163"/>
      <c r="G3725" s="237"/>
      <c r="H3725" s="58"/>
      <c r="J3725" s="123" t="str">
        <f t="shared" si="163"/>
        <v xml:space="preserve"> </v>
      </c>
      <c r="K3725" s="23"/>
      <c r="L3725" s="23"/>
    </row>
    <row r="3726" spans="1:12" ht="12" x14ac:dyDescent="0.2">
      <c r="A3726" s="56"/>
      <c r="B3726" s="290" t="s">
        <v>5146</v>
      </c>
      <c r="C3726" s="334"/>
      <c r="D3726" s="289"/>
      <c r="E3726" s="160"/>
      <c r="F3726" s="163"/>
      <c r="G3726" s="89"/>
      <c r="H3726" s="61"/>
      <c r="J3726" s="123" t="str">
        <f t="shared" si="163"/>
        <v xml:space="preserve"> </v>
      </c>
      <c r="K3726" s="23"/>
      <c r="L3726" s="23"/>
    </row>
    <row r="3727" spans="1:12" x14ac:dyDescent="0.2">
      <c r="A3727" s="48"/>
      <c r="B3727" s="157"/>
      <c r="C3727" s="162"/>
      <c r="D3727" s="191"/>
      <c r="E3727" s="160"/>
      <c r="F3727" s="163"/>
      <c r="G3727" s="84"/>
      <c r="H3727" s="58" t="s">
        <v>782</v>
      </c>
      <c r="J3727" s="123" t="str">
        <f t="shared" si="163"/>
        <v xml:space="preserve"> </v>
      </c>
      <c r="K3727" s="23"/>
      <c r="L3727" s="23"/>
    </row>
    <row r="3728" spans="1:12" x14ac:dyDescent="0.25">
      <c r="A3728" s="48"/>
      <c r="B3728" s="157"/>
      <c r="C3728" s="162"/>
      <c r="D3728" s="191"/>
      <c r="E3728" s="160"/>
      <c r="F3728" s="163"/>
      <c r="G3728" s="84"/>
      <c r="H3728" s="23"/>
      <c r="J3728" s="123" t="str">
        <f t="shared" si="163"/>
        <v xml:space="preserve"> </v>
      </c>
      <c r="K3728" s="23"/>
      <c r="L3728" s="23"/>
    </row>
    <row r="3729" spans="1:12" x14ac:dyDescent="0.25">
      <c r="A3729" s="52"/>
      <c r="B3729" s="193"/>
      <c r="C3729" s="194"/>
      <c r="D3729" s="195"/>
      <c r="E3729" s="160"/>
      <c r="F3729" s="163"/>
      <c r="G3729" s="196"/>
      <c r="H3729" s="23"/>
      <c r="J3729" s="123" t="str">
        <f t="shared" si="163"/>
        <v xml:space="preserve"> </v>
      </c>
      <c r="K3729" s="23"/>
      <c r="L3729" s="23"/>
    </row>
    <row r="3730" spans="1:12" ht="12" x14ac:dyDescent="0.25">
      <c r="B3730" s="180" t="s">
        <v>307</v>
      </c>
      <c r="C3730" s="181" t="s">
        <v>147</v>
      </c>
      <c r="D3730" s="31"/>
      <c r="E3730" s="160"/>
      <c r="F3730" s="163"/>
      <c r="G3730" s="182">
        <f>SUM(G3726:G3729)</f>
        <v>0</v>
      </c>
      <c r="H3730" s="23"/>
      <c r="J3730" s="123" t="str">
        <f t="shared" si="163"/>
        <v xml:space="preserve"> </v>
      </c>
      <c r="K3730" s="23"/>
      <c r="L3730" s="23"/>
    </row>
    <row r="3731" spans="1:12" ht="12" x14ac:dyDescent="0.25">
      <c r="A3731" s="54"/>
      <c r="B3731" s="54"/>
      <c r="C3731" s="223"/>
      <c r="D3731" s="224"/>
      <c r="E3731" s="160"/>
      <c r="F3731" s="163"/>
      <c r="G3731" s="225"/>
      <c r="H3731" s="77"/>
      <c r="J3731" s="123" t="str">
        <f t="shared" si="163"/>
        <v xml:space="preserve"> </v>
      </c>
      <c r="K3731" s="23"/>
      <c r="L3731" s="23"/>
    </row>
    <row r="3732" spans="1:12" ht="12" x14ac:dyDescent="0.2">
      <c r="B3732" s="309" t="s">
        <v>310</v>
      </c>
      <c r="C3732" s="344" t="s">
        <v>311</v>
      </c>
      <c r="D3732" s="311"/>
      <c r="E3732" s="160"/>
      <c r="F3732" s="163"/>
      <c r="G3732" s="237"/>
      <c r="H3732" s="58" t="s">
        <v>361</v>
      </c>
      <c r="J3732" s="123" t="str">
        <f t="shared" si="163"/>
        <v xml:space="preserve"> </v>
      </c>
      <c r="K3732" s="23"/>
      <c r="L3732" s="23"/>
    </row>
    <row r="3733" spans="1:12" ht="12" x14ac:dyDescent="0.2">
      <c r="A3733" s="56"/>
      <c r="B3733" s="290" t="s">
        <v>5147</v>
      </c>
      <c r="C3733" s="338" t="s">
        <v>5168</v>
      </c>
      <c r="D3733" s="289"/>
      <c r="E3733" s="160"/>
      <c r="F3733" s="163"/>
      <c r="G3733" s="89"/>
      <c r="H3733" s="61"/>
      <c r="J3733" s="123" t="str">
        <f t="shared" si="163"/>
        <v xml:space="preserve"> </v>
      </c>
      <c r="K3733" s="23"/>
      <c r="L3733" s="23"/>
    </row>
    <row r="3734" spans="1:12" ht="22.8" x14ac:dyDescent="0.2">
      <c r="A3734" s="88"/>
      <c r="B3734" s="291" t="s">
        <v>5148</v>
      </c>
      <c r="C3734" s="279" t="s">
        <v>5169</v>
      </c>
      <c r="D3734" s="269"/>
      <c r="E3734" s="160"/>
      <c r="F3734" s="163"/>
      <c r="G3734" s="84"/>
      <c r="H3734" s="61"/>
      <c r="J3734" s="123" t="str">
        <f t="shared" si="163"/>
        <v xml:space="preserve"> </v>
      </c>
      <c r="K3734" s="23"/>
      <c r="L3734" s="23"/>
    </row>
    <row r="3735" spans="1:12" x14ac:dyDescent="0.2">
      <c r="A3735" s="88"/>
      <c r="B3735" s="291" t="s">
        <v>5162</v>
      </c>
      <c r="C3735" s="279" t="s">
        <v>6466</v>
      </c>
      <c r="D3735" s="269"/>
      <c r="E3735" s="160"/>
      <c r="F3735" s="163"/>
      <c r="G3735" s="84"/>
      <c r="H3735" s="62" t="s">
        <v>363</v>
      </c>
      <c r="J3735" s="123" t="str">
        <f t="shared" si="163"/>
        <v xml:space="preserve"> </v>
      </c>
      <c r="K3735" s="23"/>
      <c r="L3735" s="23"/>
    </row>
    <row r="3736" spans="1:12" x14ac:dyDescent="0.2">
      <c r="A3736" s="88"/>
      <c r="B3736" s="291" t="s">
        <v>5163</v>
      </c>
      <c r="C3736" s="279" t="s">
        <v>6467</v>
      </c>
      <c r="D3736" s="269" t="s">
        <v>83</v>
      </c>
      <c r="E3736" s="160"/>
      <c r="F3736" s="163"/>
      <c r="G3736" s="84">
        <f>E3736*F3736</f>
        <v>0</v>
      </c>
      <c r="H3736" s="62" t="s">
        <v>363</v>
      </c>
      <c r="J3736" s="123" t="str">
        <f t="shared" si="163"/>
        <v xml:space="preserve"> </v>
      </c>
      <c r="K3736" s="23"/>
      <c r="L3736" s="23"/>
    </row>
    <row r="3737" spans="1:12" x14ac:dyDescent="0.2">
      <c r="A3737" s="88"/>
      <c r="B3737" s="291" t="s">
        <v>5164</v>
      </c>
      <c r="C3737" s="279" t="s">
        <v>5170</v>
      </c>
      <c r="D3737" s="269" t="s">
        <v>83</v>
      </c>
      <c r="E3737" s="160"/>
      <c r="F3737" s="163"/>
      <c r="G3737" s="84">
        <f>E3737*F3737</f>
        <v>0</v>
      </c>
      <c r="H3737" s="62" t="s">
        <v>363</v>
      </c>
      <c r="J3737" s="123" t="str">
        <f t="shared" si="163"/>
        <v xml:space="preserve"> </v>
      </c>
      <c r="K3737" s="23"/>
      <c r="L3737" s="23"/>
    </row>
    <row r="3738" spans="1:12" x14ac:dyDescent="0.2">
      <c r="A3738" s="88"/>
      <c r="B3738" s="291" t="s">
        <v>5165</v>
      </c>
      <c r="C3738" s="279" t="s">
        <v>6468</v>
      </c>
      <c r="D3738" s="269"/>
      <c r="E3738" s="160"/>
      <c r="F3738" s="163"/>
      <c r="G3738" s="84"/>
      <c r="H3738" s="62" t="s">
        <v>363</v>
      </c>
      <c r="J3738" s="123" t="str">
        <f t="shared" si="163"/>
        <v xml:space="preserve"> </v>
      </c>
      <c r="K3738" s="23"/>
      <c r="L3738" s="23"/>
    </row>
    <row r="3739" spans="1:12" x14ac:dyDescent="0.2">
      <c r="A3739" s="88"/>
      <c r="B3739" s="291" t="s">
        <v>5166</v>
      </c>
      <c r="C3739" s="279" t="s">
        <v>6467</v>
      </c>
      <c r="D3739" s="269" t="s">
        <v>83</v>
      </c>
      <c r="E3739" s="160"/>
      <c r="F3739" s="163"/>
      <c r="G3739" s="84">
        <f>E3739*F3739</f>
        <v>0</v>
      </c>
      <c r="H3739" s="62" t="s">
        <v>363</v>
      </c>
      <c r="J3739" s="123" t="str">
        <f t="shared" si="163"/>
        <v xml:space="preserve"> </v>
      </c>
      <c r="K3739" s="23"/>
      <c r="L3739" s="23"/>
    </row>
    <row r="3740" spans="1:12" x14ac:dyDescent="0.2">
      <c r="A3740" s="88"/>
      <c r="B3740" s="291" t="s">
        <v>5167</v>
      </c>
      <c r="C3740" s="279" t="s">
        <v>6469</v>
      </c>
      <c r="D3740" s="269" t="s">
        <v>83</v>
      </c>
      <c r="E3740" s="160"/>
      <c r="F3740" s="163"/>
      <c r="G3740" s="84">
        <f>E3740*F3740</f>
        <v>0</v>
      </c>
      <c r="H3740" s="62" t="s">
        <v>363</v>
      </c>
      <c r="J3740" s="123" t="str">
        <f t="shared" si="163"/>
        <v xml:space="preserve"> </v>
      </c>
      <c r="K3740" s="23"/>
      <c r="L3740" s="23"/>
    </row>
    <row r="3741" spans="1:12" ht="12" x14ac:dyDescent="0.2">
      <c r="A3741" s="49"/>
      <c r="B3741" s="291" t="s">
        <v>5149</v>
      </c>
      <c r="C3741" s="294" t="s">
        <v>5171</v>
      </c>
      <c r="D3741" s="269"/>
      <c r="E3741" s="160"/>
      <c r="F3741" s="163"/>
      <c r="G3741" s="84"/>
      <c r="H3741" s="61"/>
      <c r="J3741" s="123" t="str">
        <f t="shared" si="163"/>
        <v xml:space="preserve"> </v>
      </c>
      <c r="K3741" s="23"/>
      <c r="L3741" s="23"/>
    </row>
    <row r="3742" spans="1:12" x14ac:dyDescent="0.2">
      <c r="A3742" s="88"/>
      <c r="B3742" s="291" t="s">
        <v>5150</v>
      </c>
      <c r="C3742" s="279" t="s">
        <v>6470</v>
      </c>
      <c r="D3742" s="269" t="s">
        <v>22</v>
      </c>
      <c r="E3742" s="160"/>
      <c r="F3742" s="163"/>
      <c r="G3742" s="84"/>
      <c r="H3742" s="62" t="s">
        <v>363</v>
      </c>
      <c r="J3742" s="123" t="str">
        <f t="shared" si="163"/>
        <v xml:space="preserve"> </v>
      </c>
      <c r="K3742" s="23"/>
      <c r="L3742" s="23"/>
    </row>
    <row r="3743" spans="1:12" x14ac:dyDescent="0.2">
      <c r="A3743" s="88"/>
      <c r="B3743" s="291" t="s">
        <v>5151</v>
      </c>
      <c r="C3743" s="279" t="s">
        <v>5172</v>
      </c>
      <c r="D3743" s="269" t="s">
        <v>83</v>
      </c>
      <c r="E3743" s="160"/>
      <c r="F3743" s="163"/>
      <c r="G3743" s="84">
        <f>E3743*F3743</f>
        <v>0</v>
      </c>
      <c r="H3743" s="61"/>
      <c r="J3743" s="123" t="str">
        <f t="shared" si="163"/>
        <v xml:space="preserve"> </v>
      </c>
      <c r="K3743" s="23"/>
      <c r="L3743" s="23"/>
    </row>
    <row r="3744" spans="1:12" x14ac:dyDescent="0.2">
      <c r="A3744" s="88"/>
      <c r="B3744" s="291" t="s">
        <v>5152</v>
      </c>
      <c r="C3744" s="279" t="s">
        <v>6471</v>
      </c>
      <c r="D3744" s="269" t="s">
        <v>5173</v>
      </c>
      <c r="E3744" s="160"/>
      <c r="F3744" s="163"/>
      <c r="G3744" s="84">
        <f>E3744*F3744</f>
        <v>0</v>
      </c>
      <c r="H3744" s="62" t="s">
        <v>363</v>
      </c>
      <c r="J3744" s="123" t="str">
        <f t="shared" si="163"/>
        <v xml:space="preserve"> </v>
      </c>
      <c r="K3744" s="23"/>
      <c r="L3744" s="23"/>
    </row>
    <row r="3745" spans="1:12" x14ac:dyDescent="0.2">
      <c r="A3745" s="88"/>
      <c r="B3745" s="291" t="s">
        <v>5153</v>
      </c>
      <c r="C3745" s="279" t="s">
        <v>5174</v>
      </c>
      <c r="D3745" s="269" t="s">
        <v>101</v>
      </c>
      <c r="E3745" s="160"/>
      <c r="F3745" s="163"/>
      <c r="G3745" s="84">
        <f>E3745*F3745</f>
        <v>0</v>
      </c>
      <c r="H3745" s="61"/>
      <c r="J3745" s="123" t="str">
        <f t="shared" si="163"/>
        <v xml:space="preserve"> </v>
      </c>
      <c r="K3745" s="23"/>
      <c r="L3745" s="23"/>
    </row>
    <row r="3746" spans="1:12" x14ac:dyDescent="0.2">
      <c r="A3746" s="88"/>
      <c r="B3746" s="291" t="s">
        <v>5154</v>
      </c>
      <c r="C3746" s="279" t="s">
        <v>5175</v>
      </c>
      <c r="D3746" s="269" t="s">
        <v>22</v>
      </c>
      <c r="E3746" s="160"/>
      <c r="F3746" s="163"/>
      <c r="G3746" s="84"/>
      <c r="H3746" s="61"/>
      <c r="J3746" s="123" t="str">
        <f t="shared" si="163"/>
        <v xml:space="preserve"> </v>
      </c>
      <c r="K3746" s="23"/>
      <c r="L3746" s="23"/>
    </row>
    <row r="3747" spans="1:12" ht="12" x14ac:dyDescent="0.2">
      <c r="A3747" s="49"/>
      <c r="B3747" s="291" t="s">
        <v>5155</v>
      </c>
      <c r="C3747" s="322" t="s">
        <v>6472</v>
      </c>
      <c r="D3747" s="269" t="s">
        <v>22</v>
      </c>
      <c r="E3747" s="160"/>
      <c r="F3747" s="163"/>
      <c r="G3747" s="84"/>
      <c r="H3747" s="62" t="s">
        <v>363</v>
      </c>
      <c r="J3747" s="123" t="str">
        <f t="shared" si="163"/>
        <v xml:space="preserve"> </v>
      </c>
      <c r="K3747" s="23"/>
      <c r="L3747" s="23"/>
    </row>
    <row r="3748" spans="1:12" ht="12" x14ac:dyDescent="0.2">
      <c r="A3748" s="49"/>
      <c r="B3748" s="291" t="s">
        <v>5156</v>
      </c>
      <c r="C3748" s="322" t="s">
        <v>6473</v>
      </c>
      <c r="D3748" s="269"/>
      <c r="E3748" s="160"/>
      <c r="F3748" s="163"/>
      <c r="G3748" s="84"/>
      <c r="H3748" s="62" t="s">
        <v>363</v>
      </c>
      <c r="J3748" s="123" t="str">
        <f t="shared" si="163"/>
        <v xml:space="preserve"> </v>
      </c>
      <c r="K3748" s="23"/>
      <c r="L3748" s="23"/>
    </row>
    <row r="3749" spans="1:12" ht="22.8" x14ac:dyDescent="0.2">
      <c r="A3749" s="88"/>
      <c r="B3749" s="291" t="s">
        <v>5157</v>
      </c>
      <c r="C3749" s="279" t="s">
        <v>6474</v>
      </c>
      <c r="D3749" s="275" t="s">
        <v>357</v>
      </c>
      <c r="E3749" s="160"/>
      <c r="F3749" s="163"/>
      <c r="G3749" s="84"/>
      <c r="H3749" s="62" t="s">
        <v>363</v>
      </c>
      <c r="J3749" s="123" t="str">
        <f t="shared" si="163"/>
        <v xml:space="preserve"> </v>
      </c>
      <c r="K3749" s="23"/>
      <c r="L3749" s="23"/>
    </row>
    <row r="3750" spans="1:12" x14ac:dyDescent="0.2">
      <c r="A3750" s="88"/>
      <c r="B3750" s="291" t="s">
        <v>5158</v>
      </c>
      <c r="C3750" s="265" t="s">
        <v>5176</v>
      </c>
      <c r="D3750" s="275" t="s">
        <v>67</v>
      </c>
      <c r="E3750" s="160"/>
      <c r="F3750" s="163"/>
      <c r="G3750" s="84">
        <f>E3750*F3750</f>
        <v>0</v>
      </c>
      <c r="H3750" s="61"/>
      <c r="J3750" s="123" t="str">
        <f t="shared" si="163"/>
        <v xml:space="preserve"> </v>
      </c>
      <c r="K3750" s="23"/>
      <c r="L3750" s="23"/>
    </row>
    <row r="3751" spans="1:12" ht="35.4" x14ac:dyDescent="0.2">
      <c r="A3751" s="49"/>
      <c r="B3751" s="291" t="s">
        <v>5159</v>
      </c>
      <c r="C3751" s="302" t="s">
        <v>6475</v>
      </c>
      <c r="D3751" s="269" t="s">
        <v>22</v>
      </c>
      <c r="E3751" s="160"/>
      <c r="F3751" s="163"/>
      <c r="G3751" s="84"/>
      <c r="H3751" s="62" t="s">
        <v>363</v>
      </c>
      <c r="J3751" s="123" t="str">
        <f t="shared" si="163"/>
        <v xml:space="preserve"> </v>
      </c>
      <c r="K3751" s="23"/>
      <c r="L3751" s="23"/>
    </row>
    <row r="3752" spans="1:12" ht="23.4" x14ac:dyDescent="0.2">
      <c r="A3752" s="49"/>
      <c r="B3752" s="291" t="s">
        <v>5160</v>
      </c>
      <c r="C3752" s="302" t="s">
        <v>6476</v>
      </c>
      <c r="D3752" s="269" t="s">
        <v>83</v>
      </c>
      <c r="E3752" s="160"/>
      <c r="F3752" s="163"/>
      <c r="G3752" s="84">
        <f>E3752*F3752</f>
        <v>0</v>
      </c>
      <c r="H3752" s="62" t="s">
        <v>363</v>
      </c>
      <c r="J3752" s="123" t="str">
        <f t="shared" si="163"/>
        <v xml:space="preserve"> </v>
      </c>
      <c r="K3752" s="23"/>
      <c r="L3752" s="23"/>
    </row>
    <row r="3753" spans="1:12" ht="12" x14ac:dyDescent="0.2">
      <c r="A3753" s="49"/>
      <c r="B3753" s="291" t="s">
        <v>5161</v>
      </c>
      <c r="C3753" s="294" t="s">
        <v>5177</v>
      </c>
      <c r="D3753" s="269" t="s">
        <v>22</v>
      </c>
      <c r="E3753" s="160"/>
      <c r="F3753" s="163"/>
      <c r="G3753" s="84"/>
      <c r="H3753" s="61"/>
      <c r="J3753" s="123" t="str">
        <f t="shared" si="163"/>
        <v xml:space="preserve"> </v>
      </c>
      <c r="K3753" s="23"/>
      <c r="L3753" s="23"/>
    </row>
    <row r="3754" spans="1:12" x14ac:dyDescent="0.2">
      <c r="A3754" s="48"/>
      <c r="B3754" s="157"/>
      <c r="C3754" s="162"/>
      <c r="D3754" s="191"/>
      <c r="E3754" s="160"/>
      <c r="F3754" s="163"/>
      <c r="G3754" s="84"/>
      <c r="H3754" s="58" t="s">
        <v>782</v>
      </c>
      <c r="J3754" s="123" t="str">
        <f t="shared" si="163"/>
        <v xml:space="preserve"> </v>
      </c>
      <c r="K3754" s="23"/>
      <c r="L3754" s="23"/>
    </row>
    <row r="3755" spans="1:12" x14ac:dyDescent="0.25">
      <c r="A3755" s="48"/>
      <c r="B3755" s="157"/>
      <c r="C3755" s="162"/>
      <c r="D3755" s="191"/>
      <c r="E3755" s="160"/>
      <c r="F3755" s="163"/>
      <c r="G3755" s="84"/>
      <c r="H3755" s="23"/>
      <c r="J3755" s="123" t="str">
        <f t="shared" si="163"/>
        <v xml:space="preserve"> </v>
      </c>
      <c r="K3755" s="23"/>
      <c r="L3755" s="23"/>
    </row>
    <row r="3756" spans="1:12" x14ac:dyDescent="0.25">
      <c r="A3756" s="52"/>
      <c r="B3756" s="193"/>
      <c r="C3756" s="194"/>
      <c r="D3756" s="195"/>
      <c r="E3756" s="160"/>
      <c r="F3756" s="163"/>
      <c r="G3756" s="196"/>
      <c r="H3756" s="23"/>
      <c r="J3756" s="123" t="str">
        <f t="shared" si="163"/>
        <v xml:space="preserve"> </v>
      </c>
      <c r="K3756" s="23"/>
      <c r="L3756" s="23"/>
    </row>
    <row r="3757" spans="1:12" ht="12" x14ac:dyDescent="0.25">
      <c r="B3757" s="180" t="s">
        <v>310</v>
      </c>
      <c r="C3757" s="181" t="s">
        <v>147</v>
      </c>
      <c r="D3757" s="31"/>
      <c r="E3757" s="160"/>
      <c r="F3757" s="163"/>
      <c r="G3757" s="182">
        <f>SUM(G3736:G3756)</f>
        <v>0</v>
      </c>
      <c r="H3757" s="23"/>
      <c r="J3757" s="123" t="str">
        <f t="shared" si="163"/>
        <v xml:space="preserve"> </v>
      </c>
      <c r="K3757" s="23"/>
      <c r="L3757" s="23"/>
    </row>
    <row r="3758" spans="1:12" ht="12" x14ac:dyDescent="0.25">
      <c r="A3758" s="54"/>
      <c r="B3758" s="54"/>
      <c r="C3758" s="223"/>
      <c r="D3758" s="224"/>
      <c r="E3758" s="160"/>
      <c r="F3758" s="163"/>
      <c r="G3758" s="225"/>
      <c r="H3758" s="77"/>
      <c r="J3758" s="123" t="str">
        <f t="shared" si="163"/>
        <v xml:space="preserve"> </v>
      </c>
      <c r="K3758" s="23"/>
      <c r="L3758" s="23"/>
    </row>
    <row r="3759" spans="1:12" ht="24" x14ac:dyDescent="0.2">
      <c r="B3759" s="309" t="s">
        <v>312</v>
      </c>
      <c r="C3759" s="344" t="s">
        <v>313</v>
      </c>
      <c r="D3759" s="311"/>
      <c r="E3759" s="160"/>
      <c r="F3759" s="163"/>
      <c r="G3759" s="237"/>
      <c r="H3759" s="58" t="s">
        <v>361</v>
      </c>
      <c r="J3759" s="123" t="str">
        <f t="shared" si="163"/>
        <v xml:space="preserve"> </v>
      </c>
      <c r="K3759" s="23"/>
      <c r="L3759" s="23"/>
    </row>
    <row r="3760" spans="1:12" ht="12" x14ac:dyDescent="0.2">
      <c r="A3760" s="56"/>
      <c r="B3760" s="290" t="s">
        <v>5178</v>
      </c>
      <c r="C3760" s="293" t="s">
        <v>5198</v>
      </c>
      <c r="D3760" s="289"/>
      <c r="E3760" s="160"/>
      <c r="F3760" s="163"/>
      <c r="G3760" s="89"/>
      <c r="H3760" s="61"/>
      <c r="J3760" s="123" t="str">
        <f t="shared" si="163"/>
        <v xml:space="preserve"> </v>
      </c>
      <c r="K3760" s="23"/>
      <c r="L3760" s="23"/>
    </row>
    <row r="3761" spans="1:12" ht="13.2" x14ac:dyDescent="0.2">
      <c r="A3761" s="88"/>
      <c r="B3761" s="291" t="s">
        <v>5179</v>
      </c>
      <c r="C3761" s="279" t="s">
        <v>6477</v>
      </c>
      <c r="D3761" s="269" t="s">
        <v>5897</v>
      </c>
      <c r="E3761" s="160"/>
      <c r="F3761" s="163"/>
      <c r="G3761" s="84">
        <f>E3761*F3761</f>
        <v>0</v>
      </c>
      <c r="H3761" s="62" t="s">
        <v>363</v>
      </c>
      <c r="J3761" s="123" t="str">
        <f t="shared" si="163"/>
        <v xml:space="preserve"> </v>
      </c>
      <c r="K3761" s="23"/>
      <c r="L3761" s="23"/>
    </row>
    <row r="3762" spans="1:12" ht="13.2" x14ac:dyDescent="0.2">
      <c r="A3762" s="88"/>
      <c r="B3762" s="291" t="s">
        <v>5180</v>
      </c>
      <c r="C3762" s="279" t="s">
        <v>6478</v>
      </c>
      <c r="D3762" s="269" t="s">
        <v>5897</v>
      </c>
      <c r="E3762" s="160"/>
      <c r="F3762" s="163"/>
      <c r="G3762" s="84">
        <f>E3762*F3762</f>
        <v>0</v>
      </c>
      <c r="H3762" s="62" t="s">
        <v>363</v>
      </c>
      <c r="J3762" s="123" t="str">
        <f t="shared" si="163"/>
        <v xml:space="preserve"> </v>
      </c>
      <c r="K3762" s="23"/>
      <c r="L3762" s="23"/>
    </row>
    <row r="3763" spans="1:12" x14ac:dyDescent="0.2">
      <c r="A3763" s="88"/>
      <c r="B3763" s="291" t="s">
        <v>5181</v>
      </c>
      <c r="C3763" s="279" t="s">
        <v>6479</v>
      </c>
      <c r="D3763" s="269" t="s">
        <v>83</v>
      </c>
      <c r="E3763" s="160"/>
      <c r="F3763" s="163"/>
      <c r="G3763" s="84">
        <f>E3763*F3763</f>
        <v>0</v>
      </c>
      <c r="H3763" s="62" t="s">
        <v>363</v>
      </c>
      <c r="J3763" s="123" t="str">
        <f t="shared" si="163"/>
        <v xml:space="preserve"> </v>
      </c>
      <c r="K3763" s="23"/>
      <c r="L3763" s="23"/>
    </row>
    <row r="3764" spans="1:12" x14ac:dyDescent="0.2">
      <c r="A3764" s="88"/>
      <c r="B3764" s="291" t="s">
        <v>5182</v>
      </c>
      <c r="C3764" s="279" t="s">
        <v>6479</v>
      </c>
      <c r="D3764" s="269" t="s">
        <v>60</v>
      </c>
      <c r="E3764" s="160"/>
      <c r="F3764" s="163"/>
      <c r="G3764" s="84">
        <f>E3764*F3764</f>
        <v>0</v>
      </c>
      <c r="H3764" s="62" t="s">
        <v>363</v>
      </c>
      <c r="J3764" s="123" t="str">
        <f t="shared" si="163"/>
        <v xml:space="preserve"> </v>
      </c>
      <c r="K3764" s="23"/>
      <c r="L3764" s="23"/>
    </row>
    <row r="3765" spans="1:12" ht="12" x14ac:dyDescent="0.2">
      <c r="A3765" s="49"/>
      <c r="B3765" s="291" t="s">
        <v>5183</v>
      </c>
      <c r="C3765" s="294" t="s">
        <v>5199</v>
      </c>
      <c r="D3765" s="269"/>
      <c r="E3765" s="160"/>
      <c r="F3765" s="163"/>
      <c r="G3765" s="84"/>
      <c r="H3765" s="61"/>
      <c r="J3765" s="123" t="str">
        <f t="shared" si="163"/>
        <v xml:space="preserve"> </v>
      </c>
      <c r="K3765" s="23"/>
      <c r="L3765" s="23"/>
    </row>
    <row r="3766" spans="1:12" ht="13.2" x14ac:dyDescent="0.2">
      <c r="A3766" s="88"/>
      <c r="B3766" s="291" t="s">
        <v>5184</v>
      </c>
      <c r="C3766" s="279" t="s">
        <v>6480</v>
      </c>
      <c r="D3766" s="269" t="s">
        <v>5897</v>
      </c>
      <c r="E3766" s="160"/>
      <c r="F3766" s="163"/>
      <c r="G3766" s="84">
        <f>E3766*F3766</f>
        <v>0</v>
      </c>
      <c r="H3766" s="62" t="s">
        <v>363</v>
      </c>
      <c r="J3766" s="123" t="str">
        <f t="shared" si="163"/>
        <v xml:space="preserve"> </v>
      </c>
      <c r="K3766" s="23"/>
      <c r="L3766" s="23"/>
    </row>
    <row r="3767" spans="1:12" ht="12" x14ac:dyDescent="0.2">
      <c r="A3767" s="49"/>
      <c r="B3767" s="291" t="s">
        <v>5185</v>
      </c>
      <c r="C3767" s="294" t="s">
        <v>5200</v>
      </c>
      <c r="D3767" s="269"/>
      <c r="E3767" s="160"/>
      <c r="F3767" s="163"/>
      <c r="G3767" s="84"/>
      <c r="H3767" s="61"/>
      <c r="J3767" s="123" t="str">
        <f t="shared" si="163"/>
        <v xml:space="preserve"> </v>
      </c>
      <c r="K3767" s="23"/>
      <c r="L3767" s="23"/>
    </row>
    <row r="3768" spans="1:12" x14ac:dyDescent="0.2">
      <c r="A3768" s="88"/>
      <c r="B3768" s="291" t="s">
        <v>5186</v>
      </c>
      <c r="C3768" s="279" t="s">
        <v>6479</v>
      </c>
      <c r="D3768" s="269" t="s">
        <v>83</v>
      </c>
      <c r="E3768" s="160"/>
      <c r="F3768" s="163"/>
      <c r="G3768" s="84">
        <f>E3768*F3768</f>
        <v>0</v>
      </c>
      <c r="H3768" s="62" t="s">
        <v>363</v>
      </c>
      <c r="J3768" s="123" t="str">
        <f t="shared" si="163"/>
        <v xml:space="preserve"> </v>
      </c>
      <c r="K3768" s="23"/>
      <c r="L3768" s="23"/>
    </row>
    <row r="3769" spans="1:12" x14ac:dyDescent="0.2">
      <c r="A3769" s="88"/>
      <c r="B3769" s="291" t="s">
        <v>5187</v>
      </c>
      <c r="C3769" s="279" t="s">
        <v>6479</v>
      </c>
      <c r="D3769" s="269" t="s">
        <v>60</v>
      </c>
      <c r="E3769" s="160"/>
      <c r="F3769" s="163"/>
      <c r="G3769" s="84">
        <f>E3769*F3769</f>
        <v>0</v>
      </c>
      <c r="H3769" s="62" t="s">
        <v>363</v>
      </c>
      <c r="J3769" s="123" t="str">
        <f t="shared" si="163"/>
        <v xml:space="preserve"> </v>
      </c>
      <c r="K3769" s="23"/>
      <c r="L3769" s="23"/>
    </row>
    <row r="3770" spans="1:12" ht="12" x14ac:dyDescent="0.2">
      <c r="A3770" s="49"/>
      <c r="B3770" s="291" t="s">
        <v>5188</v>
      </c>
      <c r="C3770" s="294" t="s">
        <v>5201</v>
      </c>
      <c r="D3770" s="269"/>
      <c r="E3770" s="160"/>
      <c r="F3770" s="163"/>
      <c r="G3770" s="84"/>
      <c r="H3770" s="61"/>
      <c r="J3770" s="123" t="str">
        <f t="shared" si="163"/>
        <v xml:space="preserve"> </v>
      </c>
      <c r="K3770" s="23"/>
      <c r="L3770" s="23"/>
    </row>
    <row r="3771" spans="1:12" x14ac:dyDescent="0.2">
      <c r="A3771" s="88"/>
      <c r="B3771" s="291" t="s">
        <v>5189</v>
      </c>
      <c r="C3771" s="279" t="s">
        <v>6481</v>
      </c>
      <c r="D3771" s="269" t="s">
        <v>83</v>
      </c>
      <c r="E3771" s="160"/>
      <c r="F3771" s="163"/>
      <c r="G3771" s="84">
        <f>E3771*F3771</f>
        <v>0</v>
      </c>
      <c r="H3771" s="62" t="s">
        <v>363</v>
      </c>
      <c r="J3771" s="123" t="str">
        <f t="shared" si="163"/>
        <v xml:space="preserve"> </v>
      </c>
      <c r="K3771" s="23"/>
      <c r="L3771" s="23"/>
    </row>
    <row r="3772" spans="1:12" ht="12" x14ac:dyDescent="0.2">
      <c r="A3772" s="49"/>
      <c r="B3772" s="291" t="s">
        <v>5190</v>
      </c>
      <c r="C3772" s="294" t="s">
        <v>5202</v>
      </c>
      <c r="D3772" s="269"/>
      <c r="E3772" s="160"/>
      <c r="F3772" s="163"/>
      <c r="G3772" s="84"/>
      <c r="H3772" s="61"/>
      <c r="J3772" s="123" t="str">
        <f t="shared" si="163"/>
        <v xml:space="preserve"> </v>
      </c>
      <c r="K3772" s="23"/>
      <c r="L3772" s="23"/>
    </row>
    <row r="3773" spans="1:12" x14ac:dyDescent="0.2">
      <c r="A3773" s="88"/>
      <c r="B3773" s="291" t="s">
        <v>5191</v>
      </c>
      <c r="C3773" s="279" t="s">
        <v>6481</v>
      </c>
      <c r="D3773" s="269" t="s">
        <v>83</v>
      </c>
      <c r="E3773" s="160"/>
      <c r="F3773" s="163"/>
      <c r="G3773" s="84">
        <f>E3773*F3773</f>
        <v>0</v>
      </c>
      <c r="H3773" s="62" t="s">
        <v>363</v>
      </c>
      <c r="J3773" s="123" t="str">
        <f t="shared" si="163"/>
        <v xml:space="preserve"> </v>
      </c>
      <c r="K3773" s="23"/>
      <c r="L3773" s="23"/>
    </row>
    <row r="3774" spans="1:12" ht="12" x14ac:dyDescent="0.2">
      <c r="A3774" s="88"/>
      <c r="B3774" s="291" t="s">
        <v>5192</v>
      </c>
      <c r="C3774" s="294" t="s">
        <v>5203</v>
      </c>
      <c r="D3774" s="269"/>
      <c r="E3774" s="160"/>
      <c r="F3774" s="163"/>
      <c r="G3774" s="84"/>
      <c r="H3774" s="61"/>
      <c r="J3774" s="123" t="str">
        <f t="shared" si="163"/>
        <v xml:space="preserve"> </v>
      </c>
      <c r="K3774" s="23"/>
      <c r="L3774" s="23"/>
    </row>
    <row r="3775" spans="1:12" ht="13.2" x14ac:dyDescent="0.2">
      <c r="A3775" s="88"/>
      <c r="B3775" s="291" t="s">
        <v>5193</v>
      </c>
      <c r="C3775" s="279" t="s">
        <v>6480</v>
      </c>
      <c r="D3775" s="269" t="s">
        <v>5897</v>
      </c>
      <c r="E3775" s="160"/>
      <c r="F3775" s="163"/>
      <c r="G3775" s="84">
        <f>E3775*F3775</f>
        <v>0</v>
      </c>
      <c r="H3775" s="62" t="s">
        <v>363</v>
      </c>
      <c r="J3775" s="123" t="str">
        <f t="shared" si="163"/>
        <v xml:space="preserve"> </v>
      </c>
      <c r="K3775" s="23"/>
      <c r="L3775" s="23"/>
    </row>
    <row r="3776" spans="1:12" ht="12" x14ac:dyDescent="0.2">
      <c r="A3776" s="49"/>
      <c r="B3776" s="291" t="s">
        <v>5194</v>
      </c>
      <c r="C3776" s="322" t="s">
        <v>5204</v>
      </c>
      <c r="D3776" s="275"/>
      <c r="E3776" s="160"/>
      <c r="F3776" s="163"/>
      <c r="G3776" s="84"/>
      <c r="H3776" s="61"/>
      <c r="J3776" s="123" t="str">
        <f t="shared" si="163"/>
        <v xml:space="preserve"> </v>
      </c>
      <c r="K3776" s="23"/>
      <c r="L3776" s="23"/>
    </row>
    <row r="3777" spans="1:12" ht="13.2" x14ac:dyDescent="0.2">
      <c r="A3777" s="88"/>
      <c r="B3777" s="291" t="s">
        <v>5195</v>
      </c>
      <c r="C3777" s="279" t="s">
        <v>6480</v>
      </c>
      <c r="D3777" s="269" t="s">
        <v>5897</v>
      </c>
      <c r="E3777" s="160"/>
      <c r="F3777" s="163"/>
      <c r="G3777" s="84">
        <f>E3777*F3777</f>
        <v>0</v>
      </c>
      <c r="H3777" s="62" t="s">
        <v>363</v>
      </c>
      <c r="J3777" s="123" t="str">
        <f t="shared" si="163"/>
        <v xml:space="preserve"> </v>
      </c>
      <c r="K3777" s="23"/>
      <c r="L3777" s="23"/>
    </row>
    <row r="3778" spans="1:12" ht="12" x14ac:dyDescent="0.2">
      <c r="A3778" s="49"/>
      <c r="B3778" s="291" t="s">
        <v>5196</v>
      </c>
      <c r="C3778" s="322" t="s">
        <v>5205</v>
      </c>
      <c r="D3778" s="269"/>
      <c r="E3778" s="160"/>
      <c r="F3778" s="163"/>
      <c r="G3778" s="84"/>
      <c r="H3778" s="61"/>
      <c r="J3778" s="123" t="str">
        <f t="shared" si="163"/>
        <v xml:space="preserve"> </v>
      </c>
      <c r="K3778" s="23"/>
      <c r="L3778" s="23"/>
    </row>
    <row r="3779" spans="1:12" ht="13.2" x14ac:dyDescent="0.2">
      <c r="A3779" s="88"/>
      <c r="B3779" s="313" t="s">
        <v>5197</v>
      </c>
      <c r="C3779" s="279" t="s">
        <v>6480</v>
      </c>
      <c r="D3779" s="269" t="s">
        <v>5897</v>
      </c>
      <c r="E3779" s="160"/>
      <c r="F3779" s="163"/>
      <c r="G3779" s="84">
        <f>E3779*F3779</f>
        <v>0</v>
      </c>
      <c r="H3779" s="62" t="s">
        <v>363</v>
      </c>
      <c r="J3779" s="123" t="str">
        <f t="shared" si="163"/>
        <v xml:space="preserve"> </v>
      </c>
      <c r="K3779" s="23"/>
      <c r="L3779" s="23"/>
    </row>
    <row r="3780" spans="1:12" x14ac:dyDescent="0.2">
      <c r="A3780" s="48"/>
      <c r="B3780" s="264"/>
      <c r="C3780" s="265"/>
      <c r="D3780" s="275"/>
      <c r="E3780" s="160"/>
      <c r="F3780" s="163"/>
      <c r="G3780" s="84"/>
      <c r="H3780" s="58" t="s">
        <v>782</v>
      </c>
      <c r="J3780" s="123" t="str">
        <f t="shared" ref="J3780:J3843" si="164">IF(G3780&gt;0,1," ")</f>
        <v xml:space="preserve"> </v>
      </c>
      <c r="K3780" s="23"/>
      <c r="L3780" s="23"/>
    </row>
    <row r="3781" spans="1:12" x14ac:dyDescent="0.2">
      <c r="A3781" s="48"/>
      <c r="B3781" s="157"/>
      <c r="C3781" s="162"/>
      <c r="D3781" s="191"/>
      <c r="E3781" s="160"/>
      <c r="F3781" s="163"/>
      <c r="G3781" s="84"/>
      <c r="H3781" s="58" t="s">
        <v>5522</v>
      </c>
      <c r="J3781" s="123" t="str">
        <f t="shared" si="164"/>
        <v xml:space="preserve"> </v>
      </c>
      <c r="K3781" s="23"/>
      <c r="L3781" s="23"/>
    </row>
    <row r="3782" spans="1:12" x14ac:dyDescent="0.25">
      <c r="A3782" s="52"/>
      <c r="B3782" s="193"/>
      <c r="C3782" s="194"/>
      <c r="D3782" s="195"/>
      <c r="E3782" s="160"/>
      <c r="F3782" s="163"/>
      <c r="G3782" s="196"/>
      <c r="H3782" s="23"/>
      <c r="J3782" s="123" t="str">
        <f t="shared" si="164"/>
        <v xml:space="preserve"> </v>
      </c>
      <c r="K3782" s="23"/>
      <c r="L3782" s="23"/>
    </row>
    <row r="3783" spans="1:12" ht="12" x14ac:dyDescent="0.25">
      <c r="B3783" s="180" t="s">
        <v>312</v>
      </c>
      <c r="C3783" s="181" t="s">
        <v>147</v>
      </c>
      <c r="D3783" s="31"/>
      <c r="E3783" s="160"/>
      <c r="F3783" s="163"/>
      <c r="G3783" s="182">
        <f>SUM(G3761:G3782)</f>
        <v>0</v>
      </c>
      <c r="H3783" s="23"/>
      <c r="J3783" s="123" t="str">
        <f t="shared" si="164"/>
        <v xml:space="preserve"> </v>
      </c>
      <c r="K3783" s="23"/>
      <c r="L3783" s="23"/>
    </row>
    <row r="3784" spans="1:12" ht="12" x14ac:dyDescent="0.25">
      <c r="A3784" s="54"/>
      <c r="B3784" s="54"/>
      <c r="C3784" s="223"/>
      <c r="D3784" s="224"/>
      <c r="E3784" s="160"/>
      <c r="F3784" s="163"/>
      <c r="G3784" s="225"/>
      <c r="H3784" s="77"/>
      <c r="J3784" s="123" t="str">
        <f t="shared" si="164"/>
        <v xml:space="preserve"> </v>
      </c>
      <c r="K3784" s="23"/>
      <c r="L3784" s="23"/>
    </row>
    <row r="3785" spans="1:12" ht="12" x14ac:dyDescent="0.2">
      <c r="B3785" s="309" t="s">
        <v>314</v>
      </c>
      <c r="C3785" s="344" t="s">
        <v>315</v>
      </c>
      <c r="D3785" s="311"/>
      <c r="E3785" s="160"/>
      <c r="F3785" s="163"/>
      <c r="G3785" s="237"/>
      <c r="H3785" s="58" t="s">
        <v>361</v>
      </c>
      <c r="J3785" s="123" t="str">
        <f t="shared" si="164"/>
        <v xml:space="preserve"> </v>
      </c>
      <c r="K3785" s="23"/>
      <c r="L3785" s="23"/>
    </row>
    <row r="3786" spans="1:12" ht="12" x14ac:dyDescent="0.2">
      <c r="A3786" s="56"/>
      <c r="B3786" s="290" t="s">
        <v>5206</v>
      </c>
      <c r="C3786" s="293" t="s">
        <v>6482</v>
      </c>
      <c r="D3786" s="289"/>
      <c r="E3786" s="160"/>
      <c r="F3786" s="163"/>
      <c r="G3786" s="89"/>
      <c r="H3786" s="61"/>
      <c r="I3786" s="61"/>
      <c r="J3786" s="123" t="str">
        <f t="shared" si="164"/>
        <v xml:space="preserve"> </v>
      </c>
      <c r="K3786" s="23"/>
      <c r="L3786" s="23"/>
    </row>
    <row r="3787" spans="1:12" ht="13.2" x14ac:dyDescent="0.2">
      <c r="A3787" s="88"/>
      <c r="B3787" s="291" t="s">
        <v>5207</v>
      </c>
      <c r="C3787" s="279" t="s">
        <v>6483</v>
      </c>
      <c r="D3787" s="269" t="s">
        <v>5896</v>
      </c>
      <c r="E3787" s="160"/>
      <c r="F3787" s="163"/>
      <c r="G3787" s="84">
        <f>E3787*F3787</f>
        <v>0</v>
      </c>
      <c r="H3787" s="62" t="s">
        <v>363</v>
      </c>
      <c r="I3787" s="61"/>
      <c r="J3787" s="123" t="str">
        <f t="shared" si="164"/>
        <v xml:space="preserve"> </v>
      </c>
      <c r="K3787" s="23"/>
      <c r="L3787" s="23"/>
    </row>
    <row r="3788" spans="1:12" ht="13.2" x14ac:dyDescent="0.2">
      <c r="A3788" s="88"/>
      <c r="B3788" s="291" t="s">
        <v>5208</v>
      </c>
      <c r="C3788" s="279" t="s">
        <v>6484</v>
      </c>
      <c r="D3788" s="269" t="s">
        <v>5896</v>
      </c>
      <c r="E3788" s="160"/>
      <c r="F3788" s="163"/>
      <c r="G3788" s="84">
        <f>E3788*F3788</f>
        <v>0</v>
      </c>
      <c r="H3788" s="62" t="s">
        <v>363</v>
      </c>
      <c r="I3788" s="61"/>
      <c r="J3788" s="123" t="str">
        <f t="shared" si="164"/>
        <v xml:space="preserve"> </v>
      </c>
      <c r="K3788" s="23"/>
      <c r="L3788" s="23"/>
    </row>
    <row r="3789" spans="1:12" ht="12" x14ac:dyDescent="0.2">
      <c r="A3789" s="49"/>
      <c r="B3789" s="291" t="s">
        <v>5209</v>
      </c>
      <c r="C3789" s="322" t="s">
        <v>5220</v>
      </c>
      <c r="D3789" s="269"/>
      <c r="E3789" s="160"/>
      <c r="F3789" s="163"/>
      <c r="G3789" s="84"/>
      <c r="H3789" s="61"/>
      <c r="I3789" s="61"/>
      <c r="J3789" s="123" t="str">
        <f t="shared" si="164"/>
        <v xml:space="preserve"> </v>
      </c>
      <c r="K3789" s="23"/>
      <c r="L3789" s="23"/>
    </row>
    <row r="3790" spans="1:12" ht="13.2" x14ac:dyDescent="0.2">
      <c r="A3790" s="88"/>
      <c r="B3790" s="291" t="s">
        <v>5210</v>
      </c>
      <c r="C3790" s="279" t="s">
        <v>6485</v>
      </c>
      <c r="D3790" s="269" t="s">
        <v>5896</v>
      </c>
      <c r="E3790" s="160"/>
      <c r="F3790" s="163"/>
      <c r="G3790" s="84">
        <f>E3790*F3790</f>
        <v>0</v>
      </c>
      <c r="H3790" s="62" t="s">
        <v>363</v>
      </c>
      <c r="I3790" s="61"/>
      <c r="J3790" s="123" t="str">
        <f t="shared" si="164"/>
        <v xml:space="preserve"> </v>
      </c>
      <c r="K3790" s="23"/>
      <c r="L3790" s="23"/>
    </row>
    <row r="3791" spans="1:12" ht="13.2" x14ac:dyDescent="0.2">
      <c r="A3791" s="88"/>
      <c r="B3791" s="291" t="s">
        <v>5211</v>
      </c>
      <c r="C3791" s="279" t="s">
        <v>6484</v>
      </c>
      <c r="D3791" s="269" t="s">
        <v>5896</v>
      </c>
      <c r="E3791" s="160"/>
      <c r="F3791" s="163"/>
      <c r="G3791" s="84">
        <f>E3791*F3791</f>
        <v>0</v>
      </c>
      <c r="H3791" s="62" t="s">
        <v>363</v>
      </c>
      <c r="I3791" s="61"/>
      <c r="J3791" s="123" t="str">
        <f t="shared" si="164"/>
        <v xml:space="preserve"> </v>
      </c>
      <c r="K3791" s="23"/>
      <c r="L3791" s="23"/>
    </row>
    <row r="3792" spans="1:12" ht="12" x14ac:dyDescent="0.2">
      <c r="A3792" s="49"/>
      <c r="B3792" s="291" t="s">
        <v>5212</v>
      </c>
      <c r="C3792" s="322" t="s">
        <v>6486</v>
      </c>
      <c r="D3792" s="269"/>
      <c r="E3792" s="160"/>
      <c r="F3792" s="163"/>
      <c r="G3792" s="84"/>
      <c r="H3792" s="62" t="s">
        <v>363</v>
      </c>
      <c r="I3792" s="61"/>
      <c r="J3792" s="123" t="str">
        <f t="shared" si="164"/>
        <v xml:space="preserve"> </v>
      </c>
      <c r="K3792" s="23"/>
      <c r="L3792" s="23"/>
    </row>
    <row r="3793" spans="1:12" ht="12" x14ac:dyDescent="0.2">
      <c r="A3793" s="88"/>
      <c r="B3793" s="291" t="s">
        <v>5213</v>
      </c>
      <c r="C3793" s="279" t="s">
        <v>6483</v>
      </c>
      <c r="D3793" s="269" t="s">
        <v>58</v>
      </c>
      <c r="E3793" s="160"/>
      <c r="F3793" s="163"/>
      <c r="G3793" s="84">
        <f>E3793*F3793</f>
        <v>0</v>
      </c>
      <c r="H3793" s="62" t="s">
        <v>363</v>
      </c>
      <c r="I3793" s="61"/>
      <c r="J3793" s="123" t="str">
        <f t="shared" si="164"/>
        <v xml:space="preserve"> </v>
      </c>
      <c r="K3793" s="23"/>
      <c r="L3793" s="23"/>
    </row>
    <row r="3794" spans="1:12" x14ac:dyDescent="0.2">
      <c r="A3794" s="88"/>
      <c r="B3794" s="291" t="s">
        <v>5214</v>
      </c>
      <c r="C3794" s="279" t="s">
        <v>6484</v>
      </c>
      <c r="D3794" s="269" t="s">
        <v>58</v>
      </c>
      <c r="E3794" s="160"/>
      <c r="F3794" s="163"/>
      <c r="G3794" s="84">
        <f>E3794*F3794</f>
        <v>0</v>
      </c>
      <c r="H3794" s="62" t="s">
        <v>363</v>
      </c>
      <c r="I3794" s="61"/>
      <c r="J3794" s="123" t="str">
        <f t="shared" si="164"/>
        <v xml:space="preserve"> </v>
      </c>
      <c r="K3794" s="23"/>
      <c r="L3794" s="23"/>
    </row>
    <row r="3795" spans="1:12" ht="24" x14ac:dyDescent="0.2">
      <c r="A3795" s="49"/>
      <c r="B3795" s="291" t="s">
        <v>5215</v>
      </c>
      <c r="C3795" s="322" t="s">
        <v>6487</v>
      </c>
      <c r="D3795" s="269"/>
      <c r="E3795" s="160"/>
      <c r="F3795" s="163"/>
      <c r="G3795" s="84"/>
      <c r="H3795" s="62" t="s">
        <v>363</v>
      </c>
      <c r="I3795" s="61"/>
      <c r="J3795" s="123" t="str">
        <f t="shared" si="164"/>
        <v xml:space="preserve"> </v>
      </c>
      <c r="K3795" s="23"/>
      <c r="L3795" s="23"/>
    </row>
    <row r="3796" spans="1:12" x14ac:dyDescent="0.2">
      <c r="A3796" s="88"/>
      <c r="B3796" s="291" t="s">
        <v>5216</v>
      </c>
      <c r="C3796" s="279" t="s">
        <v>6485</v>
      </c>
      <c r="D3796" s="269" t="s">
        <v>58</v>
      </c>
      <c r="E3796" s="160"/>
      <c r="F3796" s="163"/>
      <c r="G3796" s="84">
        <f>E3796*F3796</f>
        <v>0</v>
      </c>
      <c r="H3796" s="62" t="s">
        <v>363</v>
      </c>
      <c r="I3796" s="61"/>
      <c r="J3796" s="123" t="str">
        <f t="shared" si="164"/>
        <v xml:space="preserve"> </v>
      </c>
      <c r="K3796" s="23"/>
      <c r="L3796" s="23"/>
    </row>
    <row r="3797" spans="1:12" x14ac:dyDescent="0.2">
      <c r="A3797" s="88"/>
      <c r="B3797" s="291" t="s">
        <v>5217</v>
      </c>
      <c r="C3797" s="279" t="s">
        <v>6484</v>
      </c>
      <c r="D3797" s="269" t="s">
        <v>58</v>
      </c>
      <c r="E3797" s="160"/>
      <c r="F3797" s="163"/>
      <c r="G3797" s="84">
        <f>E3797*F3797</f>
        <v>0</v>
      </c>
      <c r="H3797" s="62" t="s">
        <v>363</v>
      </c>
      <c r="I3797" s="61"/>
      <c r="J3797" s="123" t="str">
        <f t="shared" si="164"/>
        <v xml:space="preserve"> </v>
      </c>
      <c r="K3797" s="23"/>
      <c r="L3797" s="23"/>
    </row>
    <row r="3798" spans="1:12" ht="12" x14ac:dyDescent="0.2">
      <c r="A3798" s="49"/>
      <c r="B3798" s="291" t="s">
        <v>5218</v>
      </c>
      <c r="C3798" s="322" t="s">
        <v>6488</v>
      </c>
      <c r="D3798" s="269" t="s">
        <v>83</v>
      </c>
      <c r="E3798" s="160"/>
      <c r="F3798" s="163"/>
      <c r="G3798" s="84">
        <f>E3798*F3798</f>
        <v>0</v>
      </c>
      <c r="H3798" s="62" t="s">
        <v>363</v>
      </c>
      <c r="I3798" s="61"/>
      <c r="J3798" s="123" t="str">
        <f t="shared" si="164"/>
        <v xml:space="preserve"> </v>
      </c>
      <c r="K3798" s="23"/>
      <c r="L3798" s="23"/>
    </row>
    <row r="3799" spans="1:12" ht="12" x14ac:dyDescent="0.2">
      <c r="A3799" s="49"/>
      <c r="B3799" s="291" t="s">
        <v>5219</v>
      </c>
      <c r="C3799" s="294" t="s">
        <v>5221</v>
      </c>
      <c r="D3799" s="269" t="s">
        <v>22</v>
      </c>
      <c r="E3799" s="160"/>
      <c r="F3799" s="163"/>
      <c r="G3799" s="84">
        <f>E3799*F3799</f>
        <v>0</v>
      </c>
      <c r="H3799" s="61"/>
      <c r="I3799" s="61"/>
      <c r="J3799" s="123" t="str">
        <f t="shared" si="164"/>
        <v xml:space="preserve"> </v>
      </c>
      <c r="K3799" s="23"/>
      <c r="L3799" s="23"/>
    </row>
    <row r="3800" spans="1:12" x14ac:dyDescent="0.2">
      <c r="A3800" s="48"/>
      <c r="B3800" s="157"/>
      <c r="C3800" s="162"/>
      <c r="D3800" s="191"/>
      <c r="E3800" s="160"/>
      <c r="F3800" s="163"/>
      <c r="G3800" s="84"/>
      <c r="H3800" s="58" t="s">
        <v>782</v>
      </c>
      <c r="J3800" s="123" t="str">
        <f t="shared" si="164"/>
        <v xml:space="preserve"> </v>
      </c>
      <c r="K3800" s="23"/>
      <c r="L3800" s="23"/>
    </row>
    <row r="3801" spans="1:12" x14ac:dyDescent="0.2">
      <c r="A3801" s="48"/>
      <c r="B3801" s="157"/>
      <c r="C3801" s="162"/>
      <c r="D3801" s="191"/>
      <c r="E3801" s="160"/>
      <c r="F3801" s="163"/>
      <c r="G3801" s="84"/>
      <c r="H3801" s="58"/>
      <c r="J3801" s="123" t="str">
        <f t="shared" si="164"/>
        <v xml:space="preserve"> </v>
      </c>
      <c r="K3801" s="23"/>
      <c r="L3801" s="23"/>
    </row>
    <row r="3802" spans="1:12" x14ac:dyDescent="0.25">
      <c r="A3802" s="52"/>
      <c r="B3802" s="193"/>
      <c r="C3802" s="194"/>
      <c r="D3802" s="195"/>
      <c r="E3802" s="160"/>
      <c r="F3802" s="163"/>
      <c r="G3802" s="196"/>
      <c r="H3802" s="23"/>
      <c r="J3802" s="123" t="str">
        <f t="shared" si="164"/>
        <v xml:space="preserve"> </v>
      </c>
      <c r="K3802" s="23"/>
      <c r="L3802" s="23"/>
    </row>
    <row r="3803" spans="1:12" ht="12" x14ac:dyDescent="0.25">
      <c r="B3803" s="180" t="s">
        <v>314</v>
      </c>
      <c r="C3803" s="181" t="s">
        <v>147</v>
      </c>
      <c r="D3803" s="31"/>
      <c r="E3803" s="160"/>
      <c r="F3803" s="163"/>
      <c r="G3803" s="182">
        <f>SUM(G3787:G3802)</f>
        <v>0</v>
      </c>
      <c r="H3803" s="23"/>
      <c r="J3803" s="123" t="str">
        <f t="shared" si="164"/>
        <v xml:space="preserve"> </v>
      </c>
      <c r="K3803" s="23"/>
      <c r="L3803" s="23"/>
    </row>
    <row r="3804" spans="1:12" ht="12" x14ac:dyDescent="0.25">
      <c r="A3804" s="54"/>
      <c r="B3804" s="54"/>
      <c r="C3804" s="223"/>
      <c r="D3804" s="224"/>
      <c r="E3804" s="160"/>
      <c r="F3804" s="163"/>
      <c r="G3804" s="225"/>
      <c r="H3804" s="77"/>
      <c r="J3804" s="123" t="str">
        <f t="shared" si="164"/>
        <v xml:space="preserve"> </v>
      </c>
      <c r="K3804" s="23"/>
      <c r="L3804" s="23"/>
    </row>
    <row r="3805" spans="1:12" ht="12" x14ac:dyDescent="0.2">
      <c r="B3805" s="314" t="s">
        <v>316</v>
      </c>
      <c r="C3805" s="345" t="s">
        <v>317</v>
      </c>
      <c r="D3805" s="316"/>
      <c r="E3805" s="160"/>
      <c r="F3805" s="163"/>
      <c r="G3805" s="3"/>
      <c r="H3805" s="58" t="s">
        <v>361</v>
      </c>
      <c r="J3805" s="123" t="str">
        <f t="shared" si="164"/>
        <v xml:space="preserve"> </v>
      </c>
      <c r="K3805" s="23"/>
      <c r="L3805" s="23"/>
    </row>
    <row r="3806" spans="1:12" ht="12" x14ac:dyDescent="0.2">
      <c r="B3806" s="291" t="s">
        <v>5222</v>
      </c>
      <c r="C3806" s="294" t="s">
        <v>6489</v>
      </c>
      <c r="D3806" s="275" t="s">
        <v>1616</v>
      </c>
      <c r="E3806" s="160"/>
      <c r="F3806" s="163"/>
      <c r="G3806" s="84">
        <f>E3806*F3806</f>
        <v>0</v>
      </c>
      <c r="H3806" s="62" t="s">
        <v>363</v>
      </c>
      <c r="I3806" s="61"/>
      <c r="J3806" s="123" t="str">
        <f t="shared" si="164"/>
        <v xml:space="preserve"> </v>
      </c>
      <c r="K3806" s="23"/>
      <c r="L3806" s="23"/>
    </row>
    <row r="3807" spans="1:12" ht="12" x14ac:dyDescent="0.2">
      <c r="B3807" s="291" t="s">
        <v>5223</v>
      </c>
      <c r="C3807" s="294" t="s">
        <v>5241</v>
      </c>
      <c r="D3807" s="275" t="s">
        <v>1616</v>
      </c>
      <c r="E3807" s="160"/>
      <c r="F3807" s="163"/>
      <c r="G3807" s="84">
        <f>E3807*F3807</f>
        <v>0</v>
      </c>
      <c r="H3807" s="58" t="s">
        <v>5242</v>
      </c>
      <c r="I3807" s="61"/>
      <c r="J3807" s="123" t="str">
        <f t="shared" si="164"/>
        <v xml:space="preserve"> </v>
      </c>
      <c r="K3807" s="23"/>
      <c r="L3807" s="23"/>
    </row>
    <row r="3808" spans="1:12" ht="24" x14ac:dyDescent="0.2">
      <c r="B3808" s="291" t="s">
        <v>5224</v>
      </c>
      <c r="C3808" s="294" t="s">
        <v>6490</v>
      </c>
      <c r="D3808" s="269"/>
      <c r="E3808" s="160"/>
      <c r="F3808" s="163"/>
      <c r="G3808" s="84"/>
      <c r="H3808" s="62" t="s">
        <v>363</v>
      </c>
      <c r="I3808" s="61"/>
      <c r="J3808" s="123" t="str">
        <f t="shared" si="164"/>
        <v xml:space="preserve"> </v>
      </c>
      <c r="K3808" s="23"/>
      <c r="L3808" s="23"/>
    </row>
    <row r="3809" spans="1:12" ht="12" x14ac:dyDescent="0.2">
      <c r="A3809" s="88"/>
      <c r="B3809" s="291" t="s">
        <v>5225</v>
      </c>
      <c r="C3809" s="322" t="s">
        <v>6491</v>
      </c>
      <c r="D3809" s="269"/>
      <c r="E3809" s="160"/>
      <c r="F3809" s="163"/>
      <c r="G3809" s="84"/>
      <c r="H3809" s="62" t="s">
        <v>363</v>
      </c>
      <c r="I3809" s="61"/>
      <c r="J3809" s="123" t="str">
        <f t="shared" si="164"/>
        <v xml:space="preserve"> </v>
      </c>
      <c r="K3809" s="23"/>
      <c r="L3809" s="23"/>
    </row>
    <row r="3810" spans="1:12" x14ac:dyDescent="0.2">
      <c r="A3810" s="88"/>
      <c r="B3810" s="291" t="s">
        <v>5233</v>
      </c>
      <c r="C3810" s="279" t="s">
        <v>6492</v>
      </c>
      <c r="D3810" s="275" t="s">
        <v>1616</v>
      </c>
      <c r="E3810" s="160"/>
      <c r="F3810" s="163"/>
      <c r="G3810" s="84">
        <f>E3810*F3810</f>
        <v>0</v>
      </c>
      <c r="H3810" s="62" t="s">
        <v>363</v>
      </c>
      <c r="I3810" s="61"/>
      <c r="J3810" s="123" t="str">
        <f t="shared" si="164"/>
        <v xml:space="preserve"> </v>
      </c>
      <c r="K3810" s="23"/>
      <c r="L3810" s="23"/>
    </row>
    <row r="3811" spans="1:12" x14ac:dyDescent="0.2">
      <c r="A3811" s="88"/>
      <c r="B3811" s="291" t="s">
        <v>5234</v>
      </c>
      <c r="C3811" s="279" t="s">
        <v>6493</v>
      </c>
      <c r="D3811" s="285"/>
      <c r="E3811" s="160"/>
      <c r="F3811" s="163"/>
      <c r="G3811" s="84">
        <f>E3811*F3811</f>
        <v>0</v>
      </c>
      <c r="H3811" s="62" t="s">
        <v>363</v>
      </c>
      <c r="I3811" s="61"/>
      <c r="J3811" s="123" t="str">
        <f t="shared" si="164"/>
        <v xml:space="preserve"> </v>
      </c>
      <c r="K3811" s="23"/>
      <c r="L3811" s="23"/>
    </row>
    <row r="3812" spans="1:12" ht="12" x14ac:dyDescent="0.2">
      <c r="A3812" s="88"/>
      <c r="B3812" s="291" t="s">
        <v>5226</v>
      </c>
      <c r="C3812" s="322" t="s">
        <v>6494</v>
      </c>
      <c r="D3812" s="269"/>
      <c r="E3812" s="160"/>
      <c r="F3812" s="163"/>
      <c r="G3812" s="84"/>
      <c r="H3812" s="62" t="s">
        <v>363</v>
      </c>
      <c r="I3812" s="58" t="s">
        <v>5243</v>
      </c>
      <c r="J3812" s="123" t="str">
        <f t="shared" si="164"/>
        <v xml:space="preserve"> </v>
      </c>
      <c r="K3812" s="23"/>
      <c r="L3812" s="23"/>
    </row>
    <row r="3813" spans="1:12" x14ac:dyDescent="0.2">
      <c r="A3813" s="88"/>
      <c r="B3813" s="291" t="s">
        <v>5235</v>
      </c>
      <c r="C3813" s="279" t="s">
        <v>6492</v>
      </c>
      <c r="D3813" s="275" t="s">
        <v>1616</v>
      </c>
      <c r="E3813" s="160"/>
      <c r="F3813" s="163"/>
      <c r="G3813" s="84">
        <f>E3813*F3813</f>
        <v>0</v>
      </c>
      <c r="H3813" s="62" t="s">
        <v>363</v>
      </c>
      <c r="I3813" s="61"/>
      <c r="J3813" s="123" t="str">
        <f t="shared" si="164"/>
        <v xml:space="preserve"> </v>
      </c>
      <c r="K3813" s="23"/>
      <c r="L3813" s="23"/>
    </row>
    <row r="3814" spans="1:12" x14ac:dyDescent="0.2">
      <c r="A3814" s="88"/>
      <c r="B3814" s="291" t="s">
        <v>5236</v>
      </c>
      <c r="C3814" s="279" t="s">
        <v>6493</v>
      </c>
      <c r="D3814" s="285"/>
      <c r="E3814" s="160"/>
      <c r="F3814" s="163"/>
      <c r="G3814" s="84">
        <f>E3814*F3814</f>
        <v>0</v>
      </c>
      <c r="H3814" s="62" t="s">
        <v>363</v>
      </c>
      <c r="I3814" s="61"/>
      <c r="J3814" s="123" t="str">
        <f t="shared" si="164"/>
        <v xml:space="preserve"> </v>
      </c>
      <c r="K3814" s="23"/>
      <c r="L3814" s="23"/>
    </row>
    <row r="3815" spans="1:12" ht="12" x14ac:dyDescent="0.2">
      <c r="A3815" s="88"/>
      <c r="B3815" s="291" t="s">
        <v>5227</v>
      </c>
      <c r="C3815" s="322" t="s">
        <v>6495</v>
      </c>
      <c r="D3815" s="269"/>
      <c r="E3815" s="160"/>
      <c r="F3815" s="163"/>
      <c r="G3815" s="84"/>
      <c r="H3815" s="62" t="s">
        <v>363</v>
      </c>
      <c r="I3815" s="61"/>
      <c r="J3815" s="123" t="str">
        <f t="shared" si="164"/>
        <v xml:space="preserve"> </v>
      </c>
      <c r="K3815" s="23"/>
      <c r="L3815" s="23"/>
    </row>
    <row r="3816" spans="1:12" x14ac:dyDescent="0.2">
      <c r="A3816" s="88"/>
      <c r="B3816" s="291" t="s">
        <v>5237</v>
      </c>
      <c r="C3816" s="279" t="s">
        <v>6492</v>
      </c>
      <c r="D3816" s="275" t="s">
        <v>1616</v>
      </c>
      <c r="E3816" s="160"/>
      <c r="F3816" s="163"/>
      <c r="G3816" s="84">
        <f>E3816*F3816</f>
        <v>0</v>
      </c>
      <c r="H3816" s="62" t="s">
        <v>363</v>
      </c>
      <c r="I3816" s="61"/>
      <c r="J3816" s="123" t="str">
        <f t="shared" si="164"/>
        <v xml:space="preserve"> </v>
      </c>
      <c r="K3816" s="23"/>
      <c r="L3816" s="23"/>
    </row>
    <row r="3817" spans="1:12" x14ac:dyDescent="0.2">
      <c r="A3817" s="88"/>
      <c r="B3817" s="291" t="s">
        <v>5238</v>
      </c>
      <c r="C3817" s="279" t="s">
        <v>6493</v>
      </c>
      <c r="D3817" s="285"/>
      <c r="E3817" s="160"/>
      <c r="F3817" s="163"/>
      <c r="G3817" s="84">
        <f>E3817*F3817</f>
        <v>0</v>
      </c>
      <c r="H3817" s="62" t="s">
        <v>363</v>
      </c>
      <c r="I3817" s="61"/>
      <c r="J3817" s="123" t="str">
        <f t="shared" si="164"/>
        <v xml:space="preserve"> </v>
      </c>
      <c r="K3817" s="23"/>
      <c r="L3817" s="23"/>
    </row>
    <row r="3818" spans="1:12" ht="12" x14ac:dyDescent="0.2">
      <c r="A3818" s="88"/>
      <c r="B3818" s="291" t="s">
        <v>5228</v>
      </c>
      <c r="C3818" s="322" t="s">
        <v>6496</v>
      </c>
      <c r="D3818" s="269"/>
      <c r="E3818" s="160"/>
      <c r="F3818" s="163"/>
      <c r="G3818" s="84"/>
      <c r="H3818" s="62" t="s">
        <v>363</v>
      </c>
      <c r="I3818" s="61"/>
      <c r="J3818" s="123" t="str">
        <f t="shared" si="164"/>
        <v xml:space="preserve"> </v>
      </c>
      <c r="K3818" s="23"/>
      <c r="L3818" s="23"/>
    </row>
    <row r="3819" spans="1:12" x14ac:dyDescent="0.2">
      <c r="A3819" s="88"/>
      <c r="B3819" s="291" t="s">
        <v>5239</v>
      </c>
      <c r="C3819" s="279" t="s">
        <v>6492</v>
      </c>
      <c r="D3819" s="275" t="s">
        <v>1616</v>
      </c>
      <c r="E3819" s="160"/>
      <c r="F3819" s="163"/>
      <c r="G3819" s="84">
        <f>E3819*F3819</f>
        <v>0</v>
      </c>
      <c r="H3819" s="62" t="s">
        <v>363</v>
      </c>
      <c r="I3819" s="61"/>
      <c r="J3819" s="123" t="str">
        <f t="shared" si="164"/>
        <v xml:space="preserve"> </v>
      </c>
      <c r="K3819" s="23"/>
      <c r="L3819" s="23"/>
    </row>
    <row r="3820" spans="1:12" x14ac:dyDescent="0.2">
      <c r="A3820" s="88"/>
      <c r="B3820" s="291" t="s">
        <v>5240</v>
      </c>
      <c r="C3820" s="279" t="s">
        <v>6493</v>
      </c>
      <c r="D3820" s="285"/>
      <c r="E3820" s="160"/>
      <c r="F3820" s="163"/>
      <c r="G3820" s="84">
        <f>E3820*F3820</f>
        <v>0</v>
      </c>
      <c r="H3820" s="62" t="s">
        <v>363</v>
      </c>
      <c r="I3820" s="61"/>
      <c r="J3820" s="123" t="str">
        <f t="shared" si="164"/>
        <v xml:space="preserve"> </v>
      </c>
      <c r="K3820" s="23"/>
      <c r="L3820" s="23"/>
    </row>
    <row r="3821" spans="1:12" ht="12" x14ac:dyDescent="0.2">
      <c r="B3821" s="291" t="s">
        <v>5229</v>
      </c>
      <c r="C3821" s="322" t="s">
        <v>5244</v>
      </c>
      <c r="D3821" s="269"/>
      <c r="E3821" s="160"/>
      <c r="F3821" s="163"/>
      <c r="G3821" s="84"/>
      <c r="H3821" s="61"/>
      <c r="I3821" s="61"/>
      <c r="J3821" s="123" t="str">
        <f t="shared" si="164"/>
        <v xml:space="preserve"> </v>
      </c>
      <c r="K3821" s="23"/>
      <c r="L3821" s="23"/>
    </row>
    <row r="3822" spans="1:12" ht="13.2" x14ac:dyDescent="0.2">
      <c r="A3822" s="88"/>
      <c r="B3822" s="291" t="s">
        <v>5230</v>
      </c>
      <c r="C3822" s="279" t="s">
        <v>6497</v>
      </c>
      <c r="D3822" s="269" t="s">
        <v>5897</v>
      </c>
      <c r="E3822" s="160"/>
      <c r="F3822" s="163"/>
      <c r="G3822" s="84">
        <f>E3822*F3822</f>
        <v>0</v>
      </c>
      <c r="H3822" s="62" t="s">
        <v>363</v>
      </c>
      <c r="I3822" s="61"/>
      <c r="J3822" s="123" t="str">
        <f t="shared" si="164"/>
        <v xml:space="preserve"> </v>
      </c>
      <c r="K3822" s="23"/>
      <c r="L3822" s="23"/>
    </row>
    <row r="3823" spans="1:12" ht="13.2" x14ac:dyDescent="0.2">
      <c r="A3823" s="88"/>
      <c r="B3823" s="291" t="s">
        <v>5231</v>
      </c>
      <c r="C3823" s="279" t="s">
        <v>6498</v>
      </c>
      <c r="D3823" s="269" t="s">
        <v>5897</v>
      </c>
      <c r="E3823" s="160"/>
      <c r="F3823" s="163"/>
      <c r="G3823" s="84">
        <f>E3823*F3823</f>
        <v>0</v>
      </c>
      <c r="H3823" s="62" t="s">
        <v>363</v>
      </c>
      <c r="I3823" s="61"/>
      <c r="J3823" s="123" t="str">
        <f t="shared" si="164"/>
        <v xml:space="preserve"> </v>
      </c>
      <c r="K3823" s="23"/>
      <c r="L3823" s="23"/>
    </row>
    <row r="3824" spans="1:12" ht="13.2" x14ac:dyDescent="0.2">
      <c r="B3824" s="291" t="s">
        <v>5232</v>
      </c>
      <c r="C3824" s="322" t="s">
        <v>6499</v>
      </c>
      <c r="D3824" s="269" t="s">
        <v>5897</v>
      </c>
      <c r="E3824" s="160"/>
      <c r="F3824" s="163"/>
      <c r="G3824" s="84">
        <f>E3824*F3824</f>
        <v>0</v>
      </c>
      <c r="H3824" s="61"/>
      <c r="I3824" s="61"/>
      <c r="J3824" s="123" t="str">
        <f t="shared" si="164"/>
        <v xml:space="preserve"> </v>
      </c>
      <c r="K3824" s="23"/>
      <c r="L3824" s="23"/>
    </row>
    <row r="3825" spans="1:12" x14ac:dyDescent="0.2">
      <c r="A3825" s="48"/>
      <c r="B3825" s="157"/>
      <c r="C3825" s="162"/>
      <c r="D3825" s="191"/>
      <c r="E3825" s="160"/>
      <c r="F3825" s="163"/>
      <c r="G3825" s="84"/>
      <c r="H3825" s="58" t="s">
        <v>782</v>
      </c>
      <c r="J3825" s="123" t="str">
        <f t="shared" si="164"/>
        <v xml:space="preserve"> </v>
      </c>
      <c r="K3825" s="23"/>
      <c r="L3825" s="23"/>
    </row>
    <row r="3826" spans="1:12" x14ac:dyDescent="0.2">
      <c r="A3826" s="48"/>
      <c r="B3826" s="157"/>
      <c r="C3826" s="162"/>
      <c r="D3826" s="191"/>
      <c r="E3826" s="160"/>
      <c r="F3826" s="163"/>
      <c r="G3826" s="84"/>
      <c r="H3826" s="58"/>
      <c r="J3826" s="123" t="str">
        <f t="shared" si="164"/>
        <v xml:space="preserve"> </v>
      </c>
      <c r="K3826" s="23"/>
      <c r="L3826" s="23"/>
    </row>
    <row r="3827" spans="1:12" x14ac:dyDescent="0.25">
      <c r="A3827" s="52"/>
      <c r="B3827" s="193"/>
      <c r="C3827" s="194"/>
      <c r="D3827" s="195"/>
      <c r="E3827" s="160"/>
      <c r="F3827" s="163"/>
      <c r="G3827" s="196"/>
      <c r="H3827" s="23"/>
      <c r="J3827" s="123" t="str">
        <f t="shared" si="164"/>
        <v xml:space="preserve"> </v>
      </c>
      <c r="K3827" s="23"/>
      <c r="L3827" s="23"/>
    </row>
    <row r="3828" spans="1:12" ht="12" x14ac:dyDescent="0.25">
      <c r="B3828" s="180" t="s">
        <v>316</v>
      </c>
      <c r="C3828" s="181" t="s">
        <v>147</v>
      </c>
      <c r="D3828" s="31"/>
      <c r="E3828" s="160"/>
      <c r="F3828" s="163"/>
      <c r="G3828" s="182">
        <f>SUM(G3806:G3827)</f>
        <v>0</v>
      </c>
      <c r="H3828" s="23"/>
      <c r="J3828" s="123" t="str">
        <f t="shared" si="164"/>
        <v xml:space="preserve"> </v>
      </c>
      <c r="K3828" s="23"/>
      <c r="L3828" s="23"/>
    </row>
    <row r="3829" spans="1:12" ht="12" x14ac:dyDescent="0.25">
      <c r="A3829" s="54"/>
      <c r="B3829" s="54"/>
      <c r="C3829" s="223"/>
      <c r="D3829" s="224"/>
      <c r="E3829" s="160"/>
      <c r="F3829" s="163"/>
      <c r="G3829" s="225"/>
      <c r="H3829" s="77"/>
      <c r="J3829" s="123" t="str">
        <f t="shared" si="164"/>
        <v xml:space="preserve"> </v>
      </c>
      <c r="K3829" s="23"/>
      <c r="L3829" s="23"/>
    </row>
    <row r="3830" spans="1:12" ht="12" x14ac:dyDescent="0.2">
      <c r="B3830" s="309" t="s">
        <v>318</v>
      </c>
      <c r="C3830" s="344" t="s">
        <v>319</v>
      </c>
      <c r="D3830" s="311"/>
      <c r="E3830" s="160"/>
      <c r="F3830" s="163"/>
      <c r="G3830" s="237"/>
      <c r="H3830" s="58" t="s">
        <v>361</v>
      </c>
      <c r="J3830" s="123" t="str">
        <f t="shared" si="164"/>
        <v xml:space="preserve"> </v>
      </c>
      <c r="K3830" s="23"/>
      <c r="L3830" s="23"/>
    </row>
    <row r="3831" spans="1:12" ht="12" x14ac:dyDescent="0.2">
      <c r="A3831" s="56"/>
      <c r="B3831" s="290" t="s">
        <v>5245</v>
      </c>
      <c r="C3831" s="293" t="s">
        <v>5261</v>
      </c>
      <c r="D3831" s="300"/>
      <c r="E3831" s="160"/>
      <c r="F3831" s="163"/>
      <c r="G3831" s="89"/>
      <c r="H3831" s="61"/>
      <c r="I3831" s="61"/>
      <c r="J3831" s="123" t="str">
        <f t="shared" si="164"/>
        <v xml:space="preserve"> </v>
      </c>
      <c r="K3831" s="23"/>
      <c r="L3831" s="23"/>
    </row>
    <row r="3832" spans="1:12" ht="22.8" x14ac:dyDescent="0.2">
      <c r="A3832" s="88"/>
      <c r="B3832" s="291" t="s">
        <v>5246</v>
      </c>
      <c r="C3832" s="281" t="s">
        <v>6500</v>
      </c>
      <c r="D3832" s="269" t="s">
        <v>83</v>
      </c>
      <c r="E3832" s="160"/>
      <c r="F3832" s="163"/>
      <c r="G3832" s="84">
        <f>E3832*F3832</f>
        <v>0</v>
      </c>
      <c r="H3832" s="62" t="s">
        <v>363</v>
      </c>
      <c r="I3832" s="61"/>
      <c r="J3832" s="123" t="str">
        <f t="shared" si="164"/>
        <v xml:space="preserve"> </v>
      </c>
      <c r="K3832" s="23"/>
      <c r="L3832" s="23"/>
    </row>
    <row r="3833" spans="1:12" ht="22.8" x14ac:dyDescent="0.2">
      <c r="A3833" s="88"/>
      <c r="B3833" s="291" t="s">
        <v>5247</v>
      </c>
      <c r="C3833" s="281" t="s">
        <v>6501</v>
      </c>
      <c r="D3833" s="269" t="s">
        <v>83</v>
      </c>
      <c r="E3833" s="160"/>
      <c r="F3833" s="163"/>
      <c r="G3833" s="84">
        <f>E3833*F3833</f>
        <v>0</v>
      </c>
      <c r="H3833" s="62" t="s">
        <v>363</v>
      </c>
      <c r="I3833" s="61"/>
      <c r="J3833" s="123" t="str">
        <f t="shared" si="164"/>
        <v xml:space="preserve"> </v>
      </c>
      <c r="K3833" s="23"/>
      <c r="L3833" s="23"/>
    </row>
    <row r="3834" spans="1:12" ht="12" x14ac:dyDescent="0.2">
      <c r="A3834" s="49"/>
      <c r="B3834" s="291" t="s">
        <v>5248</v>
      </c>
      <c r="C3834" s="322" t="s">
        <v>6502</v>
      </c>
      <c r="D3834" s="269" t="s">
        <v>83</v>
      </c>
      <c r="E3834" s="160"/>
      <c r="F3834" s="163"/>
      <c r="G3834" s="84">
        <f>E3834*F3834</f>
        <v>0</v>
      </c>
      <c r="H3834" s="62" t="s">
        <v>363</v>
      </c>
      <c r="I3834" s="61"/>
      <c r="J3834" s="123" t="str">
        <f t="shared" si="164"/>
        <v xml:space="preserve"> </v>
      </c>
      <c r="K3834" s="23"/>
      <c r="L3834" s="23"/>
    </row>
    <row r="3835" spans="1:12" ht="12" x14ac:dyDescent="0.2">
      <c r="A3835" s="49"/>
      <c r="B3835" s="291" t="s">
        <v>5249</v>
      </c>
      <c r="C3835" s="322" t="s">
        <v>5262</v>
      </c>
      <c r="D3835" s="275"/>
      <c r="E3835" s="160"/>
      <c r="F3835" s="163"/>
      <c r="G3835" s="84"/>
      <c r="H3835" s="61"/>
      <c r="I3835" s="61"/>
      <c r="J3835" s="123" t="str">
        <f t="shared" si="164"/>
        <v xml:space="preserve"> </v>
      </c>
      <c r="K3835" s="23"/>
      <c r="L3835" s="23"/>
    </row>
    <row r="3836" spans="1:12" x14ac:dyDescent="0.2">
      <c r="A3836" s="88"/>
      <c r="B3836" s="291" t="s">
        <v>5250</v>
      </c>
      <c r="C3836" s="279" t="s">
        <v>6503</v>
      </c>
      <c r="D3836" s="275" t="s">
        <v>1616</v>
      </c>
      <c r="E3836" s="160"/>
      <c r="F3836" s="163"/>
      <c r="G3836" s="84">
        <f>E3836*F3836</f>
        <v>0</v>
      </c>
      <c r="H3836" s="62" t="s">
        <v>363</v>
      </c>
      <c r="I3836" s="61"/>
      <c r="J3836" s="123" t="str">
        <f t="shared" si="164"/>
        <v xml:space="preserve"> </v>
      </c>
      <c r="K3836" s="23"/>
      <c r="L3836" s="23"/>
    </row>
    <row r="3837" spans="1:12" x14ac:dyDescent="0.2">
      <c r="A3837" s="88"/>
      <c r="B3837" s="291" t="s">
        <v>5251</v>
      </c>
      <c r="C3837" s="279" t="s">
        <v>6504</v>
      </c>
      <c r="D3837" s="275" t="s">
        <v>1616</v>
      </c>
      <c r="E3837" s="160"/>
      <c r="F3837" s="163"/>
      <c r="G3837" s="84">
        <f>E3837*F3837</f>
        <v>0</v>
      </c>
      <c r="H3837" s="62" t="s">
        <v>363</v>
      </c>
      <c r="I3837" s="61"/>
      <c r="J3837" s="123" t="str">
        <f t="shared" si="164"/>
        <v xml:space="preserve"> </v>
      </c>
      <c r="K3837" s="23"/>
      <c r="L3837" s="23"/>
    </row>
    <row r="3838" spans="1:12" ht="12" x14ac:dyDescent="0.2">
      <c r="A3838" s="49"/>
      <c r="B3838" s="291" t="s">
        <v>5252</v>
      </c>
      <c r="C3838" s="294" t="s">
        <v>5263</v>
      </c>
      <c r="D3838" s="269" t="s">
        <v>22</v>
      </c>
      <c r="E3838" s="160"/>
      <c r="F3838" s="163"/>
      <c r="G3838" s="84"/>
      <c r="H3838" s="61"/>
      <c r="I3838" s="61"/>
      <c r="J3838" s="123" t="str">
        <f t="shared" si="164"/>
        <v xml:space="preserve"> </v>
      </c>
      <c r="K3838" s="23"/>
      <c r="L3838" s="23"/>
    </row>
    <row r="3839" spans="1:12" ht="12" x14ac:dyDescent="0.2">
      <c r="A3839" s="49"/>
      <c r="B3839" s="291" t="s">
        <v>5253</v>
      </c>
      <c r="C3839" s="322" t="s">
        <v>6505</v>
      </c>
      <c r="D3839" s="269" t="s">
        <v>60</v>
      </c>
      <c r="E3839" s="160"/>
      <c r="F3839" s="163"/>
      <c r="G3839" s="84">
        <f>E3839*F3839</f>
        <v>0</v>
      </c>
      <c r="H3839" s="62" t="s">
        <v>363</v>
      </c>
      <c r="I3839" s="61"/>
      <c r="J3839" s="123" t="str">
        <f t="shared" si="164"/>
        <v xml:space="preserve"> </v>
      </c>
      <c r="K3839" s="23"/>
      <c r="L3839" s="23"/>
    </row>
    <row r="3840" spans="1:12" ht="12" x14ac:dyDescent="0.2">
      <c r="A3840" s="49"/>
      <c r="B3840" s="291" t="s">
        <v>5254</v>
      </c>
      <c r="C3840" s="322" t="s">
        <v>6506</v>
      </c>
      <c r="D3840" s="269" t="s">
        <v>1616</v>
      </c>
      <c r="E3840" s="160"/>
      <c r="F3840" s="163"/>
      <c r="G3840" s="84">
        <f>E3840*F3840</f>
        <v>0</v>
      </c>
      <c r="H3840" s="62" t="s">
        <v>363</v>
      </c>
      <c r="I3840" s="61"/>
      <c r="J3840" s="123" t="str">
        <f t="shared" si="164"/>
        <v xml:space="preserve"> </v>
      </c>
      <c r="K3840" s="23"/>
      <c r="L3840" s="23"/>
    </row>
    <row r="3841" spans="1:12" ht="12" x14ac:dyDescent="0.2">
      <c r="A3841" s="49"/>
      <c r="B3841" s="291" t="s">
        <v>5255</v>
      </c>
      <c r="C3841" s="322" t="s">
        <v>5264</v>
      </c>
      <c r="D3841" s="275"/>
      <c r="E3841" s="160"/>
      <c r="F3841" s="163"/>
      <c r="G3841" s="84"/>
      <c r="H3841" s="61"/>
      <c r="I3841" s="61"/>
      <c r="J3841" s="123" t="str">
        <f t="shared" si="164"/>
        <v xml:space="preserve"> </v>
      </c>
      <c r="K3841" s="23"/>
      <c r="L3841" s="23"/>
    </row>
    <row r="3842" spans="1:12" x14ac:dyDescent="0.2">
      <c r="A3842" s="88"/>
      <c r="B3842" s="291" t="s">
        <v>5256</v>
      </c>
      <c r="C3842" s="279" t="s">
        <v>6507</v>
      </c>
      <c r="D3842" s="269" t="s">
        <v>60</v>
      </c>
      <c r="E3842" s="160"/>
      <c r="F3842" s="163"/>
      <c r="G3842" s="84">
        <f>E3842*F3842</f>
        <v>0</v>
      </c>
      <c r="H3842" s="62" t="s">
        <v>363</v>
      </c>
      <c r="I3842" s="61"/>
      <c r="J3842" s="123" t="str">
        <f t="shared" si="164"/>
        <v xml:space="preserve"> </v>
      </c>
      <c r="K3842" s="23"/>
      <c r="L3842" s="23"/>
    </row>
    <row r="3843" spans="1:12" ht="12" x14ac:dyDescent="0.2">
      <c r="A3843" s="49"/>
      <c r="B3843" s="291" t="s">
        <v>5257</v>
      </c>
      <c r="C3843" s="294" t="s">
        <v>5265</v>
      </c>
      <c r="D3843" s="269"/>
      <c r="E3843" s="160"/>
      <c r="F3843" s="163"/>
      <c r="G3843" s="84"/>
      <c r="H3843" s="61"/>
      <c r="I3843" s="61"/>
      <c r="J3843" s="123" t="str">
        <f t="shared" si="164"/>
        <v xml:space="preserve"> </v>
      </c>
      <c r="K3843" s="23"/>
      <c r="L3843" s="23"/>
    </row>
    <row r="3844" spans="1:12" x14ac:dyDescent="0.2">
      <c r="A3844" s="88"/>
      <c r="B3844" s="291" t="s">
        <v>5258</v>
      </c>
      <c r="C3844" s="265" t="s">
        <v>6508</v>
      </c>
      <c r="D3844" s="275" t="s">
        <v>60</v>
      </c>
      <c r="E3844" s="160"/>
      <c r="F3844" s="163"/>
      <c r="G3844" s="84">
        <f>E3844*F3844</f>
        <v>0</v>
      </c>
      <c r="H3844" s="62" t="s">
        <v>363</v>
      </c>
      <c r="I3844" s="61"/>
      <c r="J3844" s="123" t="str">
        <f t="shared" ref="J3844:J3907" si="165">IF(G3844&gt;0,1," ")</f>
        <v xml:space="preserve"> </v>
      </c>
      <c r="K3844" s="23"/>
      <c r="L3844" s="23"/>
    </row>
    <row r="3845" spans="1:12" x14ac:dyDescent="0.2">
      <c r="A3845" s="88"/>
      <c r="B3845" s="291" t="s">
        <v>5259</v>
      </c>
      <c r="C3845" s="265" t="s">
        <v>5266</v>
      </c>
      <c r="D3845" s="269" t="s">
        <v>65</v>
      </c>
      <c r="E3845" s="160"/>
      <c r="F3845" s="163"/>
      <c r="G3845" s="84"/>
      <c r="H3845" s="61"/>
      <c r="I3845" s="61"/>
      <c r="J3845" s="123" t="str">
        <f t="shared" si="165"/>
        <v xml:space="preserve"> </v>
      </c>
      <c r="K3845" s="23"/>
      <c r="L3845" s="23"/>
    </row>
    <row r="3846" spans="1:12" x14ac:dyDescent="0.2">
      <c r="A3846" s="88"/>
      <c r="B3846" s="291" t="s">
        <v>5260</v>
      </c>
      <c r="C3846" s="265" t="s">
        <v>5267</v>
      </c>
      <c r="D3846" s="275" t="s">
        <v>67</v>
      </c>
      <c r="E3846" s="160"/>
      <c r="F3846" s="163"/>
      <c r="G3846" s="84">
        <f>E3846*F3846</f>
        <v>0</v>
      </c>
      <c r="H3846" s="61"/>
      <c r="I3846" s="61"/>
      <c r="J3846" s="123" t="str">
        <f t="shared" si="165"/>
        <v xml:space="preserve"> </v>
      </c>
      <c r="K3846" s="23"/>
      <c r="L3846" s="23"/>
    </row>
    <row r="3847" spans="1:12" x14ac:dyDescent="0.2">
      <c r="A3847" s="48"/>
      <c r="B3847" s="157"/>
      <c r="C3847" s="162"/>
      <c r="D3847" s="191"/>
      <c r="E3847" s="160"/>
      <c r="F3847" s="163"/>
      <c r="G3847" s="84"/>
      <c r="H3847" s="58" t="s">
        <v>782</v>
      </c>
      <c r="J3847" s="123" t="str">
        <f t="shared" si="165"/>
        <v xml:space="preserve"> </v>
      </c>
      <c r="K3847" s="23"/>
      <c r="L3847" s="23"/>
    </row>
    <row r="3848" spans="1:12" x14ac:dyDescent="0.2">
      <c r="A3848" s="48"/>
      <c r="B3848" s="157"/>
      <c r="C3848" s="162"/>
      <c r="D3848" s="191"/>
      <c r="E3848" s="160"/>
      <c r="F3848" s="163"/>
      <c r="G3848" s="84"/>
      <c r="H3848" s="58"/>
      <c r="J3848" s="123" t="str">
        <f t="shared" si="165"/>
        <v xml:space="preserve"> </v>
      </c>
      <c r="K3848" s="23"/>
      <c r="L3848" s="23"/>
    </row>
    <row r="3849" spans="1:12" x14ac:dyDescent="0.25">
      <c r="A3849" s="52"/>
      <c r="B3849" s="193"/>
      <c r="C3849" s="194"/>
      <c r="D3849" s="195"/>
      <c r="E3849" s="160"/>
      <c r="F3849" s="163"/>
      <c r="G3849" s="196"/>
      <c r="H3849" s="23"/>
      <c r="J3849" s="123" t="str">
        <f t="shared" si="165"/>
        <v xml:space="preserve"> </v>
      </c>
      <c r="K3849" s="23"/>
      <c r="L3849" s="23"/>
    </row>
    <row r="3850" spans="1:12" ht="12" x14ac:dyDescent="0.25">
      <c r="B3850" s="180" t="s">
        <v>318</v>
      </c>
      <c r="C3850" s="181" t="s">
        <v>147</v>
      </c>
      <c r="D3850" s="31"/>
      <c r="E3850" s="160"/>
      <c r="F3850" s="163"/>
      <c r="G3850" s="182">
        <f>SUM(G3832:G3849)</f>
        <v>0</v>
      </c>
      <c r="H3850" s="23"/>
      <c r="J3850" s="123" t="str">
        <f t="shared" si="165"/>
        <v xml:space="preserve"> </v>
      </c>
      <c r="K3850" s="23"/>
      <c r="L3850" s="23"/>
    </row>
    <row r="3851" spans="1:12" ht="12" x14ac:dyDescent="0.25">
      <c r="A3851" s="54"/>
      <c r="B3851" s="54"/>
      <c r="C3851" s="223"/>
      <c r="D3851" s="224"/>
      <c r="E3851" s="160"/>
      <c r="F3851" s="163"/>
      <c r="G3851" s="225"/>
      <c r="H3851" s="77"/>
      <c r="J3851" s="123" t="str">
        <f t="shared" si="165"/>
        <v xml:space="preserve"> </v>
      </c>
      <c r="K3851" s="23"/>
      <c r="L3851" s="23"/>
    </row>
    <row r="3852" spans="1:12" ht="12" x14ac:dyDescent="0.2">
      <c r="B3852" s="309" t="s">
        <v>320</v>
      </c>
      <c r="C3852" s="344" t="s">
        <v>321</v>
      </c>
      <c r="D3852" s="311"/>
      <c r="E3852" s="160"/>
      <c r="F3852" s="163"/>
      <c r="G3852" s="237"/>
      <c r="H3852" s="58" t="s">
        <v>361</v>
      </c>
      <c r="J3852" s="123" t="str">
        <f t="shared" si="165"/>
        <v xml:space="preserve"> </v>
      </c>
      <c r="K3852" s="23"/>
      <c r="L3852" s="23"/>
    </row>
    <row r="3853" spans="1:12" ht="12" x14ac:dyDescent="0.2">
      <c r="A3853" s="56"/>
      <c r="B3853" s="290" t="s">
        <v>5268</v>
      </c>
      <c r="C3853" s="293" t="s">
        <v>5275</v>
      </c>
      <c r="D3853" s="289" t="s">
        <v>22</v>
      </c>
      <c r="E3853" s="160"/>
      <c r="F3853" s="163"/>
      <c r="G3853" s="89"/>
      <c r="H3853" s="61"/>
      <c r="J3853" s="123" t="str">
        <f t="shared" si="165"/>
        <v xml:space="preserve"> </v>
      </c>
      <c r="K3853" s="23"/>
      <c r="L3853" s="23"/>
    </row>
    <row r="3854" spans="1:12" ht="13.2" x14ac:dyDescent="0.2">
      <c r="A3854" s="49"/>
      <c r="B3854" s="291" t="s">
        <v>5269</v>
      </c>
      <c r="C3854" s="294" t="s">
        <v>5276</v>
      </c>
      <c r="D3854" s="269" t="s">
        <v>5897</v>
      </c>
      <c r="E3854" s="160"/>
      <c r="F3854" s="163"/>
      <c r="G3854" s="84">
        <f>E3854*F3854</f>
        <v>0</v>
      </c>
      <c r="H3854" s="61"/>
      <c r="J3854" s="123" t="str">
        <f t="shared" si="165"/>
        <v xml:space="preserve"> </v>
      </c>
      <c r="K3854" s="23"/>
      <c r="L3854" s="23"/>
    </row>
    <row r="3855" spans="1:12" ht="24" x14ac:dyDescent="0.2">
      <c r="A3855" s="49"/>
      <c r="B3855" s="291" t="s">
        <v>5270</v>
      </c>
      <c r="C3855" s="294" t="s">
        <v>5277</v>
      </c>
      <c r="D3855" s="269"/>
      <c r="E3855" s="160"/>
      <c r="F3855" s="163"/>
      <c r="G3855" s="84"/>
      <c r="H3855" s="61"/>
      <c r="J3855" s="123" t="str">
        <f t="shared" si="165"/>
        <v xml:space="preserve"> </v>
      </c>
      <c r="K3855" s="23"/>
      <c r="L3855" s="23"/>
    </row>
    <row r="3856" spans="1:12" ht="13.2" x14ac:dyDescent="0.2">
      <c r="A3856" s="88"/>
      <c r="B3856" s="291" t="s">
        <v>5271</v>
      </c>
      <c r="C3856" s="265" t="s">
        <v>6509</v>
      </c>
      <c r="D3856" s="269" t="s">
        <v>5897</v>
      </c>
      <c r="E3856" s="160"/>
      <c r="F3856" s="163"/>
      <c r="G3856" s="84">
        <f>E3856*F3856</f>
        <v>0</v>
      </c>
      <c r="H3856" s="62" t="s">
        <v>363</v>
      </c>
      <c r="J3856" s="123" t="str">
        <f t="shared" si="165"/>
        <v xml:space="preserve"> </v>
      </c>
      <c r="K3856" s="23"/>
      <c r="L3856" s="23"/>
    </row>
    <row r="3857" spans="1:12" ht="13.2" x14ac:dyDescent="0.2">
      <c r="A3857" s="88"/>
      <c r="B3857" s="291" t="s">
        <v>5272</v>
      </c>
      <c r="C3857" s="265" t="s">
        <v>5278</v>
      </c>
      <c r="D3857" s="269" t="s">
        <v>5897</v>
      </c>
      <c r="E3857" s="160"/>
      <c r="F3857" s="163"/>
      <c r="G3857" s="84">
        <f>E3857*F3857</f>
        <v>0</v>
      </c>
      <c r="H3857" s="62" t="s">
        <v>363</v>
      </c>
      <c r="J3857" s="123" t="str">
        <f t="shared" si="165"/>
        <v xml:space="preserve"> </v>
      </c>
      <c r="K3857" s="23"/>
      <c r="L3857" s="23"/>
    </row>
    <row r="3858" spans="1:12" ht="13.2" x14ac:dyDescent="0.2">
      <c r="A3858" s="49"/>
      <c r="B3858" s="291" t="s">
        <v>5273</v>
      </c>
      <c r="C3858" s="294" t="s">
        <v>5279</v>
      </c>
      <c r="D3858" s="269" t="s">
        <v>5897</v>
      </c>
      <c r="E3858" s="160"/>
      <c r="F3858" s="163"/>
      <c r="G3858" s="84">
        <f>E3858*F3858</f>
        <v>0</v>
      </c>
      <c r="H3858" s="61"/>
      <c r="J3858" s="123" t="str">
        <f t="shared" si="165"/>
        <v xml:space="preserve"> </v>
      </c>
      <c r="K3858" s="23"/>
      <c r="L3858" s="23"/>
    </row>
    <row r="3859" spans="1:12" ht="12" x14ac:dyDescent="0.2">
      <c r="A3859" s="49"/>
      <c r="B3859" s="291" t="s">
        <v>5274</v>
      </c>
      <c r="C3859" s="294" t="s">
        <v>5280</v>
      </c>
      <c r="D3859" s="269" t="s">
        <v>65</v>
      </c>
      <c r="E3859" s="160"/>
      <c r="F3859" s="163"/>
      <c r="G3859" s="84"/>
      <c r="H3859" s="61"/>
      <c r="J3859" s="123" t="str">
        <f t="shared" si="165"/>
        <v xml:space="preserve"> </v>
      </c>
      <c r="K3859" s="23"/>
      <c r="L3859" s="23"/>
    </row>
    <row r="3860" spans="1:12" x14ac:dyDescent="0.2">
      <c r="A3860" s="48"/>
      <c r="B3860" s="157"/>
      <c r="C3860" s="162"/>
      <c r="D3860" s="191"/>
      <c r="E3860" s="160"/>
      <c r="F3860" s="163"/>
      <c r="G3860" s="84"/>
      <c r="H3860" s="58" t="s">
        <v>782</v>
      </c>
      <c r="J3860" s="123" t="str">
        <f t="shared" si="165"/>
        <v xml:space="preserve"> </v>
      </c>
      <c r="K3860" s="23"/>
      <c r="L3860" s="23"/>
    </row>
    <row r="3861" spans="1:12" x14ac:dyDescent="0.2">
      <c r="A3861" s="48"/>
      <c r="B3861" s="157"/>
      <c r="C3861" s="162"/>
      <c r="D3861" s="191"/>
      <c r="E3861" s="160"/>
      <c r="F3861" s="163"/>
      <c r="G3861" s="84"/>
      <c r="H3861" s="58"/>
      <c r="J3861" s="123" t="str">
        <f t="shared" si="165"/>
        <v xml:space="preserve"> </v>
      </c>
      <c r="K3861" s="23"/>
      <c r="L3861" s="23"/>
    </row>
    <row r="3862" spans="1:12" x14ac:dyDescent="0.25">
      <c r="A3862" s="52"/>
      <c r="B3862" s="193"/>
      <c r="C3862" s="194"/>
      <c r="D3862" s="195"/>
      <c r="E3862" s="160"/>
      <c r="F3862" s="163"/>
      <c r="G3862" s="196"/>
      <c r="H3862" s="23"/>
      <c r="J3862" s="123" t="str">
        <f t="shared" si="165"/>
        <v xml:space="preserve"> </v>
      </c>
      <c r="K3862" s="23"/>
      <c r="L3862" s="23"/>
    </row>
    <row r="3863" spans="1:12" ht="12" x14ac:dyDescent="0.25">
      <c r="B3863" s="180" t="s">
        <v>320</v>
      </c>
      <c r="C3863" s="181" t="s">
        <v>147</v>
      </c>
      <c r="D3863" s="31"/>
      <c r="E3863" s="31"/>
      <c r="F3863" s="31"/>
      <c r="G3863" s="182">
        <f>SUM(G3853:G3862)</f>
        <v>0</v>
      </c>
      <c r="H3863" s="23"/>
      <c r="J3863" s="123" t="str">
        <f t="shared" si="165"/>
        <v xml:space="preserve"> </v>
      </c>
      <c r="K3863" s="23"/>
      <c r="L3863" s="23"/>
    </row>
    <row r="3864" spans="1:12" ht="12" x14ac:dyDescent="0.25">
      <c r="A3864" s="54"/>
      <c r="B3864" s="54"/>
      <c r="C3864" s="223"/>
      <c r="D3864" s="224"/>
      <c r="E3864" s="224"/>
      <c r="F3864" s="224"/>
      <c r="G3864" s="225"/>
      <c r="H3864" s="77"/>
      <c r="J3864" s="123" t="str">
        <f t="shared" si="165"/>
        <v xml:space="preserve"> </v>
      </c>
      <c r="K3864" s="23"/>
      <c r="L3864" s="23"/>
    </row>
    <row r="3865" spans="1:12" ht="12" x14ac:dyDescent="0.2">
      <c r="B3865" s="180" t="s">
        <v>322</v>
      </c>
      <c r="C3865" s="250" t="s">
        <v>323</v>
      </c>
      <c r="D3865" s="31"/>
      <c r="E3865" s="31"/>
      <c r="F3865" s="31"/>
      <c r="G3865" s="3"/>
      <c r="H3865" s="58" t="s">
        <v>361</v>
      </c>
      <c r="J3865" s="123">
        <v>1</v>
      </c>
      <c r="K3865" s="23"/>
      <c r="L3865" s="23"/>
    </row>
    <row r="3866" spans="1:12" ht="13.2" x14ac:dyDescent="0.2">
      <c r="A3866" s="11"/>
      <c r="B3866" s="234" t="s">
        <v>5281</v>
      </c>
      <c r="C3866" s="213" t="s">
        <v>5531</v>
      </c>
      <c r="D3866" s="192" t="s">
        <v>1921</v>
      </c>
      <c r="E3866" s="160">
        <v>10</v>
      </c>
      <c r="F3866" s="65"/>
      <c r="G3866" s="84">
        <f>E3866*F3866</f>
        <v>0</v>
      </c>
      <c r="H3866" s="62" t="s">
        <v>363</v>
      </c>
      <c r="I3866" s="61" t="s">
        <v>5632</v>
      </c>
      <c r="J3866" s="123" t="str">
        <f t="shared" si="165"/>
        <v xml:space="preserve"> </v>
      </c>
      <c r="K3866" s="23"/>
      <c r="L3866" s="23"/>
    </row>
    <row r="3867" spans="1:12" ht="23.4" x14ac:dyDescent="0.2">
      <c r="A3867" s="124"/>
      <c r="B3867" s="234" t="s">
        <v>5282</v>
      </c>
      <c r="C3867" s="213" t="s">
        <v>5647</v>
      </c>
      <c r="D3867" s="192" t="s">
        <v>1921</v>
      </c>
      <c r="E3867" s="160">
        <v>10</v>
      </c>
      <c r="F3867" s="135"/>
      <c r="G3867" s="136">
        <f>E3867*F3867</f>
        <v>0</v>
      </c>
      <c r="H3867" s="62" t="s">
        <v>363</v>
      </c>
      <c r="I3867" s="61" t="s">
        <v>5632</v>
      </c>
      <c r="J3867" s="137" t="str">
        <f t="shared" si="165"/>
        <v xml:space="preserve"> </v>
      </c>
      <c r="K3867" s="23"/>
      <c r="L3867" s="23"/>
    </row>
    <row r="3868" spans="1:12" ht="12" x14ac:dyDescent="0.2">
      <c r="A3868" s="11"/>
      <c r="B3868" s="234" t="s">
        <v>5283</v>
      </c>
      <c r="C3868" s="158" t="s">
        <v>5285</v>
      </c>
      <c r="D3868" s="192" t="s">
        <v>22</v>
      </c>
      <c r="E3868" s="160">
        <v>1</v>
      </c>
      <c r="F3868" s="65"/>
      <c r="G3868" s="84">
        <f>E3868*F3868</f>
        <v>0</v>
      </c>
      <c r="H3868" s="61"/>
      <c r="J3868" s="123" t="str">
        <f t="shared" si="165"/>
        <v xml:space="preserve"> </v>
      </c>
      <c r="K3868" s="23"/>
      <c r="L3868" s="23"/>
    </row>
    <row r="3869" spans="1:12" ht="13.2" x14ac:dyDescent="0.2">
      <c r="A3869" s="11"/>
      <c r="B3869" s="291" t="s">
        <v>5284</v>
      </c>
      <c r="C3869" s="294" t="s">
        <v>5286</v>
      </c>
      <c r="D3869" s="269" t="s">
        <v>5897</v>
      </c>
      <c r="E3869" s="160"/>
      <c r="F3869" s="163"/>
      <c r="G3869" s="84">
        <f>E3869*F3869</f>
        <v>0</v>
      </c>
      <c r="H3869" s="61"/>
      <c r="J3869" s="123" t="str">
        <f t="shared" si="165"/>
        <v xml:space="preserve"> </v>
      </c>
      <c r="K3869" s="23"/>
      <c r="L3869" s="23"/>
    </row>
    <row r="3870" spans="1:12" x14ac:dyDescent="0.2">
      <c r="A3870" s="48"/>
      <c r="B3870" s="157"/>
      <c r="C3870" s="162"/>
      <c r="D3870" s="191"/>
      <c r="E3870" s="160"/>
      <c r="F3870" s="163"/>
      <c r="G3870" s="84"/>
      <c r="H3870" s="58" t="s">
        <v>782</v>
      </c>
      <c r="J3870" s="123" t="str">
        <f t="shared" si="165"/>
        <v xml:space="preserve"> </v>
      </c>
      <c r="K3870" s="23"/>
      <c r="L3870" s="23"/>
    </row>
    <row r="3871" spans="1:12" x14ac:dyDescent="0.2">
      <c r="A3871" s="48"/>
      <c r="B3871" s="157"/>
      <c r="C3871" s="162"/>
      <c r="D3871" s="191"/>
      <c r="E3871" s="160"/>
      <c r="F3871" s="163"/>
      <c r="G3871" s="84"/>
      <c r="H3871" s="58"/>
      <c r="J3871" s="123" t="str">
        <f t="shared" si="165"/>
        <v xml:space="preserve"> </v>
      </c>
      <c r="K3871" s="23"/>
      <c r="L3871" s="23"/>
    </row>
    <row r="3872" spans="1:12" x14ac:dyDescent="0.25">
      <c r="A3872" s="52"/>
      <c r="B3872" s="193"/>
      <c r="C3872" s="194"/>
      <c r="D3872" s="195"/>
      <c r="E3872" s="160"/>
      <c r="F3872" s="163"/>
      <c r="G3872" s="196"/>
      <c r="H3872" s="23"/>
      <c r="J3872" s="123">
        <v>1</v>
      </c>
      <c r="K3872" s="23"/>
      <c r="L3872" s="23"/>
    </row>
    <row r="3873" spans="1:12" ht="12" x14ac:dyDescent="0.25">
      <c r="B3873" s="180" t="s">
        <v>322</v>
      </c>
      <c r="C3873" s="181" t="s">
        <v>147</v>
      </c>
      <c r="D3873" s="31"/>
      <c r="E3873" s="31"/>
      <c r="F3873" s="31"/>
      <c r="G3873" s="182">
        <f>SUM(G3866:G3872)</f>
        <v>0</v>
      </c>
      <c r="H3873" s="23"/>
      <c r="J3873" s="123" t="str">
        <f t="shared" si="165"/>
        <v xml:space="preserve"> </v>
      </c>
      <c r="K3873" s="23"/>
      <c r="L3873" s="23"/>
    </row>
    <row r="3874" spans="1:12" ht="12" x14ac:dyDescent="0.25">
      <c r="A3874" s="54"/>
      <c r="B3874" s="54"/>
      <c r="C3874" s="223"/>
      <c r="D3874" s="224"/>
      <c r="E3874" s="224"/>
      <c r="F3874" s="224"/>
      <c r="G3874" s="225"/>
      <c r="H3874" s="77"/>
      <c r="J3874" s="123">
        <v>1</v>
      </c>
      <c r="K3874" s="23"/>
      <c r="L3874" s="23"/>
    </row>
    <row r="3875" spans="1:12" ht="12" x14ac:dyDescent="0.2">
      <c r="B3875" s="309" t="s">
        <v>324</v>
      </c>
      <c r="C3875" s="344" t="s">
        <v>325</v>
      </c>
      <c r="D3875" s="311"/>
      <c r="E3875" s="70"/>
      <c r="F3875" s="70"/>
      <c r="G3875" s="237"/>
      <c r="H3875" s="58" t="s">
        <v>361</v>
      </c>
      <c r="J3875" s="123" t="str">
        <f t="shared" si="165"/>
        <v xml:space="preserve"> </v>
      </c>
      <c r="K3875" s="23"/>
      <c r="L3875" s="23"/>
    </row>
    <row r="3876" spans="1:12" ht="12" x14ac:dyDescent="0.2">
      <c r="A3876" s="56"/>
      <c r="B3876" s="290" t="s">
        <v>5287</v>
      </c>
      <c r="C3876" s="338" t="s">
        <v>6510</v>
      </c>
      <c r="D3876" s="289" t="s">
        <v>83</v>
      </c>
      <c r="E3876" s="160"/>
      <c r="F3876" s="163"/>
      <c r="G3876" s="89">
        <f>E3876*F3876</f>
        <v>0</v>
      </c>
      <c r="H3876" s="62" t="s">
        <v>363</v>
      </c>
      <c r="I3876" s="61"/>
      <c r="J3876" s="123" t="str">
        <f t="shared" si="165"/>
        <v xml:space="preserve"> </v>
      </c>
      <c r="K3876" s="23"/>
      <c r="L3876" s="23"/>
    </row>
    <row r="3877" spans="1:12" ht="12" x14ac:dyDescent="0.2">
      <c r="A3877" s="49"/>
      <c r="B3877" s="291" t="s">
        <v>5288</v>
      </c>
      <c r="C3877" s="322" t="s">
        <v>5302</v>
      </c>
      <c r="D3877" s="269"/>
      <c r="E3877" s="160"/>
      <c r="F3877" s="163"/>
      <c r="G3877" s="84"/>
      <c r="H3877" s="61"/>
      <c r="I3877" s="61"/>
      <c r="J3877" s="123" t="str">
        <f t="shared" si="165"/>
        <v xml:space="preserve"> </v>
      </c>
      <c r="K3877" s="23"/>
      <c r="L3877" s="23"/>
    </row>
    <row r="3878" spans="1:12" ht="13.2" x14ac:dyDescent="0.2">
      <c r="A3878" s="88"/>
      <c r="B3878" s="291" t="s">
        <v>5289</v>
      </c>
      <c r="C3878" s="279" t="s">
        <v>6511</v>
      </c>
      <c r="D3878" s="269" t="s">
        <v>5897</v>
      </c>
      <c r="E3878" s="160"/>
      <c r="F3878" s="163"/>
      <c r="G3878" s="84">
        <f>E3878*F3878</f>
        <v>0</v>
      </c>
      <c r="H3878" s="62" t="s">
        <v>363</v>
      </c>
      <c r="I3878" s="61"/>
      <c r="J3878" s="123" t="str">
        <f t="shared" si="165"/>
        <v xml:space="preserve"> </v>
      </c>
      <c r="K3878" s="23"/>
      <c r="L3878" s="23"/>
    </row>
    <row r="3879" spans="1:12" x14ac:dyDescent="0.2">
      <c r="A3879" s="88"/>
      <c r="B3879" s="291" t="s">
        <v>5290</v>
      </c>
      <c r="C3879" s="279" t="s">
        <v>6512</v>
      </c>
      <c r="D3879" s="269" t="s">
        <v>60</v>
      </c>
      <c r="E3879" s="160"/>
      <c r="F3879" s="163"/>
      <c r="G3879" s="84">
        <f>E3879*F3879</f>
        <v>0</v>
      </c>
      <c r="H3879" s="62" t="s">
        <v>363</v>
      </c>
      <c r="I3879" s="61"/>
      <c r="J3879" s="123" t="str">
        <f t="shared" si="165"/>
        <v xml:space="preserve"> </v>
      </c>
      <c r="K3879" s="23"/>
      <c r="L3879" s="23"/>
    </row>
    <row r="3880" spans="1:12" ht="12" x14ac:dyDescent="0.2">
      <c r="A3880" s="49"/>
      <c r="B3880" s="291" t="s">
        <v>5291</v>
      </c>
      <c r="C3880" s="322" t="s">
        <v>5303</v>
      </c>
      <c r="D3880" s="275"/>
      <c r="E3880" s="160"/>
      <c r="F3880" s="163"/>
      <c r="G3880" s="84"/>
      <c r="H3880" s="61"/>
      <c r="I3880" s="61"/>
      <c r="J3880" s="123" t="str">
        <f t="shared" si="165"/>
        <v xml:space="preserve"> </v>
      </c>
      <c r="K3880" s="23"/>
      <c r="L3880" s="23"/>
    </row>
    <row r="3881" spans="1:12" x14ac:dyDescent="0.2">
      <c r="A3881" s="88"/>
      <c r="B3881" s="291" t="s">
        <v>5292</v>
      </c>
      <c r="C3881" s="279" t="s">
        <v>6513</v>
      </c>
      <c r="D3881" s="275" t="s">
        <v>1616</v>
      </c>
      <c r="E3881" s="160"/>
      <c r="F3881" s="163"/>
      <c r="G3881" s="84">
        <f>E3881*F3881</f>
        <v>0</v>
      </c>
      <c r="H3881" s="62" t="s">
        <v>363</v>
      </c>
      <c r="I3881" s="61"/>
      <c r="J3881" s="123" t="str">
        <f t="shared" si="165"/>
        <v xml:space="preserve"> </v>
      </c>
      <c r="K3881" s="23"/>
      <c r="L3881" s="23"/>
    </row>
    <row r="3882" spans="1:12" x14ac:dyDescent="0.2">
      <c r="A3882" s="88"/>
      <c r="B3882" s="291" t="s">
        <v>5293</v>
      </c>
      <c r="C3882" s="279" t="s">
        <v>6514</v>
      </c>
      <c r="D3882" s="269" t="s">
        <v>56</v>
      </c>
      <c r="E3882" s="160"/>
      <c r="F3882" s="163"/>
      <c r="G3882" s="84">
        <f>E3882*F3882</f>
        <v>0</v>
      </c>
      <c r="H3882" s="62" t="s">
        <v>363</v>
      </c>
      <c r="I3882" s="61"/>
      <c r="J3882" s="123" t="str">
        <f t="shared" si="165"/>
        <v xml:space="preserve"> </v>
      </c>
      <c r="K3882" s="23"/>
      <c r="L3882" s="23"/>
    </row>
    <row r="3883" spans="1:12" ht="12" x14ac:dyDescent="0.2">
      <c r="A3883" s="49"/>
      <c r="B3883" s="291" t="s">
        <v>5294</v>
      </c>
      <c r="C3883" s="322" t="s">
        <v>5304</v>
      </c>
      <c r="D3883" s="269"/>
      <c r="E3883" s="160"/>
      <c r="F3883" s="163"/>
      <c r="G3883" s="84"/>
      <c r="H3883" s="61"/>
      <c r="I3883" s="61"/>
      <c r="J3883" s="123" t="str">
        <f t="shared" si="165"/>
        <v xml:space="preserve"> </v>
      </c>
      <c r="K3883" s="23"/>
      <c r="L3883" s="23"/>
    </row>
    <row r="3884" spans="1:12" x14ac:dyDescent="0.2">
      <c r="A3884" s="88"/>
      <c r="B3884" s="291" t="s">
        <v>5295</v>
      </c>
      <c r="C3884" s="279" t="s">
        <v>6515</v>
      </c>
      <c r="D3884" s="269" t="s">
        <v>83</v>
      </c>
      <c r="E3884" s="160"/>
      <c r="F3884" s="163"/>
      <c r="G3884" s="84">
        <f t="shared" ref="G3884:G3890" si="166">E3884*F3884</f>
        <v>0</v>
      </c>
      <c r="H3884" s="62" t="s">
        <v>363</v>
      </c>
      <c r="I3884" s="61"/>
      <c r="J3884" s="123" t="str">
        <f t="shared" si="165"/>
        <v xml:space="preserve"> </v>
      </c>
      <c r="K3884" s="23"/>
      <c r="L3884" s="23"/>
    </row>
    <row r="3885" spans="1:12" x14ac:dyDescent="0.2">
      <c r="A3885" s="88"/>
      <c r="B3885" s="291" t="s">
        <v>5296</v>
      </c>
      <c r="C3885" s="279" t="s">
        <v>6516</v>
      </c>
      <c r="D3885" s="269" t="s">
        <v>56</v>
      </c>
      <c r="E3885" s="160"/>
      <c r="F3885" s="163"/>
      <c r="G3885" s="84">
        <f t="shared" si="166"/>
        <v>0</v>
      </c>
      <c r="H3885" s="62" t="s">
        <v>363</v>
      </c>
      <c r="I3885" s="61"/>
      <c r="J3885" s="123" t="str">
        <f t="shared" si="165"/>
        <v xml:space="preserve"> </v>
      </c>
      <c r="K3885" s="23"/>
      <c r="L3885" s="23"/>
    </row>
    <row r="3886" spans="1:12" x14ac:dyDescent="0.2">
      <c r="A3886" s="88"/>
      <c r="B3886" s="291" t="s">
        <v>5297</v>
      </c>
      <c r="C3886" s="279" t="s">
        <v>6517</v>
      </c>
      <c r="D3886" s="275" t="s">
        <v>83</v>
      </c>
      <c r="E3886" s="160"/>
      <c r="F3886" s="163"/>
      <c r="G3886" s="84">
        <f t="shared" si="166"/>
        <v>0</v>
      </c>
      <c r="H3886" s="62" t="s">
        <v>363</v>
      </c>
      <c r="I3886" s="61"/>
      <c r="J3886" s="123" t="str">
        <f t="shared" si="165"/>
        <v xml:space="preserve"> </v>
      </c>
      <c r="K3886" s="23"/>
      <c r="L3886" s="23"/>
    </row>
    <row r="3887" spans="1:12" x14ac:dyDescent="0.2">
      <c r="A3887" s="88"/>
      <c r="B3887" s="291" t="s">
        <v>5298</v>
      </c>
      <c r="C3887" s="279" t="s">
        <v>6518</v>
      </c>
      <c r="D3887" s="269" t="s">
        <v>83</v>
      </c>
      <c r="E3887" s="160"/>
      <c r="F3887" s="163"/>
      <c r="G3887" s="84">
        <f t="shared" si="166"/>
        <v>0</v>
      </c>
      <c r="H3887" s="62" t="s">
        <v>363</v>
      </c>
      <c r="I3887" s="61"/>
      <c r="J3887" s="123" t="str">
        <f t="shared" si="165"/>
        <v xml:space="preserve"> </v>
      </c>
      <c r="K3887" s="23"/>
      <c r="L3887" s="23"/>
    </row>
    <row r="3888" spans="1:12" ht="13.2" x14ac:dyDescent="0.2">
      <c r="A3888" s="88"/>
      <c r="B3888" s="291" t="s">
        <v>5299</v>
      </c>
      <c r="C3888" s="279" t="s">
        <v>6519</v>
      </c>
      <c r="D3888" s="269" t="s">
        <v>5897</v>
      </c>
      <c r="E3888" s="160"/>
      <c r="F3888" s="163"/>
      <c r="G3888" s="84">
        <f t="shared" si="166"/>
        <v>0</v>
      </c>
      <c r="H3888" s="62" t="s">
        <v>363</v>
      </c>
      <c r="I3888" s="61"/>
      <c r="J3888" s="123" t="str">
        <f t="shared" si="165"/>
        <v xml:space="preserve"> </v>
      </c>
      <c r="K3888" s="23"/>
      <c r="L3888" s="23"/>
    </row>
    <row r="3889" spans="1:12" ht="12" x14ac:dyDescent="0.2">
      <c r="A3889" s="49"/>
      <c r="B3889" s="291" t="s">
        <v>5300</v>
      </c>
      <c r="C3889" s="322" t="s">
        <v>6520</v>
      </c>
      <c r="D3889" s="275" t="s">
        <v>83</v>
      </c>
      <c r="E3889" s="160"/>
      <c r="F3889" s="163"/>
      <c r="G3889" s="84">
        <f t="shared" si="166"/>
        <v>0</v>
      </c>
      <c r="H3889" s="62" t="s">
        <v>363</v>
      </c>
      <c r="I3889" s="61"/>
      <c r="J3889" s="123" t="str">
        <f t="shared" si="165"/>
        <v xml:space="preserve"> </v>
      </c>
      <c r="K3889" s="23"/>
      <c r="L3889" s="23"/>
    </row>
    <row r="3890" spans="1:12" ht="13.2" x14ac:dyDescent="0.2">
      <c r="A3890" s="49"/>
      <c r="B3890" s="291" t="s">
        <v>5301</v>
      </c>
      <c r="C3890" s="322" t="s">
        <v>6521</v>
      </c>
      <c r="D3890" s="269" t="s">
        <v>5897</v>
      </c>
      <c r="E3890" s="160"/>
      <c r="F3890" s="163"/>
      <c r="G3890" s="84">
        <f t="shared" si="166"/>
        <v>0</v>
      </c>
      <c r="H3890" s="62" t="s">
        <v>363</v>
      </c>
      <c r="I3890" s="61"/>
      <c r="J3890" s="123" t="str">
        <f t="shared" si="165"/>
        <v xml:space="preserve"> </v>
      </c>
      <c r="K3890" s="23"/>
      <c r="L3890" s="23"/>
    </row>
    <row r="3891" spans="1:12" x14ac:dyDescent="0.2">
      <c r="A3891" s="48"/>
      <c r="B3891" s="157"/>
      <c r="C3891" s="162"/>
      <c r="D3891" s="191"/>
      <c r="E3891" s="160"/>
      <c r="F3891" s="163"/>
      <c r="G3891" s="84"/>
      <c r="H3891" s="58" t="s">
        <v>782</v>
      </c>
      <c r="J3891" s="123" t="str">
        <f t="shared" si="165"/>
        <v xml:space="preserve"> </v>
      </c>
      <c r="K3891" s="23"/>
      <c r="L3891" s="23"/>
    </row>
    <row r="3892" spans="1:12" x14ac:dyDescent="0.2">
      <c r="A3892" s="48"/>
      <c r="B3892" s="157"/>
      <c r="C3892" s="162"/>
      <c r="D3892" s="191"/>
      <c r="E3892" s="160"/>
      <c r="F3892" s="163"/>
      <c r="G3892" s="84"/>
      <c r="H3892" s="58"/>
      <c r="J3892" s="123" t="str">
        <f t="shared" si="165"/>
        <v xml:space="preserve"> </v>
      </c>
      <c r="K3892" s="23"/>
      <c r="L3892" s="23"/>
    </row>
    <row r="3893" spans="1:12" x14ac:dyDescent="0.25">
      <c r="A3893" s="52"/>
      <c r="B3893" s="193"/>
      <c r="C3893" s="194"/>
      <c r="D3893" s="195"/>
      <c r="E3893" s="160"/>
      <c r="F3893" s="163"/>
      <c r="G3893" s="196"/>
      <c r="H3893" s="23"/>
      <c r="J3893" s="123" t="str">
        <f t="shared" si="165"/>
        <v xml:space="preserve"> </v>
      </c>
      <c r="K3893" s="23"/>
      <c r="L3893" s="23"/>
    </row>
    <row r="3894" spans="1:12" ht="12" x14ac:dyDescent="0.25">
      <c r="B3894" s="180" t="s">
        <v>324</v>
      </c>
      <c r="C3894" s="181" t="s">
        <v>147</v>
      </c>
      <c r="D3894" s="31"/>
      <c r="E3894" s="31"/>
      <c r="F3894" s="31"/>
      <c r="G3894" s="182">
        <f>SUM(G3876:G3893)</f>
        <v>0</v>
      </c>
      <c r="H3894" s="23"/>
      <c r="J3894" s="123" t="str">
        <f t="shared" si="165"/>
        <v xml:space="preserve"> </v>
      </c>
      <c r="K3894" s="23"/>
      <c r="L3894" s="23"/>
    </row>
    <row r="3895" spans="1:12" ht="12" x14ac:dyDescent="0.25">
      <c r="A3895" s="54"/>
      <c r="B3895" s="54"/>
      <c r="C3895" s="223"/>
      <c r="D3895" s="224"/>
      <c r="E3895" s="224"/>
      <c r="F3895" s="224"/>
      <c r="G3895" s="225"/>
      <c r="H3895" s="77"/>
      <c r="J3895" s="123" t="str">
        <f t="shared" si="165"/>
        <v xml:space="preserve"> </v>
      </c>
      <c r="K3895" s="23"/>
      <c r="L3895" s="23"/>
    </row>
    <row r="3896" spans="1:12" ht="12" x14ac:dyDescent="0.2">
      <c r="B3896" s="180" t="s">
        <v>326</v>
      </c>
      <c r="C3896" s="250" t="s">
        <v>327</v>
      </c>
      <c r="D3896" s="31"/>
      <c r="E3896" s="31"/>
      <c r="F3896" s="31"/>
      <c r="G3896" s="3"/>
      <c r="H3896" s="58" t="s">
        <v>361</v>
      </c>
      <c r="J3896" s="123">
        <v>1</v>
      </c>
      <c r="K3896" s="23"/>
      <c r="L3896" s="23"/>
    </row>
    <row r="3897" spans="1:12" s="128" customFormat="1" ht="12" x14ac:dyDescent="0.2">
      <c r="B3897" s="346" t="s">
        <v>5305</v>
      </c>
      <c r="C3897" s="347" t="s">
        <v>6522</v>
      </c>
      <c r="D3897" s="348" t="s">
        <v>60</v>
      </c>
      <c r="E3897" s="252"/>
      <c r="F3897" s="253"/>
      <c r="G3897" s="130">
        <f>E3897*F3897</f>
        <v>0</v>
      </c>
      <c r="H3897" s="131" t="s">
        <v>363</v>
      </c>
      <c r="I3897" s="132"/>
      <c r="J3897" s="133" t="str">
        <f t="shared" si="165"/>
        <v xml:space="preserve"> </v>
      </c>
      <c r="K3897" s="134"/>
      <c r="L3897" s="134"/>
    </row>
    <row r="3898" spans="1:12" ht="12" x14ac:dyDescent="0.2">
      <c r="B3898" s="291" t="s">
        <v>5306</v>
      </c>
      <c r="C3898" s="322" t="s">
        <v>6523</v>
      </c>
      <c r="D3898" s="269" t="s">
        <v>83</v>
      </c>
      <c r="E3898" s="160"/>
      <c r="F3898" s="163"/>
      <c r="G3898" s="84">
        <f>E3898*F3898</f>
        <v>0</v>
      </c>
      <c r="H3898" s="62" t="s">
        <v>363</v>
      </c>
      <c r="I3898" s="61"/>
      <c r="J3898" s="123" t="str">
        <f t="shared" si="165"/>
        <v xml:space="preserve"> </v>
      </c>
      <c r="K3898" s="23"/>
      <c r="L3898" s="23"/>
    </row>
    <row r="3899" spans="1:12" ht="12" x14ac:dyDescent="0.2">
      <c r="B3899" s="234" t="s">
        <v>5307</v>
      </c>
      <c r="C3899" s="158" t="s">
        <v>5338</v>
      </c>
      <c r="D3899" s="192"/>
      <c r="E3899" s="160">
        <v>0</v>
      </c>
      <c r="F3899" s="163">
        <v>0</v>
      </c>
      <c r="G3899" s="84"/>
      <c r="H3899" s="61"/>
      <c r="I3899" s="61"/>
      <c r="J3899" s="123">
        <v>1</v>
      </c>
      <c r="K3899" s="23"/>
      <c r="L3899" s="23"/>
    </row>
    <row r="3900" spans="1:12" x14ac:dyDescent="0.2">
      <c r="A3900" s="88"/>
      <c r="B3900" s="234" t="s">
        <v>5308</v>
      </c>
      <c r="C3900" s="175" t="s">
        <v>5530</v>
      </c>
      <c r="D3900" s="192" t="s">
        <v>60</v>
      </c>
      <c r="E3900" s="160">
        <v>65</v>
      </c>
      <c r="F3900" s="65"/>
      <c r="G3900" s="84">
        <f>E3900*F3900</f>
        <v>0</v>
      </c>
      <c r="H3900" s="62" t="s">
        <v>363</v>
      </c>
      <c r="I3900" s="61" t="s">
        <v>5632</v>
      </c>
      <c r="J3900" s="123" t="str">
        <f t="shared" si="165"/>
        <v xml:space="preserve"> </v>
      </c>
      <c r="K3900" s="23"/>
      <c r="L3900" s="23"/>
    </row>
    <row r="3901" spans="1:12" x14ac:dyDescent="0.2">
      <c r="A3901" s="119"/>
      <c r="B3901" s="234" t="s">
        <v>5529</v>
      </c>
      <c r="C3901" s="175" t="s">
        <v>5528</v>
      </c>
      <c r="D3901" s="192" t="s">
        <v>60</v>
      </c>
      <c r="E3901" s="160">
        <v>25</v>
      </c>
      <c r="F3901" s="65"/>
      <c r="G3901" s="84">
        <f>E3901*F3901</f>
        <v>0</v>
      </c>
      <c r="H3901" s="62"/>
      <c r="I3901" s="61"/>
      <c r="J3901" s="123" t="str">
        <f t="shared" si="165"/>
        <v xml:space="preserve"> </v>
      </c>
      <c r="K3901" s="23"/>
      <c r="L3901" s="23"/>
    </row>
    <row r="3902" spans="1:12" ht="12" x14ac:dyDescent="0.2">
      <c r="B3902" s="291" t="s">
        <v>5309</v>
      </c>
      <c r="C3902" s="322" t="s">
        <v>5339</v>
      </c>
      <c r="D3902" s="275"/>
      <c r="E3902" s="160"/>
      <c r="F3902" s="163"/>
      <c r="G3902" s="84"/>
      <c r="H3902" s="61"/>
      <c r="I3902" s="61"/>
      <c r="J3902" s="123" t="str">
        <f t="shared" si="165"/>
        <v xml:space="preserve"> </v>
      </c>
      <c r="K3902" s="23"/>
      <c r="L3902" s="23"/>
    </row>
    <row r="3903" spans="1:12" x14ac:dyDescent="0.2">
      <c r="A3903" s="88"/>
      <c r="B3903" s="291" t="s">
        <v>5310</v>
      </c>
      <c r="C3903" s="279" t="s">
        <v>6429</v>
      </c>
      <c r="D3903" s="275" t="s">
        <v>83</v>
      </c>
      <c r="E3903" s="160"/>
      <c r="F3903" s="163"/>
      <c r="G3903" s="84">
        <f>E3903*F3903</f>
        <v>0</v>
      </c>
      <c r="H3903" s="62" t="s">
        <v>363</v>
      </c>
      <c r="I3903" s="61"/>
      <c r="J3903" s="123" t="str">
        <f t="shared" si="165"/>
        <v xml:space="preserve"> </v>
      </c>
      <c r="K3903" s="23"/>
      <c r="L3903" s="23"/>
    </row>
    <row r="3904" spans="1:12" x14ac:dyDescent="0.2">
      <c r="A3904" s="88"/>
      <c r="B3904" s="291" t="s">
        <v>5311</v>
      </c>
      <c r="C3904" s="279" t="s">
        <v>6430</v>
      </c>
      <c r="D3904" s="269" t="s">
        <v>83</v>
      </c>
      <c r="E3904" s="160"/>
      <c r="F3904" s="163"/>
      <c r="G3904" s="84">
        <f>E3904*F3904</f>
        <v>0</v>
      </c>
      <c r="H3904" s="62" t="s">
        <v>363</v>
      </c>
      <c r="I3904" s="61"/>
      <c r="J3904" s="123" t="str">
        <f t="shared" si="165"/>
        <v xml:space="preserve"> </v>
      </c>
      <c r="K3904" s="23"/>
      <c r="L3904" s="23"/>
    </row>
    <row r="3905" spans="1:12" ht="24" x14ac:dyDescent="0.2">
      <c r="B3905" s="291" t="s">
        <v>5312</v>
      </c>
      <c r="C3905" s="322" t="s">
        <v>5340</v>
      </c>
      <c r="D3905" s="269"/>
      <c r="E3905" s="160"/>
      <c r="F3905" s="163"/>
      <c r="G3905" s="84"/>
      <c r="H3905" s="61"/>
      <c r="I3905" s="61"/>
      <c r="J3905" s="123" t="str">
        <f t="shared" si="165"/>
        <v xml:space="preserve"> </v>
      </c>
      <c r="K3905" s="23"/>
      <c r="L3905" s="23"/>
    </row>
    <row r="3906" spans="1:12" x14ac:dyDescent="0.2">
      <c r="A3906" s="88"/>
      <c r="B3906" s="291" t="s">
        <v>5313</v>
      </c>
      <c r="C3906" s="279" t="s">
        <v>6524</v>
      </c>
      <c r="D3906" s="269" t="s">
        <v>83</v>
      </c>
      <c r="E3906" s="160"/>
      <c r="F3906" s="163"/>
      <c r="G3906" s="84">
        <f>E3906*F3906</f>
        <v>0</v>
      </c>
      <c r="H3906" s="62" t="s">
        <v>363</v>
      </c>
      <c r="I3906" s="61"/>
      <c r="J3906" s="123" t="str">
        <f t="shared" si="165"/>
        <v xml:space="preserve"> </v>
      </c>
      <c r="K3906" s="23"/>
      <c r="L3906" s="23"/>
    </row>
    <row r="3907" spans="1:12" x14ac:dyDescent="0.2">
      <c r="A3907" s="88"/>
      <c r="B3907" s="291" t="s">
        <v>5314</v>
      </c>
      <c r="C3907" s="279" t="s">
        <v>6430</v>
      </c>
      <c r="D3907" s="269" t="s">
        <v>83</v>
      </c>
      <c r="E3907" s="160"/>
      <c r="F3907" s="163"/>
      <c r="G3907" s="84">
        <f>E3907*F3907</f>
        <v>0</v>
      </c>
      <c r="H3907" s="62" t="s">
        <v>363</v>
      </c>
      <c r="I3907" s="61"/>
      <c r="J3907" s="123" t="str">
        <f t="shared" si="165"/>
        <v xml:space="preserve"> </v>
      </c>
      <c r="K3907" s="23"/>
      <c r="L3907" s="23"/>
    </row>
    <row r="3908" spans="1:12" ht="12" x14ac:dyDescent="0.2">
      <c r="B3908" s="291" t="s">
        <v>5315</v>
      </c>
      <c r="C3908" s="322" t="s">
        <v>6525</v>
      </c>
      <c r="D3908" s="275" t="s">
        <v>60</v>
      </c>
      <c r="E3908" s="160"/>
      <c r="F3908" s="163"/>
      <c r="G3908" s="84">
        <f>E3908*F3908</f>
        <v>0</v>
      </c>
      <c r="H3908" s="62" t="s">
        <v>363</v>
      </c>
      <c r="I3908" s="61"/>
      <c r="J3908" s="123" t="str">
        <f t="shared" ref="J3908:J3971" si="167">IF(G3908&gt;0,1," ")</f>
        <v xml:space="preserve"> </v>
      </c>
      <c r="K3908" s="23"/>
      <c r="L3908" s="23"/>
    </row>
    <row r="3909" spans="1:12" ht="13.2" x14ac:dyDescent="0.2">
      <c r="B3909" s="291" t="s">
        <v>5316</v>
      </c>
      <c r="C3909" s="322" t="s">
        <v>6526</v>
      </c>
      <c r="D3909" s="269" t="s">
        <v>5897</v>
      </c>
      <c r="E3909" s="160"/>
      <c r="F3909" s="163"/>
      <c r="G3909" s="84">
        <f>E3909*F3909</f>
        <v>0</v>
      </c>
      <c r="H3909" s="62" t="s">
        <v>363</v>
      </c>
      <c r="I3909" s="61"/>
      <c r="J3909" s="123" t="str">
        <f t="shared" si="167"/>
        <v xml:space="preserve"> </v>
      </c>
      <c r="K3909" s="23"/>
      <c r="L3909" s="23"/>
    </row>
    <row r="3910" spans="1:12" ht="12" x14ac:dyDescent="0.2">
      <c r="B3910" s="291" t="s">
        <v>5317</v>
      </c>
      <c r="C3910" s="322" t="s">
        <v>6527</v>
      </c>
      <c r="D3910" s="269" t="s">
        <v>83</v>
      </c>
      <c r="E3910" s="160"/>
      <c r="F3910" s="163"/>
      <c r="G3910" s="84">
        <f>E3910*F3910</f>
        <v>0</v>
      </c>
      <c r="H3910" s="62" t="s">
        <v>363</v>
      </c>
      <c r="I3910" s="61"/>
      <c r="J3910" s="123" t="str">
        <f t="shared" si="167"/>
        <v xml:space="preserve"> </v>
      </c>
      <c r="K3910" s="23"/>
      <c r="L3910" s="23"/>
    </row>
    <row r="3911" spans="1:12" s="128" customFormat="1" ht="12" x14ac:dyDescent="0.2">
      <c r="B3911" s="346" t="s">
        <v>5318</v>
      </c>
      <c r="C3911" s="347" t="s">
        <v>6528</v>
      </c>
      <c r="D3911" s="349"/>
      <c r="E3911" s="252"/>
      <c r="F3911" s="253"/>
      <c r="G3911" s="130"/>
      <c r="H3911" s="131" t="s">
        <v>363</v>
      </c>
      <c r="I3911" s="132"/>
      <c r="J3911" s="133" t="str">
        <f t="shared" si="167"/>
        <v xml:space="preserve"> </v>
      </c>
      <c r="K3911" s="134"/>
      <c r="L3911" s="134"/>
    </row>
    <row r="3912" spans="1:12" s="128" customFormat="1" x14ac:dyDescent="0.2">
      <c r="A3912" s="129"/>
      <c r="B3912" s="346" t="s">
        <v>5319</v>
      </c>
      <c r="C3912" s="350" t="s">
        <v>5341</v>
      </c>
      <c r="D3912" s="348" t="s">
        <v>83</v>
      </c>
      <c r="E3912" s="252"/>
      <c r="F3912" s="253"/>
      <c r="G3912" s="130">
        <f>E3912*F3912</f>
        <v>0</v>
      </c>
      <c r="H3912" s="132"/>
      <c r="I3912" s="132"/>
      <c r="J3912" s="133" t="str">
        <f t="shared" si="167"/>
        <v xml:space="preserve"> </v>
      </c>
      <c r="K3912" s="134"/>
      <c r="L3912" s="134"/>
    </row>
    <row r="3913" spans="1:12" s="128" customFormat="1" x14ac:dyDescent="0.2">
      <c r="A3913" s="129"/>
      <c r="B3913" s="346" t="s">
        <v>5320</v>
      </c>
      <c r="C3913" s="350" t="s">
        <v>5342</v>
      </c>
      <c r="D3913" s="349" t="s">
        <v>83</v>
      </c>
      <c r="E3913" s="252"/>
      <c r="F3913" s="253"/>
      <c r="G3913" s="130">
        <f>E3913*F3913</f>
        <v>0</v>
      </c>
      <c r="H3913" s="132"/>
      <c r="I3913" s="132"/>
      <c r="J3913" s="133" t="str">
        <f t="shared" si="167"/>
        <v xml:space="preserve"> </v>
      </c>
      <c r="K3913" s="134"/>
      <c r="L3913" s="134"/>
    </row>
    <row r="3914" spans="1:12" ht="12" x14ac:dyDescent="0.2">
      <c r="B3914" s="291" t="s">
        <v>5321</v>
      </c>
      <c r="C3914" s="322" t="s">
        <v>6529</v>
      </c>
      <c r="D3914" s="269" t="s">
        <v>83</v>
      </c>
      <c r="E3914" s="160"/>
      <c r="F3914" s="163"/>
      <c r="G3914" s="84">
        <f>E3914*F3914</f>
        <v>0</v>
      </c>
      <c r="H3914" s="62" t="s">
        <v>363</v>
      </c>
      <c r="I3914" s="61"/>
      <c r="J3914" s="123" t="str">
        <f t="shared" si="167"/>
        <v xml:space="preserve"> </v>
      </c>
      <c r="K3914" s="23"/>
      <c r="L3914" s="23"/>
    </row>
    <row r="3915" spans="1:12" ht="12" x14ac:dyDescent="0.2">
      <c r="B3915" s="291" t="s">
        <v>5322</v>
      </c>
      <c r="C3915" s="322" t="s">
        <v>6530</v>
      </c>
      <c r="D3915" s="269" t="s">
        <v>83</v>
      </c>
      <c r="E3915" s="160"/>
      <c r="F3915" s="163"/>
      <c r="G3915" s="84">
        <f>E3915*F3915</f>
        <v>0</v>
      </c>
      <c r="H3915" s="62" t="s">
        <v>363</v>
      </c>
      <c r="I3915" s="61"/>
      <c r="J3915" s="123" t="str">
        <f t="shared" si="167"/>
        <v xml:space="preserve"> </v>
      </c>
      <c r="K3915" s="23"/>
      <c r="L3915" s="23"/>
    </row>
    <row r="3916" spans="1:12" ht="12" x14ac:dyDescent="0.2">
      <c r="B3916" s="291" t="s">
        <v>5323</v>
      </c>
      <c r="C3916" s="322" t="s">
        <v>5343</v>
      </c>
      <c r="D3916" s="269"/>
      <c r="E3916" s="160"/>
      <c r="F3916" s="163"/>
      <c r="G3916" s="84"/>
      <c r="H3916" s="61"/>
      <c r="I3916" s="61"/>
      <c r="J3916" s="123" t="str">
        <f t="shared" si="167"/>
        <v xml:space="preserve"> </v>
      </c>
      <c r="K3916" s="23"/>
      <c r="L3916" s="23"/>
    </row>
    <row r="3917" spans="1:12" x14ac:dyDescent="0.2">
      <c r="A3917" s="88"/>
      <c r="B3917" s="313" t="s">
        <v>5324</v>
      </c>
      <c r="C3917" s="279" t="s">
        <v>6531</v>
      </c>
      <c r="D3917" s="269" t="s">
        <v>83</v>
      </c>
      <c r="E3917" s="160"/>
      <c r="F3917" s="163"/>
      <c r="G3917" s="84">
        <f>E3917*F3917</f>
        <v>0</v>
      </c>
      <c r="H3917" s="62" t="s">
        <v>363</v>
      </c>
      <c r="I3917" s="61"/>
      <c r="J3917" s="123" t="str">
        <f t="shared" si="167"/>
        <v xml:space="preserve"> </v>
      </c>
      <c r="K3917" s="23"/>
      <c r="L3917" s="23"/>
    </row>
    <row r="3918" spans="1:12" x14ac:dyDescent="0.2">
      <c r="A3918" s="88"/>
      <c r="B3918" s="291" t="s">
        <v>5325</v>
      </c>
      <c r="C3918" s="279" t="s">
        <v>6532</v>
      </c>
      <c r="D3918" s="269" t="s">
        <v>83</v>
      </c>
      <c r="E3918" s="160"/>
      <c r="F3918" s="163"/>
      <c r="G3918" s="84">
        <f>E3918*F3918</f>
        <v>0</v>
      </c>
      <c r="H3918" s="62" t="s">
        <v>363</v>
      </c>
      <c r="I3918" s="61"/>
      <c r="J3918" s="123" t="str">
        <f t="shared" si="167"/>
        <v xml:space="preserve"> </v>
      </c>
      <c r="K3918" s="23"/>
      <c r="L3918" s="23"/>
    </row>
    <row r="3919" spans="1:12" ht="12" x14ac:dyDescent="0.2">
      <c r="B3919" s="291" t="s">
        <v>5326</v>
      </c>
      <c r="C3919" s="322" t="s">
        <v>6533</v>
      </c>
      <c r="D3919" s="269" t="s">
        <v>83</v>
      </c>
      <c r="E3919" s="160"/>
      <c r="F3919" s="163"/>
      <c r="G3919" s="84">
        <f>E3919*F3919</f>
        <v>0</v>
      </c>
      <c r="H3919" s="62" t="s">
        <v>363</v>
      </c>
      <c r="I3919" s="61"/>
      <c r="J3919" s="123" t="str">
        <f t="shared" si="167"/>
        <v xml:space="preserve"> </v>
      </c>
      <c r="K3919" s="23"/>
      <c r="L3919" s="23"/>
    </row>
    <row r="3920" spans="1:12" ht="12" x14ac:dyDescent="0.2">
      <c r="B3920" s="291" t="s">
        <v>5327</v>
      </c>
      <c r="C3920" s="322" t="s">
        <v>5344</v>
      </c>
      <c r="D3920" s="269"/>
      <c r="E3920" s="160"/>
      <c r="F3920" s="163"/>
      <c r="G3920" s="84"/>
      <c r="H3920" s="61"/>
      <c r="I3920" s="61"/>
      <c r="J3920" s="123" t="str">
        <f t="shared" si="167"/>
        <v xml:space="preserve"> </v>
      </c>
      <c r="K3920" s="23"/>
      <c r="L3920" s="23"/>
    </row>
    <row r="3921" spans="1:12" x14ac:dyDescent="0.2">
      <c r="A3921" s="88"/>
      <c r="B3921" s="291" t="s">
        <v>5328</v>
      </c>
      <c r="C3921" s="279" t="s">
        <v>5345</v>
      </c>
      <c r="D3921" s="275" t="s">
        <v>83</v>
      </c>
      <c r="E3921" s="160"/>
      <c r="F3921" s="163"/>
      <c r="G3921" s="84">
        <f>E3921*F3921</f>
        <v>0</v>
      </c>
      <c r="H3921" s="61"/>
      <c r="I3921" s="61"/>
      <c r="J3921" s="123" t="str">
        <f t="shared" si="167"/>
        <v xml:space="preserve"> </v>
      </c>
      <c r="K3921" s="23"/>
      <c r="L3921" s="23"/>
    </row>
    <row r="3922" spans="1:12" x14ac:dyDescent="0.2">
      <c r="A3922" s="88"/>
      <c r="B3922" s="291" t="s">
        <v>5329</v>
      </c>
      <c r="C3922" s="279" t="s">
        <v>5346</v>
      </c>
      <c r="D3922" s="269" t="s">
        <v>83</v>
      </c>
      <c r="E3922" s="160"/>
      <c r="F3922" s="163"/>
      <c r="G3922" s="84">
        <f>E3922*F3922</f>
        <v>0</v>
      </c>
      <c r="H3922" s="61"/>
      <c r="I3922" s="61"/>
      <c r="J3922" s="123" t="str">
        <f t="shared" si="167"/>
        <v xml:space="preserve"> </v>
      </c>
      <c r="K3922" s="23"/>
      <c r="L3922" s="23"/>
    </row>
    <row r="3923" spans="1:12" ht="12" x14ac:dyDescent="0.2">
      <c r="B3923" s="291" t="s">
        <v>5330</v>
      </c>
      <c r="C3923" s="322" t="s">
        <v>5347</v>
      </c>
      <c r="D3923" s="269"/>
      <c r="E3923" s="160"/>
      <c r="F3923" s="163"/>
      <c r="G3923" s="84"/>
      <c r="H3923" s="61"/>
      <c r="I3923" s="61"/>
      <c r="J3923" s="123" t="str">
        <f t="shared" si="167"/>
        <v xml:space="preserve"> </v>
      </c>
      <c r="K3923" s="23"/>
      <c r="L3923" s="23"/>
    </row>
    <row r="3924" spans="1:12" x14ac:dyDescent="0.2">
      <c r="A3924" s="88"/>
      <c r="B3924" s="291" t="s">
        <v>5331</v>
      </c>
      <c r="C3924" s="279" t="s">
        <v>6534</v>
      </c>
      <c r="D3924" s="269" t="s">
        <v>60</v>
      </c>
      <c r="E3924" s="160"/>
      <c r="F3924" s="163"/>
      <c r="G3924" s="84">
        <f>E3924*F3924</f>
        <v>0</v>
      </c>
      <c r="H3924" s="62" t="s">
        <v>363</v>
      </c>
      <c r="I3924" s="61"/>
      <c r="J3924" s="123" t="str">
        <f t="shared" si="167"/>
        <v xml:space="preserve"> </v>
      </c>
      <c r="K3924" s="23"/>
      <c r="L3924" s="23"/>
    </row>
    <row r="3925" spans="1:12" x14ac:dyDescent="0.2">
      <c r="A3925" s="88"/>
      <c r="B3925" s="291" t="s">
        <v>5332</v>
      </c>
      <c r="C3925" s="279" t="s">
        <v>6534</v>
      </c>
      <c r="D3925" s="269" t="s">
        <v>83</v>
      </c>
      <c r="E3925" s="160"/>
      <c r="F3925" s="163"/>
      <c r="G3925" s="84">
        <f>E3925*F3925</f>
        <v>0</v>
      </c>
      <c r="H3925" s="62" t="s">
        <v>363</v>
      </c>
      <c r="I3925" s="61"/>
      <c r="J3925" s="123" t="str">
        <f t="shared" si="167"/>
        <v xml:space="preserve"> </v>
      </c>
      <c r="K3925" s="23"/>
      <c r="L3925" s="23"/>
    </row>
    <row r="3926" spans="1:12" ht="13.2" x14ac:dyDescent="0.2">
      <c r="A3926" s="88"/>
      <c r="B3926" s="291" t="s">
        <v>5333</v>
      </c>
      <c r="C3926" s="279" t="s">
        <v>6534</v>
      </c>
      <c r="D3926" s="269" t="s">
        <v>5897</v>
      </c>
      <c r="E3926" s="160"/>
      <c r="F3926" s="163"/>
      <c r="G3926" s="84">
        <f>E3926*F3926</f>
        <v>0</v>
      </c>
      <c r="H3926" s="62" t="s">
        <v>363</v>
      </c>
      <c r="I3926" s="61"/>
      <c r="J3926" s="123" t="str">
        <f t="shared" si="167"/>
        <v xml:space="preserve"> </v>
      </c>
      <c r="K3926" s="23"/>
      <c r="L3926" s="23"/>
    </row>
    <row r="3927" spans="1:12" ht="12" x14ac:dyDescent="0.2">
      <c r="B3927" s="291" t="s">
        <v>5334</v>
      </c>
      <c r="C3927" s="294" t="s">
        <v>5348</v>
      </c>
      <c r="D3927" s="269"/>
      <c r="E3927" s="160"/>
      <c r="F3927" s="163"/>
      <c r="G3927" s="84"/>
      <c r="H3927" s="61"/>
      <c r="I3927" s="61"/>
      <c r="J3927" s="123" t="str">
        <f t="shared" si="167"/>
        <v xml:space="preserve"> </v>
      </c>
      <c r="K3927" s="23"/>
      <c r="L3927" s="23"/>
    </row>
    <row r="3928" spans="1:12" x14ac:dyDescent="0.2">
      <c r="A3928" s="88"/>
      <c r="B3928" s="291" t="s">
        <v>5335</v>
      </c>
      <c r="C3928" s="279" t="s">
        <v>6534</v>
      </c>
      <c r="D3928" s="269" t="s">
        <v>60</v>
      </c>
      <c r="E3928" s="160"/>
      <c r="F3928" s="163"/>
      <c r="G3928" s="84">
        <f>E3928*F3928</f>
        <v>0</v>
      </c>
      <c r="H3928" s="62" t="s">
        <v>363</v>
      </c>
      <c r="I3928" s="61"/>
      <c r="J3928" s="123" t="str">
        <f t="shared" si="167"/>
        <v xml:space="preserve"> </v>
      </c>
      <c r="K3928" s="23"/>
      <c r="L3928" s="23"/>
    </row>
    <row r="3929" spans="1:12" ht="13.2" x14ac:dyDescent="0.2">
      <c r="A3929" s="88"/>
      <c r="B3929" s="291" t="s">
        <v>5336</v>
      </c>
      <c r="C3929" s="279" t="s">
        <v>6534</v>
      </c>
      <c r="D3929" s="269" t="s">
        <v>5897</v>
      </c>
      <c r="E3929" s="160"/>
      <c r="F3929" s="163"/>
      <c r="G3929" s="84">
        <f>E3929*F3929</f>
        <v>0</v>
      </c>
      <c r="H3929" s="62" t="s">
        <v>363</v>
      </c>
      <c r="I3929" s="61"/>
      <c r="J3929" s="123" t="str">
        <f t="shared" si="167"/>
        <v xml:space="preserve"> </v>
      </c>
      <c r="K3929" s="23"/>
      <c r="L3929" s="23"/>
    </row>
    <row r="3930" spans="1:12" ht="12" x14ac:dyDescent="0.2">
      <c r="B3930" s="291" t="s">
        <v>5337</v>
      </c>
      <c r="C3930" s="322" t="s">
        <v>6535</v>
      </c>
      <c r="D3930" s="269" t="s">
        <v>65</v>
      </c>
      <c r="E3930" s="160"/>
      <c r="F3930" s="163"/>
      <c r="G3930" s="84"/>
      <c r="H3930" s="62" t="s">
        <v>363</v>
      </c>
      <c r="I3930" s="61"/>
      <c r="J3930" s="123" t="str">
        <f t="shared" si="167"/>
        <v xml:space="preserve"> </v>
      </c>
      <c r="K3930" s="23"/>
      <c r="L3930" s="23"/>
    </row>
    <row r="3931" spans="1:12" x14ac:dyDescent="0.2">
      <c r="A3931" s="48"/>
      <c r="B3931" s="157"/>
      <c r="C3931" s="162"/>
      <c r="D3931" s="191"/>
      <c r="E3931" s="160"/>
      <c r="F3931" s="163"/>
      <c r="G3931" s="84"/>
      <c r="H3931" s="58" t="s">
        <v>782</v>
      </c>
      <c r="J3931" s="123" t="str">
        <f t="shared" si="167"/>
        <v xml:space="preserve"> </v>
      </c>
      <c r="K3931" s="23"/>
      <c r="L3931" s="23"/>
    </row>
    <row r="3932" spans="1:12" x14ac:dyDescent="0.2">
      <c r="A3932" s="48"/>
      <c r="B3932" s="157"/>
      <c r="C3932" s="162"/>
      <c r="D3932" s="191"/>
      <c r="E3932" s="160"/>
      <c r="F3932" s="163"/>
      <c r="G3932" s="84"/>
      <c r="H3932" s="58"/>
      <c r="J3932" s="123" t="str">
        <f t="shared" si="167"/>
        <v xml:space="preserve"> </v>
      </c>
      <c r="K3932" s="23"/>
      <c r="L3932" s="23"/>
    </row>
    <row r="3933" spans="1:12" x14ac:dyDescent="0.25">
      <c r="A3933" s="52"/>
      <c r="B3933" s="193"/>
      <c r="C3933" s="194"/>
      <c r="D3933" s="195"/>
      <c r="E3933" s="160"/>
      <c r="F3933" s="163"/>
      <c r="G3933" s="196"/>
      <c r="H3933" s="23"/>
      <c r="J3933" s="123">
        <v>1</v>
      </c>
      <c r="K3933" s="23"/>
      <c r="L3933" s="23"/>
    </row>
    <row r="3934" spans="1:12" ht="12" x14ac:dyDescent="0.25">
      <c r="B3934" s="180" t="s">
        <v>326</v>
      </c>
      <c r="C3934" s="181" t="s">
        <v>147</v>
      </c>
      <c r="D3934" s="31"/>
      <c r="E3934" s="31"/>
      <c r="F3934" s="31"/>
      <c r="G3934" s="182">
        <f>SUM(G3897:G3933)</f>
        <v>0</v>
      </c>
      <c r="H3934" s="23"/>
      <c r="J3934" s="123" t="str">
        <f t="shared" si="167"/>
        <v xml:space="preserve"> </v>
      </c>
      <c r="K3934" s="23"/>
      <c r="L3934" s="23"/>
    </row>
    <row r="3935" spans="1:12" ht="12" x14ac:dyDescent="0.25">
      <c r="A3935" s="54"/>
      <c r="B3935" s="54"/>
      <c r="C3935" s="223"/>
      <c r="D3935" s="224"/>
      <c r="E3935" s="224"/>
      <c r="F3935" s="224"/>
      <c r="G3935" s="225"/>
      <c r="H3935" s="77"/>
      <c r="J3935" s="123">
        <v>1</v>
      </c>
      <c r="K3935" s="23"/>
      <c r="L3935" s="23"/>
    </row>
    <row r="3936" spans="1:12" ht="12" x14ac:dyDescent="0.2">
      <c r="B3936" s="309" t="s">
        <v>328</v>
      </c>
      <c r="C3936" s="344" t="s">
        <v>329</v>
      </c>
      <c r="D3936" s="311"/>
      <c r="E3936" s="70"/>
      <c r="F3936" s="70"/>
      <c r="G3936" s="237"/>
      <c r="H3936" s="58" t="s">
        <v>361</v>
      </c>
      <c r="J3936" s="123" t="str">
        <f t="shared" si="167"/>
        <v xml:space="preserve"> </v>
      </c>
      <c r="K3936" s="23"/>
      <c r="L3936" s="23"/>
    </row>
    <row r="3937" spans="1:12" ht="12" x14ac:dyDescent="0.2">
      <c r="A3937" s="56"/>
      <c r="B3937" s="290" t="s">
        <v>5349</v>
      </c>
      <c r="C3937" s="293" t="s">
        <v>5356</v>
      </c>
      <c r="D3937" s="289"/>
      <c r="E3937" s="160"/>
      <c r="F3937" s="163"/>
      <c r="G3937" s="89"/>
      <c r="H3937" s="61"/>
      <c r="J3937" s="123" t="str">
        <f t="shared" si="167"/>
        <v xml:space="preserve"> </v>
      </c>
      <c r="K3937" s="23"/>
      <c r="L3937" s="23"/>
    </row>
    <row r="3938" spans="1:12" x14ac:dyDescent="0.2">
      <c r="A3938" s="88"/>
      <c r="B3938" s="291" t="s">
        <v>5350</v>
      </c>
      <c r="C3938" s="279" t="s">
        <v>6536</v>
      </c>
      <c r="D3938" s="269" t="s">
        <v>22</v>
      </c>
      <c r="E3938" s="160"/>
      <c r="F3938" s="163"/>
      <c r="G3938" s="84"/>
      <c r="H3938" s="62" t="s">
        <v>363</v>
      </c>
      <c r="J3938" s="123" t="str">
        <f t="shared" si="167"/>
        <v xml:space="preserve"> </v>
      </c>
      <c r="K3938" s="23"/>
      <c r="L3938" s="23"/>
    </row>
    <row r="3939" spans="1:12" x14ac:dyDescent="0.2">
      <c r="A3939" s="88"/>
      <c r="B3939" s="291" t="s">
        <v>5351</v>
      </c>
      <c r="C3939" s="279" t="s">
        <v>5357</v>
      </c>
      <c r="D3939" s="269" t="s">
        <v>22</v>
      </c>
      <c r="E3939" s="160"/>
      <c r="F3939" s="163"/>
      <c r="G3939" s="84"/>
      <c r="H3939" s="61"/>
      <c r="J3939" s="123" t="str">
        <f t="shared" si="167"/>
        <v xml:space="preserve"> </v>
      </c>
      <c r="K3939" s="23"/>
      <c r="L3939" s="23"/>
    </row>
    <row r="3940" spans="1:12" ht="12" x14ac:dyDescent="0.2">
      <c r="A3940" s="49"/>
      <c r="B3940" s="291" t="s">
        <v>5352</v>
      </c>
      <c r="C3940" s="322" t="s">
        <v>5358</v>
      </c>
      <c r="D3940" s="269"/>
      <c r="E3940" s="160"/>
      <c r="F3940" s="163"/>
      <c r="G3940" s="84"/>
      <c r="H3940" s="61"/>
      <c r="J3940" s="123" t="str">
        <f t="shared" si="167"/>
        <v xml:space="preserve"> </v>
      </c>
      <c r="K3940" s="23"/>
      <c r="L3940" s="23"/>
    </row>
    <row r="3941" spans="1:12" x14ac:dyDescent="0.2">
      <c r="A3941" s="88"/>
      <c r="B3941" s="291" t="s">
        <v>5353</v>
      </c>
      <c r="C3941" s="279" t="s">
        <v>6537</v>
      </c>
      <c r="D3941" s="275" t="s">
        <v>22</v>
      </c>
      <c r="E3941" s="160"/>
      <c r="F3941" s="163"/>
      <c r="G3941" s="84"/>
      <c r="H3941" s="62" t="s">
        <v>363</v>
      </c>
      <c r="J3941" s="123" t="str">
        <f t="shared" si="167"/>
        <v xml:space="preserve"> </v>
      </c>
      <c r="K3941" s="23"/>
      <c r="L3941" s="23"/>
    </row>
    <row r="3942" spans="1:12" x14ac:dyDescent="0.2">
      <c r="A3942" s="88"/>
      <c r="B3942" s="291" t="s">
        <v>5354</v>
      </c>
      <c r="C3942" s="279" t="s">
        <v>5359</v>
      </c>
      <c r="D3942" s="275" t="s">
        <v>22</v>
      </c>
      <c r="E3942" s="160"/>
      <c r="F3942" s="163"/>
      <c r="G3942" s="84"/>
      <c r="H3942" s="61"/>
      <c r="J3942" s="123" t="str">
        <f t="shared" si="167"/>
        <v xml:space="preserve"> </v>
      </c>
      <c r="K3942" s="23"/>
      <c r="L3942" s="23"/>
    </row>
    <row r="3943" spans="1:12" ht="12" x14ac:dyDescent="0.2">
      <c r="A3943" s="49"/>
      <c r="B3943" s="291" t="s">
        <v>5355</v>
      </c>
      <c r="C3943" s="322" t="s">
        <v>6538</v>
      </c>
      <c r="D3943" s="269" t="s">
        <v>83</v>
      </c>
      <c r="E3943" s="160"/>
      <c r="F3943" s="163"/>
      <c r="G3943" s="84">
        <f>E3943*F3943</f>
        <v>0</v>
      </c>
      <c r="H3943" s="62" t="s">
        <v>363</v>
      </c>
      <c r="J3943" s="123" t="str">
        <f t="shared" si="167"/>
        <v xml:space="preserve"> </v>
      </c>
      <c r="K3943" s="23"/>
      <c r="L3943" s="23"/>
    </row>
    <row r="3944" spans="1:12" x14ac:dyDescent="0.2">
      <c r="A3944" s="48"/>
      <c r="B3944" s="157"/>
      <c r="C3944" s="162"/>
      <c r="D3944" s="191"/>
      <c r="E3944" s="160"/>
      <c r="F3944" s="163"/>
      <c r="G3944" s="84"/>
      <c r="H3944" s="58" t="s">
        <v>782</v>
      </c>
      <c r="J3944" s="123" t="str">
        <f t="shared" si="167"/>
        <v xml:space="preserve"> </v>
      </c>
      <c r="K3944" s="23"/>
      <c r="L3944" s="23"/>
    </row>
    <row r="3945" spans="1:12" x14ac:dyDescent="0.2">
      <c r="A3945" s="48"/>
      <c r="B3945" s="157"/>
      <c r="C3945" s="162"/>
      <c r="D3945" s="191"/>
      <c r="E3945" s="160"/>
      <c r="F3945" s="163"/>
      <c r="G3945" s="84"/>
      <c r="H3945" s="58"/>
      <c r="J3945" s="123" t="str">
        <f t="shared" si="167"/>
        <v xml:space="preserve"> </v>
      </c>
      <c r="K3945" s="23"/>
      <c r="L3945" s="23"/>
    </row>
    <row r="3946" spans="1:12" x14ac:dyDescent="0.25">
      <c r="A3946" s="52"/>
      <c r="B3946" s="193"/>
      <c r="C3946" s="194"/>
      <c r="D3946" s="195"/>
      <c r="E3946" s="160"/>
      <c r="F3946" s="163"/>
      <c r="G3946" s="196"/>
      <c r="H3946" s="23"/>
      <c r="J3946" s="123" t="str">
        <f t="shared" si="167"/>
        <v xml:space="preserve"> </v>
      </c>
      <c r="K3946" s="23"/>
      <c r="L3946" s="23"/>
    </row>
    <row r="3947" spans="1:12" ht="12" x14ac:dyDescent="0.25">
      <c r="B3947" s="180" t="s">
        <v>328</v>
      </c>
      <c r="C3947" s="181" t="s">
        <v>147</v>
      </c>
      <c r="D3947" s="31"/>
      <c r="E3947" s="160"/>
      <c r="F3947" s="163"/>
      <c r="G3947" s="182">
        <f>SUM(G3938:G3946)</f>
        <v>0</v>
      </c>
      <c r="H3947" s="23"/>
      <c r="J3947" s="123" t="str">
        <f t="shared" si="167"/>
        <v xml:space="preserve"> </v>
      </c>
      <c r="K3947" s="23"/>
      <c r="L3947" s="23"/>
    </row>
    <row r="3948" spans="1:12" ht="12" x14ac:dyDescent="0.25">
      <c r="A3948" s="54"/>
      <c r="B3948" s="54"/>
      <c r="C3948" s="223"/>
      <c r="D3948" s="224"/>
      <c r="E3948" s="160"/>
      <c r="F3948" s="163"/>
      <c r="G3948" s="225"/>
      <c r="H3948" s="77"/>
      <c r="J3948" s="123" t="str">
        <f t="shared" si="167"/>
        <v xml:space="preserve"> </v>
      </c>
      <c r="K3948" s="23"/>
      <c r="L3948" s="23"/>
    </row>
    <row r="3949" spans="1:12" ht="12" x14ac:dyDescent="0.2">
      <c r="B3949" s="314" t="s">
        <v>330</v>
      </c>
      <c r="C3949" s="345" t="s">
        <v>331</v>
      </c>
      <c r="D3949" s="316"/>
      <c r="E3949" s="160"/>
      <c r="F3949" s="163"/>
      <c r="G3949" s="3"/>
      <c r="H3949" s="58" t="s">
        <v>361</v>
      </c>
      <c r="J3949" s="123" t="str">
        <f t="shared" si="167"/>
        <v xml:space="preserve"> </v>
      </c>
      <c r="K3949" s="23"/>
      <c r="L3949" s="23"/>
    </row>
    <row r="3950" spans="1:12" ht="12" x14ac:dyDescent="0.2">
      <c r="A3950" s="63"/>
      <c r="B3950" s="290" t="s">
        <v>5360</v>
      </c>
      <c r="C3950" s="338" t="s">
        <v>6539</v>
      </c>
      <c r="D3950" s="289" t="s">
        <v>83</v>
      </c>
      <c r="E3950" s="160"/>
      <c r="F3950" s="163"/>
      <c r="G3950" s="89">
        <f>E3950*F3950</f>
        <v>0</v>
      </c>
      <c r="H3950" s="62" t="s">
        <v>363</v>
      </c>
      <c r="J3950" s="123" t="str">
        <f t="shared" si="167"/>
        <v xml:space="preserve"> </v>
      </c>
      <c r="K3950" s="23"/>
      <c r="L3950" s="23"/>
    </row>
    <row r="3951" spans="1:12" ht="12" x14ac:dyDescent="0.2">
      <c r="A3951" s="48"/>
      <c r="B3951" s="291" t="s">
        <v>5361</v>
      </c>
      <c r="C3951" s="322" t="s">
        <v>6540</v>
      </c>
      <c r="D3951" s="269" t="s">
        <v>83</v>
      </c>
      <c r="E3951" s="160"/>
      <c r="F3951" s="163"/>
      <c r="G3951" s="84">
        <f>E3951*F3951</f>
        <v>0</v>
      </c>
      <c r="H3951" s="62" t="s">
        <v>363</v>
      </c>
      <c r="J3951" s="123" t="str">
        <f t="shared" si="167"/>
        <v xml:space="preserve"> </v>
      </c>
      <c r="K3951" s="23"/>
      <c r="L3951" s="23"/>
    </row>
    <row r="3952" spans="1:12" x14ac:dyDescent="0.2">
      <c r="A3952" s="48"/>
      <c r="B3952" s="157"/>
      <c r="C3952" s="162"/>
      <c r="D3952" s="191"/>
      <c r="E3952" s="160"/>
      <c r="F3952" s="163"/>
      <c r="G3952" s="84"/>
      <c r="H3952" s="58" t="s">
        <v>782</v>
      </c>
      <c r="J3952" s="123" t="str">
        <f t="shared" si="167"/>
        <v xml:space="preserve"> </v>
      </c>
      <c r="K3952" s="23"/>
      <c r="L3952" s="23"/>
    </row>
    <row r="3953" spans="1:12" x14ac:dyDescent="0.2">
      <c r="A3953" s="48"/>
      <c r="B3953" s="157"/>
      <c r="C3953" s="162"/>
      <c r="D3953" s="191"/>
      <c r="E3953" s="160"/>
      <c r="F3953" s="163"/>
      <c r="G3953" s="84"/>
      <c r="H3953" s="58"/>
      <c r="J3953" s="123" t="str">
        <f t="shared" si="167"/>
        <v xml:space="preserve"> </v>
      </c>
      <c r="K3953" s="23"/>
      <c r="L3953" s="23"/>
    </row>
    <row r="3954" spans="1:12" x14ac:dyDescent="0.25">
      <c r="A3954" s="52"/>
      <c r="B3954" s="193"/>
      <c r="C3954" s="194"/>
      <c r="D3954" s="195"/>
      <c r="E3954" s="160"/>
      <c r="F3954" s="163"/>
      <c r="G3954" s="196"/>
      <c r="H3954" s="23"/>
      <c r="J3954" s="123" t="str">
        <f t="shared" si="167"/>
        <v xml:space="preserve"> </v>
      </c>
      <c r="K3954" s="23"/>
      <c r="L3954" s="23"/>
    </row>
    <row r="3955" spans="1:12" ht="12" x14ac:dyDescent="0.25">
      <c r="B3955" s="180" t="s">
        <v>330</v>
      </c>
      <c r="C3955" s="181" t="s">
        <v>147</v>
      </c>
      <c r="D3955" s="31"/>
      <c r="E3955" s="31"/>
      <c r="F3955" s="31"/>
      <c r="G3955" s="182">
        <f>SUM(G3950:G3954)</f>
        <v>0</v>
      </c>
      <c r="H3955" s="23"/>
      <c r="J3955" s="123" t="str">
        <f t="shared" si="167"/>
        <v xml:space="preserve"> </v>
      </c>
      <c r="K3955" s="23"/>
      <c r="L3955" s="23"/>
    </row>
    <row r="3956" spans="1:12" ht="12" x14ac:dyDescent="0.25">
      <c r="A3956" s="54"/>
      <c r="B3956" s="54"/>
      <c r="C3956" s="223"/>
      <c r="D3956" s="224"/>
      <c r="E3956" s="224"/>
      <c r="F3956" s="224"/>
      <c r="G3956" s="225"/>
      <c r="H3956" s="77"/>
      <c r="J3956" s="123" t="str">
        <f t="shared" si="167"/>
        <v xml:space="preserve"> </v>
      </c>
      <c r="K3956" s="23"/>
      <c r="L3956" s="23"/>
    </row>
    <row r="3957" spans="1:12" ht="12" x14ac:dyDescent="0.2">
      <c r="A3957" s="127"/>
      <c r="B3957" s="180" t="s">
        <v>333</v>
      </c>
      <c r="C3957" s="250" t="s">
        <v>334</v>
      </c>
      <c r="D3957" s="31"/>
      <c r="E3957" s="31"/>
      <c r="F3957" s="31"/>
      <c r="G3957" s="3"/>
      <c r="H3957" s="58" t="s">
        <v>361</v>
      </c>
      <c r="J3957" s="123">
        <v>1</v>
      </c>
      <c r="K3957" s="23"/>
      <c r="L3957" s="23"/>
    </row>
    <row r="3958" spans="1:12" ht="12" x14ac:dyDescent="0.2">
      <c r="A3958" s="125"/>
      <c r="B3958" s="323" t="s">
        <v>5362</v>
      </c>
      <c r="C3958" s="355" t="s">
        <v>6541</v>
      </c>
      <c r="D3958" s="325" t="s">
        <v>83</v>
      </c>
      <c r="E3958" s="243"/>
      <c r="F3958" s="244"/>
      <c r="G3958" s="126">
        <f>E3958*F3958</f>
        <v>0</v>
      </c>
      <c r="H3958" s="61"/>
      <c r="I3958" s="61"/>
      <c r="J3958" s="123" t="str">
        <f t="shared" si="167"/>
        <v xml:space="preserve"> </v>
      </c>
      <c r="K3958" s="23"/>
      <c r="L3958" s="23"/>
    </row>
    <row r="3959" spans="1:12" ht="12" x14ac:dyDescent="0.2">
      <c r="A3959" s="49"/>
      <c r="B3959" s="234" t="s">
        <v>5363</v>
      </c>
      <c r="C3959" s="213" t="s">
        <v>5392</v>
      </c>
      <c r="D3959" s="192"/>
      <c r="E3959" s="160"/>
      <c r="F3959" s="163"/>
      <c r="G3959" s="84"/>
      <c r="H3959" s="61"/>
      <c r="I3959" s="61"/>
      <c r="J3959" s="123">
        <v>1</v>
      </c>
      <c r="K3959" s="23"/>
      <c r="L3959" s="23"/>
    </row>
    <row r="3960" spans="1:12" x14ac:dyDescent="0.2">
      <c r="A3960" s="88"/>
      <c r="B3960" s="291" t="s">
        <v>5364</v>
      </c>
      <c r="C3960" s="279" t="s">
        <v>5393</v>
      </c>
      <c r="D3960" s="269"/>
      <c r="E3960" s="160"/>
      <c r="F3960" s="163"/>
      <c r="G3960" s="84"/>
      <c r="H3960" s="61"/>
      <c r="I3960" s="61"/>
      <c r="J3960" s="123" t="str">
        <f t="shared" si="167"/>
        <v xml:space="preserve"> </v>
      </c>
      <c r="K3960" s="23"/>
      <c r="L3960" s="23"/>
    </row>
    <row r="3961" spans="1:12" x14ac:dyDescent="0.2">
      <c r="A3961" s="88"/>
      <c r="B3961" s="291" t="s">
        <v>5377</v>
      </c>
      <c r="C3961" s="279" t="s">
        <v>5394</v>
      </c>
      <c r="D3961" s="275" t="s">
        <v>357</v>
      </c>
      <c r="E3961" s="160"/>
      <c r="F3961" s="163"/>
      <c r="G3961" s="84"/>
      <c r="H3961" s="61"/>
      <c r="I3961" s="61"/>
      <c r="J3961" s="123" t="str">
        <f t="shared" si="167"/>
        <v xml:space="preserve"> </v>
      </c>
      <c r="K3961" s="23"/>
      <c r="L3961" s="23"/>
    </row>
    <row r="3962" spans="1:12" x14ac:dyDescent="0.2">
      <c r="A3962" s="88"/>
      <c r="B3962" s="291" t="s">
        <v>5378</v>
      </c>
      <c r="C3962" s="279" t="s">
        <v>5395</v>
      </c>
      <c r="D3962" s="275" t="s">
        <v>67</v>
      </c>
      <c r="E3962" s="160"/>
      <c r="F3962" s="163"/>
      <c r="G3962" s="84">
        <f>E3962*F3962</f>
        <v>0</v>
      </c>
      <c r="H3962" s="61"/>
      <c r="I3962" s="61"/>
      <c r="J3962" s="123" t="str">
        <f t="shared" si="167"/>
        <v xml:space="preserve"> </v>
      </c>
      <c r="K3962" s="23"/>
      <c r="L3962" s="23"/>
    </row>
    <row r="3963" spans="1:12" x14ac:dyDescent="0.2">
      <c r="A3963" s="88"/>
      <c r="B3963" s="291" t="s">
        <v>5379</v>
      </c>
      <c r="C3963" s="279" t="s">
        <v>5396</v>
      </c>
      <c r="D3963" s="275" t="s">
        <v>357</v>
      </c>
      <c r="E3963" s="160"/>
      <c r="F3963" s="163"/>
      <c r="G3963" s="84"/>
      <c r="H3963" s="61"/>
      <c r="I3963" s="61"/>
      <c r="J3963" s="123" t="str">
        <f t="shared" si="167"/>
        <v xml:space="preserve"> </v>
      </c>
      <c r="K3963" s="23"/>
      <c r="L3963" s="23"/>
    </row>
    <row r="3964" spans="1:12" x14ac:dyDescent="0.2">
      <c r="A3964" s="88"/>
      <c r="B3964" s="291" t="s">
        <v>5380</v>
      </c>
      <c r="C3964" s="279" t="s">
        <v>5397</v>
      </c>
      <c r="D3964" s="275" t="s">
        <v>67</v>
      </c>
      <c r="E3964" s="160"/>
      <c r="F3964" s="163"/>
      <c r="G3964" s="84">
        <f>E3964*F3964</f>
        <v>0</v>
      </c>
      <c r="H3964" s="61"/>
      <c r="I3964" s="61"/>
      <c r="J3964" s="123" t="str">
        <f t="shared" si="167"/>
        <v xml:space="preserve"> </v>
      </c>
      <c r="K3964" s="23"/>
      <c r="L3964" s="23"/>
    </row>
    <row r="3965" spans="1:12" x14ac:dyDescent="0.2">
      <c r="A3965" s="88"/>
      <c r="B3965" s="291" t="s">
        <v>5381</v>
      </c>
      <c r="C3965" s="279" t="s">
        <v>5398</v>
      </c>
      <c r="D3965" s="275" t="s">
        <v>357</v>
      </c>
      <c r="E3965" s="160"/>
      <c r="F3965" s="163"/>
      <c r="G3965" s="84"/>
      <c r="H3965" s="61"/>
      <c r="I3965" s="61"/>
      <c r="J3965" s="123" t="str">
        <f t="shared" si="167"/>
        <v xml:space="preserve"> </v>
      </c>
      <c r="K3965" s="23"/>
      <c r="L3965" s="23"/>
    </row>
    <row r="3966" spans="1:12" x14ac:dyDescent="0.2">
      <c r="A3966" s="88"/>
      <c r="B3966" s="291" t="s">
        <v>5382</v>
      </c>
      <c r="C3966" s="279" t="s">
        <v>5399</v>
      </c>
      <c r="D3966" s="275" t="s">
        <v>67</v>
      </c>
      <c r="E3966" s="160"/>
      <c r="F3966" s="163"/>
      <c r="G3966" s="84">
        <f>E3966*F3966</f>
        <v>0</v>
      </c>
      <c r="H3966" s="61"/>
      <c r="I3966" s="61"/>
      <c r="J3966" s="123" t="str">
        <f t="shared" si="167"/>
        <v xml:space="preserve"> </v>
      </c>
      <c r="K3966" s="23"/>
      <c r="L3966" s="23"/>
    </row>
    <row r="3967" spans="1:12" x14ac:dyDescent="0.2">
      <c r="A3967" s="88"/>
      <c r="B3967" s="291" t="s">
        <v>5383</v>
      </c>
      <c r="C3967" s="279" t="s">
        <v>5400</v>
      </c>
      <c r="D3967" s="275" t="s">
        <v>357</v>
      </c>
      <c r="E3967" s="160"/>
      <c r="F3967" s="163"/>
      <c r="G3967" s="84"/>
      <c r="H3967" s="61"/>
      <c r="I3967" s="61"/>
      <c r="J3967" s="123" t="str">
        <f t="shared" si="167"/>
        <v xml:space="preserve"> </v>
      </c>
      <c r="K3967" s="23"/>
      <c r="L3967" s="23"/>
    </row>
    <row r="3968" spans="1:12" x14ac:dyDescent="0.2">
      <c r="A3968" s="88"/>
      <c r="B3968" s="291" t="s">
        <v>5384</v>
      </c>
      <c r="C3968" s="279" t="s">
        <v>5401</v>
      </c>
      <c r="D3968" s="275" t="s">
        <v>67</v>
      </c>
      <c r="E3968" s="160"/>
      <c r="F3968" s="163"/>
      <c r="G3968" s="84">
        <f>E3968*F3968</f>
        <v>0</v>
      </c>
      <c r="H3968" s="61"/>
      <c r="I3968" s="61"/>
      <c r="J3968" s="123" t="str">
        <f t="shared" si="167"/>
        <v xml:space="preserve"> </v>
      </c>
      <c r="K3968" s="23"/>
      <c r="L3968" s="23"/>
    </row>
    <row r="3969" spans="1:12" x14ac:dyDescent="0.2">
      <c r="A3969" s="88"/>
      <c r="B3969" s="234" t="s">
        <v>5365</v>
      </c>
      <c r="C3969" s="175" t="s">
        <v>5402</v>
      </c>
      <c r="D3969" s="192"/>
      <c r="E3969" s="160"/>
      <c r="F3969" s="163"/>
      <c r="G3969" s="84"/>
      <c r="H3969" s="61"/>
      <c r="I3969" s="61"/>
      <c r="J3969" s="123">
        <v>1</v>
      </c>
      <c r="K3969" s="23"/>
      <c r="L3969" s="23"/>
    </row>
    <row r="3970" spans="1:12" x14ac:dyDescent="0.2">
      <c r="A3970" s="88"/>
      <c r="B3970" s="234" t="s">
        <v>5385</v>
      </c>
      <c r="C3970" s="175" t="s">
        <v>5608</v>
      </c>
      <c r="D3970" s="191" t="s">
        <v>357</v>
      </c>
      <c r="E3970" s="160">
        <v>1</v>
      </c>
      <c r="F3970" s="163">
        <v>250000</v>
      </c>
      <c r="G3970" s="84">
        <f>E3970*F3970</f>
        <v>250000</v>
      </c>
      <c r="H3970" s="62" t="s">
        <v>363</v>
      </c>
      <c r="I3970" s="61" t="s">
        <v>5632</v>
      </c>
      <c r="J3970" s="123">
        <f t="shared" si="167"/>
        <v>1</v>
      </c>
      <c r="K3970" s="23"/>
      <c r="L3970" s="23"/>
    </row>
    <row r="3971" spans="1:12" x14ac:dyDescent="0.2">
      <c r="A3971" s="88"/>
      <c r="B3971" s="234" t="s">
        <v>5386</v>
      </c>
      <c r="C3971" s="175" t="s">
        <v>5403</v>
      </c>
      <c r="D3971" s="191" t="s">
        <v>67</v>
      </c>
      <c r="E3971" s="160">
        <v>250000</v>
      </c>
      <c r="F3971" s="118"/>
      <c r="G3971" s="84">
        <f>E3971*F3971</f>
        <v>0</v>
      </c>
      <c r="H3971" s="61"/>
      <c r="I3971" s="61"/>
      <c r="J3971" s="123" t="str">
        <f t="shared" si="167"/>
        <v xml:space="preserve"> </v>
      </c>
      <c r="K3971" s="23"/>
      <c r="L3971" s="23"/>
    </row>
    <row r="3972" spans="1:12" ht="12" x14ac:dyDescent="0.2">
      <c r="A3972" s="49"/>
      <c r="B3972" s="291" t="s">
        <v>5366</v>
      </c>
      <c r="C3972" s="322" t="s">
        <v>5404</v>
      </c>
      <c r="D3972" s="275"/>
      <c r="E3972" s="160"/>
      <c r="F3972" s="163"/>
      <c r="G3972" s="84"/>
      <c r="H3972" s="61"/>
      <c r="I3972" s="61"/>
      <c r="J3972" s="123" t="str">
        <f t="shared" ref="J3972:J4012" si="168">IF(G3972&gt;0,1," ")</f>
        <v xml:space="preserve"> </v>
      </c>
      <c r="K3972" s="23"/>
      <c r="L3972" s="23"/>
    </row>
    <row r="3973" spans="1:12" x14ac:dyDescent="0.2">
      <c r="A3973" s="88"/>
      <c r="B3973" s="291" t="s">
        <v>5367</v>
      </c>
      <c r="C3973" s="279" t="s">
        <v>5405</v>
      </c>
      <c r="D3973" s="269" t="s">
        <v>83</v>
      </c>
      <c r="E3973" s="160"/>
      <c r="F3973" s="163"/>
      <c r="G3973" s="84"/>
      <c r="H3973" s="61"/>
      <c r="I3973" s="61"/>
      <c r="J3973" s="123" t="str">
        <f t="shared" si="168"/>
        <v xml:space="preserve"> </v>
      </c>
      <c r="K3973" s="23"/>
      <c r="L3973" s="23"/>
    </row>
    <row r="3974" spans="1:12" ht="36" x14ac:dyDescent="0.25">
      <c r="A3974" s="49"/>
      <c r="B3974" s="291" t="s">
        <v>5368</v>
      </c>
      <c r="C3974" s="339" t="s">
        <v>5406</v>
      </c>
      <c r="D3974" s="269"/>
      <c r="E3974" s="160"/>
      <c r="F3974" s="163"/>
      <c r="G3974" s="84"/>
      <c r="H3974" s="61"/>
      <c r="I3974" s="61"/>
      <c r="J3974" s="123" t="str">
        <f t="shared" si="168"/>
        <v xml:space="preserve"> </v>
      </c>
      <c r="K3974" s="23"/>
      <c r="L3974" s="23"/>
    </row>
    <row r="3975" spans="1:12" x14ac:dyDescent="0.2">
      <c r="A3975" s="88"/>
      <c r="B3975" s="291" t="s">
        <v>5369</v>
      </c>
      <c r="C3975" s="279" t="s">
        <v>5407</v>
      </c>
      <c r="D3975" s="275" t="s">
        <v>357</v>
      </c>
      <c r="E3975" s="160"/>
      <c r="F3975" s="163"/>
      <c r="G3975" s="84"/>
      <c r="H3975" s="61"/>
      <c r="I3975" s="61"/>
      <c r="J3975" s="123" t="str">
        <f t="shared" si="168"/>
        <v xml:space="preserve"> </v>
      </c>
      <c r="K3975" s="23"/>
      <c r="L3975" s="23"/>
    </row>
    <row r="3976" spans="1:12" x14ac:dyDescent="0.2">
      <c r="A3976" s="88"/>
      <c r="B3976" s="291" t="s">
        <v>5387</v>
      </c>
      <c r="C3976" s="279" t="s">
        <v>5408</v>
      </c>
      <c r="D3976" s="275" t="s">
        <v>67</v>
      </c>
      <c r="E3976" s="160"/>
      <c r="F3976" s="163"/>
      <c r="G3976" s="84">
        <f>E3976*F3976</f>
        <v>0</v>
      </c>
      <c r="H3976" s="61"/>
      <c r="I3976" s="61"/>
      <c r="J3976" s="123" t="str">
        <f t="shared" si="168"/>
        <v xml:space="preserve"> </v>
      </c>
      <c r="K3976" s="23"/>
      <c r="L3976" s="23"/>
    </row>
    <row r="3977" spans="1:12" x14ac:dyDescent="0.2">
      <c r="A3977" s="88"/>
      <c r="B3977" s="291" t="s">
        <v>5370</v>
      </c>
      <c r="C3977" s="265" t="s">
        <v>5409</v>
      </c>
      <c r="D3977" s="275" t="s">
        <v>357</v>
      </c>
      <c r="E3977" s="160"/>
      <c r="F3977" s="163"/>
      <c r="G3977" s="84"/>
      <c r="H3977" s="61"/>
      <c r="I3977" s="61"/>
      <c r="J3977" s="123" t="str">
        <f t="shared" si="168"/>
        <v xml:space="preserve"> </v>
      </c>
      <c r="K3977" s="23"/>
      <c r="L3977" s="23"/>
    </row>
    <row r="3978" spans="1:12" x14ac:dyDescent="0.2">
      <c r="A3978" s="88"/>
      <c r="B3978" s="291" t="s">
        <v>5388</v>
      </c>
      <c r="C3978" s="265" t="s">
        <v>5410</v>
      </c>
      <c r="D3978" s="275" t="s">
        <v>67</v>
      </c>
      <c r="E3978" s="160"/>
      <c r="F3978" s="163"/>
      <c r="G3978" s="84">
        <f>E3978*F3978</f>
        <v>0</v>
      </c>
      <c r="H3978" s="61"/>
      <c r="I3978" s="61"/>
      <c r="J3978" s="123" t="str">
        <f t="shared" si="168"/>
        <v xml:space="preserve"> </v>
      </c>
      <c r="K3978" s="23"/>
      <c r="L3978" s="23"/>
    </row>
    <row r="3979" spans="1:12" x14ac:dyDescent="0.2">
      <c r="A3979" s="88"/>
      <c r="B3979" s="291" t="s">
        <v>5371</v>
      </c>
      <c r="C3979" s="265" t="s">
        <v>5411</v>
      </c>
      <c r="D3979" s="275" t="s">
        <v>357</v>
      </c>
      <c r="E3979" s="160"/>
      <c r="F3979" s="163"/>
      <c r="G3979" s="84"/>
      <c r="H3979" s="61"/>
      <c r="I3979" s="61"/>
      <c r="J3979" s="123" t="str">
        <f t="shared" si="168"/>
        <v xml:space="preserve"> </v>
      </c>
      <c r="K3979" s="23"/>
      <c r="L3979" s="23"/>
    </row>
    <row r="3980" spans="1:12" x14ac:dyDescent="0.2">
      <c r="A3980" s="88"/>
      <c r="B3980" s="291" t="s">
        <v>5389</v>
      </c>
      <c r="C3980" s="265" t="s">
        <v>5412</v>
      </c>
      <c r="D3980" s="275" t="s">
        <v>67</v>
      </c>
      <c r="E3980" s="160"/>
      <c r="F3980" s="163"/>
      <c r="G3980" s="84">
        <f>E3980*F3980</f>
        <v>0</v>
      </c>
      <c r="H3980" s="61"/>
      <c r="I3980" s="61"/>
      <c r="J3980" s="123" t="str">
        <f t="shared" si="168"/>
        <v xml:space="preserve"> </v>
      </c>
      <c r="K3980" s="23"/>
      <c r="L3980" s="23"/>
    </row>
    <row r="3981" spans="1:12" x14ac:dyDescent="0.2">
      <c r="A3981" s="88"/>
      <c r="B3981" s="291" t="s">
        <v>5372</v>
      </c>
      <c r="C3981" s="265" t="s">
        <v>5413</v>
      </c>
      <c r="D3981" s="275" t="s">
        <v>357</v>
      </c>
      <c r="E3981" s="160"/>
      <c r="F3981" s="163"/>
      <c r="G3981" s="84"/>
      <c r="H3981" s="61"/>
      <c r="I3981" s="61"/>
      <c r="J3981" s="123" t="str">
        <f t="shared" si="168"/>
        <v xml:space="preserve"> </v>
      </c>
      <c r="K3981" s="23"/>
      <c r="L3981" s="23"/>
    </row>
    <row r="3982" spans="1:12" x14ac:dyDescent="0.2">
      <c r="A3982" s="88"/>
      <c r="B3982" s="291" t="s">
        <v>5390</v>
      </c>
      <c r="C3982" s="265" t="s">
        <v>5414</v>
      </c>
      <c r="D3982" s="275" t="s">
        <v>67</v>
      </c>
      <c r="E3982" s="160"/>
      <c r="F3982" s="163"/>
      <c r="G3982" s="84">
        <f>E3982*F3982</f>
        <v>0</v>
      </c>
      <c r="H3982" s="61"/>
      <c r="I3982" s="61"/>
      <c r="J3982" s="123" t="str">
        <f t="shared" si="168"/>
        <v xml:space="preserve"> </v>
      </c>
      <c r="K3982" s="23"/>
      <c r="L3982" s="23"/>
    </row>
    <row r="3983" spans="1:12" x14ac:dyDescent="0.2">
      <c r="A3983" s="88"/>
      <c r="B3983" s="291" t="s">
        <v>5373</v>
      </c>
      <c r="C3983" s="265" t="s">
        <v>5415</v>
      </c>
      <c r="D3983" s="275" t="s">
        <v>357</v>
      </c>
      <c r="E3983" s="160"/>
      <c r="F3983" s="163"/>
      <c r="G3983" s="84"/>
      <c r="H3983" s="61"/>
      <c r="I3983" s="61"/>
      <c r="J3983" s="123" t="str">
        <f t="shared" si="168"/>
        <v xml:space="preserve"> </v>
      </c>
      <c r="K3983" s="23"/>
      <c r="L3983" s="23"/>
    </row>
    <row r="3984" spans="1:12" x14ac:dyDescent="0.2">
      <c r="A3984" s="88"/>
      <c r="B3984" s="291" t="s">
        <v>5391</v>
      </c>
      <c r="C3984" s="265" t="s">
        <v>5416</v>
      </c>
      <c r="D3984" s="275" t="s">
        <v>67</v>
      </c>
      <c r="E3984" s="160"/>
      <c r="F3984" s="163"/>
      <c r="G3984" s="84">
        <f>E3984*F3984</f>
        <v>0</v>
      </c>
      <c r="H3984" s="61"/>
      <c r="I3984" s="61"/>
      <c r="J3984" s="123" t="str">
        <f t="shared" si="168"/>
        <v xml:space="preserve"> </v>
      </c>
      <c r="K3984" s="23"/>
      <c r="L3984" s="23"/>
    </row>
    <row r="3985" spans="1:12" ht="24" x14ac:dyDescent="0.2">
      <c r="A3985" s="49"/>
      <c r="B3985" s="234" t="s">
        <v>5374</v>
      </c>
      <c r="C3985" s="158" t="s">
        <v>5417</v>
      </c>
      <c r="D3985" s="192" t="s">
        <v>15</v>
      </c>
      <c r="E3985" s="160">
        <v>12</v>
      </c>
      <c r="F3985" s="65"/>
      <c r="G3985" s="84">
        <f>E3985*F3985</f>
        <v>0</v>
      </c>
      <c r="H3985" s="61" t="s">
        <v>5421</v>
      </c>
      <c r="I3985" s="61" t="s">
        <v>5422</v>
      </c>
      <c r="J3985" s="123" t="str">
        <f t="shared" si="168"/>
        <v xml:space="preserve"> </v>
      </c>
      <c r="K3985" s="23"/>
      <c r="L3985" s="23"/>
    </row>
    <row r="3986" spans="1:12" ht="12" x14ac:dyDescent="0.2">
      <c r="A3986" s="49"/>
      <c r="B3986" s="291" t="s">
        <v>5375</v>
      </c>
      <c r="C3986" s="294" t="s">
        <v>5418</v>
      </c>
      <c r="D3986" s="351"/>
      <c r="E3986" s="160"/>
      <c r="F3986" s="163"/>
      <c r="G3986" s="84"/>
      <c r="H3986" s="62" t="s">
        <v>363</v>
      </c>
      <c r="I3986" s="61"/>
      <c r="J3986" s="123" t="str">
        <f t="shared" si="168"/>
        <v xml:space="preserve"> </v>
      </c>
      <c r="K3986" s="23"/>
      <c r="L3986" s="23"/>
    </row>
    <row r="3987" spans="1:12" x14ac:dyDescent="0.2">
      <c r="A3987" s="88"/>
      <c r="B3987" s="291" t="s">
        <v>5376</v>
      </c>
      <c r="C3987" s="265" t="s">
        <v>5419</v>
      </c>
      <c r="D3987" s="269" t="s">
        <v>357</v>
      </c>
      <c r="E3987" s="160"/>
      <c r="F3987" s="163"/>
      <c r="G3987" s="84"/>
      <c r="H3987" s="61"/>
      <c r="I3987" s="61"/>
      <c r="J3987" s="123" t="str">
        <f t="shared" si="168"/>
        <v xml:space="preserve"> </v>
      </c>
      <c r="K3987" s="23"/>
      <c r="L3987" s="23"/>
    </row>
    <row r="3988" spans="1:12" x14ac:dyDescent="0.2">
      <c r="A3988" s="95"/>
      <c r="B3988" s="352"/>
      <c r="C3988" s="353" t="s">
        <v>5420</v>
      </c>
      <c r="D3988" s="354" t="s">
        <v>67</v>
      </c>
      <c r="E3988" s="254"/>
      <c r="F3988" s="255"/>
      <c r="G3988" s="93"/>
      <c r="H3988" s="61"/>
      <c r="I3988" s="61"/>
      <c r="J3988" s="123">
        <v>1</v>
      </c>
      <c r="K3988" s="23"/>
      <c r="L3988" s="23"/>
    </row>
    <row r="3989" spans="1:12" ht="12" x14ac:dyDescent="0.25">
      <c r="B3989" s="256" t="s">
        <v>333</v>
      </c>
      <c r="C3989" s="257" t="s">
        <v>147</v>
      </c>
      <c r="D3989" s="258"/>
      <c r="E3989" s="258"/>
      <c r="F3989" s="258"/>
      <c r="G3989" s="259">
        <f>SUM(G3958:G3988)</f>
        <v>250000</v>
      </c>
      <c r="H3989" s="23"/>
      <c r="J3989" s="123">
        <v>1</v>
      </c>
      <c r="K3989" s="23"/>
      <c r="L3989" s="23"/>
    </row>
    <row r="3990" spans="1:12" ht="12" x14ac:dyDescent="0.25">
      <c r="A3990" s="54"/>
      <c r="B3990" s="54"/>
      <c r="C3990" s="223"/>
      <c r="D3990" s="224"/>
      <c r="E3990" s="224"/>
      <c r="F3990" s="224"/>
      <c r="G3990" s="225"/>
      <c r="H3990" s="77"/>
      <c r="J3990" s="123">
        <v>1</v>
      </c>
      <c r="K3990" s="23"/>
      <c r="L3990" s="23"/>
    </row>
    <row r="3991" spans="1:12" ht="24" x14ac:dyDescent="0.2">
      <c r="B3991" s="235" t="s">
        <v>5423</v>
      </c>
      <c r="C3991" s="249" t="s">
        <v>5424</v>
      </c>
      <c r="D3991" s="70"/>
      <c r="E3991" s="70"/>
      <c r="F3991" s="70"/>
      <c r="G3991" s="237"/>
      <c r="H3991" s="58" t="s">
        <v>361</v>
      </c>
      <c r="J3991" s="123">
        <v>1</v>
      </c>
      <c r="K3991" s="23"/>
      <c r="L3991" s="23"/>
    </row>
    <row r="3992" spans="1:12" ht="12" x14ac:dyDescent="0.2">
      <c r="A3992" s="56"/>
      <c r="B3992" s="336" t="s">
        <v>5425</v>
      </c>
      <c r="C3992" s="304" t="s">
        <v>5475</v>
      </c>
      <c r="D3992" s="154"/>
      <c r="E3992" s="154"/>
      <c r="F3992" s="154"/>
      <c r="G3992" s="90"/>
      <c r="H3992" s="61"/>
      <c r="I3992" s="61"/>
      <c r="J3992" s="123">
        <v>1</v>
      </c>
      <c r="K3992" s="23"/>
      <c r="L3992" s="23"/>
    </row>
    <row r="3993" spans="1:12" x14ac:dyDescent="0.2">
      <c r="A3993" s="59"/>
      <c r="B3993" s="264" t="s">
        <v>5431</v>
      </c>
      <c r="C3993" s="268" t="s">
        <v>5476</v>
      </c>
      <c r="D3993" s="191"/>
      <c r="E3993" s="160">
        <v>0</v>
      </c>
      <c r="F3993" s="163"/>
      <c r="G3993" s="60"/>
      <c r="H3993" s="61"/>
      <c r="I3993" s="61"/>
      <c r="J3993" s="123">
        <v>1</v>
      </c>
      <c r="K3993" s="23"/>
      <c r="L3993" s="23"/>
    </row>
    <row r="3994" spans="1:12" ht="12" x14ac:dyDescent="0.2">
      <c r="A3994" s="49"/>
      <c r="B3994" s="157" t="s">
        <v>5426</v>
      </c>
      <c r="C3994" s="200" t="s">
        <v>5477</v>
      </c>
      <c r="D3994" s="159"/>
      <c r="E3994" s="160">
        <v>0</v>
      </c>
      <c r="F3994" s="163"/>
      <c r="G3994" s="60"/>
      <c r="H3994" s="61"/>
      <c r="I3994" s="61"/>
      <c r="J3994" s="123">
        <v>1</v>
      </c>
      <c r="K3994" s="23"/>
      <c r="L3994" s="23"/>
    </row>
    <row r="3995" spans="1:12" x14ac:dyDescent="0.2">
      <c r="A3995" s="59"/>
      <c r="B3995" s="157" t="s">
        <v>5432</v>
      </c>
      <c r="C3995" s="174" t="s">
        <v>5478</v>
      </c>
      <c r="D3995" s="191" t="s">
        <v>357</v>
      </c>
      <c r="E3995" s="160">
        <v>1</v>
      </c>
      <c r="F3995" s="163">
        <v>250000</v>
      </c>
      <c r="G3995" s="60">
        <f>E3995*F3995</f>
        <v>250000</v>
      </c>
      <c r="H3995" s="61"/>
      <c r="I3995" s="61"/>
      <c r="J3995" s="123">
        <f t="shared" si="168"/>
        <v>1</v>
      </c>
      <c r="K3995" s="23"/>
      <c r="L3995" s="23"/>
    </row>
    <row r="3996" spans="1:12" x14ac:dyDescent="0.2">
      <c r="A3996" s="59"/>
      <c r="B3996" s="157" t="s">
        <v>5433</v>
      </c>
      <c r="C3996" s="174" t="s">
        <v>5479</v>
      </c>
      <c r="D3996" s="159" t="s">
        <v>67</v>
      </c>
      <c r="E3996" s="160">
        <v>250000</v>
      </c>
      <c r="F3996" s="118"/>
      <c r="G3996" s="60">
        <f>E3996*F3996</f>
        <v>0</v>
      </c>
      <c r="H3996" s="61"/>
      <c r="I3996" s="61"/>
      <c r="J3996" s="123" t="str">
        <f t="shared" si="168"/>
        <v xml:space="preserve"> </v>
      </c>
      <c r="K3996" s="23"/>
      <c r="L3996" s="23"/>
    </row>
    <row r="3997" spans="1:12" ht="12" x14ac:dyDescent="0.2">
      <c r="A3997" s="49"/>
      <c r="B3997" s="157" t="s">
        <v>5427</v>
      </c>
      <c r="C3997" s="200" t="s">
        <v>5480</v>
      </c>
      <c r="D3997" s="159"/>
      <c r="E3997" s="160">
        <v>0</v>
      </c>
      <c r="F3997" s="163">
        <v>0</v>
      </c>
      <c r="G3997" s="60"/>
      <c r="H3997" s="61"/>
      <c r="I3997" s="61"/>
      <c r="J3997" s="123">
        <v>1</v>
      </c>
      <c r="K3997" s="23"/>
      <c r="L3997" s="23"/>
    </row>
    <row r="3998" spans="1:12" ht="22.8" x14ac:dyDescent="0.2">
      <c r="A3998" s="59"/>
      <c r="B3998" s="157" t="s">
        <v>5466</v>
      </c>
      <c r="C3998" s="174" t="s">
        <v>5481</v>
      </c>
      <c r="D3998" s="159"/>
      <c r="E3998" s="160"/>
      <c r="F3998" s="163"/>
      <c r="G3998" s="60"/>
      <c r="H3998" s="61"/>
      <c r="I3998" s="61"/>
      <c r="J3998" s="123">
        <v>1</v>
      </c>
      <c r="K3998" s="23"/>
      <c r="L3998" s="23"/>
    </row>
    <row r="3999" spans="1:12" ht="22.8" x14ac:dyDescent="0.2">
      <c r="A3999" s="59"/>
      <c r="B3999" s="157" t="s">
        <v>5467</v>
      </c>
      <c r="C3999" s="174" t="s">
        <v>5482</v>
      </c>
      <c r="D3999" s="192" t="s">
        <v>83</v>
      </c>
      <c r="E3999" s="160">
        <v>15</v>
      </c>
      <c r="F3999" s="65"/>
      <c r="G3999" s="60">
        <f>E3999*F3999</f>
        <v>0</v>
      </c>
      <c r="H3999" s="61"/>
      <c r="I3999" s="61"/>
      <c r="J3999" s="123" t="str">
        <f t="shared" si="168"/>
        <v xml:space="preserve"> </v>
      </c>
      <c r="K3999" s="23"/>
      <c r="L3999" s="23"/>
    </row>
    <row r="4000" spans="1:12" ht="22.8" x14ac:dyDescent="0.2">
      <c r="A4000" s="59"/>
      <c r="B4000" s="157" t="s">
        <v>5468</v>
      </c>
      <c r="C4000" s="174" t="s">
        <v>5483</v>
      </c>
      <c r="D4000" s="192" t="s">
        <v>83</v>
      </c>
      <c r="E4000" s="160">
        <v>6</v>
      </c>
      <c r="F4000" s="65"/>
      <c r="G4000" s="60">
        <f>E4000*F4000</f>
        <v>0</v>
      </c>
      <c r="H4000" s="61"/>
      <c r="I4000" s="61"/>
      <c r="J4000" s="123" t="str">
        <f t="shared" si="168"/>
        <v xml:space="preserve"> </v>
      </c>
      <c r="K4000" s="23"/>
      <c r="L4000" s="23"/>
    </row>
    <row r="4001" spans="1:12" ht="22.8" x14ac:dyDescent="0.2">
      <c r="A4001" s="59"/>
      <c r="B4001" s="157" t="s">
        <v>5469</v>
      </c>
      <c r="C4001" s="174" t="s">
        <v>5484</v>
      </c>
      <c r="D4001" s="192" t="s">
        <v>83</v>
      </c>
      <c r="E4001" s="160">
        <v>3</v>
      </c>
      <c r="F4001" s="65"/>
      <c r="G4001" s="60">
        <f>E4001*F4001</f>
        <v>0</v>
      </c>
      <c r="H4001" s="61"/>
      <c r="I4001" s="61"/>
      <c r="J4001" s="123" t="str">
        <f t="shared" si="168"/>
        <v xml:space="preserve"> </v>
      </c>
      <c r="K4001" s="23"/>
      <c r="L4001" s="23"/>
    </row>
    <row r="4002" spans="1:12" ht="22.8" x14ac:dyDescent="0.2">
      <c r="A4002" s="59"/>
      <c r="B4002" s="157" t="s">
        <v>5470</v>
      </c>
      <c r="C4002" s="174" t="s">
        <v>5485</v>
      </c>
      <c r="D4002" s="192" t="s">
        <v>83</v>
      </c>
      <c r="E4002" s="160">
        <v>10</v>
      </c>
      <c r="F4002" s="65"/>
      <c r="G4002" s="60">
        <f>E4002*F4002</f>
        <v>0</v>
      </c>
      <c r="H4002" s="61"/>
      <c r="I4002" s="61"/>
      <c r="J4002" s="123" t="str">
        <f t="shared" si="168"/>
        <v xml:space="preserve"> </v>
      </c>
      <c r="K4002" s="23"/>
      <c r="L4002" s="23"/>
    </row>
    <row r="4003" spans="1:12" x14ac:dyDescent="0.2">
      <c r="A4003" s="59"/>
      <c r="B4003" s="157" t="s">
        <v>5471</v>
      </c>
      <c r="C4003" s="174" t="s">
        <v>5486</v>
      </c>
      <c r="D4003" s="159" t="s">
        <v>15</v>
      </c>
      <c r="E4003" s="160">
        <v>12</v>
      </c>
      <c r="F4003" s="65"/>
      <c r="G4003" s="60">
        <f>E4003*F4003</f>
        <v>0</v>
      </c>
      <c r="H4003" s="61"/>
      <c r="I4003" s="61"/>
      <c r="J4003" s="123" t="str">
        <f t="shared" si="168"/>
        <v xml:space="preserve"> </v>
      </c>
      <c r="K4003" s="23"/>
      <c r="L4003" s="23"/>
    </row>
    <row r="4004" spans="1:12" ht="12" x14ac:dyDescent="0.2">
      <c r="A4004" s="49"/>
      <c r="B4004" s="157" t="s">
        <v>5428</v>
      </c>
      <c r="C4004" s="200" t="s">
        <v>5487</v>
      </c>
      <c r="D4004" s="159"/>
      <c r="E4004" s="160">
        <v>0</v>
      </c>
      <c r="F4004" s="163"/>
      <c r="G4004" s="60"/>
      <c r="H4004" s="61"/>
      <c r="I4004" s="61"/>
      <c r="J4004" s="123">
        <v>1</v>
      </c>
      <c r="K4004" s="23"/>
      <c r="L4004" s="23"/>
    </row>
    <row r="4005" spans="1:12" ht="22.8" x14ac:dyDescent="0.2">
      <c r="A4005" s="59"/>
      <c r="B4005" s="157" t="s">
        <v>5472</v>
      </c>
      <c r="C4005" s="174" t="s">
        <v>5488</v>
      </c>
      <c r="D4005" s="159" t="s">
        <v>15</v>
      </c>
      <c r="E4005" s="160">
        <v>12</v>
      </c>
      <c r="F4005" s="65"/>
      <c r="G4005" s="60">
        <f>E4005*F4005</f>
        <v>0</v>
      </c>
      <c r="H4005" s="61"/>
      <c r="I4005" s="61"/>
      <c r="J4005" s="123" t="str">
        <f t="shared" si="168"/>
        <v xml:space="preserve"> </v>
      </c>
      <c r="K4005" s="23"/>
      <c r="L4005" s="23"/>
    </row>
    <row r="4006" spans="1:12" x14ac:dyDescent="0.2">
      <c r="A4006" s="59"/>
      <c r="B4006" s="157" t="s">
        <v>5473</v>
      </c>
      <c r="C4006" s="174" t="s">
        <v>5489</v>
      </c>
      <c r="D4006" s="159" t="s">
        <v>5490</v>
      </c>
      <c r="E4006" s="160">
        <v>12</v>
      </c>
      <c r="F4006" s="65"/>
      <c r="G4006" s="60">
        <f>E4006*F4006</f>
        <v>0</v>
      </c>
      <c r="H4006" s="61"/>
      <c r="I4006" s="61"/>
      <c r="J4006" s="123" t="str">
        <f t="shared" si="168"/>
        <v xml:space="preserve"> </v>
      </c>
      <c r="K4006" s="23"/>
      <c r="L4006" s="23"/>
    </row>
    <row r="4007" spans="1:12" x14ac:dyDescent="0.2">
      <c r="A4007" s="59"/>
      <c r="B4007" s="157" t="s">
        <v>5474</v>
      </c>
      <c r="C4007" s="174" t="s">
        <v>5491</v>
      </c>
      <c r="D4007" s="159" t="s">
        <v>5490</v>
      </c>
      <c r="E4007" s="160">
        <v>12</v>
      </c>
      <c r="F4007" s="65"/>
      <c r="G4007" s="60">
        <f>E4007*F4007</f>
        <v>0</v>
      </c>
      <c r="H4007" s="61"/>
      <c r="I4007" s="61"/>
      <c r="J4007" s="123" t="str">
        <f t="shared" si="168"/>
        <v xml:space="preserve"> </v>
      </c>
      <c r="K4007" s="23"/>
      <c r="L4007" s="23"/>
    </row>
    <row r="4008" spans="1:12" ht="12" x14ac:dyDescent="0.2">
      <c r="A4008" s="49"/>
      <c r="B4008" s="157" t="s">
        <v>5429</v>
      </c>
      <c r="C4008" s="200" t="s">
        <v>5492</v>
      </c>
      <c r="D4008" s="159"/>
      <c r="E4008" s="160">
        <v>0</v>
      </c>
      <c r="F4008" s="163"/>
      <c r="G4008" s="60"/>
      <c r="H4008" s="61"/>
      <c r="I4008" s="61"/>
      <c r="J4008" s="123">
        <v>1</v>
      </c>
      <c r="K4008" s="23"/>
      <c r="L4008" s="23"/>
    </row>
    <row r="4009" spans="1:12" ht="34.200000000000003" x14ac:dyDescent="0.2">
      <c r="A4009" s="96"/>
      <c r="B4009" s="157" t="s">
        <v>5434</v>
      </c>
      <c r="C4009" s="174" t="s">
        <v>5493</v>
      </c>
      <c r="D4009" s="191" t="s">
        <v>357</v>
      </c>
      <c r="E4009" s="160">
        <v>1</v>
      </c>
      <c r="F4009" s="163">
        <v>12000000</v>
      </c>
      <c r="G4009" s="60">
        <f>E4009*F4009</f>
        <v>12000000</v>
      </c>
      <c r="H4009" s="61"/>
      <c r="I4009" s="61"/>
      <c r="J4009" s="123">
        <f t="shared" si="168"/>
        <v>1</v>
      </c>
      <c r="K4009" s="23"/>
      <c r="L4009" s="23"/>
    </row>
    <row r="4010" spans="1:12" x14ac:dyDescent="0.2">
      <c r="A4010" s="96"/>
      <c r="B4010" s="157" t="s">
        <v>5435</v>
      </c>
      <c r="C4010" s="174" t="s">
        <v>5494</v>
      </c>
      <c r="D4010" s="159" t="s">
        <v>67</v>
      </c>
      <c r="E4010" s="160">
        <v>12000000</v>
      </c>
      <c r="F4010" s="118"/>
      <c r="G4010" s="60">
        <f>E4010*F4010</f>
        <v>0</v>
      </c>
      <c r="H4010" s="61"/>
      <c r="I4010" s="61"/>
      <c r="J4010" s="123" t="str">
        <f t="shared" si="168"/>
        <v xml:space="preserve"> </v>
      </c>
      <c r="K4010" s="23"/>
      <c r="L4010" s="23"/>
    </row>
    <row r="4011" spans="1:12" ht="22.8" x14ac:dyDescent="0.2">
      <c r="A4011" s="96"/>
      <c r="B4011" s="157" t="s">
        <v>5436</v>
      </c>
      <c r="C4011" s="174" t="s">
        <v>5495</v>
      </c>
      <c r="D4011" s="192" t="s">
        <v>22</v>
      </c>
      <c r="E4011" s="160">
        <v>1</v>
      </c>
      <c r="F4011" s="65"/>
      <c r="G4011" s="60">
        <f>E4011*F4011</f>
        <v>0</v>
      </c>
      <c r="H4011" s="61"/>
      <c r="I4011" s="61"/>
      <c r="J4011" s="123" t="str">
        <f t="shared" si="168"/>
        <v xml:space="preserve"> </v>
      </c>
      <c r="K4011" s="23"/>
      <c r="L4011" s="23"/>
    </row>
    <row r="4012" spans="1:12" ht="22.8" x14ac:dyDescent="0.2">
      <c r="A4012" s="96"/>
      <c r="B4012" s="157" t="s">
        <v>5437</v>
      </c>
      <c r="C4012" s="174" t="s">
        <v>5496</v>
      </c>
      <c r="D4012" s="159" t="s">
        <v>22</v>
      </c>
      <c r="E4012" s="160">
        <v>1</v>
      </c>
      <c r="F4012" s="65"/>
      <c r="G4012" s="60">
        <f>E4012*F4012</f>
        <v>0</v>
      </c>
      <c r="H4012" s="61"/>
      <c r="I4012" s="61"/>
      <c r="J4012" s="123" t="str">
        <f t="shared" si="168"/>
        <v xml:space="preserve"> </v>
      </c>
      <c r="K4012" s="23"/>
      <c r="L4012" s="23"/>
    </row>
    <row r="4013" spans="1:12" ht="136.80000000000001" x14ac:dyDescent="0.2">
      <c r="A4013" s="120"/>
      <c r="B4013" s="238" t="s">
        <v>5430</v>
      </c>
      <c r="C4013" s="200" t="s">
        <v>5497</v>
      </c>
      <c r="D4013" s="241"/>
      <c r="E4013" s="160">
        <v>0</v>
      </c>
      <c r="F4013" s="251"/>
      <c r="G4013" s="138"/>
      <c r="H4013" s="61"/>
      <c r="I4013" s="144" t="s">
        <v>5649</v>
      </c>
      <c r="J4013" s="137">
        <v>1</v>
      </c>
      <c r="K4013" s="23"/>
      <c r="L4013" s="23"/>
    </row>
    <row r="4014" spans="1:12" x14ac:dyDescent="0.2">
      <c r="A4014" s="121"/>
      <c r="B4014" s="157" t="s">
        <v>5438</v>
      </c>
      <c r="C4014" s="238" t="s">
        <v>5498</v>
      </c>
      <c r="D4014" s="241"/>
      <c r="E4014" s="160"/>
      <c r="F4014" s="251"/>
      <c r="G4014" s="138"/>
      <c r="H4014" s="61"/>
      <c r="I4014" s="61"/>
      <c r="J4014" s="137">
        <v>1</v>
      </c>
      <c r="K4014" s="23"/>
      <c r="L4014" s="23"/>
    </row>
    <row r="4015" spans="1:12" x14ac:dyDescent="0.2">
      <c r="A4015" s="121"/>
      <c r="B4015" s="157" t="s">
        <v>5439</v>
      </c>
      <c r="C4015" s="238" t="s">
        <v>5499</v>
      </c>
      <c r="D4015" s="247" t="s">
        <v>357</v>
      </c>
      <c r="E4015" s="160">
        <v>1</v>
      </c>
      <c r="F4015" s="251">
        <f>46700*$L$4015</f>
        <v>560400</v>
      </c>
      <c r="G4015" s="66">
        <f>E4015*F4015</f>
        <v>560400</v>
      </c>
      <c r="H4015" s="61"/>
      <c r="I4015" s="61"/>
      <c r="J4015" s="137">
        <v>1</v>
      </c>
      <c r="K4015" s="139" t="s">
        <v>5648</v>
      </c>
      <c r="L4015" s="140">
        <v>12</v>
      </c>
    </row>
    <row r="4016" spans="1:12" x14ac:dyDescent="0.2">
      <c r="A4016" s="121"/>
      <c r="B4016" s="157" t="s">
        <v>5440</v>
      </c>
      <c r="C4016" s="239" t="s">
        <v>5500</v>
      </c>
      <c r="D4016" s="159" t="s">
        <v>67</v>
      </c>
      <c r="E4016" s="263"/>
      <c r="F4016" s="251">
        <f>G4015</f>
        <v>560400</v>
      </c>
      <c r="G4016" s="66">
        <f>E4016*F4016</f>
        <v>0</v>
      </c>
      <c r="H4016" s="61"/>
      <c r="I4016" s="61"/>
      <c r="J4016" s="137">
        <v>1</v>
      </c>
      <c r="K4016" s="23"/>
      <c r="L4016" s="23"/>
    </row>
    <row r="4017" spans="1:12" x14ac:dyDescent="0.2">
      <c r="A4017" s="121"/>
      <c r="B4017" s="157" t="s">
        <v>5441</v>
      </c>
      <c r="C4017" s="238" t="s">
        <v>5501</v>
      </c>
      <c r="D4017" s="247" t="s">
        <v>5490</v>
      </c>
      <c r="E4017" s="160">
        <f>$L$4015</f>
        <v>12</v>
      </c>
      <c r="F4017" s="135"/>
      <c r="G4017" s="138">
        <f>E4017*F4017</f>
        <v>0</v>
      </c>
      <c r="H4017" s="61"/>
      <c r="I4017" s="61"/>
      <c r="J4017" s="137">
        <v>1</v>
      </c>
      <c r="K4017" s="23"/>
      <c r="L4017" s="23"/>
    </row>
    <row r="4018" spans="1:12" x14ac:dyDescent="0.2">
      <c r="A4018" s="121"/>
      <c r="B4018" s="157" t="s">
        <v>5442</v>
      </c>
      <c r="C4018" s="238" t="s">
        <v>5502</v>
      </c>
      <c r="D4018" s="241"/>
      <c r="E4018" s="160"/>
      <c r="F4018" s="251"/>
      <c r="G4018" s="138"/>
      <c r="H4018" s="61"/>
      <c r="I4018" s="61"/>
      <c r="J4018" s="137">
        <v>1</v>
      </c>
      <c r="K4018" s="23"/>
      <c r="L4018" s="23"/>
    </row>
    <row r="4019" spans="1:12" x14ac:dyDescent="0.2">
      <c r="A4019" s="121"/>
      <c r="B4019" s="157" t="s">
        <v>5443</v>
      </c>
      <c r="C4019" s="238" t="s">
        <v>5499</v>
      </c>
      <c r="D4019" s="247" t="s">
        <v>357</v>
      </c>
      <c r="E4019" s="160">
        <v>1</v>
      </c>
      <c r="F4019" s="251">
        <f>9400*$L$4015</f>
        <v>112800</v>
      </c>
      <c r="G4019" s="66">
        <f>E4019*F4019</f>
        <v>112800</v>
      </c>
      <c r="H4019" s="61"/>
      <c r="I4019" s="61"/>
      <c r="J4019" s="137">
        <v>1</v>
      </c>
      <c r="K4019" s="23"/>
      <c r="L4019" s="23"/>
    </row>
    <row r="4020" spans="1:12" x14ac:dyDescent="0.2">
      <c r="A4020" s="121"/>
      <c r="B4020" s="157" t="s">
        <v>5444</v>
      </c>
      <c r="C4020" s="239" t="s">
        <v>5503</v>
      </c>
      <c r="D4020" s="159" t="s">
        <v>67</v>
      </c>
      <c r="E4020" s="263"/>
      <c r="F4020" s="251">
        <f>G4019</f>
        <v>112800</v>
      </c>
      <c r="G4020" s="66">
        <f>E4020*F4020</f>
        <v>0</v>
      </c>
      <c r="H4020" s="61"/>
      <c r="I4020" s="61"/>
      <c r="J4020" s="137">
        <v>1</v>
      </c>
      <c r="K4020" s="23"/>
      <c r="L4020" s="23"/>
    </row>
    <row r="4021" spans="1:12" x14ac:dyDescent="0.2">
      <c r="A4021" s="121"/>
      <c r="B4021" s="157" t="s">
        <v>5445</v>
      </c>
      <c r="C4021" s="238" t="s">
        <v>5501</v>
      </c>
      <c r="D4021" s="247" t="s">
        <v>5490</v>
      </c>
      <c r="E4021" s="160">
        <f>$L$4015</f>
        <v>12</v>
      </c>
      <c r="F4021" s="135"/>
      <c r="G4021" s="138">
        <f>E4021*F4021</f>
        <v>0</v>
      </c>
      <c r="H4021" s="61"/>
      <c r="I4021" s="61"/>
      <c r="J4021" s="137">
        <v>1</v>
      </c>
      <c r="K4021" s="23"/>
      <c r="L4021" s="23"/>
    </row>
    <row r="4022" spans="1:12" x14ac:dyDescent="0.2">
      <c r="A4022" s="121"/>
      <c r="B4022" s="157" t="s">
        <v>5446</v>
      </c>
      <c r="C4022" s="239" t="s">
        <v>5504</v>
      </c>
      <c r="D4022" s="247"/>
      <c r="E4022" s="160"/>
      <c r="F4022" s="251"/>
      <c r="G4022" s="138"/>
      <c r="H4022" s="61"/>
      <c r="I4022" s="61"/>
      <c r="J4022" s="137">
        <v>1</v>
      </c>
      <c r="K4022" s="23"/>
      <c r="L4022" s="23"/>
    </row>
    <row r="4023" spans="1:12" x14ac:dyDescent="0.2">
      <c r="A4023" s="121"/>
      <c r="B4023" s="157" t="s">
        <v>5447</v>
      </c>
      <c r="C4023" s="238" t="s">
        <v>5499</v>
      </c>
      <c r="D4023" s="247" t="s">
        <v>357</v>
      </c>
      <c r="E4023" s="160">
        <v>1</v>
      </c>
      <c r="F4023" s="251">
        <f>20400*L4015</f>
        <v>244800</v>
      </c>
      <c r="G4023" s="66">
        <f>E4023*F4023</f>
        <v>244800</v>
      </c>
      <c r="H4023" s="61"/>
      <c r="I4023" s="61"/>
      <c r="J4023" s="137">
        <v>1</v>
      </c>
      <c r="K4023" s="23"/>
      <c r="L4023" s="23"/>
    </row>
    <row r="4024" spans="1:12" x14ac:dyDescent="0.2">
      <c r="A4024" s="121"/>
      <c r="B4024" s="157" t="s">
        <v>5448</v>
      </c>
      <c r="C4024" s="239" t="s">
        <v>5505</v>
      </c>
      <c r="D4024" s="159" t="s">
        <v>67</v>
      </c>
      <c r="E4024" s="263"/>
      <c r="F4024" s="251">
        <f>G4023</f>
        <v>244800</v>
      </c>
      <c r="G4024" s="66">
        <f>E4024*F4024</f>
        <v>0</v>
      </c>
      <c r="H4024" s="61"/>
      <c r="I4024" s="61"/>
      <c r="J4024" s="137">
        <v>1</v>
      </c>
      <c r="K4024" s="23"/>
      <c r="L4024" s="23"/>
    </row>
    <row r="4025" spans="1:12" x14ac:dyDescent="0.2">
      <c r="A4025" s="121"/>
      <c r="B4025" s="157" t="s">
        <v>5449</v>
      </c>
      <c r="C4025" s="238" t="s">
        <v>5501</v>
      </c>
      <c r="D4025" s="247" t="s">
        <v>5490</v>
      </c>
      <c r="E4025" s="160">
        <f>$L$4015</f>
        <v>12</v>
      </c>
      <c r="F4025" s="135"/>
      <c r="G4025" s="138">
        <f>E4025*F4025</f>
        <v>0</v>
      </c>
      <c r="H4025" s="61"/>
      <c r="I4025" s="61"/>
      <c r="J4025" s="137">
        <v>1</v>
      </c>
      <c r="K4025" s="23"/>
      <c r="L4025" s="23"/>
    </row>
    <row r="4026" spans="1:12" x14ac:dyDescent="0.2">
      <c r="A4026" s="121"/>
      <c r="B4026" s="157" t="s">
        <v>5450</v>
      </c>
      <c r="C4026" s="238" t="s">
        <v>5506</v>
      </c>
      <c r="D4026" s="247" t="s">
        <v>357</v>
      </c>
      <c r="E4026" s="160">
        <v>1</v>
      </c>
      <c r="F4026" s="251">
        <f>2*(8000+3000)*$L$4015</f>
        <v>264000</v>
      </c>
      <c r="G4026" s="66">
        <f>E4026*F4026</f>
        <v>264000</v>
      </c>
      <c r="H4026" s="61"/>
      <c r="I4026" s="61"/>
      <c r="J4026" s="137">
        <v>1</v>
      </c>
      <c r="K4026" s="23"/>
      <c r="L4026" s="23"/>
    </row>
    <row r="4027" spans="1:12" x14ac:dyDescent="0.2">
      <c r="A4027" s="121"/>
      <c r="B4027" s="157" t="s">
        <v>5451</v>
      </c>
      <c r="C4027" s="239" t="s">
        <v>5507</v>
      </c>
      <c r="D4027" s="159" t="s">
        <v>67</v>
      </c>
      <c r="E4027" s="263"/>
      <c r="F4027" s="251">
        <f>G4026</f>
        <v>264000</v>
      </c>
      <c r="G4027" s="66">
        <f>E4027*F4027</f>
        <v>0</v>
      </c>
      <c r="H4027" s="61"/>
      <c r="I4027" s="61"/>
      <c r="J4027" s="137">
        <v>1</v>
      </c>
      <c r="K4027" s="23"/>
      <c r="L4027" s="23"/>
    </row>
    <row r="4028" spans="1:12" x14ac:dyDescent="0.2">
      <c r="A4028" s="121"/>
      <c r="B4028" s="157" t="s">
        <v>5452</v>
      </c>
      <c r="C4028" s="239" t="s">
        <v>5508</v>
      </c>
      <c r="D4028" s="159"/>
      <c r="E4028" s="160"/>
      <c r="F4028" s="251"/>
      <c r="G4028" s="66"/>
      <c r="H4028" s="61"/>
      <c r="I4028" s="61"/>
      <c r="J4028" s="137">
        <v>1</v>
      </c>
      <c r="K4028" s="23"/>
      <c r="L4028" s="23"/>
    </row>
    <row r="4029" spans="1:12" x14ac:dyDescent="0.2">
      <c r="A4029" s="121"/>
      <c r="B4029" s="157" t="s">
        <v>5453</v>
      </c>
      <c r="C4029" s="239" t="s">
        <v>5499</v>
      </c>
      <c r="D4029" s="247" t="s">
        <v>357</v>
      </c>
      <c r="E4029" s="160">
        <v>1</v>
      </c>
      <c r="F4029" s="251">
        <f>31400*$L$4015</f>
        <v>376800</v>
      </c>
      <c r="G4029" s="66">
        <f>E4029*F4029</f>
        <v>376800</v>
      </c>
      <c r="H4029" s="61"/>
      <c r="I4029" s="61"/>
      <c r="J4029" s="137">
        <v>1</v>
      </c>
      <c r="K4029" s="23"/>
      <c r="L4029" s="23"/>
    </row>
    <row r="4030" spans="1:12" x14ac:dyDescent="0.2">
      <c r="A4030" s="121"/>
      <c r="B4030" s="157" t="s">
        <v>5454</v>
      </c>
      <c r="C4030" s="239" t="s">
        <v>5509</v>
      </c>
      <c r="D4030" s="159" t="s">
        <v>67</v>
      </c>
      <c r="E4030" s="263"/>
      <c r="F4030" s="251">
        <f>G4029</f>
        <v>376800</v>
      </c>
      <c r="G4030" s="66">
        <f>E4030*F4030</f>
        <v>0</v>
      </c>
      <c r="H4030" s="61"/>
      <c r="I4030" s="61"/>
      <c r="J4030" s="137">
        <v>1</v>
      </c>
      <c r="K4030" s="23"/>
      <c r="L4030" s="23"/>
    </row>
    <row r="4031" spans="1:12" x14ac:dyDescent="0.2">
      <c r="A4031" s="121"/>
      <c r="B4031" s="157" t="s">
        <v>5455</v>
      </c>
      <c r="C4031" s="239" t="s">
        <v>5501</v>
      </c>
      <c r="D4031" s="247" t="s">
        <v>5490</v>
      </c>
      <c r="E4031" s="160">
        <f>$L$4015</f>
        <v>12</v>
      </c>
      <c r="F4031" s="135"/>
      <c r="G4031" s="138">
        <f>E4031*F4031</f>
        <v>0</v>
      </c>
      <c r="H4031" s="61"/>
      <c r="I4031" s="61"/>
      <c r="J4031" s="137">
        <v>1</v>
      </c>
      <c r="K4031" s="23"/>
      <c r="L4031" s="23"/>
    </row>
    <row r="4032" spans="1:12" x14ac:dyDescent="0.2">
      <c r="A4032" s="121"/>
      <c r="B4032" s="157" t="s">
        <v>5456</v>
      </c>
      <c r="C4032" s="239" t="s">
        <v>5506</v>
      </c>
      <c r="D4032" s="247" t="s">
        <v>357</v>
      </c>
      <c r="E4032" s="160">
        <v>1</v>
      </c>
      <c r="F4032" s="251">
        <f>2*(8000+3000)*$L$4015</f>
        <v>264000</v>
      </c>
      <c r="G4032" s="66">
        <f>E4032*F4032</f>
        <v>264000</v>
      </c>
      <c r="H4032" s="61"/>
      <c r="I4032" s="61"/>
      <c r="J4032" s="137">
        <v>1</v>
      </c>
      <c r="K4032" s="23"/>
      <c r="L4032" s="23"/>
    </row>
    <row r="4033" spans="1:12" x14ac:dyDescent="0.2">
      <c r="A4033" s="121"/>
      <c r="B4033" s="157" t="s">
        <v>5457</v>
      </c>
      <c r="C4033" s="239" t="s">
        <v>5510</v>
      </c>
      <c r="D4033" s="159" t="s">
        <v>67</v>
      </c>
      <c r="E4033" s="263"/>
      <c r="F4033" s="251">
        <f>G4032</f>
        <v>264000</v>
      </c>
      <c r="G4033" s="66">
        <f>E4033*F4033</f>
        <v>0</v>
      </c>
      <c r="H4033" s="61"/>
      <c r="I4033" s="61"/>
      <c r="J4033" s="137">
        <v>1</v>
      </c>
      <c r="K4033" s="23"/>
      <c r="L4033" s="23"/>
    </row>
    <row r="4034" spans="1:12" x14ac:dyDescent="0.2">
      <c r="A4034" s="121"/>
      <c r="B4034" s="157" t="s">
        <v>5458</v>
      </c>
      <c r="C4034" s="239" t="s">
        <v>5511</v>
      </c>
      <c r="D4034" s="159"/>
      <c r="E4034" s="160"/>
      <c r="F4034" s="251"/>
      <c r="G4034" s="66"/>
      <c r="H4034" s="61"/>
      <c r="I4034" s="61"/>
      <c r="J4034" s="137">
        <v>1</v>
      </c>
      <c r="K4034" s="23"/>
      <c r="L4034" s="23"/>
    </row>
    <row r="4035" spans="1:12" x14ac:dyDescent="0.2">
      <c r="A4035" s="121"/>
      <c r="B4035" s="157" t="s">
        <v>5459</v>
      </c>
      <c r="C4035" s="239" t="s">
        <v>5499</v>
      </c>
      <c r="D4035" s="247" t="s">
        <v>357</v>
      </c>
      <c r="E4035" s="160">
        <v>1</v>
      </c>
      <c r="F4035" s="251">
        <f>46700*$L$4015</f>
        <v>560400</v>
      </c>
      <c r="G4035" s="66">
        <f>E4035*F4035</f>
        <v>560400</v>
      </c>
      <c r="H4035" s="61"/>
      <c r="I4035" s="61"/>
      <c r="J4035" s="137">
        <v>1</v>
      </c>
      <c r="K4035" s="23"/>
      <c r="L4035" s="23"/>
    </row>
    <row r="4036" spans="1:12" x14ac:dyDescent="0.2">
      <c r="A4036" s="121"/>
      <c r="B4036" s="157" t="s">
        <v>5460</v>
      </c>
      <c r="C4036" s="239" t="s">
        <v>5512</v>
      </c>
      <c r="D4036" s="159" t="s">
        <v>67</v>
      </c>
      <c r="E4036" s="263"/>
      <c r="F4036" s="251">
        <f>G4035</f>
        <v>560400</v>
      </c>
      <c r="G4036" s="66">
        <f>E4036*F4036</f>
        <v>0</v>
      </c>
      <c r="H4036" s="61"/>
      <c r="I4036" s="61"/>
      <c r="J4036" s="137">
        <v>1</v>
      </c>
      <c r="K4036" s="23"/>
      <c r="L4036" s="23"/>
    </row>
    <row r="4037" spans="1:12" x14ac:dyDescent="0.2">
      <c r="A4037" s="121"/>
      <c r="B4037" s="157" t="s">
        <v>5461</v>
      </c>
      <c r="C4037" s="239" t="s">
        <v>5501</v>
      </c>
      <c r="D4037" s="247" t="s">
        <v>5490</v>
      </c>
      <c r="E4037" s="160">
        <f>$L$4015</f>
        <v>12</v>
      </c>
      <c r="F4037" s="135"/>
      <c r="G4037" s="138">
        <f>E4037*F4037</f>
        <v>0</v>
      </c>
      <c r="H4037" s="61"/>
      <c r="I4037" s="61"/>
      <c r="J4037" s="137">
        <v>1</v>
      </c>
      <c r="K4037" s="23"/>
      <c r="L4037" s="23"/>
    </row>
    <row r="4038" spans="1:12" x14ac:dyDescent="0.2">
      <c r="A4038" s="121"/>
      <c r="B4038" s="157" t="s">
        <v>5462</v>
      </c>
      <c r="C4038" s="239" t="s">
        <v>5513</v>
      </c>
      <c r="D4038" s="159"/>
      <c r="E4038" s="160"/>
      <c r="F4038" s="251"/>
      <c r="G4038" s="66"/>
      <c r="H4038" s="61"/>
      <c r="I4038" s="61"/>
      <c r="J4038" s="137">
        <v>1</v>
      </c>
      <c r="K4038" s="23"/>
      <c r="L4038" s="23"/>
    </row>
    <row r="4039" spans="1:12" x14ac:dyDescent="0.2">
      <c r="A4039" s="121"/>
      <c r="B4039" s="157" t="s">
        <v>5463</v>
      </c>
      <c r="C4039" s="239" t="s">
        <v>5499</v>
      </c>
      <c r="D4039" s="247" t="s">
        <v>357</v>
      </c>
      <c r="E4039" s="160">
        <v>1</v>
      </c>
      <c r="F4039" s="251">
        <f>46700*$L$4015</f>
        <v>560400</v>
      </c>
      <c r="G4039" s="66">
        <f>E4039*F4039</f>
        <v>560400</v>
      </c>
      <c r="H4039" s="61"/>
      <c r="I4039" s="61"/>
      <c r="J4039" s="137">
        <v>1</v>
      </c>
      <c r="K4039" s="23"/>
      <c r="L4039" s="23"/>
    </row>
    <row r="4040" spans="1:12" x14ac:dyDescent="0.2">
      <c r="A4040" s="121"/>
      <c r="B4040" s="157" t="s">
        <v>5464</v>
      </c>
      <c r="C4040" s="239" t="s">
        <v>5514</v>
      </c>
      <c r="D4040" s="159" t="s">
        <v>67</v>
      </c>
      <c r="E4040" s="263"/>
      <c r="F4040" s="251">
        <f>G4039</f>
        <v>560400</v>
      </c>
      <c r="G4040" s="66">
        <f>E4040*F4040</f>
        <v>0</v>
      </c>
      <c r="H4040" s="61"/>
      <c r="I4040" s="61"/>
      <c r="J4040" s="137">
        <v>1</v>
      </c>
      <c r="K4040" s="23"/>
      <c r="L4040" s="23"/>
    </row>
    <row r="4041" spans="1:12" x14ac:dyDescent="0.2">
      <c r="A4041" s="122"/>
      <c r="B4041" s="193" t="s">
        <v>5465</v>
      </c>
      <c r="C4041" s="260" t="s">
        <v>5501</v>
      </c>
      <c r="D4041" s="261" t="s">
        <v>5490</v>
      </c>
      <c r="E4041" s="160">
        <f>$L$4015</f>
        <v>12</v>
      </c>
      <c r="F4041" s="135"/>
      <c r="G4041" s="141">
        <f>E4041*F4041</f>
        <v>0</v>
      </c>
      <c r="H4041" s="61"/>
      <c r="I4041" s="61"/>
      <c r="J4041" s="137">
        <v>1</v>
      </c>
      <c r="K4041" s="23"/>
      <c r="L4041" s="23"/>
    </row>
    <row r="4042" spans="1:12" ht="12" x14ac:dyDescent="0.25">
      <c r="A4042" s="10"/>
      <c r="B4042" s="180" t="s">
        <v>5423</v>
      </c>
      <c r="C4042" s="181" t="s">
        <v>147</v>
      </c>
      <c r="D4042" s="31"/>
      <c r="E4042" s="31"/>
      <c r="F4042" s="262"/>
      <c r="G4042" s="182">
        <f>SUM(G3995:G4041)</f>
        <v>15193600</v>
      </c>
      <c r="J4042" s="123">
        <v>1</v>
      </c>
      <c r="K4042" s="23">
        <f>SUBTOTAL(9,G4015:G4041)</f>
        <v>2943600</v>
      </c>
      <c r="L4042" s="143">
        <f>K4042/(SUM(G4:G4012)/2)</f>
        <v>0.33278878494107006</v>
      </c>
    </row>
    <row r="4043" spans="1:12" x14ac:dyDescent="0.25">
      <c r="A4043" s="6"/>
      <c r="C4043" s="12"/>
      <c r="K4043" s="23"/>
      <c r="L4043" s="23"/>
    </row>
    <row r="4044" spans="1:12" x14ac:dyDescent="0.25">
      <c r="A4044" s="6"/>
      <c r="C4044" s="12"/>
      <c r="K4044" s="23"/>
      <c r="L4044" s="23"/>
    </row>
    <row r="4045" spans="1:12" x14ac:dyDescent="0.25">
      <c r="A4045" s="6"/>
      <c r="C4045" s="12"/>
      <c r="K4045" s="23"/>
      <c r="L4045" s="23"/>
    </row>
    <row r="4046" spans="1:12" x14ac:dyDescent="0.25">
      <c r="A4046" s="6"/>
      <c r="C4046" s="12"/>
      <c r="K4046" s="23"/>
      <c r="L4046" s="23"/>
    </row>
    <row r="4047" spans="1:12" x14ac:dyDescent="0.25">
      <c r="A4047" s="6"/>
      <c r="C4047" s="12"/>
      <c r="K4047" s="23"/>
      <c r="L4047" s="23"/>
    </row>
    <row r="4048" spans="1:12" x14ac:dyDescent="0.25">
      <c r="A4048" s="6"/>
      <c r="C4048" s="12"/>
      <c r="K4048" s="23"/>
      <c r="L4048" s="23"/>
    </row>
    <row r="4049" spans="1:12" x14ac:dyDescent="0.25">
      <c r="A4049" s="6"/>
      <c r="C4049" s="12"/>
      <c r="K4049" s="23"/>
      <c r="L4049" s="23"/>
    </row>
    <row r="4050" spans="1:12" x14ac:dyDescent="0.25">
      <c r="A4050" s="6"/>
      <c r="C4050" s="12"/>
      <c r="K4050" s="23"/>
      <c r="L4050" s="23"/>
    </row>
    <row r="4051" spans="1:12" x14ac:dyDescent="0.25">
      <c r="A4051" s="6"/>
      <c r="C4051" s="12"/>
      <c r="K4051" s="23"/>
      <c r="L4051" s="23"/>
    </row>
    <row r="4052" spans="1:12" x14ac:dyDescent="0.25">
      <c r="A4052" s="6"/>
      <c r="C4052" s="12"/>
      <c r="K4052" s="23"/>
      <c r="L4052" s="23"/>
    </row>
    <row r="4053" spans="1:12" x14ac:dyDescent="0.25">
      <c r="A4053" s="6"/>
      <c r="C4053" s="12"/>
      <c r="K4053" s="23"/>
      <c r="L4053" s="23"/>
    </row>
    <row r="4054" spans="1:12" x14ac:dyDescent="0.25">
      <c r="A4054" s="6"/>
      <c r="C4054" s="12"/>
      <c r="K4054" s="23"/>
      <c r="L4054" s="23"/>
    </row>
    <row r="4055" spans="1:12" x14ac:dyDescent="0.25">
      <c r="A4055" s="6"/>
      <c r="C4055" s="12"/>
      <c r="K4055" s="23"/>
      <c r="L4055" s="23"/>
    </row>
    <row r="4056" spans="1:12" x14ac:dyDescent="0.25">
      <c r="A4056" s="6"/>
      <c r="C4056" s="12"/>
      <c r="K4056" s="23"/>
      <c r="L4056" s="23"/>
    </row>
    <row r="4057" spans="1:12" x14ac:dyDescent="0.25">
      <c r="A4057" s="6"/>
      <c r="C4057" s="12"/>
      <c r="K4057" s="23"/>
      <c r="L4057" s="23"/>
    </row>
    <row r="4058" spans="1:12" x14ac:dyDescent="0.25">
      <c r="A4058" s="6"/>
      <c r="C4058" s="12"/>
      <c r="K4058" s="23"/>
      <c r="L4058" s="23"/>
    </row>
    <row r="4059" spans="1:12" x14ac:dyDescent="0.25">
      <c r="A4059" s="6"/>
      <c r="C4059" s="12"/>
      <c r="K4059" s="23"/>
      <c r="L4059" s="23"/>
    </row>
    <row r="4060" spans="1:12" x14ac:dyDescent="0.25">
      <c r="A4060" s="6"/>
      <c r="C4060" s="12"/>
      <c r="K4060" s="23"/>
      <c r="L4060" s="23"/>
    </row>
    <row r="4061" spans="1:12" x14ac:dyDescent="0.25">
      <c r="A4061" s="6"/>
      <c r="C4061" s="12"/>
      <c r="K4061" s="23"/>
      <c r="L4061" s="23"/>
    </row>
    <row r="4062" spans="1:12" x14ac:dyDescent="0.25">
      <c r="A4062" s="6"/>
      <c r="C4062" s="12"/>
      <c r="K4062" s="23"/>
      <c r="L4062" s="23"/>
    </row>
    <row r="4063" spans="1:12" x14ac:dyDescent="0.25">
      <c r="A4063" s="6"/>
      <c r="C4063" s="12"/>
      <c r="K4063" s="23"/>
      <c r="L4063" s="23"/>
    </row>
    <row r="4064" spans="1:12" x14ac:dyDescent="0.25">
      <c r="A4064" s="6"/>
      <c r="C4064" s="12"/>
      <c r="K4064" s="23"/>
      <c r="L4064" s="23"/>
    </row>
    <row r="4065" spans="1:12" x14ac:dyDescent="0.25">
      <c r="A4065" s="6"/>
      <c r="C4065" s="12"/>
      <c r="K4065" s="23"/>
      <c r="L4065" s="23"/>
    </row>
    <row r="4066" spans="1:12" x14ac:dyDescent="0.25">
      <c r="A4066" s="6"/>
      <c r="C4066" s="12"/>
      <c r="K4066" s="23"/>
      <c r="L4066" s="23"/>
    </row>
    <row r="4067" spans="1:12" x14ac:dyDescent="0.25">
      <c r="A4067" s="6"/>
      <c r="C4067" s="12"/>
      <c r="K4067" s="23"/>
      <c r="L4067" s="23"/>
    </row>
    <row r="4068" spans="1:12" x14ac:dyDescent="0.25">
      <c r="A4068" s="6"/>
      <c r="C4068" s="12"/>
      <c r="K4068" s="23"/>
      <c r="L4068" s="23"/>
    </row>
    <row r="4069" spans="1:12" x14ac:dyDescent="0.25">
      <c r="A4069" s="6"/>
      <c r="C4069" s="12"/>
      <c r="K4069" s="23"/>
      <c r="L4069" s="23"/>
    </row>
    <row r="4070" spans="1:12" x14ac:dyDescent="0.25">
      <c r="A4070" s="6"/>
      <c r="C4070" s="12"/>
      <c r="K4070" s="23"/>
      <c r="L4070" s="23"/>
    </row>
    <row r="4071" spans="1:12" x14ac:dyDescent="0.25">
      <c r="A4071" s="6"/>
      <c r="C4071" s="12"/>
      <c r="K4071" s="23"/>
      <c r="L4071" s="23"/>
    </row>
    <row r="4072" spans="1:12" x14ac:dyDescent="0.25">
      <c r="A4072" s="6"/>
      <c r="C4072" s="12"/>
      <c r="K4072" s="23"/>
      <c r="L4072" s="23"/>
    </row>
    <row r="4073" spans="1:12" x14ac:dyDescent="0.25">
      <c r="A4073" s="6"/>
      <c r="C4073" s="12"/>
      <c r="K4073" s="23"/>
      <c r="L4073" s="23"/>
    </row>
    <row r="4074" spans="1:12" x14ac:dyDescent="0.25">
      <c r="A4074" s="6"/>
      <c r="C4074" s="12"/>
      <c r="K4074" s="23"/>
      <c r="L4074" s="23"/>
    </row>
    <row r="4075" spans="1:12" x14ac:dyDescent="0.25">
      <c r="A4075" s="6"/>
      <c r="C4075" s="12"/>
      <c r="K4075" s="23"/>
      <c r="L4075" s="23"/>
    </row>
    <row r="4076" spans="1:12" x14ac:dyDescent="0.25">
      <c r="A4076" s="6"/>
      <c r="C4076" s="12"/>
      <c r="K4076" s="23"/>
      <c r="L4076" s="23"/>
    </row>
    <row r="4077" spans="1:12" x14ac:dyDescent="0.25">
      <c r="A4077" s="6"/>
      <c r="C4077" s="12"/>
      <c r="K4077" s="23"/>
      <c r="L4077" s="23"/>
    </row>
    <row r="4078" spans="1:12" x14ac:dyDescent="0.25">
      <c r="A4078" s="6"/>
      <c r="C4078" s="12"/>
      <c r="K4078" s="23"/>
      <c r="L4078" s="23"/>
    </row>
    <row r="4079" spans="1:12" x14ac:dyDescent="0.25">
      <c r="A4079" s="6"/>
      <c r="C4079" s="12"/>
      <c r="K4079" s="23"/>
      <c r="L4079" s="23"/>
    </row>
    <row r="4080" spans="1:12" x14ac:dyDescent="0.25">
      <c r="A4080" s="6"/>
      <c r="C4080" s="12"/>
      <c r="K4080" s="23"/>
      <c r="L4080" s="23"/>
    </row>
    <row r="4081" spans="1:12" x14ac:dyDescent="0.25">
      <c r="A4081" s="6"/>
      <c r="C4081" s="12"/>
      <c r="K4081" s="23"/>
      <c r="L4081" s="23"/>
    </row>
    <row r="4082" spans="1:12" x14ac:dyDescent="0.25">
      <c r="A4082" s="6"/>
      <c r="C4082" s="12"/>
      <c r="K4082" s="23"/>
      <c r="L4082" s="23"/>
    </row>
    <row r="4083" spans="1:12" x14ac:dyDescent="0.25">
      <c r="A4083" s="6"/>
      <c r="C4083" s="12"/>
      <c r="K4083" s="23"/>
      <c r="L4083" s="23"/>
    </row>
    <row r="4084" spans="1:12" x14ac:dyDescent="0.25">
      <c r="A4084" s="6"/>
      <c r="C4084" s="12"/>
      <c r="K4084" s="23"/>
      <c r="L4084" s="23"/>
    </row>
    <row r="4085" spans="1:12" x14ac:dyDescent="0.25">
      <c r="A4085" s="6"/>
      <c r="C4085" s="12"/>
      <c r="K4085" s="23"/>
      <c r="L4085" s="23"/>
    </row>
    <row r="4086" spans="1:12" x14ac:dyDescent="0.25">
      <c r="A4086" s="6"/>
      <c r="C4086" s="12"/>
      <c r="K4086" s="23"/>
      <c r="L4086" s="23"/>
    </row>
    <row r="4087" spans="1:12" x14ac:dyDescent="0.25">
      <c r="A4087" s="6"/>
      <c r="C4087" s="12"/>
      <c r="K4087" s="23"/>
      <c r="L4087" s="23"/>
    </row>
    <row r="4088" spans="1:12" x14ac:dyDescent="0.25">
      <c r="A4088" s="6"/>
      <c r="C4088" s="12"/>
      <c r="K4088" s="23"/>
      <c r="L4088" s="23"/>
    </row>
    <row r="4089" spans="1:12" x14ac:dyDescent="0.25">
      <c r="A4089" s="6"/>
      <c r="C4089" s="12"/>
      <c r="K4089" s="23"/>
      <c r="L4089" s="23"/>
    </row>
    <row r="4090" spans="1:12" x14ac:dyDescent="0.25">
      <c r="A4090" s="6"/>
      <c r="C4090" s="12"/>
      <c r="K4090" s="23"/>
      <c r="L4090" s="23"/>
    </row>
    <row r="4091" spans="1:12" x14ac:dyDescent="0.25">
      <c r="A4091" s="6"/>
      <c r="C4091" s="12"/>
      <c r="K4091" s="23"/>
      <c r="L4091" s="23"/>
    </row>
    <row r="4092" spans="1:12" x14ac:dyDescent="0.25">
      <c r="A4092" s="6"/>
      <c r="C4092" s="12"/>
      <c r="K4092" s="23"/>
      <c r="L4092" s="23"/>
    </row>
    <row r="4093" spans="1:12" x14ac:dyDescent="0.25">
      <c r="A4093" s="6"/>
      <c r="C4093" s="12"/>
      <c r="K4093" s="23"/>
      <c r="L4093" s="23"/>
    </row>
    <row r="4094" spans="1:12" x14ac:dyDescent="0.25">
      <c r="A4094" s="6"/>
      <c r="C4094" s="12"/>
      <c r="K4094" s="23"/>
      <c r="L4094" s="23"/>
    </row>
    <row r="4095" spans="1:12" x14ac:dyDescent="0.25">
      <c r="A4095" s="6"/>
      <c r="C4095" s="12"/>
      <c r="K4095" s="23"/>
      <c r="L4095" s="23"/>
    </row>
    <row r="4096" spans="1:12" x14ac:dyDescent="0.25">
      <c r="A4096" s="6"/>
      <c r="C4096" s="12"/>
      <c r="K4096" s="23"/>
      <c r="L4096" s="23"/>
    </row>
    <row r="4097" spans="1:12" x14ac:dyDescent="0.25">
      <c r="A4097" s="6"/>
      <c r="C4097" s="12"/>
      <c r="K4097" s="23"/>
      <c r="L4097" s="23"/>
    </row>
    <row r="4098" spans="1:12" x14ac:dyDescent="0.25">
      <c r="A4098" s="6"/>
      <c r="C4098" s="12"/>
      <c r="K4098" s="23"/>
      <c r="L4098" s="23"/>
    </row>
    <row r="4099" spans="1:12" x14ac:dyDescent="0.25">
      <c r="A4099" s="6"/>
      <c r="C4099" s="12"/>
      <c r="K4099" s="23"/>
      <c r="L4099" s="23"/>
    </row>
    <row r="4100" spans="1:12" x14ac:dyDescent="0.25">
      <c r="A4100" s="6"/>
      <c r="C4100" s="12"/>
      <c r="K4100" s="23"/>
      <c r="L4100" s="23"/>
    </row>
    <row r="4101" spans="1:12" x14ac:dyDescent="0.25">
      <c r="A4101" s="6"/>
      <c r="C4101" s="12"/>
      <c r="K4101" s="23"/>
      <c r="L4101" s="23"/>
    </row>
    <row r="4102" spans="1:12" x14ac:dyDescent="0.25">
      <c r="A4102" s="6"/>
      <c r="C4102" s="12"/>
      <c r="K4102" s="23"/>
      <c r="L4102" s="23"/>
    </row>
    <row r="4103" spans="1:12" x14ac:dyDescent="0.25">
      <c r="A4103" s="6"/>
      <c r="C4103" s="12"/>
      <c r="K4103" s="23"/>
      <c r="L4103" s="23"/>
    </row>
    <row r="4104" spans="1:12" x14ac:dyDescent="0.25">
      <c r="A4104" s="6"/>
      <c r="C4104" s="12"/>
      <c r="K4104" s="23"/>
      <c r="L4104" s="23"/>
    </row>
    <row r="4105" spans="1:12" x14ac:dyDescent="0.25">
      <c r="A4105" s="6"/>
      <c r="C4105" s="12"/>
      <c r="K4105" s="23"/>
      <c r="L4105" s="23"/>
    </row>
    <row r="4106" spans="1:12" x14ac:dyDescent="0.25">
      <c r="A4106" s="6"/>
      <c r="C4106" s="12"/>
      <c r="K4106" s="23"/>
      <c r="L4106" s="23"/>
    </row>
    <row r="4107" spans="1:12" x14ac:dyDescent="0.25">
      <c r="A4107" s="6"/>
      <c r="C4107" s="12"/>
      <c r="K4107" s="23"/>
      <c r="L4107" s="23"/>
    </row>
    <row r="4108" spans="1:12" x14ac:dyDescent="0.25">
      <c r="A4108" s="6"/>
      <c r="C4108" s="12"/>
      <c r="K4108" s="23"/>
      <c r="L4108" s="23"/>
    </row>
    <row r="4109" spans="1:12" x14ac:dyDescent="0.25">
      <c r="A4109" s="6"/>
      <c r="C4109" s="12"/>
      <c r="K4109" s="23"/>
      <c r="L4109" s="23"/>
    </row>
    <row r="4110" spans="1:12" x14ac:dyDescent="0.25">
      <c r="A4110" s="6"/>
      <c r="C4110" s="12"/>
      <c r="K4110" s="23"/>
      <c r="L4110" s="23"/>
    </row>
    <row r="4111" spans="1:12" x14ac:dyDescent="0.25">
      <c r="A4111" s="6"/>
      <c r="C4111" s="12"/>
      <c r="K4111" s="23"/>
      <c r="L4111" s="23"/>
    </row>
    <row r="4112" spans="1:12" x14ac:dyDescent="0.25">
      <c r="A4112" s="6"/>
      <c r="C4112" s="12"/>
      <c r="K4112" s="23"/>
      <c r="L4112" s="23"/>
    </row>
    <row r="4113" spans="1:12" x14ac:dyDescent="0.25">
      <c r="A4113" s="6"/>
      <c r="C4113" s="12"/>
      <c r="K4113" s="23"/>
      <c r="L4113" s="23"/>
    </row>
    <row r="4114" spans="1:12" x14ac:dyDescent="0.25">
      <c r="A4114" s="6"/>
      <c r="C4114" s="12"/>
      <c r="K4114" s="23"/>
      <c r="L4114" s="23"/>
    </row>
    <row r="4115" spans="1:12" x14ac:dyDescent="0.25">
      <c r="A4115" s="6"/>
      <c r="C4115" s="12"/>
      <c r="K4115" s="23"/>
      <c r="L4115" s="23"/>
    </row>
    <row r="4116" spans="1:12" x14ac:dyDescent="0.25">
      <c r="A4116" s="6"/>
      <c r="C4116" s="12"/>
      <c r="K4116" s="23"/>
      <c r="L4116" s="23"/>
    </row>
    <row r="4117" spans="1:12" x14ac:dyDescent="0.25">
      <c r="A4117" s="6"/>
      <c r="C4117" s="12"/>
      <c r="K4117" s="23"/>
      <c r="L4117" s="23"/>
    </row>
    <row r="4118" spans="1:12" x14ac:dyDescent="0.25">
      <c r="A4118" s="6"/>
      <c r="C4118" s="12"/>
      <c r="K4118" s="23"/>
      <c r="L4118" s="23"/>
    </row>
    <row r="4119" spans="1:12" x14ac:dyDescent="0.25">
      <c r="A4119" s="6"/>
      <c r="C4119" s="12"/>
      <c r="K4119" s="23"/>
      <c r="L4119" s="23"/>
    </row>
    <row r="4120" spans="1:12" x14ac:dyDescent="0.25">
      <c r="A4120" s="6"/>
      <c r="C4120" s="12"/>
      <c r="K4120" s="23"/>
      <c r="L4120" s="23"/>
    </row>
    <row r="4121" spans="1:12" x14ac:dyDescent="0.25">
      <c r="A4121" s="6"/>
      <c r="C4121" s="12"/>
      <c r="K4121" s="23"/>
      <c r="L4121" s="23"/>
    </row>
    <row r="4122" spans="1:12" x14ac:dyDescent="0.25">
      <c r="A4122" s="6"/>
      <c r="C4122" s="12"/>
      <c r="K4122" s="23"/>
      <c r="L4122" s="23"/>
    </row>
    <row r="4123" spans="1:12" x14ac:dyDescent="0.25">
      <c r="A4123" s="6"/>
      <c r="C4123" s="12"/>
      <c r="K4123" s="23"/>
      <c r="L4123" s="23"/>
    </row>
    <row r="4124" spans="1:12" x14ac:dyDescent="0.25">
      <c r="A4124" s="6"/>
      <c r="C4124" s="12"/>
      <c r="K4124" s="23"/>
      <c r="L4124" s="23"/>
    </row>
    <row r="4125" spans="1:12" x14ac:dyDescent="0.25">
      <c r="A4125" s="6"/>
      <c r="C4125" s="12"/>
      <c r="K4125" s="23"/>
      <c r="L4125" s="23"/>
    </row>
    <row r="4126" spans="1:12" x14ac:dyDescent="0.25">
      <c r="A4126" s="6"/>
      <c r="C4126" s="12"/>
      <c r="K4126" s="23"/>
      <c r="L4126" s="23"/>
    </row>
    <row r="4127" spans="1:12" x14ac:dyDescent="0.25">
      <c r="A4127" s="6"/>
      <c r="C4127" s="12"/>
      <c r="K4127" s="23"/>
      <c r="L4127" s="23"/>
    </row>
    <row r="4128" spans="1:12" x14ac:dyDescent="0.25">
      <c r="A4128" s="6"/>
      <c r="C4128" s="12"/>
      <c r="K4128" s="23"/>
      <c r="L4128" s="23"/>
    </row>
    <row r="4129" spans="1:12" x14ac:dyDescent="0.25">
      <c r="A4129" s="6"/>
      <c r="C4129" s="12"/>
      <c r="K4129" s="23"/>
      <c r="L4129" s="23"/>
    </row>
    <row r="4130" spans="1:12" x14ac:dyDescent="0.25">
      <c r="A4130" s="6"/>
      <c r="C4130" s="12"/>
      <c r="K4130" s="23"/>
      <c r="L4130" s="23"/>
    </row>
    <row r="4131" spans="1:12" x14ac:dyDescent="0.25">
      <c r="A4131" s="6"/>
      <c r="C4131" s="12"/>
      <c r="K4131" s="23"/>
      <c r="L4131" s="23"/>
    </row>
    <row r="4132" spans="1:12" x14ac:dyDescent="0.25">
      <c r="A4132" s="6"/>
      <c r="C4132" s="12"/>
      <c r="K4132" s="23"/>
      <c r="L4132" s="23"/>
    </row>
    <row r="4133" spans="1:12" x14ac:dyDescent="0.25">
      <c r="A4133" s="6"/>
      <c r="C4133" s="12"/>
      <c r="K4133" s="23"/>
      <c r="L4133" s="23"/>
    </row>
    <row r="4134" spans="1:12" x14ac:dyDescent="0.25">
      <c r="A4134" s="6"/>
      <c r="C4134" s="12"/>
      <c r="K4134" s="23"/>
      <c r="L4134" s="23"/>
    </row>
    <row r="4135" spans="1:12" x14ac:dyDescent="0.25">
      <c r="A4135" s="6"/>
      <c r="C4135" s="12"/>
      <c r="K4135" s="23"/>
      <c r="L4135" s="23"/>
    </row>
    <row r="4136" spans="1:12" x14ac:dyDescent="0.25">
      <c r="A4136" s="6"/>
      <c r="C4136" s="12"/>
      <c r="K4136" s="23"/>
      <c r="L4136" s="23"/>
    </row>
    <row r="4137" spans="1:12" x14ac:dyDescent="0.25">
      <c r="A4137" s="6"/>
      <c r="C4137" s="12"/>
      <c r="K4137" s="23"/>
      <c r="L4137" s="23"/>
    </row>
    <row r="4138" spans="1:12" x14ac:dyDescent="0.25">
      <c r="A4138" s="6"/>
      <c r="C4138" s="12"/>
      <c r="K4138" s="23"/>
      <c r="L4138" s="23"/>
    </row>
    <row r="4139" spans="1:12" x14ac:dyDescent="0.25">
      <c r="A4139" s="6"/>
      <c r="C4139" s="12"/>
      <c r="K4139" s="23"/>
      <c r="L4139" s="23"/>
    </row>
    <row r="4140" spans="1:12" x14ac:dyDescent="0.25">
      <c r="A4140" s="6"/>
      <c r="C4140" s="12"/>
      <c r="K4140" s="23"/>
      <c r="L4140" s="23"/>
    </row>
    <row r="4141" spans="1:12" x14ac:dyDescent="0.25">
      <c r="A4141" s="6"/>
      <c r="C4141" s="12"/>
      <c r="K4141" s="23"/>
      <c r="L4141" s="23"/>
    </row>
    <row r="4142" spans="1:12" x14ac:dyDescent="0.25">
      <c r="A4142" s="6"/>
      <c r="C4142" s="12"/>
      <c r="K4142" s="23"/>
      <c r="L4142" s="23"/>
    </row>
    <row r="4143" spans="1:12" x14ac:dyDescent="0.25">
      <c r="A4143" s="6"/>
      <c r="C4143" s="12"/>
      <c r="K4143" s="23"/>
      <c r="L4143" s="23"/>
    </row>
    <row r="4144" spans="1:12" x14ac:dyDescent="0.25">
      <c r="A4144" s="6"/>
      <c r="C4144" s="12"/>
      <c r="K4144" s="23"/>
      <c r="L4144" s="23"/>
    </row>
    <row r="4145" spans="1:12" x14ac:dyDescent="0.25">
      <c r="A4145" s="6"/>
      <c r="C4145" s="12"/>
      <c r="K4145" s="23"/>
      <c r="L4145" s="23"/>
    </row>
    <row r="4146" spans="1:12" x14ac:dyDescent="0.25">
      <c r="A4146" s="6"/>
      <c r="C4146" s="12"/>
      <c r="K4146" s="23"/>
      <c r="L4146" s="23"/>
    </row>
    <row r="4147" spans="1:12" x14ac:dyDescent="0.25">
      <c r="A4147" s="6"/>
      <c r="C4147" s="12"/>
      <c r="K4147" s="23"/>
      <c r="L4147" s="23"/>
    </row>
    <row r="4148" spans="1:12" x14ac:dyDescent="0.25">
      <c r="A4148" s="6"/>
      <c r="C4148" s="12"/>
      <c r="K4148" s="23"/>
      <c r="L4148" s="23"/>
    </row>
    <row r="4149" spans="1:12" x14ac:dyDescent="0.25">
      <c r="A4149" s="6"/>
      <c r="C4149" s="12"/>
      <c r="K4149" s="23"/>
      <c r="L4149" s="23"/>
    </row>
    <row r="4150" spans="1:12" x14ac:dyDescent="0.25">
      <c r="A4150" s="6"/>
      <c r="C4150" s="12"/>
      <c r="K4150" s="23"/>
      <c r="L4150" s="23"/>
    </row>
    <row r="4151" spans="1:12" x14ac:dyDescent="0.25">
      <c r="A4151" s="6"/>
      <c r="C4151" s="12"/>
      <c r="K4151" s="23"/>
      <c r="L4151" s="23"/>
    </row>
    <row r="4152" spans="1:12" x14ac:dyDescent="0.25">
      <c r="A4152" s="6"/>
      <c r="C4152" s="12"/>
      <c r="K4152" s="23"/>
      <c r="L4152" s="23"/>
    </row>
    <row r="4153" spans="1:12" x14ac:dyDescent="0.25">
      <c r="A4153" s="6"/>
      <c r="C4153" s="12"/>
      <c r="K4153" s="23"/>
      <c r="L4153" s="23"/>
    </row>
    <row r="4154" spans="1:12" x14ac:dyDescent="0.25">
      <c r="A4154" s="6"/>
      <c r="C4154" s="12"/>
      <c r="K4154" s="23"/>
      <c r="L4154" s="23"/>
    </row>
    <row r="4155" spans="1:12" x14ac:dyDescent="0.25">
      <c r="A4155" s="6"/>
      <c r="C4155" s="12"/>
      <c r="K4155" s="23"/>
      <c r="L4155" s="23"/>
    </row>
    <row r="4156" spans="1:12" x14ac:dyDescent="0.25">
      <c r="A4156" s="6"/>
      <c r="C4156" s="12"/>
      <c r="K4156" s="23"/>
      <c r="L4156" s="23"/>
    </row>
    <row r="4157" spans="1:12" x14ac:dyDescent="0.25">
      <c r="A4157" s="6"/>
      <c r="C4157" s="12"/>
      <c r="K4157" s="23"/>
      <c r="L4157" s="23"/>
    </row>
    <row r="4158" spans="1:12" x14ac:dyDescent="0.25">
      <c r="A4158" s="6"/>
      <c r="C4158" s="12"/>
      <c r="K4158" s="23"/>
      <c r="L4158" s="23"/>
    </row>
    <row r="4159" spans="1:12" x14ac:dyDescent="0.25">
      <c r="A4159" s="6"/>
      <c r="C4159" s="12"/>
      <c r="K4159" s="23"/>
      <c r="L4159" s="23"/>
    </row>
    <row r="4160" spans="1:12" x14ac:dyDescent="0.25">
      <c r="A4160" s="6"/>
      <c r="C4160" s="12"/>
      <c r="K4160" s="23"/>
      <c r="L4160" s="23"/>
    </row>
    <row r="4161" spans="1:12" x14ac:dyDescent="0.25">
      <c r="A4161" s="6"/>
      <c r="C4161" s="12"/>
      <c r="K4161" s="23"/>
      <c r="L4161" s="23"/>
    </row>
    <row r="4162" spans="1:12" x14ac:dyDescent="0.25">
      <c r="A4162" s="6"/>
      <c r="C4162" s="12"/>
      <c r="K4162" s="23"/>
      <c r="L4162" s="23"/>
    </row>
    <row r="4163" spans="1:12" x14ac:dyDescent="0.25">
      <c r="A4163" s="6"/>
      <c r="C4163" s="12"/>
      <c r="K4163" s="23"/>
      <c r="L4163" s="23"/>
    </row>
    <row r="4164" spans="1:12" x14ac:dyDescent="0.25">
      <c r="A4164" s="6"/>
      <c r="C4164" s="12"/>
      <c r="K4164" s="23"/>
      <c r="L4164" s="23"/>
    </row>
    <row r="4165" spans="1:12" x14ac:dyDescent="0.25">
      <c r="A4165" s="6"/>
      <c r="C4165" s="12"/>
      <c r="K4165" s="23"/>
      <c r="L4165" s="23"/>
    </row>
    <row r="4166" spans="1:12" x14ac:dyDescent="0.25">
      <c r="A4166" s="6"/>
      <c r="C4166" s="12"/>
      <c r="K4166" s="23"/>
      <c r="L4166" s="23"/>
    </row>
    <row r="4167" spans="1:12" x14ac:dyDescent="0.25">
      <c r="A4167" s="6"/>
      <c r="C4167" s="12"/>
      <c r="K4167" s="23"/>
      <c r="L4167" s="23"/>
    </row>
    <row r="4168" spans="1:12" x14ac:dyDescent="0.25">
      <c r="A4168" s="6"/>
      <c r="C4168" s="12"/>
      <c r="K4168" s="23"/>
      <c r="L4168" s="23"/>
    </row>
    <row r="4169" spans="1:12" x14ac:dyDescent="0.25">
      <c r="A4169" s="6"/>
      <c r="C4169" s="12"/>
      <c r="K4169" s="23"/>
      <c r="L4169" s="23"/>
    </row>
    <row r="4170" spans="1:12" x14ac:dyDescent="0.25">
      <c r="A4170" s="6"/>
      <c r="C4170" s="12"/>
      <c r="K4170" s="23"/>
      <c r="L4170" s="23"/>
    </row>
    <row r="4171" spans="1:12" x14ac:dyDescent="0.25">
      <c r="A4171" s="6"/>
      <c r="C4171" s="12"/>
      <c r="K4171" s="23"/>
      <c r="L4171" s="23"/>
    </row>
    <row r="4172" spans="1:12" x14ac:dyDescent="0.25">
      <c r="A4172" s="6"/>
      <c r="C4172" s="12"/>
      <c r="K4172" s="23"/>
      <c r="L4172" s="23"/>
    </row>
    <row r="4173" spans="1:12" x14ac:dyDescent="0.25">
      <c r="A4173" s="6"/>
      <c r="C4173" s="12"/>
      <c r="K4173" s="23"/>
      <c r="L4173" s="23"/>
    </row>
    <row r="4174" spans="1:12" x14ac:dyDescent="0.25">
      <c r="A4174" s="6"/>
      <c r="C4174" s="12"/>
      <c r="K4174" s="23"/>
      <c r="L4174" s="23"/>
    </row>
    <row r="4175" spans="1:12" x14ac:dyDescent="0.25">
      <c r="A4175" s="6"/>
      <c r="C4175" s="12"/>
      <c r="K4175" s="23"/>
      <c r="L4175" s="23"/>
    </row>
    <row r="4176" spans="1:12" x14ac:dyDescent="0.25">
      <c r="A4176" s="6"/>
      <c r="C4176" s="12"/>
      <c r="K4176" s="23"/>
      <c r="L4176" s="23"/>
    </row>
    <row r="4177" spans="1:12" x14ac:dyDescent="0.25">
      <c r="A4177" s="6"/>
      <c r="C4177" s="12"/>
      <c r="K4177" s="23"/>
      <c r="L4177" s="23"/>
    </row>
    <row r="4178" spans="1:12" x14ac:dyDescent="0.25">
      <c r="A4178" s="6"/>
      <c r="C4178" s="12"/>
      <c r="K4178" s="23"/>
      <c r="L4178" s="23"/>
    </row>
    <row r="4179" spans="1:12" x14ac:dyDescent="0.25">
      <c r="A4179" s="6"/>
      <c r="C4179" s="12"/>
      <c r="K4179" s="23"/>
      <c r="L4179" s="23"/>
    </row>
    <row r="4180" spans="1:12" x14ac:dyDescent="0.25">
      <c r="A4180" s="6"/>
      <c r="C4180" s="12"/>
      <c r="K4180" s="23"/>
      <c r="L4180" s="23"/>
    </row>
    <row r="4181" spans="1:12" x14ac:dyDescent="0.25">
      <c r="A4181" s="6"/>
      <c r="C4181" s="12"/>
      <c r="K4181" s="23"/>
      <c r="L4181" s="23"/>
    </row>
    <row r="4182" spans="1:12" x14ac:dyDescent="0.25">
      <c r="A4182" s="6"/>
      <c r="C4182" s="12"/>
      <c r="K4182" s="23"/>
      <c r="L4182" s="23"/>
    </row>
    <row r="4183" spans="1:12" x14ac:dyDescent="0.25">
      <c r="A4183" s="6"/>
      <c r="C4183" s="12"/>
      <c r="K4183" s="23"/>
      <c r="L4183" s="23"/>
    </row>
    <row r="4184" spans="1:12" x14ac:dyDescent="0.25">
      <c r="A4184" s="6"/>
      <c r="C4184" s="12"/>
      <c r="K4184" s="23"/>
      <c r="L4184" s="23"/>
    </row>
    <row r="4185" spans="1:12" x14ac:dyDescent="0.25">
      <c r="A4185" s="6"/>
      <c r="C4185" s="12"/>
      <c r="K4185" s="23"/>
      <c r="L4185" s="23"/>
    </row>
    <row r="4186" spans="1:12" x14ac:dyDescent="0.25">
      <c r="A4186" s="6"/>
      <c r="C4186" s="12"/>
      <c r="K4186" s="23"/>
      <c r="L4186" s="23"/>
    </row>
    <row r="4187" spans="1:12" x14ac:dyDescent="0.25">
      <c r="A4187" s="6"/>
      <c r="C4187" s="12"/>
      <c r="K4187" s="23"/>
      <c r="L4187" s="23"/>
    </row>
    <row r="4188" spans="1:12" x14ac:dyDescent="0.25">
      <c r="A4188" s="6"/>
      <c r="C4188" s="12"/>
      <c r="K4188" s="23"/>
      <c r="L4188" s="23"/>
    </row>
    <row r="4189" spans="1:12" x14ac:dyDescent="0.25">
      <c r="A4189" s="6"/>
      <c r="C4189" s="12"/>
      <c r="K4189" s="23"/>
      <c r="L4189" s="23"/>
    </row>
    <row r="4190" spans="1:12" x14ac:dyDescent="0.25">
      <c r="A4190" s="6"/>
      <c r="C4190" s="12"/>
      <c r="K4190" s="23"/>
      <c r="L4190" s="23"/>
    </row>
    <row r="4191" spans="1:12" x14ac:dyDescent="0.25">
      <c r="A4191" s="6"/>
      <c r="C4191" s="12"/>
      <c r="K4191" s="23"/>
      <c r="L4191" s="23"/>
    </row>
    <row r="4192" spans="1:12" x14ac:dyDescent="0.25">
      <c r="A4192" s="6"/>
      <c r="C4192" s="12"/>
      <c r="K4192" s="23"/>
      <c r="L4192" s="23"/>
    </row>
    <row r="4193" spans="1:12" x14ac:dyDescent="0.25">
      <c r="A4193" s="6"/>
      <c r="C4193" s="12"/>
      <c r="K4193" s="23"/>
      <c r="L4193" s="23"/>
    </row>
    <row r="4194" spans="1:12" x14ac:dyDescent="0.25">
      <c r="A4194" s="6"/>
      <c r="C4194" s="12"/>
      <c r="K4194" s="23"/>
      <c r="L4194" s="23"/>
    </row>
    <row r="4195" spans="1:12" x14ac:dyDescent="0.25">
      <c r="A4195" s="6"/>
      <c r="C4195" s="12"/>
      <c r="K4195" s="23"/>
      <c r="L4195" s="23"/>
    </row>
    <row r="4196" spans="1:12" x14ac:dyDescent="0.25">
      <c r="A4196" s="6"/>
      <c r="C4196" s="12"/>
      <c r="K4196" s="23"/>
      <c r="L4196" s="23"/>
    </row>
    <row r="4197" spans="1:12" x14ac:dyDescent="0.25">
      <c r="A4197" s="6"/>
      <c r="C4197" s="12"/>
      <c r="K4197" s="23"/>
      <c r="L4197" s="23"/>
    </row>
    <row r="4198" spans="1:12" x14ac:dyDescent="0.25">
      <c r="A4198" s="6"/>
      <c r="C4198" s="12"/>
      <c r="K4198" s="23"/>
      <c r="L4198" s="23"/>
    </row>
    <row r="4199" spans="1:12" x14ac:dyDescent="0.25">
      <c r="A4199" s="6"/>
      <c r="C4199" s="12"/>
      <c r="K4199" s="23"/>
      <c r="L4199" s="23"/>
    </row>
    <row r="4200" spans="1:12" x14ac:dyDescent="0.25">
      <c r="A4200" s="6"/>
      <c r="C4200" s="12"/>
      <c r="K4200" s="23"/>
      <c r="L4200" s="23"/>
    </row>
    <row r="4201" spans="1:12" x14ac:dyDescent="0.25">
      <c r="A4201" s="6"/>
      <c r="C4201" s="12"/>
      <c r="K4201" s="23"/>
      <c r="L4201" s="23"/>
    </row>
    <row r="4202" spans="1:12" x14ac:dyDescent="0.25">
      <c r="A4202" s="6"/>
      <c r="C4202" s="12"/>
      <c r="K4202" s="23"/>
      <c r="L4202" s="23"/>
    </row>
    <row r="4203" spans="1:12" x14ac:dyDescent="0.25">
      <c r="A4203" s="6"/>
      <c r="C4203" s="12"/>
      <c r="K4203" s="23"/>
      <c r="L4203" s="23"/>
    </row>
    <row r="4204" spans="1:12" x14ac:dyDescent="0.25">
      <c r="A4204" s="6"/>
      <c r="C4204" s="12"/>
      <c r="K4204" s="23"/>
      <c r="L4204" s="23"/>
    </row>
    <row r="4205" spans="1:12" x14ac:dyDescent="0.25">
      <c r="A4205" s="6"/>
      <c r="C4205" s="12"/>
      <c r="K4205" s="23"/>
      <c r="L4205" s="23"/>
    </row>
    <row r="4206" spans="1:12" x14ac:dyDescent="0.25">
      <c r="A4206" s="6"/>
      <c r="C4206" s="12"/>
      <c r="K4206" s="23"/>
      <c r="L4206" s="23"/>
    </row>
    <row r="4207" spans="1:12" x14ac:dyDescent="0.25">
      <c r="A4207" s="6"/>
      <c r="C4207" s="12"/>
      <c r="K4207" s="23"/>
      <c r="L4207" s="23"/>
    </row>
    <row r="4208" spans="1:12" x14ac:dyDescent="0.25">
      <c r="A4208" s="6"/>
      <c r="C4208" s="12"/>
      <c r="K4208" s="23"/>
      <c r="L4208" s="23"/>
    </row>
    <row r="4209" spans="1:12" x14ac:dyDescent="0.25">
      <c r="A4209" s="6"/>
      <c r="C4209" s="12"/>
      <c r="K4209" s="23"/>
      <c r="L4209" s="23"/>
    </row>
    <row r="4210" spans="1:12" x14ac:dyDescent="0.25">
      <c r="A4210" s="6"/>
      <c r="C4210" s="12"/>
      <c r="K4210" s="23"/>
      <c r="L4210" s="23"/>
    </row>
    <row r="4211" spans="1:12" x14ac:dyDescent="0.25">
      <c r="A4211" s="6"/>
      <c r="C4211" s="12"/>
      <c r="K4211" s="23"/>
      <c r="L4211" s="23"/>
    </row>
    <row r="4212" spans="1:12" x14ac:dyDescent="0.25">
      <c r="A4212" s="6"/>
      <c r="C4212" s="12"/>
      <c r="K4212" s="23"/>
      <c r="L4212" s="23"/>
    </row>
    <row r="4213" spans="1:12" x14ac:dyDescent="0.25">
      <c r="A4213" s="6"/>
      <c r="C4213" s="12"/>
      <c r="K4213" s="23"/>
      <c r="L4213" s="23"/>
    </row>
    <row r="4214" spans="1:12" x14ac:dyDescent="0.25">
      <c r="A4214" s="6"/>
      <c r="C4214" s="12"/>
      <c r="K4214" s="23"/>
      <c r="L4214" s="23"/>
    </row>
    <row r="4215" spans="1:12" x14ac:dyDescent="0.25">
      <c r="A4215" s="6"/>
      <c r="C4215" s="12"/>
      <c r="K4215" s="23"/>
      <c r="L4215" s="23"/>
    </row>
    <row r="4216" spans="1:12" x14ac:dyDescent="0.25">
      <c r="A4216" s="6"/>
      <c r="C4216" s="12"/>
      <c r="K4216" s="23"/>
      <c r="L4216" s="23"/>
    </row>
    <row r="4217" spans="1:12" x14ac:dyDescent="0.25">
      <c r="A4217" s="6"/>
      <c r="C4217" s="12"/>
      <c r="K4217" s="23"/>
      <c r="L4217" s="23"/>
    </row>
    <row r="4218" spans="1:12" x14ac:dyDescent="0.25">
      <c r="A4218" s="6"/>
      <c r="C4218" s="12"/>
      <c r="K4218" s="23"/>
      <c r="L4218" s="23"/>
    </row>
    <row r="4219" spans="1:12" x14ac:dyDescent="0.25">
      <c r="A4219" s="6"/>
      <c r="C4219" s="12"/>
      <c r="K4219" s="23"/>
      <c r="L4219" s="23"/>
    </row>
    <row r="4220" spans="1:12" x14ac:dyDescent="0.25">
      <c r="A4220" s="6"/>
      <c r="C4220" s="12"/>
      <c r="K4220" s="23"/>
      <c r="L4220" s="23"/>
    </row>
    <row r="4221" spans="1:12" x14ac:dyDescent="0.25">
      <c r="A4221" s="6"/>
      <c r="C4221" s="12"/>
      <c r="K4221" s="23"/>
      <c r="L4221" s="23"/>
    </row>
    <row r="4222" spans="1:12" x14ac:dyDescent="0.25">
      <c r="A4222" s="6"/>
      <c r="C4222" s="12"/>
      <c r="K4222" s="23"/>
      <c r="L4222" s="23"/>
    </row>
    <row r="4223" spans="1:12" x14ac:dyDescent="0.25">
      <c r="A4223" s="6"/>
      <c r="C4223" s="12"/>
      <c r="K4223" s="23"/>
      <c r="L4223" s="23"/>
    </row>
    <row r="4224" spans="1:12" x14ac:dyDescent="0.25">
      <c r="A4224" s="6"/>
      <c r="C4224" s="12"/>
      <c r="K4224" s="23"/>
      <c r="L4224" s="23"/>
    </row>
    <row r="4225" spans="1:12" x14ac:dyDescent="0.25">
      <c r="A4225" s="6"/>
      <c r="C4225" s="12"/>
      <c r="K4225" s="23"/>
      <c r="L4225" s="23"/>
    </row>
    <row r="4226" spans="1:12" x14ac:dyDescent="0.25">
      <c r="A4226" s="6"/>
      <c r="C4226" s="12"/>
      <c r="K4226" s="23"/>
      <c r="L4226" s="23"/>
    </row>
    <row r="4227" spans="1:12" x14ac:dyDescent="0.25">
      <c r="A4227" s="6"/>
      <c r="C4227" s="12"/>
      <c r="K4227" s="23"/>
      <c r="L4227" s="23"/>
    </row>
    <row r="4228" spans="1:12" x14ac:dyDescent="0.25">
      <c r="A4228" s="6"/>
      <c r="C4228" s="12"/>
      <c r="K4228" s="23"/>
      <c r="L4228" s="23"/>
    </row>
    <row r="4229" spans="1:12" x14ac:dyDescent="0.25">
      <c r="A4229" s="6"/>
      <c r="C4229" s="12"/>
      <c r="K4229" s="23"/>
      <c r="L4229" s="23"/>
    </row>
    <row r="4230" spans="1:12" x14ac:dyDescent="0.25">
      <c r="A4230" s="6"/>
      <c r="C4230" s="12"/>
      <c r="K4230" s="23"/>
      <c r="L4230" s="23"/>
    </row>
    <row r="4231" spans="1:12" x14ac:dyDescent="0.25">
      <c r="A4231" s="6"/>
      <c r="C4231" s="12"/>
      <c r="K4231" s="23"/>
      <c r="L4231" s="23"/>
    </row>
    <row r="4232" spans="1:12" x14ac:dyDescent="0.25">
      <c r="A4232" s="6"/>
      <c r="C4232" s="12"/>
      <c r="K4232" s="23"/>
      <c r="L4232" s="23"/>
    </row>
    <row r="4233" spans="1:12" x14ac:dyDescent="0.25">
      <c r="A4233" s="6"/>
      <c r="C4233" s="12"/>
      <c r="K4233" s="23"/>
      <c r="L4233" s="23"/>
    </row>
    <row r="4234" spans="1:12" x14ac:dyDescent="0.25">
      <c r="A4234" s="6"/>
      <c r="C4234" s="12"/>
      <c r="K4234" s="23"/>
      <c r="L4234" s="23"/>
    </row>
    <row r="4235" spans="1:12" x14ac:dyDescent="0.25">
      <c r="A4235" s="6"/>
      <c r="C4235" s="12"/>
      <c r="K4235" s="23"/>
      <c r="L4235" s="23"/>
    </row>
    <row r="4236" spans="1:12" x14ac:dyDescent="0.25">
      <c r="A4236" s="6"/>
      <c r="C4236" s="12"/>
      <c r="K4236" s="23"/>
      <c r="L4236" s="23"/>
    </row>
    <row r="4237" spans="1:12" x14ac:dyDescent="0.25">
      <c r="A4237" s="6"/>
      <c r="C4237" s="12"/>
      <c r="K4237" s="23"/>
      <c r="L4237" s="23"/>
    </row>
    <row r="4238" spans="1:12" x14ac:dyDescent="0.25">
      <c r="A4238" s="6"/>
      <c r="C4238" s="12"/>
      <c r="K4238" s="23"/>
      <c r="L4238" s="23"/>
    </row>
    <row r="4239" spans="1:12" x14ac:dyDescent="0.25">
      <c r="A4239" s="6"/>
      <c r="C4239" s="12"/>
      <c r="K4239" s="23"/>
      <c r="L4239" s="23"/>
    </row>
    <row r="4240" spans="1:12" x14ac:dyDescent="0.25">
      <c r="A4240" s="6"/>
      <c r="C4240" s="12"/>
      <c r="K4240" s="23"/>
      <c r="L4240" s="23"/>
    </row>
    <row r="4241" spans="1:12" x14ac:dyDescent="0.25">
      <c r="A4241" s="6"/>
      <c r="C4241" s="12"/>
      <c r="K4241" s="23"/>
      <c r="L4241" s="23"/>
    </row>
    <row r="4242" spans="1:12" x14ac:dyDescent="0.25">
      <c r="A4242" s="6"/>
      <c r="C4242" s="12"/>
      <c r="K4242" s="23"/>
      <c r="L4242" s="23"/>
    </row>
    <row r="4243" spans="1:12" x14ac:dyDescent="0.25">
      <c r="A4243" s="6"/>
      <c r="C4243" s="12"/>
      <c r="K4243" s="23"/>
      <c r="L4243" s="23"/>
    </row>
    <row r="4244" spans="1:12" x14ac:dyDescent="0.25">
      <c r="A4244" s="6"/>
      <c r="C4244" s="12"/>
      <c r="K4244" s="23"/>
      <c r="L4244" s="23"/>
    </row>
    <row r="4245" spans="1:12" x14ac:dyDescent="0.25">
      <c r="A4245" s="6"/>
      <c r="C4245" s="12"/>
      <c r="K4245" s="23"/>
      <c r="L4245" s="23"/>
    </row>
    <row r="4246" spans="1:12" x14ac:dyDescent="0.25">
      <c r="A4246" s="6"/>
      <c r="C4246" s="12"/>
      <c r="K4246" s="23"/>
      <c r="L4246" s="23"/>
    </row>
    <row r="4247" spans="1:12" x14ac:dyDescent="0.25">
      <c r="A4247" s="6"/>
      <c r="C4247" s="12"/>
      <c r="K4247" s="23"/>
      <c r="L4247" s="23"/>
    </row>
    <row r="4248" spans="1:12" x14ac:dyDescent="0.25">
      <c r="A4248" s="6"/>
      <c r="C4248" s="12"/>
      <c r="K4248" s="23"/>
      <c r="L4248" s="23"/>
    </row>
    <row r="4249" spans="1:12" x14ac:dyDescent="0.25">
      <c r="A4249" s="6"/>
      <c r="C4249" s="12"/>
      <c r="K4249" s="23"/>
      <c r="L4249" s="23"/>
    </row>
    <row r="4250" spans="1:12" x14ac:dyDescent="0.25">
      <c r="A4250" s="6"/>
      <c r="C4250" s="12"/>
      <c r="K4250" s="23"/>
      <c r="L4250" s="23"/>
    </row>
    <row r="4251" spans="1:12" x14ac:dyDescent="0.25">
      <c r="A4251" s="6"/>
      <c r="C4251" s="12"/>
      <c r="K4251" s="23"/>
      <c r="L4251" s="23"/>
    </row>
    <row r="4252" spans="1:12" x14ac:dyDescent="0.25">
      <c r="A4252" s="6"/>
      <c r="C4252" s="12"/>
      <c r="K4252" s="23"/>
      <c r="L4252" s="23"/>
    </row>
    <row r="4253" spans="1:12" x14ac:dyDescent="0.25">
      <c r="A4253" s="6"/>
      <c r="C4253" s="12"/>
      <c r="K4253" s="23"/>
      <c r="L4253" s="23"/>
    </row>
    <row r="4254" spans="1:12" x14ac:dyDescent="0.25">
      <c r="A4254" s="6"/>
      <c r="C4254" s="12"/>
      <c r="K4254" s="23"/>
      <c r="L4254" s="23"/>
    </row>
    <row r="4255" spans="1:12" x14ac:dyDescent="0.25">
      <c r="A4255" s="6"/>
      <c r="C4255" s="12"/>
      <c r="K4255" s="23"/>
      <c r="L4255" s="23"/>
    </row>
    <row r="4256" spans="1:12" x14ac:dyDescent="0.25">
      <c r="A4256" s="6"/>
      <c r="C4256" s="12"/>
      <c r="K4256" s="23"/>
      <c r="L4256" s="23"/>
    </row>
    <row r="4257" spans="1:12" x14ac:dyDescent="0.25">
      <c r="A4257" s="6"/>
      <c r="C4257" s="12"/>
      <c r="K4257" s="23"/>
      <c r="L4257" s="23"/>
    </row>
    <row r="4258" spans="1:12" x14ac:dyDescent="0.25">
      <c r="A4258" s="6"/>
      <c r="C4258" s="12"/>
      <c r="K4258" s="23"/>
      <c r="L4258" s="23"/>
    </row>
    <row r="4259" spans="1:12" x14ac:dyDescent="0.25">
      <c r="A4259" s="6"/>
      <c r="C4259" s="12"/>
      <c r="K4259" s="23"/>
      <c r="L4259" s="23"/>
    </row>
    <row r="4260" spans="1:12" x14ac:dyDescent="0.25">
      <c r="A4260" s="6"/>
      <c r="C4260" s="12"/>
      <c r="K4260" s="23"/>
      <c r="L4260" s="23"/>
    </row>
    <row r="4261" spans="1:12" x14ac:dyDescent="0.25">
      <c r="A4261" s="6"/>
      <c r="C4261" s="12"/>
      <c r="K4261" s="23"/>
      <c r="L4261" s="23"/>
    </row>
    <row r="4262" spans="1:12" x14ac:dyDescent="0.25">
      <c r="A4262" s="6"/>
      <c r="C4262" s="12"/>
      <c r="K4262" s="23"/>
      <c r="L4262" s="23"/>
    </row>
    <row r="4263" spans="1:12" x14ac:dyDescent="0.25">
      <c r="A4263" s="6"/>
      <c r="C4263" s="12"/>
      <c r="K4263" s="23"/>
      <c r="L4263" s="23"/>
    </row>
    <row r="4264" spans="1:12" x14ac:dyDescent="0.25">
      <c r="A4264" s="6"/>
      <c r="C4264" s="12"/>
      <c r="K4264" s="23"/>
      <c r="L4264" s="23"/>
    </row>
    <row r="4265" spans="1:12" x14ac:dyDescent="0.25">
      <c r="A4265" s="6"/>
      <c r="C4265" s="12"/>
      <c r="K4265" s="23"/>
      <c r="L4265" s="23"/>
    </row>
    <row r="4266" spans="1:12" x14ac:dyDescent="0.25">
      <c r="A4266" s="6"/>
      <c r="C4266" s="12"/>
      <c r="K4266" s="23"/>
      <c r="L4266" s="23"/>
    </row>
    <row r="4267" spans="1:12" x14ac:dyDescent="0.25">
      <c r="A4267" s="6"/>
      <c r="C4267" s="12"/>
      <c r="K4267" s="23"/>
      <c r="L4267" s="23"/>
    </row>
    <row r="4268" spans="1:12" x14ac:dyDescent="0.25">
      <c r="A4268" s="6"/>
      <c r="C4268" s="12"/>
      <c r="K4268" s="23"/>
      <c r="L4268" s="23"/>
    </row>
    <row r="4269" spans="1:12" x14ac:dyDescent="0.25">
      <c r="A4269" s="6"/>
      <c r="C4269" s="12"/>
      <c r="K4269" s="23"/>
      <c r="L4269" s="23"/>
    </row>
    <row r="4270" spans="1:12" x14ac:dyDescent="0.25">
      <c r="A4270" s="6"/>
      <c r="C4270" s="12"/>
      <c r="K4270" s="23"/>
      <c r="L4270" s="23"/>
    </row>
    <row r="4271" spans="1:12" x14ac:dyDescent="0.25">
      <c r="A4271" s="6"/>
      <c r="C4271" s="12"/>
      <c r="K4271" s="23"/>
      <c r="L4271" s="23"/>
    </row>
    <row r="4272" spans="1:12" x14ac:dyDescent="0.25">
      <c r="A4272" s="6"/>
      <c r="C4272" s="12"/>
      <c r="K4272" s="23"/>
      <c r="L4272" s="23"/>
    </row>
    <row r="4273" spans="1:12" x14ac:dyDescent="0.25">
      <c r="A4273" s="6"/>
      <c r="C4273" s="12"/>
      <c r="K4273" s="23"/>
      <c r="L4273" s="23"/>
    </row>
    <row r="4274" spans="1:12" x14ac:dyDescent="0.25">
      <c r="A4274" s="6"/>
      <c r="C4274" s="12"/>
      <c r="K4274" s="23"/>
      <c r="L4274" s="23"/>
    </row>
    <row r="4275" spans="1:12" x14ac:dyDescent="0.25">
      <c r="A4275" s="6"/>
      <c r="C4275" s="12"/>
      <c r="K4275" s="23"/>
      <c r="L4275" s="23"/>
    </row>
    <row r="4276" spans="1:12" x14ac:dyDescent="0.25">
      <c r="A4276" s="6"/>
      <c r="C4276" s="12"/>
      <c r="K4276" s="23"/>
      <c r="L4276" s="23"/>
    </row>
    <row r="4277" spans="1:12" x14ac:dyDescent="0.25">
      <c r="A4277" s="6"/>
      <c r="C4277" s="12"/>
      <c r="K4277" s="23"/>
      <c r="L4277" s="23"/>
    </row>
    <row r="4278" spans="1:12" x14ac:dyDescent="0.25">
      <c r="A4278" s="6"/>
      <c r="C4278" s="12"/>
      <c r="K4278" s="23"/>
      <c r="L4278" s="23"/>
    </row>
    <row r="4279" spans="1:12" x14ac:dyDescent="0.25">
      <c r="A4279" s="6"/>
      <c r="C4279" s="12"/>
      <c r="K4279" s="23"/>
      <c r="L4279" s="23"/>
    </row>
    <row r="4280" spans="1:12" x14ac:dyDescent="0.25">
      <c r="A4280" s="6"/>
      <c r="C4280" s="12"/>
      <c r="K4280" s="23"/>
      <c r="L4280" s="23"/>
    </row>
    <row r="4281" spans="1:12" x14ac:dyDescent="0.25">
      <c r="A4281" s="6"/>
      <c r="C4281" s="12"/>
      <c r="K4281" s="23"/>
      <c r="L4281" s="23"/>
    </row>
    <row r="4282" spans="1:12" x14ac:dyDescent="0.25">
      <c r="A4282" s="6"/>
      <c r="C4282" s="12"/>
      <c r="K4282" s="23"/>
      <c r="L4282" s="23"/>
    </row>
    <row r="4283" spans="1:12" x14ac:dyDescent="0.25">
      <c r="A4283" s="6"/>
      <c r="C4283" s="12"/>
      <c r="K4283" s="23"/>
      <c r="L4283" s="23"/>
    </row>
    <row r="4284" spans="1:12" x14ac:dyDescent="0.25">
      <c r="A4284" s="6"/>
      <c r="C4284" s="12"/>
      <c r="K4284" s="23"/>
      <c r="L4284" s="23"/>
    </row>
    <row r="4285" spans="1:12" x14ac:dyDescent="0.25">
      <c r="A4285" s="6"/>
      <c r="C4285" s="12"/>
      <c r="K4285" s="23"/>
      <c r="L4285" s="23"/>
    </row>
    <row r="4286" spans="1:12" x14ac:dyDescent="0.25">
      <c r="A4286" s="6"/>
      <c r="C4286" s="12"/>
      <c r="K4286" s="23"/>
      <c r="L4286" s="23"/>
    </row>
    <row r="4287" spans="1:12" x14ac:dyDescent="0.25">
      <c r="A4287" s="6"/>
      <c r="C4287" s="12"/>
      <c r="K4287" s="23"/>
      <c r="L4287" s="23"/>
    </row>
    <row r="4288" spans="1:12" x14ac:dyDescent="0.25">
      <c r="A4288" s="6"/>
      <c r="C4288" s="12"/>
      <c r="K4288" s="23"/>
      <c r="L4288" s="23"/>
    </row>
    <row r="4289" spans="1:12" x14ac:dyDescent="0.25">
      <c r="A4289" s="6"/>
      <c r="C4289" s="12"/>
      <c r="K4289" s="23"/>
      <c r="L4289" s="23"/>
    </row>
    <row r="4290" spans="1:12" x14ac:dyDescent="0.25">
      <c r="A4290" s="6"/>
      <c r="C4290" s="12"/>
      <c r="K4290" s="23"/>
      <c r="L4290" s="23"/>
    </row>
    <row r="4291" spans="1:12" x14ac:dyDescent="0.25">
      <c r="A4291" s="6"/>
      <c r="C4291" s="12"/>
      <c r="K4291" s="23"/>
      <c r="L4291" s="23"/>
    </row>
    <row r="4292" spans="1:12" x14ac:dyDescent="0.25">
      <c r="A4292" s="6"/>
      <c r="C4292" s="12"/>
      <c r="K4292" s="23"/>
      <c r="L4292" s="23"/>
    </row>
    <row r="4293" spans="1:12" x14ac:dyDescent="0.25">
      <c r="A4293" s="6"/>
      <c r="C4293" s="12"/>
      <c r="K4293" s="23"/>
      <c r="L4293" s="23"/>
    </row>
    <row r="4294" spans="1:12" x14ac:dyDescent="0.25">
      <c r="A4294" s="6"/>
      <c r="C4294" s="12"/>
      <c r="K4294" s="23"/>
      <c r="L4294" s="23"/>
    </row>
    <row r="4295" spans="1:12" x14ac:dyDescent="0.25">
      <c r="A4295" s="6"/>
      <c r="C4295" s="12"/>
      <c r="K4295" s="23"/>
      <c r="L4295" s="23"/>
    </row>
    <row r="4296" spans="1:12" x14ac:dyDescent="0.25">
      <c r="A4296" s="6"/>
      <c r="C4296" s="12"/>
      <c r="K4296" s="23"/>
      <c r="L4296" s="23"/>
    </row>
    <row r="4297" spans="1:12" x14ac:dyDescent="0.25">
      <c r="A4297" s="6"/>
      <c r="C4297" s="12"/>
      <c r="K4297" s="23"/>
      <c r="L4297" s="23"/>
    </row>
    <row r="4298" spans="1:12" x14ac:dyDescent="0.25">
      <c r="A4298" s="6"/>
      <c r="C4298" s="12"/>
      <c r="K4298" s="23"/>
      <c r="L4298" s="23"/>
    </row>
    <row r="4299" spans="1:12" x14ac:dyDescent="0.25">
      <c r="A4299" s="6"/>
      <c r="C4299" s="12"/>
      <c r="K4299" s="23"/>
      <c r="L4299" s="23"/>
    </row>
    <row r="4300" spans="1:12" x14ac:dyDescent="0.25">
      <c r="A4300" s="6"/>
      <c r="C4300" s="12"/>
      <c r="K4300" s="23"/>
      <c r="L4300" s="23"/>
    </row>
    <row r="4301" spans="1:12" x14ac:dyDescent="0.25">
      <c r="A4301" s="6"/>
      <c r="C4301" s="12"/>
      <c r="K4301" s="23"/>
      <c r="L4301" s="23"/>
    </row>
    <row r="4302" spans="1:12" x14ac:dyDescent="0.25">
      <c r="A4302" s="6"/>
      <c r="C4302" s="12"/>
      <c r="K4302" s="23"/>
      <c r="L4302" s="23"/>
    </row>
    <row r="4303" spans="1:12" x14ac:dyDescent="0.25">
      <c r="A4303" s="6"/>
      <c r="C4303" s="12"/>
      <c r="K4303" s="23"/>
      <c r="L4303" s="23"/>
    </row>
    <row r="4304" spans="1:12" x14ac:dyDescent="0.25">
      <c r="A4304" s="6"/>
      <c r="C4304" s="12"/>
      <c r="K4304" s="23"/>
      <c r="L4304" s="23"/>
    </row>
    <row r="4305" spans="1:12" x14ac:dyDescent="0.25">
      <c r="A4305" s="6"/>
      <c r="C4305" s="12"/>
      <c r="K4305" s="23"/>
      <c r="L4305" s="23"/>
    </row>
    <row r="4306" spans="1:12" x14ac:dyDescent="0.25">
      <c r="A4306" s="6"/>
      <c r="C4306" s="12"/>
      <c r="K4306" s="23"/>
      <c r="L4306" s="23"/>
    </row>
    <row r="4307" spans="1:12" x14ac:dyDescent="0.25">
      <c r="A4307" s="6"/>
      <c r="C4307" s="12"/>
      <c r="K4307" s="23"/>
      <c r="L4307" s="23"/>
    </row>
    <row r="4308" spans="1:12" x14ac:dyDescent="0.25">
      <c r="A4308" s="6"/>
      <c r="C4308" s="12"/>
      <c r="K4308" s="23"/>
      <c r="L4308" s="23"/>
    </row>
    <row r="4309" spans="1:12" x14ac:dyDescent="0.25">
      <c r="A4309" s="6"/>
      <c r="C4309" s="12"/>
      <c r="K4309" s="23"/>
      <c r="L4309" s="23"/>
    </row>
    <row r="4310" spans="1:12" x14ac:dyDescent="0.25">
      <c r="A4310" s="6"/>
      <c r="C4310" s="12"/>
      <c r="K4310" s="23"/>
      <c r="L4310" s="23"/>
    </row>
    <row r="4311" spans="1:12" x14ac:dyDescent="0.25">
      <c r="A4311" s="6"/>
      <c r="C4311" s="12"/>
      <c r="K4311" s="23"/>
      <c r="L4311" s="23"/>
    </row>
    <row r="4312" spans="1:12" x14ac:dyDescent="0.25">
      <c r="A4312" s="6"/>
      <c r="C4312" s="12"/>
      <c r="K4312" s="23"/>
      <c r="L4312" s="23"/>
    </row>
    <row r="4313" spans="1:12" x14ac:dyDescent="0.25">
      <c r="A4313" s="6"/>
      <c r="C4313" s="12"/>
      <c r="K4313" s="23"/>
      <c r="L4313" s="23"/>
    </row>
    <row r="4314" spans="1:12" x14ac:dyDescent="0.25">
      <c r="A4314" s="6"/>
      <c r="C4314" s="12"/>
      <c r="K4314" s="23"/>
      <c r="L4314" s="23"/>
    </row>
    <row r="4315" spans="1:12" x14ac:dyDescent="0.25">
      <c r="A4315" s="6"/>
      <c r="C4315" s="12"/>
      <c r="K4315" s="23"/>
      <c r="L4315" s="23"/>
    </row>
    <row r="4316" spans="1:12" x14ac:dyDescent="0.25">
      <c r="A4316" s="6"/>
      <c r="C4316" s="12"/>
      <c r="K4316" s="23"/>
      <c r="L4316" s="23"/>
    </row>
    <row r="4317" spans="1:12" x14ac:dyDescent="0.25">
      <c r="A4317" s="6"/>
      <c r="C4317" s="12"/>
      <c r="K4317" s="23"/>
      <c r="L4317" s="23"/>
    </row>
    <row r="4318" spans="1:12" x14ac:dyDescent="0.25">
      <c r="A4318" s="6"/>
      <c r="C4318" s="12"/>
      <c r="K4318" s="23"/>
      <c r="L4318" s="23"/>
    </row>
    <row r="4319" spans="1:12" x14ac:dyDescent="0.25">
      <c r="A4319" s="6"/>
      <c r="C4319" s="12"/>
      <c r="K4319" s="23"/>
      <c r="L4319" s="23"/>
    </row>
    <row r="4320" spans="1:12" x14ac:dyDescent="0.25">
      <c r="A4320" s="6"/>
      <c r="C4320" s="12"/>
      <c r="K4320" s="23"/>
      <c r="L4320" s="23"/>
    </row>
    <row r="4321" spans="1:12" x14ac:dyDescent="0.25">
      <c r="A4321" s="6"/>
      <c r="C4321" s="12"/>
      <c r="K4321" s="23"/>
      <c r="L4321" s="23"/>
    </row>
    <row r="4322" spans="1:12" x14ac:dyDescent="0.25">
      <c r="A4322" s="6"/>
      <c r="C4322" s="12"/>
      <c r="K4322" s="23"/>
      <c r="L4322" s="23"/>
    </row>
    <row r="4323" spans="1:12" x14ac:dyDescent="0.25">
      <c r="A4323" s="6"/>
      <c r="C4323" s="12"/>
      <c r="K4323" s="23"/>
      <c r="L4323" s="23"/>
    </row>
    <row r="4324" spans="1:12" x14ac:dyDescent="0.25">
      <c r="A4324" s="6"/>
      <c r="C4324" s="12"/>
      <c r="K4324" s="23"/>
      <c r="L4324" s="23"/>
    </row>
    <row r="4325" spans="1:12" x14ac:dyDescent="0.25">
      <c r="A4325" s="6"/>
      <c r="C4325" s="12"/>
      <c r="K4325" s="23"/>
      <c r="L4325" s="23"/>
    </row>
    <row r="4326" spans="1:12" x14ac:dyDescent="0.25">
      <c r="A4326" s="6"/>
      <c r="C4326" s="12"/>
      <c r="K4326" s="23"/>
      <c r="L4326" s="23"/>
    </row>
    <row r="4327" spans="1:12" x14ac:dyDescent="0.25">
      <c r="A4327" s="6"/>
      <c r="C4327" s="12"/>
      <c r="K4327" s="23"/>
      <c r="L4327" s="23"/>
    </row>
    <row r="4328" spans="1:12" x14ac:dyDescent="0.25">
      <c r="A4328" s="6"/>
      <c r="C4328" s="12"/>
      <c r="K4328" s="23"/>
      <c r="L4328" s="23"/>
    </row>
    <row r="4329" spans="1:12" x14ac:dyDescent="0.25">
      <c r="A4329" s="6"/>
      <c r="C4329" s="12"/>
      <c r="K4329" s="23"/>
      <c r="L4329" s="23"/>
    </row>
    <row r="4330" spans="1:12" x14ac:dyDescent="0.25">
      <c r="A4330" s="6"/>
      <c r="C4330" s="12"/>
      <c r="K4330" s="23"/>
      <c r="L4330" s="23"/>
    </row>
    <row r="4331" spans="1:12" x14ac:dyDescent="0.25">
      <c r="A4331" s="6"/>
      <c r="C4331" s="12"/>
      <c r="K4331" s="23"/>
      <c r="L4331" s="23"/>
    </row>
    <row r="4332" spans="1:12" x14ac:dyDescent="0.25">
      <c r="A4332" s="6"/>
      <c r="C4332" s="12"/>
      <c r="K4332" s="23"/>
      <c r="L4332" s="23"/>
    </row>
    <row r="4333" spans="1:12" x14ac:dyDescent="0.25">
      <c r="A4333" s="6"/>
      <c r="C4333" s="12"/>
      <c r="K4333" s="23"/>
      <c r="L4333" s="23"/>
    </row>
    <row r="4334" spans="1:12" x14ac:dyDescent="0.25">
      <c r="A4334" s="6"/>
      <c r="C4334" s="12"/>
      <c r="K4334" s="23"/>
      <c r="L4334" s="23"/>
    </row>
    <row r="4335" spans="1:12" x14ac:dyDescent="0.25">
      <c r="A4335" s="6"/>
      <c r="C4335" s="12"/>
      <c r="K4335" s="23"/>
      <c r="L4335" s="23"/>
    </row>
    <row r="4336" spans="1:12" x14ac:dyDescent="0.25">
      <c r="A4336" s="6"/>
      <c r="C4336" s="12"/>
      <c r="K4336" s="23"/>
      <c r="L4336" s="23"/>
    </row>
    <row r="4337" spans="1:12" x14ac:dyDescent="0.25">
      <c r="A4337" s="6"/>
      <c r="C4337" s="12"/>
      <c r="K4337" s="23"/>
      <c r="L4337" s="23"/>
    </row>
    <row r="4338" spans="1:12" x14ac:dyDescent="0.25">
      <c r="A4338" s="6"/>
      <c r="C4338" s="12"/>
      <c r="K4338" s="23"/>
      <c r="L4338" s="23"/>
    </row>
    <row r="4339" spans="1:12" x14ac:dyDescent="0.25">
      <c r="A4339" s="6"/>
      <c r="C4339" s="12"/>
      <c r="K4339" s="23"/>
      <c r="L4339" s="23"/>
    </row>
    <row r="4340" spans="1:12" x14ac:dyDescent="0.25">
      <c r="A4340" s="6"/>
      <c r="C4340" s="12"/>
      <c r="K4340" s="23"/>
      <c r="L4340" s="23"/>
    </row>
    <row r="4341" spans="1:12" x14ac:dyDescent="0.25">
      <c r="A4341" s="6"/>
      <c r="C4341" s="12"/>
      <c r="K4341" s="23"/>
      <c r="L4341" s="23"/>
    </row>
    <row r="4342" spans="1:12" x14ac:dyDescent="0.25">
      <c r="A4342" s="6"/>
      <c r="C4342" s="12"/>
      <c r="K4342" s="23"/>
      <c r="L4342" s="23"/>
    </row>
    <row r="4343" spans="1:12" x14ac:dyDescent="0.25">
      <c r="A4343" s="6"/>
      <c r="C4343" s="12"/>
      <c r="K4343" s="23"/>
      <c r="L4343" s="23"/>
    </row>
    <row r="4344" spans="1:12" x14ac:dyDescent="0.25">
      <c r="A4344" s="6"/>
      <c r="C4344" s="12"/>
      <c r="K4344" s="23"/>
      <c r="L4344" s="23"/>
    </row>
    <row r="4345" spans="1:12" x14ac:dyDescent="0.25">
      <c r="A4345" s="6"/>
      <c r="C4345" s="12"/>
      <c r="K4345" s="23"/>
      <c r="L4345" s="23"/>
    </row>
    <row r="4346" spans="1:12" x14ac:dyDescent="0.25">
      <c r="A4346" s="6"/>
      <c r="C4346" s="12"/>
      <c r="K4346" s="23"/>
      <c r="L4346" s="23"/>
    </row>
    <row r="4347" spans="1:12" x14ac:dyDescent="0.25">
      <c r="A4347" s="6"/>
      <c r="C4347" s="12"/>
      <c r="K4347" s="23"/>
      <c r="L4347" s="23"/>
    </row>
    <row r="4348" spans="1:12" x14ac:dyDescent="0.25">
      <c r="A4348" s="6"/>
      <c r="C4348" s="12"/>
      <c r="K4348" s="23"/>
      <c r="L4348" s="23"/>
    </row>
    <row r="4349" spans="1:12" x14ac:dyDescent="0.25">
      <c r="A4349" s="6"/>
      <c r="C4349" s="12"/>
      <c r="K4349" s="23"/>
      <c r="L4349" s="23"/>
    </row>
    <row r="4350" spans="1:12" x14ac:dyDescent="0.25">
      <c r="A4350" s="6"/>
      <c r="C4350" s="12"/>
      <c r="K4350" s="23"/>
      <c r="L4350" s="23"/>
    </row>
    <row r="4351" spans="1:12" x14ac:dyDescent="0.25">
      <c r="A4351" s="6"/>
      <c r="C4351" s="12"/>
      <c r="K4351" s="23"/>
      <c r="L4351" s="23"/>
    </row>
    <row r="4352" spans="1:12" x14ac:dyDescent="0.25">
      <c r="A4352" s="6"/>
      <c r="C4352" s="12"/>
      <c r="K4352" s="23"/>
      <c r="L4352" s="23"/>
    </row>
    <row r="4353" spans="1:12" x14ac:dyDescent="0.25">
      <c r="A4353" s="6"/>
      <c r="C4353" s="12"/>
      <c r="K4353" s="23"/>
      <c r="L4353" s="23"/>
    </row>
    <row r="4354" spans="1:12" x14ac:dyDescent="0.25">
      <c r="A4354" s="6"/>
      <c r="C4354" s="12"/>
      <c r="K4354" s="23"/>
      <c r="L4354" s="23"/>
    </row>
    <row r="4355" spans="1:12" x14ac:dyDescent="0.25">
      <c r="A4355" s="6"/>
      <c r="C4355" s="12"/>
      <c r="K4355" s="23"/>
      <c r="L4355" s="23"/>
    </row>
    <row r="4356" spans="1:12" x14ac:dyDescent="0.25">
      <c r="A4356" s="6"/>
      <c r="C4356" s="12"/>
      <c r="K4356" s="23"/>
      <c r="L4356" s="23"/>
    </row>
    <row r="4357" spans="1:12" x14ac:dyDescent="0.25">
      <c r="A4357" s="6"/>
      <c r="C4357" s="12"/>
      <c r="K4357" s="23"/>
      <c r="L4357" s="23"/>
    </row>
    <row r="4358" spans="1:12" x14ac:dyDescent="0.25">
      <c r="A4358" s="6"/>
      <c r="C4358" s="12"/>
      <c r="K4358" s="23"/>
      <c r="L4358" s="23"/>
    </row>
    <row r="4359" spans="1:12" x14ac:dyDescent="0.25">
      <c r="A4359" s="6"/>
      <c r="C4359" s="12"/>
      <c r="K4359" s="23"/>
      <c r="L4359" s="23"/>
    </row>
    <row r="4360" spans="1:12" x14ac:dyDescent="0.25">
      <c r="A4360" s="6"/>
      <c r="C4360" s="12"/>
      <c r="K4360" s="23"/>
      <c r="L4360" s="23"/>
    </row>
    <row r="4361" spans="1:12" x14ac:dyDescent="0.25">
      <c r="A4361" s="6"/>
      <c r="C4361" s="12"/>
      <c r="K4361" s="23"/>
      <c r="L4361" s="23"/>
    </row>
    <row r="4362" spans="1:12" x14ac:dyDescent="0.25">
      <c r="A4362" s="6"/>
      <c r="C4362" s="12"/>
      <c r="K4362" s="23"/>
      <c r="L4362" s="23"/>
    </row>
    <row r="4363" spans="1:12" x14ac:dyDescent="0.25">
      <c r="A4363" s="6"/>
      <c r="C4363" s="12"/>
      <c r="K4363" s="23"/>
      <c r="L4363" s="23"/>
    </row>
    <row r="4364" spans="1:12" x14ac:dyDescent="0.25">
      <c r="A4364" s="6"/>
      <c r="C4364" s="12"/>
      <c r="K4364" s="23"/>
      <c r="L4364" s="23"/>
    </row>
    <row r="4365" spans="1:12" x14ac:dyDescent="0.25">
      <c r="A4365" s="6"/>
      <c r="C4365" s="12"/>
      <c r="K4365" s="23"/>
      <c r="L4365" s="23"/>
    </row>
    <row r="4366" spans="1:12" x14ac:dyDescent="0.25">
      <c r="A4366" s="6"/>
      <c r="C4366" s="12"/>
      <c r="K4366" s="23"/>
      <c r="L4366" s="23"/>
    </row>
    <row r="4367" spans="1:12" x14ac:dyDescent="0.25">
      <c r="A4367" s="6"/>
      <c r="C4367" s="12"/>
      <c r="K4367" s="23"/>
      <c r="L4367" s="23"/>
    </row>
    <row r="4368" spans="1:12" x14ac:dyDescent="0.25">
      <c r="A4368" s="6"/>
      <c r="C4368" s="12"/>
      <c r="K4368" s="23"/>
      <c r="L4368" s="23"/>
    </row>
    <row r="4369" spans="1:12" x14ac:dyDescent="0.25">
      <c r="A4369" s="6"/>
      <c r="C4369" s="12"/>
      <c r="K4369" s="23"/>
      <c r="L4369" s="23"/>
    </row>
    <row r="4370" spans="1:12" x14ac:dyDescent="0.25">
      <c r="A4370" s="6"/>
      <c r="C4370" s="12"/>
      <c r="K4370" s="23"/>
      <c r="L4370" s="23"/>
    </row>
    <row r="4371" spans="1:12" x14ac:dyDescent="0.25">
      <c r="A4371" s="6"/>
      <c r="C4371" s="12"/>
      <c r="K4371" s="23"/>
      <c r="L4371" s="23"/>
    </row>
    <row r="4372" spans="1:12" x14ac:dyDescent="0.25">
      <c r="A4372" s="6"/>
      <c r="C4372" s="12"/>
      <c r="K4372" s="23"/>
      <c r="L4372" s="23"/>
    </row>
    <row r="4373" spans="1:12" x14ac:dyDescent="0.25">
      <c r="A4373" s="6"/>
      <c r="C4373" s="12"/>
      <c r="K4373" s="23"/>
      <c r="L4373" s="23"/>
    </row>
    <row r="4374" spans="1:12" x14ac:dyDescent="0.25">
      <c r="A4374" s="6"/>
      <c r="C4374" s="12"/>
      <c r="K4374" s="23"/>
      <c r="L4374" s="23"/>
    </row>
    <row r="4375" spans="1:12" x14ac:dyDescent="0.25">
      <c r="A4375" s="6"/>
      <c r="C4375" s="12"/>
      <c r="K4375" s="23"/>
      <c r="L4375" s="23"/>
    </row>
    <row r="4376" spans="1:12" x14ac:dyDescent="0.25">
      <c r="A4376" s="6"/>
      <c r="C4376" s="12"/>
      <c r="K4376" s="23"/>
      <c r="L4376" s="23"/>
    </row>
    <row r="4377" spans="1:12" x14ac:dyDescent="0.25">
      <c r="A4377" s="6"/>
      <c r="C4377" s="12"/>
      <c r="K4377" s="23"/>
      <c r="L4377" s="23"/>
    </row>
    <row r="4378" spans="1:12" x14ac:dyDescent="0.25">
      <c r="A4378" s="6"/>
      <c r="C4378" s="12"/>
      <c r="K4378" s="23"/>
      <c r="L4378" s="23"/>
    </row>
    <row r="4379" spans="1:12" x14ac:dyDescent="0.25">
      <c r="A4379" s="6"/>
      <c r="C4379" s="12"/>
      <c r="K4379" s="23"/>
      <c r="L4379" s="23"/>
    </row>
    <row r="4380" spans="1:12" x14ac:dyDescent="0.25">
      <c r="A4380" s="6"/>
      <c r="C4380" s="12"/>
      <c r="K4380" s="23"/>
      <c r="L4380" s="23"/>
    </row>
    <row r="4381" spans="1:12" x14ac:dyDescent="0.25">
      <c r="A4381" s="6"/>
      <c r="C4381" s="12"/>
      <c r="K4381" s="23"/>
      <c r="L4381" s="23"/>
    </row>
    <row r="4382" spans="1:12" x14ac:dyDescent="0.25">
      <c r="A4382" s="6"/>
      <c r="C4382" s="12"/>
      <c r="K4382" s="23"/>
      <c r="L4382" s="23"/>
    </row>
    <row r="4383" spans="1:12" x14ac:dyDescent="0.25">
      <c r="A4383" s="6"/>
      <c r="C4383" s="12"/>
      <c r="K4383" s="23"/>
      <c r="L4383" s="23"/>
    </row>
    <row r="4384" spans="1:12" x14ac:dyDescent="0.25">
      <c r="A4384" s="6"/>
      <c r="C4384" s="12"/>
      <c r="K4384" s="23"/>
      <c r="L4384" s="23"/>
    </row>
    <row r="4385" spans="1:12" x14ac:dyDescent="0.25">
      <c r="A4385" s="6"/>
      <c r="C4385" s="12"/>
      <c r="K4385" s="23"/>
      <c r="L4385" s="23"/>
    </row>
    <row r="4386" spans="1:12" x14ac:dyDescent="0.25">
      <c r="A4386" s="6"/>
      <c r="C4386" s="12"/>
      <c r="K4386" s="23"/>
      <c r="L4386" s="23"/>
    </row>
    <row r="4387" spans="1:12" x14ac:dyDescent="0.25">
      <c r="A4387" s="6"/>
      <c r="C4387" s="12"/>
      <c r="K4387" s="23"/>
      <c r="L4387" s="23"/>
    </row>
    <row r="4388" spans="1:12" x14ac:dyDescent="0.25">
      <c r="A4388" s="6"/>
      <c r="C4388" s="12"/>
      <c r="K4388" s="23"/>
      <c r="L4388" s="23"/>
    </row>
    <row r="4389" spans="1:12" x14ac:dyDescent="0.25">
      <c r="A4389" s="6"/>
      <c r="C4389" s="12"/>
      <c r="K4389" s="23"/>
      <c r="L4389" s="23"/>
    </row>
    <row r="4390" spans="1:12" x14ac:dyDescent="0.25">
      <c r="A4390" s="6"/>
      <c r="C4390" s="12"/>
      <c r="K4390" s="23"/>
      <c r="L4390" s="23"/>
    </row>
    <row r="4391" spans="1:12" x14ac:dyDescent="0.25">
      <c r="A4391" s="6"/>
      <c r="C4391" s="12"/>
      <c r="K4391" s="23"/>
      <c r="L4391" s="23"/>
    </row>
    <row r="4392" spans="1:12" x14ac:dyDescent="0.25">
      <c r="A4392" s="6"/>
      <c r="C4392" s="12"/>
      <c r="K4392" s="23"/>
      <c r="L4392" s="23"/>
    </row>
    <row r="4393" spans="1:12" x14ac:dyDescent="0.25">
      <c r="A4393" s="6"/>
      <c r="C4393" s="12"/>
      <c r="K4393" s="23"/>
      <c r="L4393" s="23"/>
    </row>
    <row r="4394" spans="1:12" x14ac:dyDescent="0.25">
      <c r="A4394" s="6"/>
      <c r="C4394" s="12"/>
      <c r="K4394" s="23"/>
      <c r="L4394" s="23"/>
    </row>
    <row r="4395" spans="1:12" x14ac:dyDescent="0.25">
      <c r="A4395" s="6"/>
      <c r="C4395" s="12"/>
      <c r="K4395" s="23"/>
      <c r="L4395" s="23"/>
    </row>
    <row r="4396" spans="1:12" x14ac:dyDescent="0.25">
      <c r="A4396" s="6"/>
      <c r="C4396" s="12"/>
      <c r="K4396" s="23"/>
      <c r="L4396" s="23"/>
    </row>
    <row r="4397" spans="1:12" x14ac:dyDescent="0.25">
      <c r="A4397" s="6"/>
      <c r="C4397" s="12"/>
      <c r="K4397" s="23"/>
      <c r="L4397" s="23"/>
    </row>
    <row r="4398" spans="1:12" x14ac:dyDescent="0.25">
      <c r="A4398" s="6"/>
      <c r="C4398" s="12"/>
      <c r="K4398" s="23"/>
      <c r="L4398" s="23"/>
    </row>
    <row r="4399" spans="1:12" x14ac:dyDescent="0.25">
      <c r="A4399" s="6"/>
      <c r="C4399" s="12"/>
      <c r="K4399" s="23"/>
      <c r="L4399" s="23"/>
    </row>
    <row r="4400" spans="1:12" x14ac:dyDescent="0.25">
      <c r="A4400" s="6"/>
      <c r="C4400" s="12"/>
      <c r="K4400" s="23"/>
      <c r="L4400" s="23"/>
    </row>
    <row r="4401" spans="1:12" x14ac:dyDescent="0.25">
      <c r="A4401" s="6"/>
      <c r="C4401" s="12"/>
      <c r="K4401" s="23"/>
      <c r="L4401" s="23"/>
    </row>
    <row r="4402" spans="1:12" x14ac:dyDescent="0.25">
      <c r="A4402" s="6"/>
      <c r="C4402" s="12"/>
      <c r="K4402" s="23"/>
      <c r="L4402" s="23"/>
    </row>
    <row r="4403" spans="1:12" x14ac:dyDescent="0.25">
      <c r="A4403" s="6"/>
      <c r="C4403" s="12"/>
      <c r="K4403" s="23"/>
      <c r="L4403" s="23"/>
    </row>
    <row r="4404" spans="1:12" x14ac:dyDescent="0.25">
      <c r="A4404" s="6"/>
      <c r="C4404" s="12"/>
      <c r="K4404" s="23"/>
      <c r="L4404" s="23"/>
    </row>
    <row r="4405" spans="1:12" x14ac:dyDescent="0.25">
      <c r="A4405" s="6"/>
      <c r="C4405" s="12"/>
      <c r="K4405" s="23"/>
      <c r="L4405" s="23"/>
    </row>
    <row r="4406" spans="1:12" x14ac:dyDescent="0.25">
      <c r="A4406" s="6"/>
      <c r="C4406" s="12"/>
      <c r="K4406" s="23"/>
      <c r="L4406" s="23"/>
    </row>
    <row r="4407" spans="1:12" x14ac:dyDescent="0.25">
      <c r="A4407" s="6"/>
      <c r="C4407" s="12"/>
      <c r="K4407" s="23"/>
      <c r="L4407" s="23"/>
    </row>
    <row r="4408" spans="1:12" x14ac:dyDescent="0.25">
      <c r="A4408" s="6"/>
      <c r="C4408" s="12"/>
      <c r="K4408" s="23"/>
      <c r="L4408" s="23"/>
    </row>
    <row r="4409" spans="1:12" x14ac:dyDescent="0.25">
      <c r="A4409" s="6"/>
      <c r="C4409" s="12"/>
      <c r="K4409" s="23"/>
      <c r="L4409" s="23"/>
    </row>
    <row r="4410" spans="1:12" x14ac:dyDescent="0.25">
      <c r="A4410" s="6"/>
      <c r="C4410" s="12"/>
      <c r="K4410" s="23"/>
      <c r="L4410" s="23"/>
    </row>
    <row r="4411" spans="1:12" x14ac:dyDescent="0.25">
      <c r="A4411" s="6"/>
      <c r="C4411" s="12"/>
      <c r="K4411" s="23"/>
      <c r="L4411" s="23"/>
    </row>
    <row r="4412" spans="1:12" x14ac:dyDescent="0.25">
      <c r="A4412" s="6"/>
      <c r="C4412" s="12"/>
      <c r="K4412" s="23"/>
      <c r="L4412" s="23"/>
    </row>
    <row r="4413" spans="1:12" x14ac:dyDescent="0.25">
      <c r="A4413" s="6"/>
      <c r="C4413" s="12"/>
      <c r="K4413" s="23"/>
      <c r="L4413" s="23"/>
    </row>
    <row r="4414" spans="1:12" x14ac:dyDescent="0.25">
      <c r="A4414" s="6"/>
      <c r="C4414" s="12"/>
      <c r="K4414" s="23"/>
      <c r="L4414" s="23"/>
    </row>
    <row r="4415" spans="1:12" x14ac:dyDescent="0.25">
      <c r="A4415" s="6"/>
      <c r="C4415" s="12"/>
      <c r="K4415" s="23"/>
      <c r="L4415" s="23"/>
    </row>
    <row r="4416" spans="1:12" x14ac:dyDescent="0.25">
      <c r="A4416" s="6"/>
      <c r="C4416" s="12"/>
      <c r="K4416" s="23"/>
      <c r="L4416" s="23"/>
    </row>
    <row r="4417" spans="1:12" x14ac:dyDescent="0.25">
      <c r="A4417" s="6"/>
      <c r="C4417" s="12"/>
      <c r="K4417" s="23"/>
      <c r="L4417" s="23"/>
    </row>
    <row r="4418" spans="1:12" x14ac:dyDescent="0.25">
      <c r="A4418" s="6"/>
      <c r="C4418" s="12"/>
      <c r="K4418" s="23"/>
      <c r="L4418" s="23"/>
    </row>
    <row r="4419" spans="1:12" x14ac:dyDescent="0.25">
      <c r="A4419" s="6"/>
      <c r="C4419" s="12"/>
      <c r="K4419" s="23"/>
      <c r="L4419" s="23"/>
    </row>
    <row r="4420" spans="1:12" x14ac:dyDescent="0.25">
      <c r="A4420" s="6"/>
      <c r="C4420" s="12"/>
      <c r="K4420" s="23"/>
      <c r="L4420" s="23"/>
    </row>
    <row r="4421" spans="1:12" x14ac:dyDescent="0.25">
      <c r="A4421" s="6"/>
      <c r="C4421" s="12"/>
      <c r="K4421" s="23"/>
      <c r="L4421" s="23"/>
    </row>
    <row r="4422" spans="1:12" x14ac:dyDescent="0.25">
      <c r="A4422" s="6"/>
      <c r="C4422" s="12"/>
      <c r="K4422" s="23"/>
      <c r="L4422" s="23"/>
    </row>
    <row r="4423" spans="1:12" x14ac:dyDescent="0.25">
      <c r="A4423" s="6"/>
      <c r="C4423" s="12"/>
      <c r="K4423" s="23"/>
      <c r="L4423" s="23"/>
    </row>
    <row r="4424" spans="1:12" x14ac:dyDescent="0.25">
      <c r="A4424" s="6"/>
      <c r="C4424" s="12"/>
      <c r="K4424" s="23"/>
      <c r="L4424" s="23"/>
    </row>
    <row r="4425" spans="1:12" x14ac:dyDescent="0.25">
      <c r="A4425" s="6"/>
      <c r="C4425" s="12"/>
      <c r="K4425" s="23"/>
      <c r="L4425" s="23"/>
    </row>
    <row r="4426" spans="1:12" x14ac:dyDescent="0.25">
      <c r="A4426" s="6"/>
      <c r="C4426" s="12"/>
      <c r="K4426" s="23"/>
      <c r="L4426" s="23"/>
    </row>
    <row r="4427" spans="1:12" x14ac:dyDescent="0.25">
      <c r="A4427" s="6"/>
      <c r="C4427" s="12"/>
      <c r="K4427" s="23"/>
      <c r="L4427" s="23"/>
    </row>
    <row r="4428" spans="1:12" x14ac:dyDescent="0.25">
      <c r="A4428" s="6"/>
      <c r="C4428" s="12"/>
      <c r="K4428" s="23"/>
      <c r="L4428" s="23"/>
    </row>
    <row r="4429" spans="1:12" x14ac:dyDescent="0.25">
      <c r="A4429" s="6"/>
      <c r="C4429" s="12"/>
      <c r="K4429" s="23"/>
      <c r="L4429" s="23"/>
    </row>
    <row r="4430" spans="1:12" x14ac:dyDescent="0.25">
      <c r="A4430" s="6"/>
      <c r="C4430" s="12"/>
      <c r="K4430" s="23"/>
      <c r="L4430" s="23"/>
    </row>
    <row r="4431" spans="1:12" x14ac:dyDescent="0.25">
      <c r="A4431" s="6"/>
      <c r="C4431" s="12"/>
      <c r="K4431" s="23"/>
      <c r="L4431" s="23"/>
    </row>
    <row r="4432" spans="1:12" x14ac:dyDescent="0.25">
      <c r="A4432" s="6"/>
      <c r="C4432" s="12"/>
      <c r="K4432" s="23"/>
      <c r="L4432" s="23"/>
    </row>
    <row r="4433" spans="1:12" x14ac:dyDescent="0.25">
      <c r="A4433" s="6"/>
      <c r="C4433" s="12"/>
      <c r="K4433" s="23"/>
      <c r="L4433" s="23"/>
    </row>
    <row r="4434" spans="1:12" x14ac:dyDescent="0.25">
      <c r="A4434" s="6"/>
      <c r="C4434" s="12"/>
      <c r="K4434" s="23"/>
      <c r="L4434" s="23"/>
    </row>
    <row r="4435" spans="1:12" x14ac:dyDescent="0.25">
      <c r="A4435" s="6"/>
      <c r="C4435" s="12"/>
      <c r="K4435" s="23"/>
      <c r="L4435" s="23"/>
    </row>
    <row r="4436" spans="1:12" x14ac:dyDescent="0.25">
      <c r="A4436" s="6"/>
      <c r="C4436" s="12"/>
      <c r="K4436" s="23"/>
      <c r="L4436" s="23"/>
    </row>
    <row r="4437" spans="1:12" x14ac:dyDescent="0.25">
      <c r="A4437" s="6"/>
      <c r="C4437" s="12"/>
      <c r="K4437" s="23"/>
      <c r="L4437" s="23"/>
    </row>
    <row r="4438" spans="1:12" x14ac:dyDescent="0.25">
      <c r="A4438" s="6"/>
      <c r="C4438" s="12"/>
      <c r="K4438" s="23"/>
      <c r="L4438" s="23"/>
    </row>
    <row r="4439" spans="1:12" x14ac:dyDescent="0.25">
      <c r="A4439" s="6"/>
      <c r="C4439" s="12"/>
      <c r="K4439" s="23"/>
      <c r="L4439" s="23"/>
    </row>
    <row r="4440" spans="1:12" x14ac:dyDescent="0.25">
      <c r="A4440" s="6"/>
      <c r="C4440" s="12"/>
      <c r="K4440" s="23"/>
      <c r="L4440" s="23"/>
    </row>
    <row r="4441" spans="1:12" x14ac:dyDescent="0.25">
      <c r="A4441" s="6"/>
      <c r="C4441" s="12"/>
      <c r="K4441" s="23"/>
      <c r="L4441" s="23"/>
    </row>
    <row r="4442" spans="1:12" x14ac:dyDescent="0.25">
      <c r="A4442" s="6"/>
      <c r="C4442" s="12"/>
      <c r="K4442" s="23"/>
      <c r="L4442" s="23"/>
    </row>
    <row r="4443" spans="1:12" x14ac:dyDescent="0.25">
      <c r="A4443" s="6"/>
      <c r="C4443" s="12"/>
      <c r="K4443" s="23"/>
      <c r="L4443" s="23"/>
    </row>
    <row r="4444" spans="1:12" x14ac:dyDescent="0.25">
      <c r="A4444" s="6"/>
      <c r="C4444" s="12"/>
      <c r="K4444" s="23"/>
      <c r="L4444" s="23"/>
    </row>
    <row r="4445" spans="1:12" x14ac:dyDescent="0.25">
      <c r="A4445" s="6"/>
      <c r="C4445" s="12"/>
      <c r="K4445" s="23"/>
      <c r="L4445" s="23"/>
    </row>
    <row r="4446" spans="1:12" x14ac:dyDescent="0.25">
      <c r="A4446" s="6"/>
      <c r="C4446" s="12"/>
      <c r="K4446" s="23"/>
      <c r="L4446" s="23"/>
    </row>
    <row r="4447" spans="1:12" x14ac:dyDescent="0.25">
      <c r="A4447" s="6"/>
      <c r="C4447" s="12"/>
      <c r="K4447" s="23"/>
      <c r="L4447" s="23"/>
    </row>
    <row r="4448" spans="1:12" x14ac:dyDescent="0.25">
      <c r="A4448" s="6"/>
      <c r="C4448" s="12"/>
      <c r="K4448" s="23"/>
      <c r="L4448" s="23"/>
    </row>
    <row r="4449" spans="1:12" x14ac:dyDescent="0.25">
      <c r="A4449" s="6"/>
      <c r="C4449" s="12"/>
      <c r="K4449" s="23"/>
      <c r="L4449" s="23"/>
    </row>
    <row r="4450" spans="1:12" x14ac:dyDescent="0.25">
      <c r="A4450" s="6"/>
      <c r="C4450" s="12"/>
      <c r="K4450" s="23"/>
      <c r="L4450" s="23"/>
    </row>
    <row r="4451" spans="1:12" x14ac:dyDescent="0.25">
      <c r="A4451" s="6"/>
      <c r="C4451" s="12"/>
      <c r="K4451" s="23"/>
      <c r="L4451" s="23"/>
    </row>
    <row r="4452" spans="1:12" x14ac:dyDescent="0.25">
      <c r="A4452" s="6"/>
      <c r="C4452" s="12"/>
      <c r="K4452" s="23"/>
      <c r="L4452" s="23"/>
    </row>
    <row r="4453" spans="1:12" x14ac:dyDescent="0.25">
      <c r="A4453" s="6"/>
      <c r="C4453" s="12"/>
      <c r="K4453" s="23"/>
      <c r="L4453" s="23"/>
    </row>
    <row r="4454" spans="1:12" x14ac:dyDescent="0.25">
      <c r="A4454" s="6"/>
      <c r="C4454" s="12"/>
      <c r="K4454" s="23"/>
      <c r="L4454" s="23"/>
    </row>
    <row r="4455" spans="1:12" x14ac:dyDescent="0.25">
      <c r="A4455" s="6"/>
      <c r="C4455" s="12"/>
      <c r="K4455" s="23"/>
      <c r="L4455" s="23"/>
    </row>
    <row r="4456" spans="1:12" x14ac:dyDescent="0.25">
      <c r="A4456" s="6"/>
      <c r="C4456" s="12"/>
      <c r="K4456" s="23"/>
      <c r="L4456" s="23"/>
    </row>
    <row r="4457" spans="1:12" x14ac:dyDescent="0.25">
      <c r="A4457" s="6"/>
      <c r="C4457" s="12"/>
      <c r="K4457" s="23"/>
      <c r="L4457" s="23"/>
    </row>
    <row r="4458" spans="1:12" x14ac:dyDescent="0.25">
      <c r="A4458" s="6"/>
      <c r="C4458" s="12"/>
      <c r="K4458" s="23"/>
      <c r="L4458" s="23"/>
    </row>
    <row r="4459" spans="1:12" x14ac:dyDescent="0.25">
      <c r="A4459" s="6"/>
      <c r="C4459" s="12"/>
      <c r="K4459" s="23"/>
      <c r="L4459" s="23"/>
    </row>
    <row r="4460" spans="1:12" x14ac:dyDescent="0.25">
      <c r="A4460" s="6"/>
      <c r="C4460" s="12"/>
      <c r="K4460" s="23"/>
      <c r="L4460" s="23"/>
    </row>
    <row r="4461" spans="1:12" x14ac:dyDescent="0.25">
      <c r="A4461" s="6"/>
      <c r="C4461" s="12"/>
      <c r="K4461" s="23"/>
      <c r="L4461" s="23"/>
    </row>
    <row r="4462" spans="1:12" x14ac:dyDescent="0.25">
      <c r="A4462" s="6"/>
      <c r="C4462" s="12"/>
      <c r="K4462" s="23"/>
      <c r="L4462" s="23"/>
    </row>
    <row r="4463" spans="1:12" x14ac:dyDescent="0.25">
      <c r="A4463" s="6"/>
      <c r="C4463" s="12"/>
      <c r="K4463" s="23"/>
      <c r="L4463" s="23"/>
    </row>
    <row r="4464" spans="1:12" x14ac:dyDescent="0.25">
      <c r="A4464" s="6"/>
      <c r="C4464" s="12"/>
      <c r="K4464" s="23"/>
      <c r="L4464" s="23"/>
    </row>
    <row r="4465" spans="1:12" x14ac:dyDescent="0.25">
      <c r="A4465" s="6"/>
      <c r="C4465" s="12"/>
      <c r="K4465" s="23"/>
      <c r="L4465" s="23"/>
    </row>
    <row r="4466" spans="1:12" x14ac:dyDescent="0.25">
      <c r="A4466" s="6"/>
      <c r="C4466" s="12"/>
      <c r="K4466" s="23"/>
      <c r="L4466" s="23"/>
    </row>
    <row r="4467" spans="1:12" x14ac:dyDescent="0.25">
      <c r="A4467" s="6"/>
      <c r="C4467" s="12"/>
      <c r="K4467" s="23"/>
      <c r="L4467" s="23"/>
    </row>
    <row r="4468" spans="1:12" x14ac:dyDescent="0.25">
      <c r="A4468" s="6"/>
      <c r="C4468" s="12"/>
      <c r="K4468" s="23"/>
      <c r="L4468" s="23"/>
    </row>
    <row r="4469" spans="1:12" x14ac:dyDescent="0.25">
      <c r="A4469" s="6"/>
      <c r="C4469" s="12"/>
      <c r="K4469" s="23"/>
      <c r="L4469" s="23"/>
    </row>
    <row r="4470" spans="1:12" x14ac:dyDescent="0.25">
      <c r="A4470" s="6"/>
      <c r="C4470" s="12"/>
      <c r="K4470" s="23"/>
      <c r="L4470" s="23"/>
    </row>
    <row r="4471" spans="1:12" x14ac:dyDescent="0.25">
      <c r="A4471" s="6"/>
      <c r="C4471" s="12"/>
      <c r="K4471" s="23"/>
      <c r="L4471" s="23"/>
    </row>
    <row r="4472" spans="1:12" x14ac:dyDescent="0.25">
      <c r="A4472" s="6"/>
      <c r="C4472" s="12"/>
      <c r="K4472" s="23"/>
      <c r="L4472" s="23"/>
    </row>
    <row r="4473" spans="1:12" x14ac:dyDescent="0.25">
      <c r="A4473" s="6"/>
      <c r="C4473" s="12"/>
      <c r="K4473" s="23"/>
      <c r="L4473" s="23"/>
    </row>
    <row r="4474" spans="1:12" x14ac:dyDescent="0.25">
      <c r="A4474" s="6"/>
      <c r="C4474" s="12"/>
      <c r="K4474" s="23"/>
      <c r="L4474" s="23"/>
    </row>
    <row r="4475" spans="1:12" x14ac:dyDescent="0.25">
      <c r="A4475" s="6"/>
      <c r="C4475" s="12"/>
      <c r="K4475" s="23"/>
      <c r="L4475" s="23"/>
    </row>
    <row r="4476" spans="1:12" x14ac:dyDescent="0.25">
      <c r="A4476" s="6"/>
      <c r="C4476" s="12"/>
      <c r="K4476" s="23"/>
      <c r="L4476" s="23"/>
    </row>
    <row r="4477" spans="1:12" x14ac:dyDescent="0.25">
      <c r="A4477" s="6"/>
      <c r="C4477" s="12"/>
      <c r="K4477" s="23"/>
      <c r="L4477" s="23"/>
    </row>
    <row r="4478" spans="1:12" x14ac:dyDescent="0.25">
      <c r="A4478" s="6"/>
      <c r="C4478" s="12"/>
      <c r="K4478" s="23"/>
      <c r="L4478" s="23"/>
    </row>
    <row r="4479" spans="1:12" x14ac:dyDescent="0.25">
      <c r="A4479" s="6"/>
      <c r="C4479" s="12"/>
      <c r="K4479" s="23"/>
      <c r="L4479" s="23"/>
    </row>
    <row r="4480" spans="1:12" x14ac:dyDescent="0.25">
      <c r="A4480" s="6"/>
      <c r="C4480" s="12"/>
      <c r="K4480" s="23"/>
      <c r="L4480" s="23"/>
    </row>
    <row r="4481" spans="1:12" x14ac:dyDescent="0.25">
      <c r="A4481" s="6"/>
      <c r="C4481" s="12"/>
      <c r="K4481" s="23"/>
      <c r="L4481" s="23"/>
    </row>
    <row r="4482" spans="1:12" x14ac:dyDescent="0.25">
      <c r="A4482" s="6"/>
      <c r="C4482" s="12"/>
      <c r="K4482" s="23"/>
      <c r="L4482" s="23"/>
    </row>
    <row r="4483" spans="1:12" x14ac:dyDescent="0.25">
      <c r="A4483" s="6"/>
      <c r="C4483" s="12"/>
      <c r="K4483" s="23"/>
      <c r="L4483" s="23"/>
    </row>
    <row r="4484" spans="1:12" x14ac:dyDescent="0.25">
      <c r="A4484" s="6"/>
      <c r="C4484" s="12"/>
      <c r="K4484" s="23"/>
      <c r="L4484" s="23"/>
    </row>
    <row r="4485" spans="1:12" x14ac:dyDescent="0.25">
      <c r="A4485" s="6"/>
      <c r="C4485" s="12"/>
      <c r="K4485" s="23"/>
      <c r="L4485" s="23"/>
    </row>
    <row r="4486" spans="1:12" x14ac:dyDescent="0.25">
      <c r="A4486" s="6"/>
      <c r="C4486" s="12"/>
      <c r="K4486" s="23"/>
      <c r="L4486" s="23"/>
    </row>
    <row r="4487" spans="1:12" x14ac:dyDescent="0.25">
      <c r="A4487" s="6"/>
      <c r="C4487" s="12"/>
      <c r="K4487" s="23"/>
      <c r="L4487" s="23"/>
    </row>
    <row r="4488" spans="1:12" x14ac:dyDescent="0.25">
      <c r="A4488" s="6"/>
      <c r="C4488" s="12"/>
      <c r="K4488" s="23"/>
      <c r="L4488" s="23"/>
    </row>
    <row r="4489" spans="1:12" x14ac:dyDescent="0.25">
      <c r="A4489" s="6"/>
      <c r="C4489" s="12"/>
      <c r="K4489" s="23"/>
      <c r="L4489" s="23"/>
    </row>
    <row r="4490" spans="1:12" x14ac:dyDescent="0.25">
      <c r="A4490" s="6"/>
      <c r="C4490" s="12"/>
      <c r="K4490" s="23"/>
      <c r="L4490" s="23"/>
    </row>
    <row r="4491" spans="1:12" x14ac:dyDescent="0.25">
      <c r="A4491" s="6"/>
      <c r="C4491" s="12"/>
      <c r="K4491" s="23"/>
      <c r="L4491" s="23"/>
    </row>
    <row r="4492" spans="1:12" x14ac:dyDescent="0.25">
      <c r="A4492" s="6"/>
      <c r="C4492" s="12"/>
      <c r="K4492" s="23"/>
      <c r="L4492" s="23"/>
    </row>
    <row r="4493" spans="1:12" x14ac:dyDescent="0.25">
      <c r="A4493" s="6"/>
      <c r="C4493" s="12"/>
      <c r="K4493" s="23"/>
      <c r="L4493" s="23"/>
    </row>
    <row r="4494" spans="1:12" x14ac:dyDescent="0.25">
      <c r="A4494" s="6"/>
      <c r="C4494" s="12"/>
      <c r="K4494" s="23"/>
      <c r="L4494" s="23"/>
    </row>
    <row r="4495" spans="1:12" x14ac:dyDescent="0.25">
      <c r="A4495" s="6"/>
      <c r="C4495" s="12"/>
      <c r="K4495" s="23"/>
      <c r="L4495" s="23"/>
    </row>
    <row r="4496" spans="1:12" x14ac:dyDescent="0.25">
      <c r="A4496" s="6"/>
      <c r="C4496" s="12"/>
      <c r="K4496" s="23"/>
      <c r="L4496" s="23"/>
    </row>
    <row r="4497" spans="1:12" x14ac:dyDescent="0.25">
      <c r="A4497" s="6"/>
      <c r="C4497" s="12"/>
      <c r="K4497" s="23"/>
      <c r="L4497" s="23"/>
    </row>
    <row r="4498" spans="1:12" x14ac:dyDescent="0.25">
      <c r="A4498" s="6"/>
      <c r="C4498" s="12"/>
      <c r="K4498" s="23"/>
      <c r="L4498" s="23"/>
    </row>
    <row r="4499" spans="1:12" x14ac:dyDescent="0.25">
      <c r="A4499" s="6"/>
      <c r="C4499" s="12"/>
      <c r="K4499" s="23"/>
      <c r="L4499" s="23"/>
    </row>
    <row r="4500" spans="1:12" x14ac:dyDescent="0.25">
      <c r="A4500" s="6"/>
      <c r="C4500" s="12"/>
      <c r="K4500" s="23"/>
      <c r="L4500" s="23"/>
    </row>
    <row r="4501" spans="1:12" x14ac:dyDescent="0.25">
      <c r="A4501" s="6"/>
      <c r="C4501" s="12"/>
      <c r="K4501" s="23"/>
      <c r="L4501" s="23"/>
    </row>
    <row r="4502" spans="1:12" x14ac:dyDescent="0.25">
      <c r="A4502" s="6"/>
      <c r="C4502" s="12"/>
      <c r="K4502" s="23"/>
      <c r="L4502" s="23"/>
    </row>
    <row r="4503" spans="1:12" x14ac:dyDescent="0.25">
      <c r="A4503" s="6"/>
      <c r="C4503" s="12"/>
      <c r="K4503" s="23"/>
      <c r="L4503" s="23"/>
    </row>
    <row r="4504" spans="1:12" x14ac:dyDescent="0.25">
      <c r="A4504" s="6"/>
      <c r="C4504" s="12"/>
      <c r="K4504" s="23"/>
      <c r="L4504" s="23"/>
    </row>
    <row r="4505" spans="1:12" x14ac:dyDescent="0.25">
      <c r="A4505" s="6"/>
      <c r="C4505" s="12"/>
      <c r="K4505" s="23"/>
      <c r="L4505" s="23"/>
    </row>
    <row r="4506" spans="1:12" x14ac:dyDescent="0.25">
      <c r="A4506" s="6"/>
      <c r="C4506" s="12"/>
      <c r="K4506" s="23"/>
      <c r="L4506" s="23"/>
    </row>
    <row r="4507" spans="1:12" x14ac:dyDescent="0.25">
      <c r="A4507" s="6"/>
      <c r="C4507" s="12"/>
      <c r="K4507" s="23"/>
      <c r="L4507" s="23"/>
    </row>
    <row r="4508" spans="1:12" x14ac:dyDescent="0.25">
      <c r="A4508" s="6"/>
      <c r="C4508" s="12"/>
      <c r="K4508" s="23"/>
      <c r="L4508" s="23"/>
    </row>
    <row r="4509" spans="1:12" x14ac:dyDescent="0.25">
      <c r="A4509" s="6"/>
      <c r="C4509" s="12"/>
      <c r="K4509" s="23"/>
      <c r="L4509" s="23"/>
    </row>
    <row r="4510" spans="1:12" x14ac:dyDescent="0.25">
      <c r="A4510" s="6"/>
      <c r="C4510" s="12"/>
      <c r="K4510" s="23"/>
      <c r="L4510" s="23"/>
    </row>
    <row r="4511" spans="1:12" x14ac:dyDescent="0.25">
      <c r="A4511" s="6"/>
      <c r="C4511" s="12"/>
      <c r="K4511" s="23"/>
      <c r="L4511" s="23"/>
    </row>
    <row r="4512" spans="1:12" x14ac:dyDescent="0.25">
      <c r="A4512" s="6"/>
      <c r="C4512" s="12"/>
      <c r="K4512" s="23"/>
      <c r="L4512" s="23"/>
    </row>
    <row r="4513" spans="1:12" x14ac:dyDescent="0.25">
      <c r="A4513" s="6"/>
      <c r="C4513" s="12"/>
      <c r="K4513" s="23"/>
      <c r="L4513" s="23"/>
    </row>
    <row r="4514" spans="1:12" x14ac:dyDescent="0.25">
      <c r="A4514" s="6"/>
      <c r="C4514" s="12"/>
      <c r="K4514" s="23"/>
      <c r="L4514" s="23"/>
    </row>
    <row r="4515" spans="1:12" x14ac:dyDescent="0.25">
      <c r="A4515" s="6"/>
      <c r="C4515" s="12"/>
      <c r="K4515" s="23"/>
      <c r="L4515" s="23"/>
    </row>
    <row r="4516" spans="1:12" x14ac:dyDescent="0.25">
      <c r="A4516" s="6"/>
      <c r="C4516" s="12"/>
      <c r="K4516" s="23"/>
      <c r="L4516" s="23"/>
    </row>
    <row r="4517" spans="1:12" x14ac:dyDescent="0.25">
      <c r="A4517" s="6"/>
      <c r="C4517" s="12"/>
      <c r="K4517" s="23"/>
      <c r="L4517" s="23"/>
    </row>
    <row r="4518" spans="1:12" x14ac:dyDescent="0.25">
      <c r="A4518" s="6"/>
      <c r="C4518" s="12"/>
      <c r="K4518" s="23"/>
      <c r="L4518" s="23"/>
    </row>
    <row r="4519" spans="1:12" x14ac:dyDescent="0.25">
      <c r="A4519" s="6"/>
      <c r="C4519" s="12"/>
      <c r="K4519" s="23"/>
      <c r="L4519" s="23"/>
    </row>
    <row r="4520" spans="1:12" x14ac:dyDescent="0.25">
      <c r="A4520" s="6"/>
      <c r="C4520" s="12"/>
      <c r="K4520" s="23"/>
      <c r="L4520" s="23"/>
    </row>
    <row r="4521" spans="1:12" x14ac:dyDescent="0.25">
      <c r="A4521" s="6"/>
      <c r="C4521" s="12"/>
      <c r="K4521" s="23"/>
      <c r="L4521" s="23"/>
    </row>
    <row r="4522" spans="1:12" x14ac:dyDescent="0.25">
      <c r="A4522" s="6"/>
      <c r="C4522" s="12"/>
      <c r="K4522" s="23"/>
      <c r="L4522" s="23"/>
    </row>
    <row r="4523" spans="1:12" x14ac:dyDescent="0.25">
      <c r="A4523" s="6"/>
      <c r="C4523" s="12"/>
      <c r="K4523" s="23"/>
      <c r="L4523" s="23"/>
    </row>
    <row r="4524" spans="1:12" x14ac:dyDescent="0.25">
      <c r="A4524" s="6"/>
      <c r="C4524" s="12"/>
      <c r="K4524" s="23"/>
      <c r="L4524" s="23"/>
    </row>
    <row r="4525" spans="1:12" x14ac:dyDescent="0.25">
      <c r="A4525" s="6"/>
      <c r="C4525" s="12"/>
      <c r="K4525" s="23"/>
      <c r="L4525" s="23"/>
    </row>
    <row r="4526" spans="1:12" x14ac:dyDescent="0.25">
      <c r="A4526" s="6"/>
      <c r="C4526" s="12"/>
      <c r="K4526" s="23"/>
      <c r="L4526" s="23"/>
    </row>
    <row r="4527" spans="1:12" x14ac:dyDescent="0.25">
      <c r="A4527" s="6"/>
      <c r="C4527" s="12"/>
      <c r="K4527" s="23"/>
      <c r="L4527" s="23"/>
    </row>
    <row r="4528" spans="1:12" x14ac:dyDescent="0.25">
      <c r="A4528" s="6"/>
      <c r="C4528" s="12"/>
      <c r="K4528" s="23"/>
      <c r="L4528" s="23"/>
    </row>
    <row r="4529" spans="1:12" x14ac:dyDescent="0.25">
      <c r="A4529" s="6"/>
      <c r="C4529" s="12"/>
      <c r="K4529" s="23"/>
      <c r="L4529" s="23"/>
    </row>
    <row r="4530" spans="1:12" x14ac:dyDescent="0.25">
      <c r="A4530" s="6"/>
      <c r="C4530" s="12"/>
      <c r="K4530" s="23"/>
      <c r="L4530" s="23"/>
    </row>
    <row r="4531" spans="1:12" x14ac:dyDescent="0.25">
      <c r="A4531" s="6"/>
      <c r="C4531" s="12"/>
      <c r="K4531" s="23"/>
      <c r="L4531" s="23"/>
    </row>
    <row r="4532" spans="1:12" x14ac:dyDescent="0.25">
      <c r="A4532" s="6"/>
      <c r="C4532" s="12"/>
      <c r="K4532" s="23"/>
      <c r="L4532" s="23"/>
    </row>
    <row r="4533" spans="1:12" x14ac:dyDescent="0.25">
      <c r="A4533" s="6"/>
      <c r="C4533" s="12"/>
      <c r="K4533" s="23"/>
      <c r="L4533" s="23"/>
    </row>
    <row r="4534" spans="1:12" x14ac:dyDescent="0.25">
      <c r="A4534" s="6"/>
      <c r="C4534" s="12"/>
      <c r="K4534" s="23"/>
      <c r="L4534" s="23"/>
    </row>
    <row r="4535" spans="1:12" x14ac:dyDescent="0.25">
      <c r="A4535" s="6"/>
      <c r="C4535" s="12"/>
      <c r="K4535" s="23"/>
      <c r="L4535" s="23"/>
    </row>
    <row r="4536" spans="1:12" x14ac:dyDescent="0.25">
      <c r="A4536" s="6"/>
      <c r="C4536" s="12"/>
      <c r="K4536" s="23"/>
      <c r="L4536" s="23"/>
    </row>
    <row r="4537" spans="1:12" x14ac:dyDescent="0.25">
      <c r="A4537" s="6"/>
      <c r="C4537" s="12"/>
      <c r="K4537" s="23"/>
      <c r="L4537" s="23"/>
    </row>
    <row r="4538" spans="1:12" x14ac:dyDescent="0.25">
      <c r="A4538" s="6"/>
      <c r="C4538" s="12"/>
      <c r="K4538" s="23"/>
      <c r="L4538" s="23"/>
    </row>
    <row r="4539" spans="1:12" x14ac:dyDescent="0.25">
      <c r="A4539" s="6"/>
      <c r="C4539" s="12"/>
      <c r="K4539" s="23"/>
      <c r="L4539" s="23"/>
    </row>
    <row r="4540" spans="1:12" x14ac:dyDescent="0.25">
      <c r="A4540" s="6"/>
      <c r="C4540" s="12"/>
      <c r="K4540" s="23"/>
      <c r="L4540" s="23"/>
    </row>
    <row r="4541" spans="1:12" x14ac:dyDescent="0.25">
      <c r="A4541" s="6"/>
      <c r="C4541" s="12"/>
      <c r="K4541" s="23"/>
      <c r="L4541" s="23"/>
    </row>
    <row r="4542" spans="1:12" x14ac:dyDescent="0.25">
      <c r="A4542" s="6"/>
      <c r="C4542" s="12"/>
      <c r="K4542" s="23"/>
      <c r="L4542" s="23"/>
    </row>
    <row r="4543" spans="1:12" x14ac:dyDescent="0.25">
      <c r="A4543" s="6"/>
      <c r="C4543" s="12"/>
      <c r="K4543" s="23"/>
      <c r="L4543" s="23"/>
    </row>
    <row r="4544" spans="1:12" x14ac:dyDescent="0.25">
      <c r="A4544" s="6"/>
      <c r="C4544" s="12"/>
      <c r="K4544" s="23"/>
      <c r="L4544" s="23"/>
    </row>
    <row r="4545" spans="1:12" x14ac:dyDescent="0.25">
      <c r="A4545" s="6"/>
      <c r="C4545" s="12"/>
      <c r="K4545" s="23"/>
      <c r="L4545" s="23"/>
    </row>
    <row r="4546" spans="1:12" x14ac:dyDescent="0.25">
      <c r="A4546" s="6"/>
      <c r="C4546" s="12"/>
      <c r="K4546" s="23"/>
      <c r="L4546" s="23"/>
    </row>
    <row r="4547" spans="1:12" x14ac:dyDescent="0.25">
      <c r="A4547" s="6"/>
      <c r="C4547" s="12"/>
      <c r="K4547" s="23"/>
      <c r="L4547" s="23"/>
    </row>
    <row r="4548" spans="1:12" x14ac:dyDescent="0.25">
      <c r="A4548" s="6"/>
      <c r="C4548" s="12"/>
      <c r="K4548" s="23"/>
      <c r="L4548" s="23"/>
    </row>
    <row r="4549" spans="1:12" x14ac:dyDescent="0.25">
      <c r="A4549" s="6"/>
      <c r="C4549" s="12"/>
      <c r="K4549" s="23"/>
      <c r="L4549" s="23"/>
    </row>
    <row r="4550" spans="1:12" x14ac:dyDescent="0.25">
      <c r="A4550" s="6"/>
      <c r="C4550" s="12"/>
      <c r="K4550" s="23"/>
      <c r="L4550" s="23"/>
    </row>
    <row r="4551" spans="1:12" x14ac:dyDescent="0.25">
      <c r="A4551" s="6"/>
      <c r="C4551" s="12"/>
      <c r="K4551" s="23"/>
      <c r="L4551" s="23"/>
    </row>
    <row r="4552" spans="1:12" x14ac:dyDescent="0.25">
      <c r="A4552" s="6"/>
      <c r="C4552" s="12"/>
      <c r="K4552" s="23"/>
      <c r="L4552" s="23"/>
    </row>
    <row r="4553" spans="1:12" x14ac:dyDescent="0.25">
      <c r="A4553" s="6"/>
      <c r="C4553" s="12"/>
      <c r="K4553" s="23"/>
      <c r="L4553" s="23"/>
    </row>
    <row r="4554" spans="1:12" x14ac:dyDescent="0.25">
      <c r="A4554" s="6"/>
      <c r="C4554" s="12"/>
      <c r="K4554" s="23"/>
      <c r="L4554" s="23"/>
    </row>
    <row r="4555" spans="1:12" x14ac:dyDescent="0.25">
      <c r="A4555" s="6"/>
      <c r="C4555" s="12"/>
      <c r="K4555" s="23"/>
      <c r="L4555" s="23"/>
    </row>
    <row r="4556" spans="1:12" x14ac:dyDescent="0.25">
      <c r="A4556" s="6"/>
      <c r="C4556" s="12"/>
      <c r="K4556" s="23"/>
      <c r="L4556" s="23"/>
    </row>
    <row r="4557" spans="1:12" x14ac:dyDescent="0.25">
      <c r="A4557" s="6"/>
      <c r="C4557" s="12"/>
      <c r="K4557" s="23"/>
      <c r="L4557" s="23"/>
    </row>
    <row r="4558" spans="1:12" x14ac:dyDescent="0.25">
      <c r="A4558" s="6"/>
      <c r="C4558" s="12"/>
      <c r="K4558" s="23"/>
      <c r="L4558" s="23"/>
    </row>
    <row r="4559" spans="1:12" x14ac:dyDescent="0.25">
      <c r="A4559" s="6"/>
      <c r="C4559" s="12"/>
      <c r="K4559" s="23"/>
      <c r="L4559" s="23"/>
    </row>
    <row r="4560" spans="1:12" x14ac:dyDescent="0.25">
      <c r="A4560" s="6"/>
      <c r="C4560" s="12"/>
      <c r="K4560" s="23"/>
      <c r="L4560" s="23"/>
    </row>
    <row r="4561" spans="1:12" x14ac:dyDescent="0.25">
      <c r="A4561" s="6"/>
      <c r="C4561" s="12"/>
      <c r="K4561" s="23"/>
      <c r="L4561" s="23"/>
    </row>
    <row r="4562" spans="1:12" x14ac:dyDescent="0.25">
      <c r="A4562" s="6"/>
      <c r="C4562" s="12"/>
      <c r="K4562" s="23"/>
      <c r="L4562" s="23"/>
    </row>
    <row r="4563" spans="1:12" x14ac:dyDescent="0.25">
      <c r="A4563" s="6"/>
      <c r="C4563" s="12"/>
      <c r="K4563" s="23"/>
      <c r="L4563" s="23"/>
    </row>
    <row r="4564" spans="1:12" x14ac:dyDescent="0.25">
      <c r="A4564" s="6"/>
      <c r="C4564" s="12"/>
      <c r="K4564" s="23"/>
      <c r="L4564" s="23"/>
    </row>
    <row r="4565" spans="1:12" x14ac:dyDescent="0.25">
      <c r="A4565" s="6"/>
      <c r="C4565" s="12"/>
      <c r="K4565" s="23"/>
      <c r="L4565" s="23"/>
    </row>
    <row r="4566" spans="1:12" x14ac:dyDescent="0.25">
      <c r="A4566" s="6"/>
      <c r="C4566" s="12"/>
      <c r="K4566" s="23"/>
      <c r="L4566" s="23"/>
    </row>
    <row r="4567" spans="1:12" x14ac:dyDescent="0.25">
      <c r="A4567" s="6"/>
      <c r="C4567" s="12"/>
      <c r="K4567" s="23"/>
      <c r="L4567" s="23"/>
    </row>
    <row r="4568" spans="1:12" x14ac:dyDescent="0.25">
      <c r="A4568" s="6"/>
      <c r="C4568" s="12"/>
      <c r="K4568" s="23"/>
      <c r="L4568" s="23"/>
    </row>
    <row r="4569" spans="1:12" x14ac:dyDescent="0.25">
      <c r="A4569" s="6"/>
      <c r="C4569" s="12"/>
      <c r="K4569" s="23"/>
      <c r="L4569" s="23"/>
    </row>
    <row r="4570" spans="1:12" x14ac:dyDescent="0.25">
      <c r="A4570" s="6"/>
      <c r="C4570" s="12"/>
      <c r="K4570" s="23"/>
      <c r="L4570" s="23"/>
    </row>
    <row r="4571" spans="1:12" x14ac:dyDescent="0.25">
      <c r="A4571" s="6"/>
      <c r="C4571" s="12"/>
      <c r="K4571" s="23"/>
      <c r="L4571" s="23"/>
    </row>
    <row r="4572" spans="1:12" x14ac:dyDescent="0.25">
      <c r="A4572" s="6"/>
      <c r="C4572" s="12"/>
      <c r="K4572" s="23"/>
      <c r="L4572" s="23"/>
    </row>
    <row r="4573" spans="1:12" x14ac:dyDescent="0.25">
      <c r="A4573" s="6"/>
      <c r="C4573" s="12"/>
      <c r="K4573" s="23"/>
      <c r="L4573" s="23"/>
    </row>
    <row r="4574" spans="1:12" x14ac:dyDescent="0.25">
      <c r="A4574" s="6"/>
      <c r="C4574" s="12"/>
      <c r="K4574" s="23"/>
      <c r="L4574" s="23"/>
    </row>
    <row r="4575" spans="1:12" x14ac:dyDescent="0.25">
      <c r="A4575" s="6"/>
      <c r="C4575" s="12"/>
      <c r="K4575" s="23"/>
      <c r="L4575" s="23"/>
    </row>
    <row r="4576" spans="1:12" x14ac:dyDescent="0.25">
      <c r="A4576" s="6"/>
      <c r="C4576" s="12"/>
      <c r="K4576" s="23"/>
      <c r="L4576" s="23"/>
    </row>
    <row r="4577" spans="1:12" x14ac:dyDescent="0.25">
      <c r="A4577" s="6"/>
      <c r="C4577" s="12"/>
      <c r="K4577" s="23"/>
      <c r="L4577" s="23"/>
    </row>
    <row r="4578" spans="1:12" x14ac:dyDescent="0.25">
      <c r="A4578" s="6"/>
      <c r="C4578" s="12"/>
      <c r="K4578" s="23"/>
      <c r="L4578" s="23"/>
    </row>
    <row r="4579" spans="1:12" x14ac:dyDescent="0.25">
      <c r="A4579" s="6"/>
      <c r="C4579" s="12"/>
      <c r="K4579" s="23"/>
      <c r="L4579" s="23"/>
    </row>
    <row r="4580" spans="1:12" x14ac:dyDescent="0.25">
      <c r="A4580" s="6"/>
      <c r="C4580" s="12"/>
      <c r="K4580" s="23"/>
      <c r="L4580" s="23"/>
    </row>
    <row r="4581" spans="1:12" x14ac:dyDescent="0.25">
      <c r="A4581" s="6"/>
      <c r="C4581" s="12"/>
      <c r="K4581" s="23"/>
      <c r="L4581" s="23"/>
    </row>
    <row r="4582" spans="1:12" x14ac:dyDescent="0.25">
      <c r="A4582" s="6"/>
      <c r="C4582" s="12"/>
      <c r="K4582" s="23"/>
      <c r="L4582" s="23"/>
    </row>
    <row r="4583" spans="1:12" x14ac:dyDescent="0.25">
      <c r="A4583" s="6"/>
      <c r="C4583" s="12"/>
      <c r="K4583" s="23"/>
      <c r="L4583" s="23"/>
    </row>
    <row r="4584" spans="1:12" x14ac:dyDescent="0.25">
      <c r="A4584" s="6"/>
      <c r="C4584" s="12"/>
      <c r="K4584" s="23"/>
      <c r="L4584" s="23"/>
    </row>
    <row r="4585" spans="1:12" x14ac:dyDescent="0.25">
      <c r="A4585" s="6"/>
      <c r="C4585" s="12"/>
      <c r="K4585" s="23"/>
      <c r="L4585" s="23"/>
    </row>
    <row r="4586" spans="1:12" x14ac:dyDescent="0.25">
      <c r="A4586" s="6"/>
      <c r="C4586" s="12"/>
      <c r="K4586" s="23"/>
      <c r="L4586" s="23"/>
    </row>
    <row r="4587" spans="1:12" x14ac:dyDescent="0.25">
      <c r="A4587" s="6"/>
      <c r="C4587" s="12"/>
      <c r="K4587" s="23"/>
      <c r="L4587" s="23"/>
    </row>
    <row r="4588" spans="1:12" x14ac:dyDescent="0.25">
      <c r="A4588" s="6"/>
      <c r="C4588" s="12"/>
      <c r="K4588" s="23"/>
      <c r="L4588" s="23"/>
    </row>
    <row r="4589" spans="1:12" x14ac:dyDescent="0.25">
      <c r="A4589" s="6"/>
      <c r="C4589" s="12"/>
      <c r="K4589" s="23"/>
      <c r="L4589" s="23"/>
    </row>
    <row r="4590" spans="1:12" x14ac:dyDescent="0.25">
      <c r="A4590" s="6"/>
      <c r="C4590" s="12"/>
      <c r="K4590" s="23"/>
      <c r="L4590" s="23"/>
    </row>
    <row r="4591" spans="1:12" x14ac:dyDescent="0.25">
      <c r="A4591" s="6"/>
      <c r="C4591" s="12"/>
      <c r="K4591" s="23"/>
      <c r="L4591" s="23"/>
    </row>
    <row r="4592" spans="1:12" x14ac:dyDescent="0.25">
      <c r="A4592" s="6"/>
      <c r="C4592" s="12"/>
      <c r="K4592" s="23"/>
      <c r="L4592" s="23"/>
    </row>
    <row r="4593" spans="1:12" x14ac:dyDescent="0.25">
      <c r="A4593" s="6"/>
      <c r="C4593" s="12"/>
      <c r="K4593" s="23"/>
      <c r="L4593" s="23"/>
    </row>
    <row r="4594" spans="1:12" x14ac:dyDescent="0.25">
      <c r="A4594" s="6"/>
      <c r="C4594" s="12"/>
      <c r="K4594" s="23"/>
      <c r="L4594" s="23"/>
    </row>
    <row r="4595" spans="1:12" x14ac:dyDescent="0.25">
      <c r="A4595" s="6"/>
      <c r="C4595" s="12"/>
      <c r="K4595" s="23"/>
      <c r="L4595" s="23"/>
    </row>
    <row r="4596" spans="1:12" x14ac:dyDescent="0.25">
      <c r="A4596" s="6"/>
      <c r="C4596" s="12"/>
      <c r="K4596" s="23"/>
      <c r="L4596" s="23"/>
    </row>
    <row r="4597" spans="1:12" x14ac:dyDescent="0.25">
      <c r="A4597" s="6"/>
      <c r="C4597" s="12"/>
      <c r="K4597" s="23"/>
      <c r="L4597" s="23"/>
    </row>
    <row r="4598" spans="1:12" x14ac:dyDescent="0.25">
      <c r="A4598" s="6"/>
      <c r="C4598" s="12"/>
      <c r="K4598" s="23"/>
      <c r="L4598" s="23"/>
    </row>
    <row r="4599" spans="1:12" x14ac:dyDescent="0.25">
      <c r="A4599" s="6"/>
      <c r="C4599" s="12"/>
      <c r="K4599" s="23"/>
      <c r="L4599" s="23"/>
    </row>
    <row r="4600" spans="1:12" x14ac:dyDescent="0.25">
      <c r="A4600" s="6"/>
      <c r="C4600" s="12"/>
      <c r="K4600" s="23"/>
      <c r="L4600" s="23"/>
    </row>
    <row r="4601" spans="1:12" x14ac:dyDescent="0.25">
      <c r="A4601" s="6"/>
      <c r="C4601" s="12"/>
      <c r="K4601" s="23"/>
      <c r="L4601" s="23"/>
    </row>
    <row r="4602" spans="1:12" x14ac:dyDescent="0.25">
      <c r="A4602" s="6"/>
      <c r="C4602" s="12"/>
      <c r="K4602" s="23"/>
      <c r="L4602" s="23"/>
    </row>
    <row r="4603" spans="1:12" x14ac:dyDescent="0.25">
      <c r="A4603" s="6"/>
      <c r="C4603" s="12"/>
      <c r="K4603" s="23"/>
      <c r="L4603" s="23"/>
    </row>
    <row r="4604" spans="1:12" x14ac:dyDescent="0.25">
      <c r="A4604" s="6"/>
      <c r="C4604" s="12"/>
      <c r="K4604" s="23"/>
      <c r="L4604" s="23"/>
    </row>
    <row r="4605" spans="1:12" x14ac:dyDescent="0.25">
      <c r="A4605" s="6"/>
      <c r="C4605" s="12"/>
      <c r="K4605" s="23"/>
      <c r="L4605" s="23"/>
    </row>
    <row r="4606" spans="1:12" x14ac:dyDescent="0.25">
      <c r="A4606" s="6"/>
      <c r="C4606" s="12"/>
      <c r="K4606" s="23"/>
      <c r="L4606" s="23"/>
    </row>
    <row r="4607" spans="1:12" x14ac:dyDescent="0.25">
      <c r="A4607" s="6"/>
      <c r="C4607" s="12"/>
      <c r="K4607" s="23"/>
      <c r="L4607" s="23"/>
    </row>
    <row r="4608" spans="1:12" x14ac:dyDescent="0.25">
      <c r="A4608" s="6"/>
      <c r="C4608" s="12"/>
      <c r="K4608" s="23"/>
      <c r="L4608" s="23"/>
    </row>
    <row r="4609" spans="1:12" x14ac:dyDescent="0.25">
      <c r="A4609" s="6"/>
      <c r="C4609" s="12"/>
      <c r="K4609" s="23"/>
      <c r="L4609" s="23"/>
    </row>
    <row r="4610" spans="1:12" x14ac:dyDescent="0.25">
      <c r="A4610" s="6"/>
      <c r="C4610" s="12"/>
      <c r="K4610" s="23"/>
      <c r="L4610" s="23"/>
    </row>
    <row r="4611" spans="1:12" x14ac:dyDescent="0.25">
      <c r="A4611" s="6"/>
      <c r="C4611" s="12"/>
      <c r="K4611" s="23"/>
      <c r="L4611" s="23"/>
    </row>
    <row r="4612" spans="1:12" x14ac:dyDescent="0.25">
      <c r="A4612" s="6"/>
      <c r="C4612" s="12"/>
      <c r="K4612" s="23"/>
      <c r="L4612" s="23"/>
    </row>
    <row r="4613" spans="1:12" x14ac:dyDescent="0.25">
      <c r="A4613" s="6"/>
      <c r="C4613" s="12"/>
      <c r="K4613" s="23"/>
      <c r="L4613" s="23"/>
    </row>
    <row r="4614" spans="1:12" x14ac:dyDescent="0.25">
      <c r="A4614" s="6"/>
      <c r="C4614" s="12"/>
      <c r="K4614" s="23"/>
      <c r="L4614" s="23"/>
    </row>
    <row r="4615" spans="1:12" x14ac:dyDescent="0.25">
      <c r="A4615" s="6"/>
      <c r="C4615" s="12"/>
      <c r="K4615" s="23"/>
      <c r="L4615" s="23"/>
    </row>
    <row r="4616" spans="1:12" x14ac:dyDescent="0.25">
      <c r="A4616" s="6"/>
      <c r="C4616" s="12"/>
      <c r="K4616" s="23"/>
      <c r="L4616" s="23"/>
    </row>
    <row r="4617" spans="1:12" x14ac:dyDescent="0.25">
      <c r="A4617" s="6"/>
      <c r="C4617" s="12"/>
      <c r="K4617" s="23"/>
      <c r="L4617" s="23"/>
    </row>
    <row r="4618" spans="1:12" x14ac:dyDescent="0.25">
      <c r="A4618" s="6"/>
      <c r="C4618" s="12"/>
      <c r="K4618" s="23"/>
      <c r="L4618" s="23"/>
    </row>
    <row r="4619" spans="1:12" x14ac:dyDescent="0.25">
      <c r="A4619" s="6"/>
      <c r="C4619" s="12"/>
      <c r="K4619" s="23"/>
      <c r="L4619" s="23"/>
    </row>
    <row r="4620" spans="1:12" x14ac:dyDescent="0.25">
      <c r="A4620" s="6"/>
      <c r="C4620" s="12"/>
      <c r="K4620" s="23"/>
      <c r="L4620" s="23"/>
    </row>
    <row r="4621" spans="1:12" x14ac:dyDescent="0.25">
      <c r="A4621" s="6"/>
      <c r="C4621" s="12"/>
      <c r="K4621" s="23"/>
      <c r="L4621" s="23"/>
    </row>
    <row r="4622" spans="1:12" x14ac:dyDescent="0.25">
      <c r="A4622" s="6"/>
      <c r="C4622" s="12"/>
      <c r="K4622" s="23"/>
      <c r="L4622" s="23"/>
    </row>
    <row r="4623" spans="1:12" x14ac:dyDescent="0.25">
      <c r="A4623" s="6"/>
      <c r="C4623" s="12"/>
      <c r="K4623" s="23"/>
      <c r="L4623" s="23"/>
    </row>
    <row r="4624" spans="1:12" x14ac:dyDescent="0.25">
      <c r="A4624" s="6"/>
      <c r="C4624" s="12"/>
      <c r="K4624" s="23"/>
      <c r="L4624" s="23"/>
    </row>
    <row r="4625" spans="1:12" x14ac:dyDescent="0.25">
      <c r="A4625" s="6"/>
      <c r="C4625" s="12"/>
      <c r="K4625" s="23"/>
      <c r="L4625" s="23"/>
    </row>
    <row r="4626" spans="1:12" x14ac:dyDescent="0.25">
      <c r="A4626" s="6"/>
      <c r="C4626" s="12"/>
      <c r="K4626" s="23"/>
      <c r="L4626" s="23"/>
    </row>
    <row r="4627" spans="1:12" x14ac:dyDescent="0.25">
      <c r="A4627" s="6"/>
      <c r="C4627" s="12"/>
      <c r="K4627" s="23"/>
      <c r="L4627" s="23"/>
    </row>
    <row r="4628" spans="1:12" x14ac:dyDescent="0.25">
      <c r="A4628" s="6"/>
      <c r="C4628" s="12"/>
      <c r="K4628" s="23"/>
      <c r="L4628" s="23"/>
    </row>
    <row r="4629" spans="1:12" x14ac:dyDescent="0.25">
      <c r="A4629" s="6"/>
      <c r="C4629" s="12"/>
      <c r="K4629" s="23"/>
      <c r="L4629" s="23"/>
    </row>
    <row r="4630" spans="1:12" x14ac:dyDescent="0.25">
      <c r="A4630" s="6"/>
      <c r="C4630" s="12"/>
      <c r="K4630" s="23"/>
      <c r="L4630" s="23"/>
    </row>
    <row r="4631" spans="1:12" x14ac:dyDescent="0.25">
      <c r="A4631" s="6"/>
      <c r="C4631" s="12"/>
      <c r="K4631" s="23"/>
      <c r="L4631" s="23"/>
    </row>
    <row r="4632" spans="1:12" x14ac:dyDescent="0.25">
      <c r="A4632" s="6"/>
      <c r="C4632" s="12"/>
      <c r="K4632" s="23"/>
      <c r="L4632" s="23"/>
    </row>
    <row r="4633" spans="1:12" x14ac:dyDescent="0.25">
      <c r="A4633" s="6"/>
      <c r="C4633" s="12"/>
      <c r="K4633" s="23"/>
      <c r="L4633" s="23"/>
    </row>
    <row r="4634" spans="1:12" x14ac:dyDescent="0.25">
      <c r="A4634" s="6"/>
      <c r="C4634" s="12"/>
      <c r="K4634" s="23"/>
      <c r="L4634" s="23"/>
    </row>
    <row r="4635" spans="1:12" x14ac:dyDescent="0.25">
      <c r="A4635" s="6"/>
      <c r="C4635" s="12"/>
      <c r="K4635" s="23"/>
      <c r="L4635" s="23"/>
    </row>
    <row r="4636" spans="1:12" x14ac:dyDescent="0.25">
      <c r="A4636" s="6"/>
      <c r="C4636" s="12"/>
      <c r="K4636" s="23"/>
      <c r="L4636" s="23"/>
    </row>
    <row r="4637" spans="1:12" x14ac:dyDescent="0.25">
      <c r="A4637" s="6"/>
      <c r="C4637" s="12"/>
      <c r="K4637" s="23"/>
      <c r="L4637" s="23"/>
    </row>
    <row r="4638" spans="1:12" x14ac:dyDescent="0.25">
      <c r="A4638" s="6"/>
      <c r="C4638" s="12"/>
      <c r="K4638" s="23"/>
      <c r="L4638" s="23"/>
    </row>
    <row r="4639" spans="1:12" x14ac:dyDescent="0.25">
      <c r="A4639" s="6"/>
      <c r="C4639" s="12"/>
      <c r="K4639" s="23"/>
      <c r="L4639" s="23"/>
    </row>
    <row r="4640" spans="1:12" x14ac:dyDescent="0.25">
      <c r="A4640" s="6"/>
      <c r="C4640" s="12"/>
      <c r="K4640" s="23"/>
      <c r="L4640" s="23"/>
    </row>
    <row r="4641" spans="1:12" x14ac:dyDescent="0.25">
      <c r="A4641" s="6"/>
      <c r="C4641" s="12"/>
      <c r="K4641" s="23"/>
      <c r="L4641" s="23"/>
    </row>
    <row r="4642" spans="1:12" x14ac:dyDescent="0.25">
      <c r="A4642" s="6"/>
      <c r="C4642" s="12"/>
      <c r="K4642" s="23"/>
      <c r="L4642" s="23"/>
    </row>
    <row r="4643" spans="1:12" x14ac:dyDescent="0.25">
      <c r="A4643" s="6"/>
      <c r="C4643" s="12"/>
      <c r="K4643" s="23"/>
      <c r="L4643" s="23"/>
    </row>
    <row r="4644" spans="1:12" x14ac:dyDescent="0.25">
      <c r="A4644" s="6"/>
      <c r="C4644" s="12"/>
      <c r="K4644" s="23"/>
      <c r="L4644" s="23"/>
    </row>
    <row r="4645" spans="1:12" x14ac:dyDescent="0.25">
      <c r="A4645" s="6"/>
      <c r="C4645" s="12"/>
      <c r="K4645" s="23"/>
      <c r="L4645" s="23"/>
    </row>
    <row r="4646" spans="1:12" x14ac:dyDescent="0.25">
      <c r="A4646" s="6"/>
      <c r="C4646" s="12"/>
      <c r="K4646" s="23"/>
      <c r="L4646" s="23"/>
    </row>
    <row r="4647" spans="1:12" x14ac:dyDescent="0.25">
      <c r="A4647" s="6"/>
      <c r="C4647" s="12"/>
      <c r="K4647" s="23"/>
      <c r="L4647" s="23"/>
    </row>
    <row r="4648" spans="1:12" x14ac:dyDescent="0.25">
      <c r="A4648" s="6"/>
      <c r="C4648" s="12"/>
      <c r="K4648" s="23"/>
      <c r="L4648" s="23"/>
    </row>
    <row r="4649" spans="1:12" x14ac:dyDescent="0.25">
      <c r="A4649" s="6"/>
      <c r="C4649" s="12"/>
      <c r="K4649" s="23"/>
      <c r="L4649" s="23"/>
    </row>
    <row r="4650" spans="1:12" x14ac:dyDescent="0.25">
      <c r="A4650" s="6"/>
      <c r="C4650" s="12"/>
      <c r="K4650" s="23"/>
      <c r="L4650" s="23"/>
    </row>
    <row r="4651" spans="1:12" x14ac:dyDescent="0.25">
      <c r="A4651" s="6"/>
      <c r="C4651" s="12"/>
      <c r="K4651" s="23"/>
      <c r="L4651" s="23"/>
    </row>
    <row r="4652" spans="1:12" x14ac:dyDescent="0.25">
      <c r="A4652" s="6"/>
      <c r="C4652" s="12"/>
      <c r="K4652" s="23"/>
      <c r="L4652" s="23"/>
    </row>
    <row r="4653" spans="1:12" x14ac:dyDescent="0.25">
      <c r="A4653" s="6"/>
      <c r="C4653" s="12"/>
      <c r="K4653" s="23"/>
      <c r="L4653" s="23"/>
    </row>
    <row r="4654" spans="1:12" x14ac:dyDescent="0.25">
      <c r="A4654" s="6"/>
      <c r="C4654" s="12"/>
      <c r="K4654" s="23"/>
      <c r="L4654" s="23"/>
    </row>
    <row r="4655" spans="1:12" x14ac:dyDescent="0.25">
      <c r="A4655" s="6"/>
      <c r="C4655" s="12"/>
      <c r="K4655" s="23"/>
      <c r="L4655" s="23"/>
    </row>
    <row r="4656" spans="1:12" x14ac:dyDescent="0.25">
      <c r="A4656" s="6"/>
      <c r="C4656" s="12"/>
      <c r="K4656" s="23"/>
      <c r="L4656" s="23"/>
    </row>
    <row r="4657" spans="1:12" x14ac:dyDescent="0.25">
      <c r="A4657" s="6"/>
      <c r="C4657" s="12"/>
      <c r="K4657" s="23"/>
      <c r="L4657" s="23"/>
    </row>
    <row r="4658" spans="1:12" x14ac:dyDescent="0.25">
      <c r="A4658" s="6"/>
      <c r="C4658" s="12"/>
      <c r="K4658" s="23"/>
      <c r="L4658" s="23"/>
    </row>
    <row r="4659" spans="1:12" x14ac:dyDescent="0.25">
      <c r="A4659" s="6"/>
      <c r="C4659" s="12"/>
      <c r="K4659" s="23"/>
      <c r="L4659" s="23"/>
    </row>
    <row r="4660" spans="1:12" x14ac:dyDescent="0.25">
      <c r="A4660" s="6"/>
      <c r="C4660" s="12"/>
      <c r="K4660" s="23"/>
      <c r="L4660" s="23"/>
    </row>
    <row r="4661" spans="1:12" x14ac:dyDescent="0.25">
      <c r="A4661" s="6"/>
      <c r="C4661" s="12"/>
      <c r="K4661" s="23"/>
      <c r="L4661" s="23"/>
    </row>
    <row r="4662" spans="1:12" x14ac:dyDescent="0.25">
      <c r="A4662" s="6"/>
      <c r="C4662" s="12"/>
      <c r="K4662" s="23"/>
      <c r="L4662" s="23"/>
    </row>
    <row r="4663" spans="1:12" x14ac:dyDescent="0.25">
      <c r="A4663" s="6"/>
      <c r="C4663" s="12"/>
      <c r="K4663" s="23"/>
      <c r="L4663" s="23"/>
    </row>
    <row r="4664" spans="1:12" x14ac:dyDescent="0.25">
      <c r="A4664" s="6"/>
      <c r="C4664" s="12"/>
      <c r="K4664" s="23"/>
      <c r="L4664" s="23"/>
    </row>
    <row r="4665" spans="1:12" x14ac:dyDescent="0.25">
      <c r="A4665" s="6"/>
      <c r="C4665" s="12"/>
      <c r="K4665" s="23"/>
      <c r="L4665" s="23"/>
    </row>
    <row r="4666" spans="1:12" x14ac:dyDescent="0.25">
      <c r="A4666" s="6"/>
      <c r="C4666" s="12"/>
      <c r="K4666" s="23"/>
      <c r="L4666" s="23"/>
    </row>
    <row r="4667" spans="1:12" x14ac:dyDescent="0.25">
      <c r="A4667" s="6"/>
      <c r="C4667" s="12"/>
      <c r="K4667" s="23"/>
      <c r="L4667" s="23"/>
    </row>
    <row r="4668" spans="1:12" x14ac:dyDescent="0.25">
      <c r="A4668" s="6"/>
      <c r="C4668" s="12"/>
      <c r="K4668" s="23"/>
      <c r="L4668" s="23"/>
    </row>
    <row r="4669" spans="1:12" x14ac:dyDescent="0.25">
      <c r="A4669" s="6"/>
      <c r="C4669" s="12"/>
      <c r="K4669" s="23"/>
      <c r="L4669" s="23"/>
    </row>
    <row r="4670" spans="1:12" x14ac:dyDescent="0.25">
      <c r="A4670" s="6"/>
      <c r="C4670" s="12"/>
      <c r="K4670" s="23"/>
      <c r="L4670" s="23"/>
    </row>
    <row r="4671" spans="1:12" x14ac:dyDescent="0.25">
      <c r="A4671" s="6"/>
      <c r="C4671" s="12"/>
      <c r="K4671" s="23"/>
      <c r="L4671" s="23"/>
    </row>
    <row r="4672" spans="1:12" x14ac:dyDescent="0.25">
      <c r="A4672" s="6"/>
      <c r="C4672" s="12"/>
      <c r="K4672" s="23"/>
      <c r="L4672" s="23"/>
    </row>
    <row r="4673" spans="1:12" x14ac:dyDescent="0.25">
      <c r="A4673" s="6"/>
      <c r="C4673" s="12"/>
      <c r="K4673" s="23"/>
      <c r="L4673" s="23"/>
    </row>
    <row r="4674" spans="1:12" x14ac:dyDescent="0.25">
      <c r="A4674" s="6"/>
      <c r="C4674" s="12"/>
      <c r="K4674" s="23"/>
      <c r="L4674" s="23"/>
    </row>
    <row r="4675" spans="1:12" x14ac:dyDescent="0.25">
      <c r="A4675" s="6"/>
      <c r="C4675" s="12"/>
      <c r="K4675" s="23"/>
      <c r="L4675" s="23"/>
    </row>
    <row r="4676" spans="1:12" x14ac:dyDescent="0.25">
      <c r="A4676" s="6"/>
      <c r="C4676" s="12"/>
      <c r="K4676" s="23"/>
      <c r="L4676" s="23"/>
    </row>
    <row r="4677" spans="1:12" x14ac:dyDescent="0.25">
      <c r="A4677" s="6"/>
      <c r="C4677" s="12"/>
      <c r="K4677" s="23"/>
      <c r="L4677" s="23"/>
    </row>
    <row r="4678" spans="1:12" x14ac:dyDescent="0.25">
      <c r="A4678" s="6"/>
      <c r="C4678" s="12"/>
      <c r="K4678" s="23"/>
      <c r="L4678" s="23"/>
    </row>
    <row r="4679" spans="1:12" x14ac:dyDescent="0.25">
      <c r="A4679" s="6"/>
      <c r="C4679" s="12"/>
      <c r="K4679" s="23"/>
      <c r="L4679" s="23"/>
    </row>
    <row r="4680" spans="1:12" x14ac:dyDescent="0.25">
      <c r="A4680" s="6"/>
      <c r="C4680" s="12"/>
      <c r="K4680" s="23"/>
      <c r="L4680" s="23"/>
    </row>
    <row r="4681" spans="1:12" x14ac:dyDescent="0.25">
      <c r="A4681" s="6"/>
      <c r="C4681" s="12"/>
      <c r="K4681" s="23"/>
      <c r="L4681" s="23"/>
    </row>
    <row r="4682" spans="1:12" x14ac:dyDescent="0.25">
      <c r="A4682" s="6"/>
      <c r="C4682" s="12"/>
      <c r="K4682" s="23"/>
      <c r="L4682" s="23"/>
    </row>
    <row r="4683" spans="1:12" x14ac:dyDescent="0.25">
      <c r="A4683" s="6"/>
      <c r="C4683" s="12"/>
      <c r="K4683" s="23"/>
      <c r="L4683" s="23"/>
    </row>
    <row r="4684" spans="1:12" x14ac:dyDescent="0.25">
      <c r="A4684" s="6"/>
      <c r="C4684" s="12"/>
      <c r="K4684" s="23"/>
      <c r="L4684" s="23"/>
    </row>
    <row r="4685" spans="1:12" x14ac:dyDescent="0.25">
      <c r="A4685" s="6"/>
      <c r="C4685" s="12"/>
      <c r="K4685" s="23"/>
      <c r="L4685" s="23"/>
    </row>
    <row r="4686" spans="1:12" x14ac:dyDescent="0.25">
      <c r="A4686" s="6"/>
      <c r="C4686" s="12"/>
      <c r="K4686" s="23"/>
      <c r="L4686" s="23"/>
    </row>
    <row r="4687" spans="1:12" x14ac:dyDescent="0.25">
      <c r="A4687" s="6"/>
      <c r="C4687" s="12"/>
      <c r="K4687" s="23"/>
      <c r="L4687" s="23"/>
    </row>
    <row r="4688" spans="1:12" x14ac:dyDescent="0.25">
      <c r="A4688" s="6"/>
      <c r="C4688" s="12"/>
      <c r="K4688" s="23"/>
      <c r="L4688" s="23"/>
    </row>
    <row r="4689" spans="1:12" x14ac:dyDescent="0.25">
      <c r="A4689" s="6"/>
      <c r="C4689" s="12"/>
      <c r="K4689" s="23"/>
      <c r="L4689" s="23"/>
    </row>
    <row r="4690" spans="1:12" x14ac:dyDescent="0.25">
      <c r="A4690" s="6"/>
      <c r="C4690" s="12"/>
      <c r="K4690" s="23"/>
      <c r="L4690" s="23"/>
    </row>
    <row r="4691" spans="1:12" x14ac:dyDescent="0.25">
      <c r="A4691" s="6"/>
      <c r="C4691" s="12"/>
      <c r="K4691" s="23"/>
      <c r="L4691" s="23"/>
    </row>
    <row r="4692" spans="1:12" x14ac:dyDescent="0.25">
      <c r="A4692" s="6"/>
      <c r="C4692" s="12"/>
      <c r="K4692" s="23"/>
      <c r="L4692" s="23"/>
    </row>
    <row r="4693" spans="1:12" x14ac:dyDescent="0.25">
      <c r="A4693" s="6"/>
      <c r="C4693" s="12"/>
      <c r="K4693" s="23"/>
      <c r="L4693" s="23"/>
    </row>
    <row r="4694" spans="1:12" x14ac:dyDescent="0.25">
      <c r="A4694" s="6"/>
      <c r="C4694" s="12"/>
      <c r="K4694" s="23"/>
      <c r="L4694" s="23"/>
    </row>
    <row r="4695" spans="1:12" x14ac:dyDescent="0.25">
      <c r="A4695" s="6"/>
      <c r="C4695" s="12"/>
      <c r="K4695" s="23"/>
      <c r="L4695" s="23"/>
    </row>
    <row r="4696" spans="1:12" x14ac:dyDescent="0.25">
      <c r="A4696" s="6"/>
      <c r="C4696" s="12"/>
      <c r="K4696" s="23"/>
      <c r="L4696" s="23"/>
    </row>
    <row r="4697" spans="1:12" x14ac:dyDescent="0.25">
      <c r="A4697" s="6"/>
      <c r="C4697" s="12"/>
      <c r="K4697" s="23"/>
      <c r="L4697" s="23"/>
    </row>
    <row r="4698" spans="1:12" x14ac:dyDescent="0.25">
      <c r="A4698" s="6"/>
      <c r="C4698" s="12"/>
      <c r="K4698" s="23"/>
      <c r="L4698" s="23"/>
    </row>
    <row r="4699" spans="1:12" x14ac:dyDescent="0.25">
      <c r="A4699" s="6"/>
      <c r="C4699" s="12"/>
      <c r="K4699" s="23"/>
      <c r="L4699" s="23"/>
    </row>
    <row r="4700" spans="1:12" x14ac:dyDescent="0.25">
      <c r="A4700" s="6"/>
      <c r="C4700" s="12"/>
      <c r="K4700" s="23"/>
      <c r="L4700" s="23"/>
    </row>
    <row r="4701" spans="1:12" x14ac:dyDescent="0.25">
      <c r="A4701" s="6"/>
      <c r="C4701" s="12"/>
      <c r="K4701" s="23"/>
      <c r="L4701" s="23"/>
    </row>
    <row r="4702" spans="1:12" x14ac:dyDescent="0.25">
      <c r="A4702" s="6"/>
      <c r="C4702" s="12"/>
      <c r="K4702" s="23"/>
      <c r="L4702" s="23"/>
    </row>
    <row r="4703" spans="1:12" x14ac:dyDescent="0.25">
      <c r="A4703" s="6"/>
      <c r="C4703" s="12"/>
      <c r="K4703" s="23"/>
      <c r="L4703" s="23"/>
    </row>
    <row r="4704" spans="1:12" x14ac:dyDescent="0.25">
      <c r="A4704" s="6"/>
      <c r="C4704" s="12"/>
      <c r="K4704" s="23"/>
      <c r="L4704" s="23"/>
    </row>
    <row r="4705" spans="1:12" x14ac:dyDescent="0.25">
      <c r="A4705" s="6"/>
      <c r="C4705" s="12"/>
      <c r="K4705" s="23"/>
      <c r="L4705" s="23"/>
    </row>
    <row r="4706" spans="1:12" x14ac:dyDescent="0.25">
      <c r="A4706" s="6"/>
      <c r="C4706" s="12"/>
      <c r="K4706" s="23"/>
      <c r="L4706" s="23"/>
    </row>
    <row r="4707" spans="1:12" x14ac:dyDescent="0.25">
      <c r="A4707" s="6"/>
      <c r="C4707" s="12"/>
      <c r="K4707" s="23"/>
      <c r="L4707" s="23"/>
    </row>
    <row r="4708" spans="1:12" x14ac:dyDescent="0.25">
      <c r="A4708" s="6"/>
      <c r="C4708" s="12"/>
      <c r="K4708" s="23"/>
      <c r="L4708" s="23"/>
    </row>
    <row r="4709" spans="1:12" x14ac:dyDescent="0.25">
      <c r="A4709" s="6"/>
      <c r="C4709" s="12"/>
      <c r="K4709" s="23"/>
      <c r="L4709" s="23"/>
    </row>
    <row r="4710" spans="1:12" x14ac:dyDescent="0.25">
      <c r="A4710" s="6"/>
      <c r="C4710" s="12"/>
      <c r="K4710" s="23"/>
      <c r="L4710" s="23"/>
    </row>
    <row r="4711" spans="1:12" x14ac:dyDescent="0.25">
      <c r="A4711" s="6"/>
      <c r="C4711" s="12"/>
      <c r="K4711" s="23"/>
      <c r="L4711" s="23"/>
    </row>
    <row r="4712" spans="1:12" x14ac:dyDescent="0.25">
      <c r="A4712" s="6"/>
      <c r="C4712" s="12"/>
      <c r="K4712" s="23"/>
      <c r="L4712" s="23"/>
    </row>
    <row r="4713" spans="1:12" x14ac:dyDescent="0.25">
      <c r="A4713" s="6"/>
      <c r="C4713" s="12"/>
      <c r="K4713" s="23"/>
      <c r="L4713" s="23"/>
    </row>
    <row r="4714" spans="1:12" x14ac:dyDescent="0.25">
      <c r="A4714" s="6"/>
      <c r="C4714" s="12"/>
      <c r="K4714" s="23"/>
      <c r="L4714" s="23"/>
    </row>
    <row r="4715" spans="1:12" x14ac:dyDescent="0.25">
      <c r="A4715" s="6"/>
      <c r="C4715" s="12"/>
      <c r="K4715" s="23"/>
      <c r="L4715" s="23"/>
    </row>
    <row r="4716" spans="1:12" x14ac:dyDescent="0.25">
      <c r="A4716" s="6"/>
      <c r="C4716" s="12"/>
      <c r="K4716" s="23"/>
      <c r="L4716" s="23"/>
    </row>
    <row r="4717" spans="1:12" x14ac:dyDescent="0.25">
      <c r="A4717" s="6"/>
      <c r="C4717" s="12"/>
      <c r="K4717" s="23"/>
      <c r="L4717" s="23"/>
    </row>
    <row r="4718" spans="1:12" x14ac:dyDescent="0.25">
      <c r="A4718" s="6"/>
      <c r="C4718" s="12"/>
      <c r="K4718" s="23"/>
      <c r="L4718" s="23"/>
    </row>
    <row r="4719" spans="1:12" x14ac:dyDescent="0.25">
      <c r="A4719" s="6"/>
      <c r="C4719" s="12"/>
      <c r="K4719" s="23"/>
      <c r="L4719" s="23"/>
    </row>
    <row r="4720" spans="1:12" x14ac:dyDescent="0.25">
      <c r="A4720" s="6"/>
      <c r="C4720" s="12"/>
      <c r="K4720" s="23"/>
      <c r="L4720" s="23"/>
    </row>
    <row r="4721" spans="1:12" x14ac:dyDescent="0.25">
      <c r="A4721" s="6"/>
      <c r="C4721" s="12"/>
      <c r="K4721" s="23"/>
      <c r="L4721" s="23"/>
    </row>
    <row r="4722" spans="1:12" x14ac:dyDescent="0.25">
      <c r="A4722" s="6"/>
      <c r="C4722" s="12"/>
      <c r="K4722" s="23"/>
      <c r="L4722" s="23"/>
    </row>
    <row r="4723" spans="1:12" x14ac:dyDescent="0.25">
      <c r="A4723" s="6"/>
      <c r="C4723" s="12"/>
      <c r="K4723" s="23"/>
      <c r="L4723" s="23"/>
    </row>
    <row r="4724" spans="1:12" x14ac:dyDescent="0.25">
      <c r="A4724" s="6"/>
      <c r="C4724" s="12"/>
      <c r="K4724" s="23"/>
      <c r="L4724" s="23"/>
    </row>
    <row r="4725" spans="1:12" x14ac:dyDescent="0.25">
      <c r="A4725" s="6"/>
      <c r="C4725" s="12"/>
      <c r="K4725" s="23"/>
      <c r="L4725" s="23"/>
    </row>
    <row r="4726" spans="1:12" x14ac:dyDescent="0.25">
      <c r="A4726" s="6"/>
      <c r="C4726" s="12"/>
      <c r="K4726" s="23"/>
      <c r="L4726" s="23"/>
    </row>
    <row r="4727" spans="1:12" x14ac:dyDescent="0.25">
      <c r="A4727" s="6"/>
      <c r="C4727" s="12"/>
      <c r="K4727" s="23"/>
      <c r="L4727" s="23"/>
    </row>
    <row r="4728" spans="1:12" x14ac:dyDescent="0.25">
      <c r="A4728" s="6"/>
      <c r="C4728" s="12"/>
      <c r="K4728" s="23"/>
      <c r="L4728" s="23"/>
    </row>
    <row r="4729" spans="1:12" x14ac:dyDescent="0.25">
      <c r="A4729" s="6"/>
      <c r="C4729" s="12"/>
      <c r="K4729" s="23"/>
      <c r="L4729" s="23"/>
    </row>
    <row r="4730" spans="1:12" x14ac:dyDescent="0.25">
      <c r="A4730" s="6"/>
      <c r="C4730" s="12"/>
      <c r="K4730" s="23"/>
      <c r="L4730" s="23"/>
    </row>
    <row r="4731" spans="1:12" x14ac:dyDescent="0.25">
      <c r="A4731" s="6"/>
      <c r="C4731" s="12"/>
      <c r="K4731" s="23"/>
      <c r="L4731" s="23"/>
    </row>
    <row r="4732" spans="1:12" x14ac:dyDescent="0.25">
      <c r="A4732" s="6"/>
      <c r="C4732" s="12"/>
      <c r="K4732" s="23"/>
      <c r="L4732" s="23"/>
    </row>
    <row r="4733" spans="1:12" x14ac:dyDescent="0.25">
      <c r="A4733" s="6"/>
      <c r="C4733" s="12"/>
      <c r="K4733" s="23"/>
      <c r="L4733" s="23"/>
    </row>
    <row r="4734" spans="1:12" x14ac:dyDescent="0.25">
      <c r="A4734" s="6"/>
      <c r="C4734" s="12"/>
      <c r="K4734" s="23"/>
      <c r="L4734" s="23"/>
    </row>
    <row r="4735" spans="1:12" x14ac:dyDescent="0.25">
      <c r="A4735" s="6"/>
      <c r="C4735" s="12"/>
      <c r="K4735" s="23"/>
      <c r="L4735" s="23"/>
    </row>
    <row r="4736" spans="1:12" x14ac:dyDescent="0.25">
      <c r="A4736" s="6"/>
      <c r="C4736" s="12"/>
      <c r="K4736" s="23"/>
      <c r="L4736" s="23"/>
    </row>
    <row r="4737" spans="1:12" x14ac:dyDescent="0.25">
      <c r="A4737" s="6"/>
      <c r="C4737" s="12"/>
      <c r="K4737" s="23"/>
      <c r="L4737" s="23"/>
    </row>
    <row r="4738" spans="1:12" x14ac:dyDescent="0.25">
      <c r="A4738" s="6"/>
      <c r="C4738" s="12"/>
      <c r="K4738" s="23"/>
      <c r="L4738" s="23"/>
    </row>
    <row r="4739" spans="1:12" x14ac:dyDescent="0.25">
      <c r="A4739" s="6"/>
      <c r="C4739" s="12"/>
      <c r="K4739" s="23"/>
      <c r="L4739" s="23"/>
    </row>
    <row r="4740" spans="1:12" x14ac:dyDescent="0.25">
      <c r="A4740" s="6"/>
      <c r="C4740" s="12"/>
      <c r="K4740" s="23"/>
      <c r="L4740" s="23"/>
    </row>
    <row r="4741" spans="1:12" x14ac:dyDescent="0.25">
      <c r="A4741" s="6"/>
      <c r="C4741" s="12"/>
      <c r="K4741" s="23"/>
      <c r="L4741" s="23"/>
    </row>
    <row r="4742" spans="1:12" x14ac:dyDescent="0.25">
      <c r="A4742" s="6"/>
      <c r="C4742" s="12"/>
      <c r="K4742" s="23"/>
      <c r="L4742" s="23"/>
    </row>
    <row r="4743" spans="1:12" x14ac:dyDescent="0.25">
      <c r="A4743" s="6"/>
      <c r="C4743" s="12"/>
      <c r="K4743" s="23"/>
      <c r="L4743" s="23"/>
    </row>
    <row r="4744" spans="1:12" x14ac:dyDescent="0.25">
      <c r="A4744" s="6"/>
      <c r="C4744" s="12"/>
      <c r="K4744" s="23"/>
      <c r="L4744" s="23"/>
    </row>
    <row r="4745" spans="1:12" x14ac:dyDescent="0.25">
      <c r="A4745" s="6"/>
      <c r="C4745" s="12"/>
      <c r="K4745" s="23"/>
      <c r="L4745" s="23"/>
    </row>
    <row r="4746" spans="1:12" x14ac:dyDescent="0.25">
      <c r="A4746" s="6"/>
      <c r="C4746" s="12"/>
      <c r="K4746" s="23"/>
      <c r="L4746" s="23"/>
    </row>
    <row r="4747" spans="1:12" x14ac:dyDescent="0.25">
      <c r="A4747" s="6"/>
      <c r="C4747" s="12"/>
      <c r="K4747" s="23"/>
      <c r="L4747" s="23"/>
    </row>
    <row r="4748" spans="1:12" x14ac:dyDescent="0.25">
      <c r="A4748" s="6"/>
      <c r="C4748" s="12"/>
      <c r="K4748" s="23"/>
      <c r="L4748" s="23"/>
    </row>
    <row r="4749" spans="1:12" x14ac:dyDescent="0.25">
      <c r="A4749" s="6"/>
      <c r="C4749" s="12"/>
      <c r="K4749" s="23"/>
      <c r="L4749" s="23"/>
    </row>
    <row r="4750" spans="1:12" x14ac:dyDescent="0.25">
      <c r="A4750" s="6"/>
      <c r="C4750" s="12"/>
      <c r="K4750" s="23"/>
      <c r="L4750" s="23"/>
    </row>
    <row r="4751" spans="1:12" x14ac:dyDescent="0.25">
      <c r="A4751" s="6"/>
      <c r="C4751" s="12"/>
      <c r="K4751" s="23"/>
      <c r="L4751" s="23"/>
    </row>
    <row r="4752" spans="1:12" x14ac:dyDescent="0.25">
      <c r="A4752" s="6"/>
      <c r="C4752" s="12"/>
      <c r="K4752" s="23"/>
      <c r="L4752" s="23"/>
    </row>
    <row r="4753" spans="1:12" x14ac:dyDescent="0.25">
      <c r="A4753" s="6"/>
      <c r="C4753" s="12"/>
      <c r="K4753" s="23"/>
      <c r="L4753" s="23"/>
    </row>
    <row r="4754" spans="1:12" x14ac:dyDescent="0.25">
      <c r="A4754" s="6"/>
      <c r="C4754" s="12"/>
      <c r="K4754" s="23"/>
      <c r="L4754" s="23"/>
    </row>
    <row r="4755" spans="1:12" x14ac:dyDescent="0.25">
      <c r="A4755" s="6"/>
      <c r="C4755" s="12"/>
      <c r="K4755" s="23"/>
      <c r="L4755" s="23"/>
    </row>
    <row r="4756" spans="1:12" x14ac:dyDescent="0.25">
      <c r="A4756" s="6"/>
      <c r="C4756" s="12"/>
      <c r="K4756" s="23"/>
      <c r="L4756" s="23"/>
    </row>
    <row r="4757" spans="1:12" x14ac:dyDescent="0.25">
      <c r="A4757" s="6"/>
      <c r="C4757" s="12"/>
      <c r="K4757" s="23"/>
      <c r="L4757" s="23"/>
    </row>
    <row r="4758" spans="1:12" x14ac:dyDescent="0.25">
      <c r="A4758" s="6"/>
      <c r="C4758" s="12"/>
      <c r="K4758" s="23"/>
      <c r="L4758" s="23"/>
    </row>
    <row r="4759" spans="1:12" x14ac:dyDescent="0.25">
      <c r="A4759" s="6"/>
      <c r="C4759" s="12"/>
      <c r="K4759" s="23"/>
      <c r="L4759" s="23"/>
    </row>
    <row r="4760" spans="1:12" x14ac:dyDescent="0.25">
      <c r="A4760" s="6"/>
      <c r="C4760" s="12"/>
      <c r="K4760" s="23"/>
      <c r="L4760" s="23"/>
    </row>
    <row r="4761" spans="1:12" x14ac:dyDescent="0.25">
      <c r="A4761" s="6"/>
      <c r="C4761" s="12"/>
      <c r="K4761" s="23"/>
      <c r="L4761" s="23"/>
    </row>
    <row r="4762" spans="1:12" x14ac:dyDescent="0.25">
      <c r="A4762" s="6"/>
      <c r="C4762" s="12"/>
      <c r="K4762" s="23"/>
      <c r="L4762" s="23"/>
    </row>
    <row r="4763" spans="1:12" x14ac:dyDescent="0.25">
      <c r="A4763" s="6"/>
      <c r="C4763" s="12"/>
      <c r="K4763" s="23"/>
      <c r="L4763" s="23"/>
    </row>
    <row r="4764" spans="1:12" x14ac:dyDescent="0.25">
      <c r="A4764" s="6"/>
      <c r="C4764" s="12"/>
      <c r="K4764" s="23"/>
      <c r="L4764" s="23"/>
    </row>
    <row r="4765" spans="1:12" x14ac:dyDescent="0.25">
      <c r="A4765" s="6"/>
      <c r="C4765" s="12"/>
      <c r="K4765" s="23"/>
      <c r="L4765" s="23"/>
    </row>
    <row r="4766" spans="1:12" x14ac:dyDescent="0.25">
      <c r="A4766" s="6"/>
      <c r="C4766" s="12"/>
      <c r="K4766" s="23"/>
      <c r="L4766" s="23"/>
    </row>
    <row r="4767" spans="1:12" x14ac:dyDescent="0.25">
      <c r="A4767" s="6"/>
      <c r="C4767" s="12"/>
      <c r="K4767" s="23"/>
      <c r="L4767" s="23"/>
    </row>
    <row r="4768" spans="1:12" x14ac:dyDescent="0.25">
      <c r="A4768" s="6"/>
      <c r="C4768" s="12"/>
      <c r="K4768" s="23"/>
      <c r="L4768" s="23"/>
    </row>
    <row r="4769" spans="1:12" x14ac:dyDescent="0.25">
      <c r="A4769" s="6"/>
      <c r="C4769" s="12"/>
      <c r="K4769" s="23"/>
      <c r="L4769" s="23"/>
    </row>
    <row r="4770" spans="1:12" x14ac:dyDescent="0.25">
      <c r="A4770" s="6"/>
      <c r="C4770" s="12"/>
      <c r="K4770" s="23"/>
      <c r="L4770" s="23"/>
    </row>
    <row r="4771" spans="1:12" x14ac:dyDescent="0.25">
      <c r="A4771" s="6"/>
      <c r="C4771" s="12"/>
      <c r="K4771" s="23"/>
      <c r="L4771" s="23"/>
    </row>
    <row r="4772" spans="1:12" x14ac:dyDescent="0.25">
      <c r="A4772" s="6"/>
      <c r="C4772" s="12"/>
      <c r="K4772" s="23"/>
      <c r="L4772" s="23"/>
    </row>
    <row r="4773" spans="1:12" x14ac:dyDescent="0.25">
      <c r="A4773" s="6"/>
      <c r="C4773" s="12"/>
      <c r="K4773" s="23"/>
      <c r="L4773" s="23"/>
    </row>
    <row r="4774" spans="1:12" x14ac:dyDescent="0.25">
      <c r="A4774" s="6"/>
      <c r="C4774" s="12"/>
      <c r="K4774" s="23"/>
      <c r="L4774" s="23"/>
    </row>
    <row r="4775" spans="1:12" x14ac:dyDescent="0.25">
      <c r="A4775" s="6"/>
      <c r="C4775" s="12"/>
      <c r="K4775" s="23"/>
      <c r="L4775" s="23"/>
    </row>
    <row r="4776" spans="1:12" x14ac:dyDescent="0.25">
      <c r="A4776" s="6"/>
      <c r="C4776" s="12"/>
      <c r="K4776" s="23"/>
      <c r="L4776" s="23"/>
    </row>
    <row r="4777" spans="1:12" x14ac:dyDescent="0.25">
      <c r="A4777" s="6"/>
      <c r="C4777" s="12"/>
      <c r="K4777" s="23"/>
      <c r="L4777" s="23"/>
    </row>
    <row r="4778" spans="1:12" x14ac:dyDescent="0.25">
      <c r="A4778" s="6"/>
      <c r="C4778" s="12"/>
      <c r="K4778" s="23"/>
      <c r="L4778" s="23"/>
    </row>
    <row r="4779" spans="1:12" x14ac:dyDescent="0.25">
      <c r="A4779" s="6"/>
      <c r="C4779" s="12"/>
      <c r="K4779" s="23"/>
      <c r="L4779" s="23"/>
    </row>
    <row r="4780" spans="1:12" x14ac:dyDescent="0.25">
      <c r="A4780" s="6"/>
      <c r="C4780" s="12"/>
      <c r="K4780" s="23"/>
      <c r="L4780" s="23"/>
    </row>
    <row r="4781" spans="1:12" x14ac:dyDescent="0.25">
      <c r="A4781" s="6"/>
      <c r="C4781" s="12"/>
      <c r="K4781" s="23"/>
      <c r="L4781" s="23"/>
    </row>
    <row r="4782" spans="1:12" x14ac:dyDescent="0.25">
      <c r="A4782" s="6"/>
      <c r="C4782" s="12"/>
      <c r="K4782" s="23"/>
      <c r="L4782" s="23"/>
    </row>
    <row r="4783" spans="1:12" x14ac:dyDescent="0.25">
      <c r="A4783" s="6"/>
      <c r="C4783" s="12"/>
      <c r="K4783" s="23"/>
      <c r="L4783" s="23"/>
    </row>
    <row r="4784" spans="1:12" x14ac:dyDescent="0.25">
      <c r="A4784" s="6"/>
      <c r="C4784" s="12"/>
      <c r="K4784" s="23"/>
      <c r="L4784" s="23"/>
    </row>
    <row r="4785" spans="1:12" x14ac:dyDescent="0.25">
      <c r="A4785" s="6"/>
      <c r="C4785" s="12"/>
      <c r="K4785" s="23"/>
      <c r="L4785" s="23"/>
    </row>
    <row r="4786" spans="1:12" x14ac:dyDescent="0.25">
      <c r="A4786" s="6"/>
      <c r="C4786" s="12"/>
      <c r="K4786" s="23"/>
      <c r="L4786" s="23"/>
    </row>
    <row r="4787" spans="1:12" x14ac:dyDescent="0.25">
      <c r="A4787" s="6"/>
      <c r="C4787" s="12"/>
      <c r="K4787" s="23"/>
      <c r="L4787" s="23"/>
    </row>
    <row r="4788" spans="1:12" x14ac:dyDescent="0.25">
      <c r="A4788" s="6"/>
      <c r="C4788" s="12"/>
      <c r="K4788" s="23"/>
      <c r="L4788" s="23"/>
    </row>
    <row r="4789" spans="1:12" x14ac:dyDescent="0.25">
      <c r="A4789" s="6"/>
      <c r="C4789" s="12"/>
      <c r="K4789" s="23"/>
      <c r="L4789" s="23"/>
    </row>
    <row r="4790" spans="1:12" x14ac:dyDescent="0.25">
      <c r="A4790" s="6"/>
      <c r="C4790" s="12"/>
      <c r="K4790" s="23"/>
      <c r="L4790" s="23"/>
    </row>
    <row r="4791" spans="1:12" x14ac:dyDescent="0.25">
      <c r="A4791" s="6"/>
      <c r="C4791" s="12"/>
      <c r="K4791" s="23"/>
      <c r="L4791" s="23"/>
    </row>
    <row r="4792" spans="1:12" x14ac:dyDescent="0.25">
      <c r="A4792" s="6"/>
      <c r="C4792" s="12"/>
      <c r="K4792" s="23"/>
      <c r="L4792" s="23"/>
    </row>
    <row r="4793" spans="1:12" x14ac:dyDescent="0.25">
      <c r="A4793" s="6"/>
      <c r="C4793" s="12"/>
      <c r="K4793" s="23"/>
      <c r="L4793" s="23"/>
    </row>
    <row r="4794" spans="1:12" x14ac:dyDescent="0.25">
      <c r="A4794" s="6"/>
      <c r="C4794" s="12"/>
      <c r="K4794" s="23"/>
      <c r="L4794" s="23"/>
    </row>
    <row r="4795" spans="1:12" x14ac:dyDescent="0.25">
      <c r="A4795" s="6"/>
      <c r="C4795" s="12"/>
      <c r="K4795" s="23"/>
      <c r="L4795" s="23"/>
    </row>
    <row r="4796" spans="1:12" x14ac:dyDescent="0.25">
      <c r="A4796" s="6"/>
      <c r="C4796" s="12"/>
      <c r="K4796" s="23"/>
      <c r="L4796" s="23"/>
    </row>
    <row r="4797" spans="1:12" x14ac:dyDescent="0.25">
      <c r="A4797" s="6"/>
      <c r="C4797" s="12"/>
      <c r="K4797" s="23"/>
      <c r="L4797" s="23"/>
    </row>
    <row r="4798" spans="1:12" x14ac:dyDescent="0.25">
      <c r="A4798" s="6"/>
      <c r="C4798" s="12"/>
      <c r="K4798" s="23"/>
      <c r="L4798" s="23"/>
    </row>
    <row r="4799" spans="1:12" x14ac:dyDescent="0.25">
      <c r="A4799" s="6"/>
      <c r="C4799" s="12"/>
      <c r="K4799" s="23"/>
      <c r="L4799" s="23"/>
    </row>
    <row r="4800" spans="1:12" x14ac:dyDescent="0.25">
      <c r="A4800" s="6"/>
      <c r="C4800" s="12"/>
      <c r="K4800" s="23"/>
      <c r="L4800" s="23"/>
    </row>
    <row r="4801" spans="1:12" x14ac:dyDescent="0.25">
      <c r="A4801" s="6"/>
      <c r="C4801" s="12"/>
      <c r="K4801" s="23"/>
      <c r="L4801" s="23"/>
    </row>
    <row r="4802" spans="1:12" x14ac:dyDescent="0.25">
      <c r="A4802" s="6"/>
      <c r="C4802" s="12"/>
      <c r="K4802" s="23"/>
      <c r="L4802" s="23"/>
    </row>
    <row r="4803" spans="1:12" x14ac:dyDescent="0.25">
      <c r="A4803" s="6"/>
      <c r="C4803" s="12"/>
      <c r="K4803" s="23"/>
      <c r="L4803" s="23"/>
    </row>
    <row r="4804" spans="1:12" x14ac:dyDescent="0.25">
      <c r="A4804" s="6"/>
      <c r="C4804" s="12"/>
      <c r="K4804" s="23"/>
      <c r="L4804" s="23"/>
    </row>
    <row r="4805" spans="1:12" x14ac:dyDescent="0.25">
      <c r="A4805" s="6"/>
      <c r="C4805" s="12"/>
      <c r="K4805" s="23"/>
      <c r="L4805" s="23"/>
    </row>
    <row r="4806" spans="1:12" x14ac:dyDescent="0.25">
      <c r="A4806" s="6"/>
      <c r="C4806" s="12"/>
      <c r="K4806" s="23"/>
      <c r="L4806" s="23"/>
    </row>
    <row r="4807" spans="1:12" x14ac:dyDescent="0.25">
      <c r="A4807" s="6"/>
      <c r="C4807" s="12"/>
      <c r="K4807" s="23"/>
      <c r="L4807" s="23"/>
    </row>
    <row r="4808" spans="1:12" x14ac:dyDescent="0.25">
      <c r="A4808" s="6"/>
      <c r="C4808" s="12"/>
      <c r="K4808" s="23"/>
      <c r="L4808" s="23"/>
    </row>
    <row r="4809" spans="1:12" x14ac:dyDescent="0.25">
      <c r="A4809" s="6"/>
      <c r="C4809" s="12"/>
      <c r="K4809" s="23"/>
      <c r="L4809" s="23"/>
    </row>
    <row r="4810" spans="1:12" x14ac:dyDescent="0.25">
      <c r="A4810" s="6"/>
      <c r="C4810" s="12"/>
      <c r="K4810" s="23"/>
      <c r="L4810" s="23"/>
    </row>
    <row r="4811" spans="1:12" x14ac:dyDescent="0.25">
      <c r="A4811" s="6"/>
      <c r="C4811" s="12"/>
      <c r="K4811" s="23"/>
      <c r="L4811" s="23"/>
    </row>
    <row r="4812" spans="1:12" x14ac:dyDescent="0.25">
      <c r="A4812" s="6"/>
      <c r="C4812" s="12"/>
      <c r="K4812" s="23"/>
      <c r="L4812" s="23"/>
    </row>
    <row r="4813" spans="1:12" x14ac:dyDescent="0.25">
      <c r="A4813" s="6"/>
      <c r="C4813" s="12"/>
      <c r="K4813" s="23"/>
      <c r="L4813" s="23"/>
    </row>
    <row r="4814" spans="1:12" x14ac:dyDescent="0.25">
      <c r="A4814" s="6"/>
      <c r="C4814" s="12"/>
      <c r="K4814" s="23"/>
      <c r="L4814" s="23"/>
    </row>
    <row r="4815" spans="1:12" x14ac:dyDescent="0.25">
      <c r="A4815" s="6"/>
      <c r="C4815" s="12"/>
      <c r="K4815" s="23"/>
      <c r="L4815" s="23"/>
    </row>
    <row r="4816" spans="1:12" x14ac:dyDescent="0.25">
      <c r="A4816" s="6"/>
      <c r="C4816" s="12"/>
      <c r="K4816" s="23"/>
      <c r="L4816" s="23"/>
    </row>
    <row r="4817" spans="1:12" x14ac:dyDescent="0.25">
      <c r="A4817" s="6"/>
      <c r="C4817" s="12"/>
      <c r="K4817" s="23"/>
      <c r="L4817" s="23"/>
    </row>
    <row r="4818" spans="1:12" x14ac:dyDescent="0.25">
      <c r="A4818" s="6"/>
      <c r="C4818" s="12"/>
      <c r="K4818" s="23"/>
      <c r="L4818" s="23"/>
    </row>
    <row r="4819" spans="1:12" x14ac:dyDescent="0.25">
      <c r="A4819" s="6"/>
      <c r="C4819" s="12"/>
      <c r="K4819" s="23"/>
      <c r="L4819" s="23"/>
    </row>
    <row r="4820" spans="1:12" x14ac:dyDescent="0.25">
      <c r="A4820" s="6"/>
      <c r="C4820" s="12"/>
      <c r="K4820" s="23"/>
      <c r="L4820" s="23"/>
    </row>
    <row r="4821" spans="1:12" x14ac:dyDescent="0.25">
      <c r="A4821" s="6"/>
      <c r="C4821" s="12"/>
      <c r="K4821" s="23"/>
      <c r="L4821" s="23"/>
    </row>
    <row r="4822" spans="1:12" x14ac:dyDescent="0.25">
      <c r="A4822" s="6"/>
      <c r="C4822" s="12"/>
      <c r="K4822" s="23"/>
      <c r="L4822" s="23"/>
    </row>
    <row r="4823" spans="1:12" x14ac:dyDescent="0.25">
      <c r="A4823" s="6"/>
      <c r="C4823" s="12"/>
      <c r="K4823" s="23"/>
      <c r="L4823" s="23"/>
    </row>
    <row r="4824" spans="1:12" x14ac:dyDescent="0.25">
      <c r="A4824" s="6"/>
      <c r="C4824" s="12"/>
      <c r="K4824" s="23"/>
      <c r="L4824" s="23"/>
    </row>
    <row r="4825" spans="1:12" x14ac:dyDescent="0.25">
      <c r="A4825" s="6"/>
      <c r="C4825" s="12"/>
      <c r="K4825" s="23"/>
      <c r="L4825" s="23"/>
    </row>
    <row r="4826" spans="1:12" x14ac:dyDescent="0.25">
      <c r="A4826" s="6"/>
      <c r="C4826" s="12"/>
      <c r="K4826" s="23"/>
      <c r="L4826" s="23"/>
    </row>
    <row r="4827" spans="1:12" x14ac:dyDescent="0.25">
      <c r="A4827" s="6"/>
      <c r="C4827" s="12"/>
      <c r="K4827" s="23"/>
      <c r="L4827" s="23"/>
    </row>
    <row r="4828" spans="1:12" x14ac:dyDescent="0.25">
      <c r="A4828" s="6"/>
      <c r="C4828" s="12"/>
      <c r="K4828" s="23"/>
      <c r="L4828" s="23"/>
    </row>
    <row r="4829" spans="1:12" x14ac:dyDescent="0.25">
      <c r="A4829" s="6"/>
      <c r="C4829" s="12"/>
      <c r="K4829" s="23"/>
      <c r="L4829" s="23"/>
    </row>
    <row r="4830" spans="1:12" x14ac:dyDescent="0.25">
      <c r="A4830" s="6"/>
      <c r="C4830" s="12"/>
      <c r="K4830" s="23"/>
      <c r="L4830" s="23"/>
    </row>
    <row r="4831" spans="1:12" x14ac:dyDescent="0.25">
      <c r="A4831" s="6"/>
      <c r="C4831" s="12"/>
      <c r="K4831" s="23"/>
      <c r="L4831" s="23"/>
    </row>
    <row r="4832" spans="1:12" x14ac:dyDescent="0.25">
      <c r="A4832" s="6"/>
      <c r="C4832" s="12"/>
      <c r="K4832" s="23"/>
      <c r="L4832" s="23"/>
    </row>
    <row r="4833" spans="1:12" x14ac:dyDescent="0.25">
      <c r="A4833" s="6"/>
      <c r="C4833" s="12"/>
      <c r="K4833" s="23"/>
      <c r="L4833" s="23"/>
    </row>
    <row r="4834" spans="1:12" x14ac:dyDescent="0.25">
      <c r="A4834" s="6"/>
      <c r="C4834" s="12"/>
      <c r="K4834" s="23"/>
      <c r="L4834" s="23"/>
    </row>
    <row r="4835" spans="1:12" x14ac:dyDescent="0.25">
      <c r="A4835" s="6"/>
      <c r="C4835" s="12"/>
      <c r="K4835" s="23"/>
      <c r="L4835" s="23"/>
    </row>
    <row r="4836" spans="1:12" x14ac:dyDescent="0.25">
      <c r="A4836" s="6"/>
      <c r="C4836" s="12"/>
      <c r="K4836" s="23"/>
      <c r="L4836" s="23"/>
    </row>
    <row r="4837" spans="1:12" x14ac:dyDescent="0.25">
      <c r="A4837" s="6"/>
      <c r="C4837" s="12"/>
      <c r="K4837" s="23"/>
      <c r="L4837" s="23"/>
    </row>
    <row r="4838" spans="1:12" x14ac:dyDescent="0.25">
      <c r="A4838" s="6"/>
      <c r="C4838" s="12"/>
      <c r="K4838" s="23"/>
      <c r="L4838" s="23"/>
    </row>
    <row r="4839" spans="1:12" x14ac:dyDescent="0.25">
      <c r="A4839" s="6"/>
      <c r="C4839" s="12"/>
      <c r="K4839" s="23"/>
      <c r="L4839" s="23"/>
    </row>
    <row r="4840" spans="1:12" x14ac:dyDescent="0.25">
      <c r="A4840" s="6"/>
      <c r="C4840" s="12"/>
      <c r="K4840" s="23"/>
      <c r="L4840" s="23"/>
    </row>
    <row r="4841" spans="1:12" x14ac:dyDescent="0.25">
      <c r="A4841" s="6"/>
      <c r="C4841" s="12"/>
      <c r="K4841" s="23"/>
      <c r="L4841" s="23"/>
    </row>
    <row r="4842" spans="1:12" x14ac:dyDescent="0.25">
      <c r="A4842" s="6"/>
      <c r="C4842" s="12"/>
      <c r="K4842" s="23"/>
      <c r="L4842" s="23"/>
    </row>
    <row r="4843" spans="1:12" x14ac:dyDescent="0.25">
      <c r="A4843" s="6"/>
      <c r="C4843" s="12"/>
      <c r="K4843" s="23"/>
      <c r="L4843" s="23"/>
    </row>
    <row r="4844" spans="1:12" x14ac:dyDescent="0.25">
      <c r="A4844" s="6"/>
      <c r="C4844" s="12"/>
      <c r="K4844" s="23"/>
      <c r="L4844" s="23"/>
    </row>
    <row r="4845" spans="1:12" x14ac:dyDescent="0.25">
      <c r="A4845" s="6"/>
      <c r="C4845" s="12"/>
      <c r="K4845" s="23"/>
      <c r="L4845" s="23"/>
    </row>
    <row r="4846" spans="1:12" x14ac:dyDescent="0.25">
      <c r="A4846" s="6"/>
      <c r="C4846" s="12"/>
      <c r="K4846" s="23"/>
      <c r="L4846" s="23"/>
    </row>
    <row r="4847" spans="1:12" x14ac:dyDescent="0.25">
      <c r="A4847" s="6"/>
      <c r="C4847" s="12"/>
      <c r="K4847" s="23"/>
      <c r="L4847" s="23"/>
    </row>
    <row r="4848" spans="1:12" x14ac:dyDescent="0.25">
      <c r="A4848" s="6"/>
      <c r="C4848" s="12"/>
      <c r="K4848" s="23"/>
      <c r="L4848" s="23"/>
    </row>
    <row r="4849" spans="1:12" x14ac:dyDescent="0.25">
      <c r="A4849" s="6"/>
      <c r="C4849" s="12"/>
      <c r="K4849" s="23"/>
      <c r="L4849" s="23"/>
    </row>
    <row r="4850" spans="1:12" x14ac:dyDescent="0.25">
      <c r="A4850" s="6"/>
      <c r="C4850" s="12"/>
      <c r="K4850" s="23"/>
      <c r="L4850" s="23"/>
    </row>
    <row r="4851" spans="1:12" x14ac:dyDescent="0.25">
      <c r="A4851" s="6"/>
      <c r="C4851" s="12"/>
      <c r="K4851" s="23"/>
      <c r="L4851" s="23"/>
    </row>
    <row r="4852" spans="1:12" x14ac:dyDescent="0.25">
      <c r="A4852" s="6"/>
      <c r="C4852" s="12"/>
      <c r="K4852" s="23"/>
      <c r="L4852" s="23"/>
    </row>
    <row r="4853" spans="1:12" x14ac:dyDescent="0.25">
      <c r="A4853" s="6"/>
      <c r="C4853" s="12"/>
      <c r="K4853" s="23"/>
      <c r="L4853" s="23"/>
    </row>
    <row r="4854" spans="1:12" x14ac:dyDescent="0.25">
      <c r="A4854" s="6"/>
      <c r="C4854" s="12"/>
      <c r="K4854" s="23"/>
      <c r="L4854" s="23"/>
    </row>
    <row r="4855" spans="1:12" x14ac:dyDescent="0.25">
      <c r="A4855" s="6"/>
      <c r="C4855" s="12"/>
      <c r="K4855" s="23"/>
      <c r="L4855" s="23"/>
    </row>
    <row r="4856" spans="1:12" x14ac:dyDescent="0.25">
      <c r="A4856" s="6"/>
      <c r="C4856" s="12"/>
      <c r="K4856" s="23"/>
      <c r="L4856" s="23"/>
    </row>
    <row r="4857" spans="1:12" x14ac:dyDescent="0.25">
      <c r="A4857" s="6"/>
      <c r="C4857" s="12"/>
      <c r="K4857" s="23"/>
      <c r="L4857" s="23"/>
    </row>
    <row r="4858" spans="1:12" x14ac:dyDescent="0.25">
      <c r="A4858" s="6"/>
      <c r="C4858" s="12"/>
      <c r="K4858" s="23"/>
      <c r="L4858" s="23"/>
    </row>
    <row r="4859" spans="1:12" x14ac:dyDescent="0.25">
      <c r="A4859" s="6"/>
      <c r="C4859" s="12"/>
      <c r="K4859" s="23"/>
      <c r="L4859" s="23"/>
    </row>
    <row r="4860" spans="1:12" x14ac:dyDescent="0.25">
      <c r="A4860" s="6"/>
      <c r="C4860" s="12"/>
      <c r="K4860" s="23"/>
      <c r="L4860" s="23"/>
    </row>
    <row r="4861" spans="1:12" x14ac:dyDescent="0.25">
      <c r="A4861" s="6"/>
      <c r="C4861" s="12"/>
      <c r="K4861" s="23"/>
      <c r="L4861" s="23"/>
    </row>
    <row r="4862" spans="1:12" x14ac:dyDescent="0.25">
      <c r="A4862" s="6"/>
      <c r="C4862" s="12"/>
      <c r="K4862" s="23"/>
      <c r="L4862" s="23"/>
    </row>
    <row r="4863" spans="1:12" x14ac:dyDescent="0.25">
      <c r="A4863" s="6"/>
      <c r="C4863" s="12"/>
      <c r="K4863" s="23"/>
      <c r="L4863" s="23"/>
    </row>
    <row r="4864" spans="1:12" x14ac:dyDescent="0.25">
      <c r="A4864" s="6"/>
      <c r="C4864" s="12"/>
      <c r="K4864" s="23"/>
      <c r="L4864" s="23"/>
    </row>
    <row r="4865" spans="1:12" x14ac:dyDescent="0.25">
      <c r="A4865" s="6"/>
      <c r="C4865" s="12"/>
      <c r="K4865" s="23"/>
      <c r="L4865" s="23"/>
    </row>
    <row r="4866" spans="1:12" x14ac:dyDescent="0.25">
      <c r="A4866" s="6"/>
      <c r="C4866" s="12"/>
      <c r="K4866" s="23"/>
      <c r="L4866" s="23"/>
    </row>
    <row r="4867" spans="1:12" x14ac:dyDescent="0.25">
      <c r="A4867" s="6"/>
      <c r="C4867" s="12"/>
      <c r="K4867" s="23"/>
      <c r="L4867" s="23"/>
    </row>
    <row r="4868" spans="1:12" x14ac:dyDescent="0.25">
      <c r="A4868" s="6"/>
      <c r="C4868" s="12"/>
      <c r="K4868" s="23"/>
      <c r="L4868" s="23"/>
    </row>
    <row r="4869" spans="1:12" x14ac:dyDescent="0.25">
      <c r="A4869" s="6"/>
      <c r="C4869" s="12"/>
      <c r="K4869" s="23"/>
      <c r="L4869" s="23"/>
    </row>
    <row r="4870" spans="1:12" x14ac:dyDescent="0.25">
      <c r="A4870" s="6"/>
      <c r="C4870" s="12"/>
      <c r="K4870" s="23"/>
      <c r="L4870" s="23"/>
    </row>
    <row r="4871" spans="1:12" x14ac:dyDescent="0.25">
      <c r="A4871" s="6"/>
      <c r="C4871" s="12"/>
      <c r="K4871" s="23"/>
      <c r="L4871" s="23"/>
    </row>
    <row r="4872" spans="1:12" x14ac:dyDescent="0.25">
      <c r="A4872" s="6"/>
      <c r="C4872" s="12"/>
      <c r="K4872" s="23"/>
      <c r="L4872" s="23"/>
    </row>
    <row r="4873" spans="1:12" x14ac:dyDescent="0.25">
      <c r="A4873" s="6"/>
      <c r="C4873" s="12"/>
      <c r="K4873" s="23"/>
      <c r="L4873" s="23"/>
    </row>
    <row r="4874" spans="1:12" x14ac:dyDescent="0.25">
      <c r="A4874" s="6"/>
      <c r="C4874" s="12"/>
      <c r="K4874" s="23"/>
      <c r="L4874" s="23"/>
    </row>
    <row r="4875" spans="1:12" x14ac:dyDescent="0.25">
      <c r="A4875" s="6"/>
      <c r="C4875" s="12"/>
      <c r="K4875" s="23"/>
      <c r="L4875" s="23"/>
    </row>
    <row r="4876" spans="1:12" x14ac:dyDescent="0.25">
      <c r="A4876" s="6"/>
      <c r="C4876" s="12"/>
      <c r="K4876" s="23"/>
      <c r="L4876" s="23"/>
    </row>
    <row r="4877" spans="1:12" x14ac:dyDescent="0.25">
      <c r="A4877" s="6"/>
      <c r="C4877" s="12"/>
      <c r="K4877" s="23"/>
      <c r="L4877" s="23"/>
    </row>
    <row r="4878" spans="1:12" x14ac:dyDescent="0.25">
      <c r="A4878" s="6"/>
      <c r="C4878" s="12"/>
      <c r="K4878" s="23"/>
      <c r="L4878" s="23"/>
    </row>
    <row r="4879" spans="1:12" x14ac:dyDescent="0.25">
      <c r="A4879" s="6"/>
      <c r="C4879" s="12"/>
      <c r="K4879" s="23"/>
      <c r="L4879" s="23"/>
    </row>
    <row r="4880" spans="1:12" x14ac:dyDescent="0.25">
      <c r="A4880" s="6"/>
      <c r="C4880" s="12"/>
      <c r="K4880" s="23"/>
      <c r="L4880" s="23"/>
    </row>
    <row r="4881" spans="1:12" x14ac:dyDescent="0.25">
      <c r="A4881" s="6"/>
      <c r="C4881" s="12"/>
      <c r="K4881" s="23"/>
      <c r="L4881" s="23"/>
    </row>
    <row r="4882" spans="1:12" x14ac:dyDescent="0.25">
      <c r="A4882" s="6"/>
      <c r="C4882" s="12"/>
      <c r="K4882" s="23"/>
      <c r="L4882" s="23"/>
    </row>
    <row r="4883" spans="1:12" x14ac:dyDescent="0.25">
      <c r="A4883" s="6"/>
      <c r="C4883" s="12"/>
      <c r="K4883" s="23"/>
      <c r="L4883" s="23"/>
    </row>
    <row r="4884" spans="1:12" x14ac:dyDescent="0.25">
      <c r="A4884" s="6"/>
      <c r="C4884" s="12"/>
      <c r="K4884" s="23"/>
      <c r="L4884" s="23"/>
    </row>
    <row r="4885" spans="1:12" x14ac:dyDescent="0.25">
      <c r="A4885" s="6"/>
      <c r="C4885" s="12"/>
      <c r="K4885" s="23"/>
      <c r="L4885" s="23"/>
    </row>
    <row r="4886" spans="1:12" x14ac:dyDescent="0.25">
      <c r="A4886" s="6"/>
      <c r="C4886" s="12"/>
      <c r="K4886" s="23"/>
      <c r="L4886" s="23"/>
    </row>
    <row r="4887" spans="1:12" x14ac:dyDescent="0.25">
      <c r="A4887" s="6"/>
      <c r="C4887" s="12"/>
      <c r="K4887" s="23"/>
      <c r="L4887" s="23"/>
    </row>
    <row r="4888" spans="1:12" x14ac:dyDescent="0.25">
      <c r="A4888" s="6"/>
      <c r="C4888" s="12"/>
      <c r="K4888" s="23"/>
      <c r="L4888" s="23"/>
    </row>
    <row r="4889" spans="1:12" x14ac:dyDescent="0.25">
      <c r="A4889" s="6"/>
      <c r="C4889" s="12"/>
      <c r="K4889" s="23"/>
      <c r="L4889" s="23"/>
    </row>
    <row r="4890" spans="1:12" x14ac:dyDescent="0.25">
      <c r="A4890" s="6"/>
      <c r="C4890" s="12"/>
      <c r="K4890" s="23"/>
      <c r="L4890" s="23"/>
    </row>
    <row r="4891" spans="1:12" x14ac:dyDescent="0.25">
      <c r="A4891" s="6"/>
      <c r="C4891" s="12"/>
      <c r="K4891" s="23"/>
      <c r="L4891" s="23"/>
    </row>
    <row r="4892" spans="1:12" x14ac:dyDescent="0.25">
      <c r="A4892" s="6"/>
      <c r="C4892" s="12"/>
      <c r="K4892" s="23"/>
      <c r="L4892" s="23"/>
    </row>
    <row r="4893" spans="1:12" x14ac:dyDescent="0.25">
      <c r="A4893" s="6"/>
      <c r="C4893" s="12"/>
      <c r="K4893" s="23"/>
      <c r="L4893" s="23"/>
    </row>
    <row r="4894" spans="1:12" x14ac:dyDescent="0.25">
      <c r="A4894" s="6"/>
      <c r="C4894" s="12"/>
      <c r="K4894" s="23"/>
      <c r="L4894" s="23"/>
    </row>
    <row r="4895" spans="1:12" x14ac:dyDescent="0.25">
      <c r="A4895" s="6"/>
      <c r="C4895" s="12"/>
      <c r="K4895" s="23"/>
      <c r="L4895" s="23"/>
    </row>
    <row r="4896" spans="1:12" x14ac:dyDescent="0.25">
      <c r="A4896" s="6"/>
      <c r="C4896" s="12"/>
      <c r="K4896" s="23"/>
      <c r="L4896" s="23"/>
    </row>
    <row r="4897" spans="1:12" x14ac:dyDescent="0.25">
      <c r="A4897" s="6"/>
      <c r="C4897" s="12"/>
      <c r="K4897" s="23"/>
      <c r="L4897" s="23"/>
    </row>
    <row r="4898" spans="1:12" x14ac:dyDescent="0.25">
      <c r="A4898" s="6"/>
      <c r="C4898" s="12"/>
      <c r="K4898" s="23"/>
      <c r="L4898" s="23"/>
    </row>
    <row r="4899" spans="1:12" x14ac:dyDescent="0.25">
      <c r="A4899" s="6"/>
      <c r="C4899" s="12"/>
      <c r="K4899" s="23"/>
      <c r="L4899" s="23"/>
    </row>
    <row r="4900" spans="1:12" x14ac:dyDescent="0.25">
      <c r="A4900" s="6"/>
      <c r="C4900" s="12"/>
      <c r="K4900" s="23"/>
      <c r="L4900" s="23"/>
    </row>
    <row r="4901" spans="1:12" x14ac:dyDescent="0.25">
      <c r="A4901" s="6"/>
      <c r="C4901" s="12"/>
      <c r="K4901" s="23"/>
      <c r="L4901" s="23"/>
    </row>
    <row r="4902" spans="1:12" x14ac:dyDescent="0.25">
      <c r="A4902" s="6"/>
      <c r="C4902" s="12"/>
      <c r="K4902" s="23"/>
      <c r="L4902" s="23"/>
    </row>
    <row r="4903" spans="1:12" x14ac:dyDescent="0.25">
      <c r="A4903" s="6"/>
      <c r="C4903" s="12"/>
      <c r="K4903" s="23"/>
      <c r="L4903" s="23"/>
    </row>
    <row r="4904" spans="1:12" x14ac:dyDescent="0.25">
      <c r="A4904" s="6"/>
      <c r="C4904" s="12"/>
      <c r="K4904" s="23"/>
      <c r="L4904" s="23"/>
    </row>
    <row r="4905" spans="1:12" x14ac:dyDescent="0.25">
      <c r="A4905" s="6"/>
      <c r="C4905" s="12"/>
      <c r="K4905" s="23"/>
      <c r="L4905" s="23"/>
    </row>
    <row r="4906" spans="1:12" x14ac:dyDescent="0.25">
      <c r="A4906" s="6"/>
      <c r="C4906" s="12"/>
      <c r="K4906" s="23"/>
      <c r="L4906" s="23"/>
    </row>
    <row r="4907" spans="1:12" x14ac:dyDescent="0.25">
      <c r="A4907" s="6"/>
      <c r="C4907" s="12"/>
      <c r="K4907" s="23"/>
      <c r="L4907" s="23"/>
    </row>
    <row r="4908" spans="1:12" x14ac:dyDescent="0.25">
      <c r="A4908" s="6"/>
      <c r="C4908" s="12"/>
      <c r="K4908" s="23"/>
      <c r="L4908" s="23"/>
    </row>
    <row r="4909" spans="1:12" x14ac:dyDescent="0.25">
      <c r="A4909" s="6"/>
      <c r="C4909" s="12"/>
      <c r="K4909" s="23"/>
      <c r="L4909" s="23"/>
    </row>
    <row r="4910" spans="1:12" x14ac:dyDescent="0.25">
      <c r="A4910" s="6"/>
      <c r="C4910" s="12"/>
      <c r="K4910" s="23"/>
      <c r="L4910" s="23"/>
    </row>
    <row r="4911" spans="1:12" x14ac:dyDescent="0.25">
      <c r="A4911" s="6"/>
      <c r="C4911" s="12"/>
      <c r="K4911" s="23"/>
      <c r="L4911" s="23"/>
    </row>
    <row r="4912" spans="1:12" x14ac:dyDescent="0.25">
      <c r="A4912" s="6"/>
      <c r="C4912" s="12"/>
      <c r="K4912" s="23"/>
      <c r="L4912" s="23"/>
    </row>
    <row r="4913" spans="1:12" x14ac:dyDescent="0.25">
      <c r="A4913" s="6"/>
      <c r="C4913" s="12"/>
      <c r="K4913" s="23"/>
      <c r="L4913" s="23"/>
    </row>
    <row r="4914" spans="1:12" x14ac:dyDescent="0.25">
      <c r="A4914" s="6"/>
      <c r="C4914" s="12"/>
      <c r="K4914" s="23"/>
      <c r="L4914" s="23"/>
    </row>
    <row r="4915" spans="1:12" x14ac:dyDescent="0.25">
      <c r="A4915" s="6"/>
      <c r="C4915" s="12"/>
      <c r="K4915" s="23"/>
      <c r="L4915" s="23"/>
    </row>
    <row r="4916" spans="1:12" x14ac:dyDescent="0.25">
      <c r="A4916" s="6"/>
      <c r="C4916" s="12"/>
      <c r="K4916" s="23"/>
      <c r="L4916" s="23"/>
    </row>
    <row r="4917" spans="1:12" x14ac:dyDescent="0.25">
      <c r="A4917" s="6"/>
      <c r="C4917" s="12"/>
      <c r="K4917" s="23"/>
      <c r="L4917" s="23"/>
    </row>
    <row r="4918" spans="1:12" x14ac:dyDescent="0.25">
      <c r="A4918" s="6"/>
      <c r="C4918" s="12"/>
      <c r="K4918" s="23"/>
      <c r="L4918" s="23"/>
    </row>
    <row r="4919" spans="1:12" x14ac:dyDescent="0.25">
      <c r="A4919" s="6"/>
      <c r="C4919" s="12"/>
      <c r="K4919" s="23"/>
      <c r="L4919" s="23"/>
    </row>
    <row r="4920" spans="1:12" x14ac:dyDescent="0.25">
      <c r="A4920" s="6"/>
      <c r="C4920" s="12"/>
      <c r="K4920" s="23"/>
      <c r="L4920" s="23"/>
    </row>
    <row r="4921" spans="1:12" x14ac:dyDescent="0.25">
      <c r="A4921" s="6"/>
      <c r="C4921" s="12"/>
      <c r="K4921" s="23"/>
      <c r="L4921" s="23"/>
    </row>
    <row r="4922" spans="1:12" x14ac:dyDescent="0.25">
      <c r="A4922" s="6"/>
      <c r="C4922" s="12"/>
      <c r="K4922" s="23"/>
      <c r="L4922" s="23"/>
    </row>
    <row r="4923" spans="1:12" x14ac:dyDescent="0.25">
      <c r="A4923" s="6"/>
      <c r="C4923" s="12"/>
      <c r="K4923" s="23"/>
      <c r="L4923" s="23"/>
    </row>
    <row r="4924" spans="1:12" x14ac:dyDescent="0.25">
      <c r="A4924" s="6"/>
      <c r="C4924" s="12"/>
      <c r="K4924" s="23"/>
      <c r="L4924" s="23"/>
    </row>
    <row r="4925" spans="1:12" x14ac:dyDescent="0.25">
      <c r="A4925" s="6"/>
      <c r="C4925" s="12"/>
      <c r="K4925" s="23"/>
      <c r="L4925" s="23"/>
    </row>
    <row r="4926" spans="1:12" x14ac:dyDescent="0.25">
      <c r="A4926" s="6"/>
      <c r="C4926" s="12"/>
      <c r="K4926" s="23"/>
      <c r="L4926" s="23"/>
    </row>
    <row r="4927" spans="1:12" x14ac:dyDescent="0.25">
      <c r="A4927" s="6"/>
      <c r="C4927" s="12"/>
      <c r="K4927" s="23"/>
      <c r="L4927" s="23"/>
    </row>
    <row r="4928" spans="1:12" x14ac:dyDescent="0.25">
      <c r="A4928" s="6"/>
      <c r="C4928" s="12"/>
      <c r="K4928" s="23"/>
      <c r="L4928" s="23"/>
    </row>
    <row r="4929" spans="1:12" x14ac:dyDescent="0.25">
      <c r="A4929" s="6"/>
      <c r="C4929" s="12"/>
      <c r="K4929" s="23"/>
      <c r="L4929" s="23"/>
    </row>
    <row r="4930" spans="1:12" x14ac:dyDescent="0.25">
      <c r="A4930" s="6"/>
      <c r="C4930" s="12"/>
      <c r="K4930" s="23"/>
      <c r="L4930" s="23"/>
    </row>
    <row r="4931" spans="1:12" x14ac:dyDescent="0.25">
      <c r="A4931" s="6"/>
      <c r="C4931" s="12"/>
      <c r="K4931" s="23"/>
      <c r="L4931" s="23"/>
    </row>
    <row r="4932" spans="1:12" x14ac:dyDescent="0.25">
      <c r="A4932" s="6"/>
      <c r="C4932" s="12"/>
      <c r="K4932" s="23"/>
      <c r="L4932" s="23"/>
    </row>
    <row r="4933" spans="1:12" x14ac:dyDescent="0.25">
      <c r="A4933" s="6"/>
      <c r="C4933" s="12"/>
      <c r="K4933" s="23"/>
      <c r="L4933" s="23"/>
    </row>
    <row r="4934" spans="1:12" x14ac:dyDescent="0.25">
      <c r="A4934" s="6"/>
      <c r="C4934" s="12"/>
      <c r="K4934" s="23"/>
      <c r="L4934" s="23"/>
    </row>
    <row r="4935" spans="1:12" x14ac:dyDescent="0.25">
      <c r="A4935" s="6"/>
      <c r="C4935" s="12"/>
      <c r="K4935" s="23"/>
      <c r="L4935" s="23"/>
    </row>
    <row r="4936" spans="1:12" x14ac:dyDescent="0.25">
      <c r="A4936" s="6"/>
      <c r="C4936" s="12"/>
      <c r="K4936" s="23"/>
      <c r="L4936" s="23"/>
    </row>
    <row r="4937" spans="1:12" x14ac:dyDescent="0.25">
      <c r="A4937" s="6"/>
      <c r="C4937" s="12"/>
      <c r="K4937" s="23"/>
      <c r="L4937" s="23"/>
    </row>
    <row r="4938" spans="1:12" x14ac:dyDescent="0.25">
      <c r="A4938" s="6"/>
      <c r="C4938" s="12"/>
      <c r="K4938" s="23"/>
      <c r="L4938" s="23"/>
    </row>
    <row r="4939" spans="1:12" x14ac:dyDescent="0.25">
      <c r="A4939" s="6"/>
      <c r="C4939" s="12"/>
      <c r="K4939" s="23"/>
      <c r="L4939" s="23"/>
    </row>
    <row r="4940" spans="1:12" x14ac:dyDescent="0.25">
      <c r="A4940" s="6"/>
      <c r="C4940" s="12"/>
      <c r="K4940" s="23"/>
      <c r="L4940" s="23"/>
    </row>
    <row r="4941" spans="1:12" x14ac:dyDescent="0.25">
      <c r="A4941" s="6"/>
      <c r="C4941" s="12"/>
      <c r="K4941" s="23"/>
      <c r="L4941" s="23"/>
    </row>
    <row r="4942" spans="1:12" x14ac:dyDescent="0.25">
      <c r="A4942" s="6"/>
      <c r="C4942" s="12"/>
      <c r="K4942" s="23"/>
      <c r="L4942" s="23"/>
    </row>
    <row r="4943" spans="1:12" x14ac:dyDescent="0.25">
      <c r="A4943" s="6"/>
      <c r="C4943" s="12"/>
      <c r="K4943" s="23"/>
      <c r="L4943" s="23"/>
    </row>
    <row r="4944" spans="1:12" x14ac:dyDescent="0.25">
      <c r="A4944" s="6"/>
      <c r="C4944" s="12"/>
      <c r="K4944" s="23"/>
      <c r="L4944" s="23"/>
    </row>
    <row r="4945" spans="1:12" x14ac:dyDescent="0.25">
      <c r="A4945" s="6"/>
      <c r="C4945" s="12"/>
      <c r="K4945" s="23"/>
      <c r="L4945" s="23"/>
    </row>
    <row r="4946" spans="1:12" x14ac:dyDescent="0.25">
      <c r="A4946" s="6"/>
      <c r="C4946" s="12"/>
      <c r="K4946" s="23"/>
      <c r="L4946" s="23"/>
    </row>
    <row r="4947" spans="1:12" x14ac:dyDescent="0.25">
      <c r="A4947" s="6"/>
      <c r="C4947" s="12"/>
      <c r="K4947" s="23"/>
      <c r="L4947" s="23"/>
    </row>
    <row r="4948" spans="1:12" x14ac:dyDescent="0.25">
      <c r="A4948" s="6"/>
      <c r="C4948" s="12"/>
      <c r="K4948" s="23"/>
      <c r="L4948" s="23"/>
    </row>
    <row r="4949" spans="1:12" x14ac:dyDescent="0.25">
      <c r="A4949" s="6"/>
      <c r="C4949" s="12"/>
      <c r="K4949" s="23"/>
      <c r="L4949" s="23"/>
    </row>
    <row r="4950" spans="1:12" x14ac:dyDescent="0.25">
      <c r="A4950" s="6"/>
      <c r="C4950" s="12"/>
      <c r="K4950" s="23"/>
      <c r="L4950" s="23"/>
    </row>
    <row r="4951" spans="1:12" x14ac:dyDescent="0.25">
      <c r="A4951" s="6"/>
      <c r="C4951" s="12"/>
      <c r="K4951" s="23"/>
      <c r="L4951" s="23"/>
    </row>
    <row r="4952" spans="1:12" x14ac:dyDescent="0.25">
      <c r="A4952" s="6"/>
      <c r="C4952" s="12"/>
      <c r="K4952" s="23"/>
      <c r="L4952" s="23"/>
    </row>
    <row r="4953" spans="1:12" x14ac:dyDescent="0.25">
      <c r="A4953" s="6"/>
      <c r="C4953" s="12"/>
      <c r="K4953" s="23"/>
      <c r="L4953" s="23"/>
    </row>
    <row r="4954" spans="1:12" x14ac:dyDescent="0.25">
      <c r="A4954" s="6"/>
      <c r="C4954" s="12"/>
      <c r="K4954" s="23"/>
      <c r="L4954" s="23"/>
    </row>
    <row r="4955" spans="1:12" x14ac:dyDescent="0.25">
      <c r="A4955" s="6"/>
      <c r="C4955" s="12"/>
      <c r="K4955" s="23"/>
      <c r="L4955" s="23"/>
    </row>
    <row r="4956" spans="1:12" x14ac:dyDescent="0.25">
      <c r="A4956" s="6"/>
      <c r="C4956" s="12"/>
      <c r="K4956" s="23"/>
      <c r="L4956" s="23"/>
    </row>
    <row r="4957" spans="1:12" x14ac:dyDescent="0.25">
      <c r="A4957" s="6"/>
      <c r="C4957" s="12"/>
      <c r="K4957" s="23"/>
      <c r="L4957" s="23"/>
    </row>
    <row r="4958" spans="1:12" x14ac:dyDescent="0.25">
      <c r="A4958" s="6"/>
      <c r="C4958" s="12"/>
      <c r="K4958" s="23"/>
      <c r="L4958" s="23"/>
    </row>
    <row r="4959" spans="1:12" x14ac:dyDescent="0.25">
      <c r="A4959" s="6"/>
      <c r="C4959" s="12"/>
      <c r="K4959" s="23"/>
      <c r="L4959" s="23"/>
    </row>
    <row r="4960" spans="1:12" x14ac:dyDescent="0.25">
      <c r="A4960" s="6"/>
      <c r="C4960" s="12"/>
      <c r="K4960" s="23"/>
      <c r="L4960" s="23"/>
    </row>
    <row r="4961" spans="1:12" x14ac:dyDescent="0.25">
      <c r="A4961" s="6"/>
      <c r="C4961" s="12"/>
      <c r="K4961" s="23"/>
      <c r="L4961" s="23"/>
    </row>
    <row r="4962" spans="1:12" x14ac:dyDescent="0.25">
      <c r="A4962" s="6"/>
      <c r="C4962" s="12"/>
      <c r="K4962" s="23"/>
      <c r="L4962" s="23"/>
    </row>
    <row r="4963" spans="1:12" x14ac:dyDescent="0.25">
      <c r="A4963" s="6"/>
      <c r="C4963" s="12"/>
      <c r="K4963" s="23"/>
      <c r="L4963" s="23"/>
    </row>
    <row r="4964" spans="1:12" x14ac:dyDescent="0.25">
      <c r="A4964" s="6"/>
      <c r="C4964" s="12"/>
      <c r="K4964" s="23"/>
      <c r="L4964" s="23"/>
    </row>
    <row r="4965" spans="1:12" x14ac:dyDescent="0.25">
      <c r="A4965" s="6"/>
      <c r="C4965" s="12"/>
      <c r="K4965" s="23"/>
      <c r="L4965" s="23"/>
    </row>
    <row r="4966" spans="1:12" x14ac:dyDescent="0.25">
      <c r="A4966" s="6"/>
      <c r="C4966" s="12"/>
      <c r="K4966" s="23"/>
      <c r="L4966" s="23"/>
    </row>
    <row r="4967" spans="1:12" x14ac:dyDescent="0.25">
      <c r="A4967" s="6"/>
      <c r="C4967" s="12"/>
      <c r="K4967" s="23"/>
      <c r="L4967" s="23"/>
    </row>
    <row r="4968" spans="1:12" x14ac:dyDescent="0.25">
      <c r="A4968" s="6"/>
      <c r="C4968" s="12"/>
      <c r="K4968" s="23"/>
      <c r="L4968" s="23"/>
    </row>
    <row r="4969" spans="1:12" x14ac:dyDescent="0.25">
      <c r="A4969" s="6"/>
      <c r="C4969" s="12"/>
      <c r="K4969" s="23"/>
      <c r="L4969" s="23"/>
    </row>
    <row r="4970" spans="1:12" x14ac:dyDescent="0.25">
      <c r="A4970" s="6"/>
      <c r="C4970" s="12"/>
      <c r="K4970" s="23"/>
      <c r="L4970" s="23"/>
    </row>
    <row r="4971" spans="1:12" x14ac:dyDescent="0.25">
      <c r="A4971" s="6"/>
      <c r="C4971" s="12"/>
      <c r="K4971" s="23"/>
      <c r="L4971" s="23"/>
    </row>
    <row r="4972" spans="1:12" x14ac:dyDescent="0.25">
      <c r="A4972" s="6"/>
      <c r="C4972" s="12"/>
      <c r="K4972" s="23"/>
      <c r="L4972" s="23"/>
    </row>
    <row r="4973" spans="1:12" x14ac:dyDescent="0.25">
      <c r="A4973" s="6"/>
      <c r="C4973" s="12"/>
      <c r="K4973" s="23"/>
      <c r="L4973" s="23"/>
    </row>
    <row r="4974" spans="1:12" x14ac:dyDescent="0.25">
      <c r="A4974" s="6"/>
      <c r="C4974" s="12"/>
      <c r="K4974" s="23"/>
      <c r="L4974" s="23"/>
    </row>
    <row r="4975" spans="1:12" x14ac:dyDescent="0.25">
      <c r="A4975" s="6"/>
      <c r="C4975" s="12"/>
      <c r="K4975" s="23"/>
      <c r="L4975" s="23"/>
    </row>
    <row r="4976" spans="1:12" x14ac:dyDescent="0.25">
      <c r="A4976" s="6"/>
      <c r="C4976" s="12"/>
      <c r="K4976" s="23"/>
      <c r="L4976" s="23"/>
    </row>
    <row r="4977" spans="1:12" x14ac:dyDescent="0.25">
      <c r="A4977" s="6"/>
      <c r="C4977" s="12"/>
      <c r="K4977" s="23"/>
      <c r="L4977" s="23"/>
    </row>
    <row r="4978" spans="1:12" x14ac:dyDescent="0.25">
      <c r="A4978" s="6"/>
      <c r="C4978" s="12"/>
      <c r="K4978" s="23"/>
      <c r="L4978" s="23"/>
    </row>
    <row r="4979" spans="1:12" x14ac:dyDescent="0.25">
      <c r="A4979" s="6"/>
      <c r="C4979" s="12"/>
      <c r="K4979" s="23"/>
      <c r="L4979" s="23"/>
    </row>
    <row r="4980" spans="1:12" x14ac:dyDescent="0.25">
      <c r="A4980" s="6"/>
      <c r="C4980" s="12"/>
      <c r="K4980" s="23"/>
      <c r="L4980" s="23"/>
    </row>
    <row r="4981" spans="1:12" x14ac:dyDescent="0.25">
      <c r="A4981" s="6"/>
      <c r="C4981" s="12"/>
      <c r="K4981" s="23"/>
      <c r="L4981" s="23"/>
    </row>
    <row r="4982" spans="1:12" x14ac:dyDescent="0.25">
      <c r="A4982" s="6"/>
      <c r="C4982" s="12"/>
      <c r="K4982" s="23"/>
      <c r="L4982" s="23"/>
    </row>
    <row r="4983" spans="1:12" x14ac:dyDescent="0.25">
      <c r="A4983" s="6"/>
      <c r="C4983" s="12"/>
      <c r="K4983" s="23"/>
      <c r="L4983" s="23"/>
    </row>
    <row r="4984" spans="1:12" x14ac:dyDescent="0.25">
      <c r="A4984" s="6"/>
      <c r="C4984" s="12"/>
      <c r="K4984" s="23"/>
      <c r="L4984" s="23"/>
    </row>
    <row r="4985" spans="1:12" x14ac:dyDescent="0.25">
      <c r="A4985" s="6"/>
      <c r="C4985" s="12"/>
      <c r="K4985" s="23"/>
      <c r="L4985" s="23"/>
    </row>
    <row r="4986" spans="1:12" x14ac:dyDescent="0.25">
      <c r="A4986" s="6"/>
      <c r="C4986" s="12"/>
      <c r="K4986" s="23"/>
      <c r="L4986" s="23"/>
    </row>
    <row r="4987" spans="1:12" x14ac:dyDescent="0.25">
      <c r="A4987" s="6"/>
      <c r="C4987" s="12"/>
      <c r="K4987" s="23"/>
      <c r="L4987" s="23"/>
    </row>
    <row r="4988" spans="1:12" x14ac:dyDescent="0.25">
      <c r="A4988" s="6"/>
      <c r="C4988" s="12"/>
      <c r="K4988" s="23"/>
      <c r="L4988" s="23"/>
    </row>
    <row r="4989" spans="1:12" x14ac:dyDescent="0.25">
      <c r="A4989" s="6"/>
      <c r="C4989" s="12"/>
      <c r="K4989" s="23"/>
      <c r="L4989" s="23"/>
    </row>
    <row r="4990" spans="1:12" x14ac:dyDescent="0.25">
      <c r="A4990" s="6"/>
      <c r="C4990" s="12"/>
      <c r="K4990" s="23"/>
      <c r="L4990" s="23"/>
    </row>
    <row r="4991" spans="1:12" x14ac:dyDescent="0.25">
      <c r="A4991" s="6"/>
      <c r="C4991" s="12"/>
      <c r="K4991" s="23"/>
      <c r="L4991" s="23"/>
    </row>
    <row r="4992" spans="1:12" x14ac:dyDescent="0.25">
      <c r="A4992" s="6"/>
      <c r="C4992" s="12"/>
      <c r="K4992" s="23"/>
      <c r="L4992" s="23"/>
    </row>
    <row r="4993" spans="1:12" x14ac:dyDescent="0.25">
      <c r="A4993" s="6"/>
      <c r="C4993" s="12"/>
      <c r="K4993" s="23"/>
      <c r="L4993" s="23"/>
    </row>
    <row r="4994" spans="1:12" x14ac:dyDescent="0.25">
      <c r="A4994" s="6"/>
      <c r="C4994" s="12"/>
      <c r="K4994" s="23"/>
      <c r="L4994" s="23"/>
    </row>
    <row r="4995" spans="1:12" x14ac:dyDescent="0.25">
      <c r="A4995" s="6"/>
      <c r="C4995" s="12"/>
      <c r="K4995" s="23"/>
      <c r="L4995" s="23"/>
    </row>
    <row r="4996" spans="1:12" x14ac:dyDescent="0.25">
      <c r="A4996" s="6"/>
      <c r="C4996" s="12"/>
      <c r="K4996" s="23"/>
      <c r="L4996" s="23"/>
    </row>
    <row r="4997" spans="1:12" x14ac:dyDescent="0.25">
      <c r="A4997" s="6"/>
      <c r="C4997" s="12"/>
      <c r="K4997" s="23"/>
      <c r="L4997" s="23"/>
    </row>
    <row r="4998" spans="1:12" x14ac:dyDescent="0.25">
      <c r="A4998" s="6"/>
      <c r="C4998" s="12"/>
      <c r="K4998" s="23"/>
      <c r="L4998" s="23"/>
    </row>
    <row r="4999" spans="1:12" x14ac:dyDescent="0.25">
      <c r="A4999" s="6"/>
      <c r="C4999" s="12"/>
      <c r="K4999" s="23"/>
      <c r="L4999" s="23"/>
    </row>
    <row r="5000" spans="1:12" x14ac:dyDescent="0.25">
      <c r="A5000" s="6"/>
      <c r="C5000" s="12"/>
      <c r="K5000" s="23"/>
      <c r="L5000" s="23"/>
    </row>
    <row r="5001" spans="1:12" x14ac:dyDescent="0.25">
      <c r="A5001" s="6"/>
      <c r="C5001" s="12"/>
      <c r="K5001" s="23"/>
      <c r="L5001" s="23"/>
    </row>
    <row r="5002" spans="1:12" x14ac:dyDescent="0.25">
      <c r="A5002" s="6"/>
      <c r="C5002" s="12"/>
      <c r="K5002" s="23"/>
      <c r="L5002" s="23"/>
    </row>
    <row r="5003" spans="1:12" x14ac:dyDescent="0.25">
      <c r="A5003" s="6"/>
      <c r="C5003" s="12"/>
      <c r="K5003" s="23"/>
      <c r="L5003" s="23"/>
    </row>
    <row r="5004" spans="1:12" x14ac:dyDescent="0.25">
      <c r="A5004" s="6"/>
      <c r="C5004" s="12"/>
      <c r="K5004" s="23"/>
      <c r="L5004" s="23"/>
    </row>
    <row r="5005" spans="1:12" x14ac:dyDescent="0.25">
      <c r="A5005" s="6"/>
      <c r="C5005" s="12"/>
      <c r="K5005" s="23"/>
      <c r="L5005" s="23"/>
    </row>
    <row r="5006" spans="1:12" x14ac:dyDescent="0.25">
      <c r="A5006" s="6"/>
      <c r="C5006" s="12"/>
      <c r="K5006" s="23"/>
      <c r="L5006" s="23"/>
    </row>
    <row r="5007" spans="1:12" x14ac:dyDescent="0.25">
      <c r="A5007" s="6"/>
      <c r="C5007" s="12"/>
      <c r="K5007" s="23"/>
      <c r="L5007" s="23"/>
    </row>
    <row r="5008" spans="1:12" x14ac:dyDescent="0.25">
      <c r="A5008" s="6"/>
      <c r="C5008" s="12"/>
      <c r="K5008" s="23"/>
      <c r="L5008" s="23"/>
    </row>
    <row r="5009" spans="1:12" x14ac:dyDescent="0.25">
      <c r="A5009" s="6"/>
      <c r="C5009" s="12"/>
      <c r="K5009" s="23"/>
      <c r="L5009" s="23"/>
    </row>
    <row r="5010" spans="1:12" x14ac:dyDescent="0.25">
      <c r="A5010" s="6"/>
      <c r="C5010" s="12"/>
      <c r="K5010" s="23"/>
      <c r="L5010" s="23"/>
    </row>
    <row r="5011" spans="1:12" x14ac:dyDescent="0.25">
      <c r="A5011" s="6"/>
      <c r="C5011" s="12"/>
      <c r="K5011" s="23"/>
      <c r="L5011" s="23"/>
    </row>
    <row r="5012" spans="1:12" x14ac:dyDescent="0.25">
      <c r="A5012" s="6"/>
      <c r="C5012" s="12"/>
      <c r="K5012" s="23"/>
      <c r="L5012" s="23"/>
    </row>
    <row r="5013" spans="1:12" x14ac:dyDescent="0.25">
      <c r="A5013" s="6"/>
      <c r="C5013" s="12"/>
      <c r="K5013" s="23"/>
      <c r="L5013" s="23"/>
    </row>
    <row r="5014" spans="1:12" x14ac:dyDescent="0.25">
      <c r="A5014" s="6"/>
      <c r="C5014" s="12"/>
      <c r="K5014" s="23"/>
      <c r="L5014" s="23"/>
    </row>
    <row r="5015" spans="1:12" x14ac:dyDescent="0.25">
      <c r="A5015" s="6"/>
      <c r="C5015" s="12"/>
      <c r="K5015" s="23"/>
      <c r="L5015" s="23"/>
    </row>
    <row r="5016" spans="1:12" x14ac:dyDescent="0.25">
      <c r="A5016" s="6"/>
      <c r="C5016" s="12"/>
      <c r="K5016" s="23"/>
      <c r="L5016" s="23"/>
    </row>
    <row r="5017" spans="1:12" x14ac:dyDescent="0.25">
      <c r="A5017" s="6"/>
      <c r="C5017" s="12"/>
      <c r="K5017" s="23"/>
      <c r="L5017" s="23"/>
    </row>
    <row r="5018" spans="1:12" x14ac:dyDescent="0.25">
      <c r="A5018" s="6"/>
      <c r="C5018" s="12"/>
      <c r="K5018" s="23"/>
      <c r="L5018" s="23"/>
    </row>
    <row r="5019" spans="1:12" x14ac:dyDescent="0.25">
      <c r="A5019" s="6"/>
      <c r="C5019" s="12"/>
      <c r="K5019" s="23"/>
      <c r="L5019" s="23"/>
    </row>
    <row r="5020" spans="1:12" x14ac:dyDescent="0.25">
      <c r="A5020" s="6"/>
      <c r="C5020" s="12"/>
      <c r="K5020" s="23"/>
      <c r="L5020" s="23"/>
    </row>
    <row r="5021" spans="1:12" x14ac:dyDescent="0.25">
      <c r="A5021" s="6"/>
      <c r="C5021" s="12"/>
      <c r="K5021" s="23"/>
      <c r="L5021" s="23"/>
    </row>
    <row r="5022" spans="1:12" x14ac:dyDescent="0.25">
      <c r="A5022" s="6"/>
      <c r="C5022" s="12"/>
      <c r="K5022" s="23"/>
      <c r="L5022" s="23"/>
    </row>
    <row r="5023" spans="1:12" x14ac:dyDescent="0.25">
      <c r="A5023" s="6"/>
      <c r="C5023" s="12"/>
      <c r="K5023" s="23"/>
      <c r="L5023" s="23"/>
    </row>
    <row r="5024" spans="1:12" x14ac:dyDescent="0.25">
      <c r="A5024" s="6"/>
      <c r="C5024" s="12"/>
      <c r="K5024" s="23"/>
      <c r="L5024" s="23"/>
    </row>
    <row r="5025" spans="1:12" x14ac:dyDescent="0.25">
      <c r="A5025" s="6"/>
      <c r="C5025" s="12"/>
      <c r="K5025" s="23"/>
      <c r="L5025" s="23"/>
    </row>
    <row r="5026" spans="1:12" x14ac:dyDescent="0.25">
      <c r="A5026" s="6"/>
      <c r="C5026" s="12"/>
      <c r="K5026" s="23"/>
      <c r="L5026" s="23"/>
    </row>
    <row r="5027" spans="1:12" x14ac:dyDescent="0.25">
      <c r="A5027" s="6"/>
      <c r="C5027" s="12"/>
      <c r="K5027" s="23"/>
      <c r="L5027" s="23"/>
    </row>
    <row r="5028" spans="1:12" x14ac:dyDescent="0.25">
      <c r="A5028" s="6"/>
      <c r="C5028" s="12"/>
      <c r="K5028" s="23"/>
      <c r="L5028" s="23"/>
    </row>
    <row r="5029" spans="1:12" x14ac:dyDescent="0.25">
      <c r="A5029" s="6"/>
      <c r="C5029" s="12"/>
      <c r="K5029" s="23"/>
      <c r="L5029" s="23"/>
    </row>
    <row r="5030" spans="1:12" x14ac:dyDescent="0.25">
      <c r="A5030" s="6"/>
      <c r="C5030" s="12"/>
      <c r="K5030" s="23"/>
      <c r="L5030" s="23"/>
    </row>
    <row r="5031" spans="1:12" x14ac:dyDescent="0.25">
      <c r="A5031" s="6"/>
      <c r="C5031" s="12"/>
      <c r="K5031" s="23"/>
      <c r="L5031" s="23"/>
    </row>
    <row r="5032" spans="1:12" x14ac:dyDescent="0.25">
      <c r="A5032" s="6"/>
      <c r="C5032" s="12"/>
      <c r="K5032" s="23"/>
      <c r="L5032" s="23"/>
    </row>
    <row r="5033" spans="1:12" x14ac:dyDescent="0.25">
      <c r="A5033" s="6"/>
      <c r="C5033" s="12"/>
      <c r="K5033" s="23"/>
      <c r="L5033" s="23"/>
    </row>
    <row r="5034" spans="1:12" x14ac:dyDescent="0.25">
      <c r="A5034" s="6"/>
      <c r="C5034" s="12"/>
      <c r="K5034" s="23"/>
      <c r="L5034" s="23"/>
    </row>
    <row r="5035" spans="1:12" x14ac:dyDescent="0.25">
      <c r="A5035" s="6"/>
      <c r="C5035" s="12"/>
      <c r="K5035" s="23"/>
      <c r="L5035" s="23"/>
    </row>
    <row r="5036" spans="1:12" x14ac:dyDescent="0.25">
      <c r="A5036" s="6"/>
      <c r="C5036" s="12"/>
      <c r="K5036" s="23"/>
      <c r="L5036" s="23"/>
    </row>
    <row r="5037" spans="1:12" x14ac:dyDescent="0.25">
      <c r="A5037" s="6"/>
      <c r="C5037" s="12"/>
      <c r="K5037" s="23"/>
      <c r="L5037" s="23"/>
    </row>
    <row r="5038" spans="1:12" x14ac:dyDescent="0.25">
      <c r="A5038" s="6"/>
      <c r="C5038" s="12"/>
      <c r="K5038" s="23"/>
      <c r="L5038" s="23"/>
    </row>
    <row r="5039" spans="1:12" x14ac:dyDescent="0.25">
      <c r="A5039" s="6"/>
      <c r="C5039" s="12"/>
      <c r="K5039" s="23"/>
      <c r="L5039" s="23"/>
    </row>
    <row r="5040" spans="1:12" x14ac:dyDescent="0.25">
      <c r="A5040" s="6"/>
      <c r="C5040" s="12"/>
      <c r="K5040" s="23"/>
      <c r="L5040" s="23"/>
    </row>
    <row r="5041" spans="1:12" x14ac:dyDescent="0.25">
      <c r="A5041" s="6"/>
      <c r="C5041" s="12"/>
      <c r="K5041" s="23"/>
      <c r="L5041" s="23"/>
    </row>
    <row r="5042" spans="1:12" x14ac:dyDescent="0.25">
      <c r="A5042" s="6"/>
      <c r="C5042" s="12"/>
      <c r="K5042" s="23"/>
      <c r="L5042" s="23"/>
    </row>
    <row r="5043" spans="1:12" x14ac:dyDescent="0.25">
      <c r="A5043" s="6"/>
      <c r="C5043" s="12"/>
      <c r="K5043" s="23"/>
      <c r="L5043" s="23"/>
    </row>
    <row r="5044" spans="1:12" x14ac:dyDescent="0.25">
      <c r="A5044" s="6"/>
      <c r="C5044" s="12"/>
      <c r="K5044" s="23"/>
      <c r="L5044" s="23"/>
    </row>
    <row r="5045" spans="1:12" x14ac:dyDescent="0.25">
      <c r="A5045" s="6"/>
      <c r="C5045" s="12"/>
      <c r="K5045" s="23"/>
      <c r="L5045" s="23"/>
    </row>
    <row r="5046" spans="1:12" x14ac:dyDescent="0.25">
      <c r="A5046" s="6"/>
      <c r="C5046" s="12"/>
      <c r="K5046" s="23"/>
      <c r="L5046" s="23"/>
    </row>
    <row r="5047" spans="1:12" x14ac:dyDescent="0.25">
      <c r="A5047" s="6"/>
      <c r="C5047" s="12"/>
      <c r="K5047" s="23"/>
      <c r="L5047" s="23"/>
    </row>
    <row r="5048" spans="1:12" x14ac:dyDescent="0.25">
      <c r="A5048" s="6"/>
      <c r="C5048" s="12"/>
      <c r="K5048" s="23"/>
      <c r="L5048" s="23"/>
    </row>
    <row r="5049" spans="1:12" x14ac:dyDescent="0.25">
      <c r="A5049" s="6"/>
      <c r="C5049" s="12"/>
      <c r="K5049" s="23"/>
      <c r="L5049" s="23"/>
    </row>
    <row r="5050" spans="1:12" x14ac:dyDescent="0.25">
      <c r="A5050" s="6"/>
      <c r="C5050" s="12"/>
      <c r="K5050" s="23"/>
      <c r="L5050" s="23"/>
    </row>
    <row r="5051" spans="1:12" x14ac:dyDescent="0.25">
      <c r="A5051" s="6"/>
      <c r="C5051" s="12"/>
      <c r="K5051" s="23"/>
      <c r="L5051" s="23"/>
    </row>
    <row r="5052" spans="1:12" x14ac:dyDescent="0.25">
      <c r="A5052" s="6"/>
      <c r="C5052" s="12"/>
      <c r="K5052" s="23"/>
      <c r="L5052" s="23"/>
    </row>
    <row r="5053" spans="1:12" x14ac:dyDescent="0.25">
      <c r="A5053" s="6"/>
      <c r="C5053" s="12"/>
      <c r="K5053" s="23"/>
      <c r="L5053" s="23"/>
    </row>
    <row r="5054" spans="1:12" x14ac:dyDescent="0.25">
      <c r="A5054" s="6"/>
      <c r="C5054" s="12"/>
      <c r="K5054" s="23"/>
      <c r="L5054" s="23"/>
    </row>
    <row r="5055" spans="1:12" x14ac:dyDescent="0.25">
      <c r="A5055" s="6"/>
      <c r="C5055" s="12"/>
      <c r="K5055" s="23"/>
      <c r="L5055" s="23"/>
    </row>
    <row r="5056" spans="1:12" x14ac:dyDescent="0.25">
      <c r="A5056" s="6"/>
      <c r="C5056" s="12"/>
      <c r="K5056" s="23"/>
      <c r="L5056" s="23"/>
    </row>
    <row r="5057" spans="1:12" x14ac:dyDescent="0.25">
      <c r="A5057" s="6"/>
      <c r="C5057" s="12"/>
      <c r="K5057" s="23"/>
      <c r="L5057" s="23"/>
    </row>
    <row r="5058" spans="1:12" x14ac:dyDescent="0.25">
      <c r="A5058" s="6"/>
      <c r="C5058" s="12"/>
      <c r="K5058" s="23"/>
      <c r="L5058" s="23"/>
    </row>
    <row r="5059" spans="1:12" x14ac:dyDescent="0.25">
      <c r="A5059" s="6"/>
      <c r="C5059" s="12"/>
      <c r="K5059" s="23"/>
      <c r="L5059" s="23"/>
    </row>
    <row r="5060" spans="1:12" x14ac:dyDescent="0.25">
      <c r="A5060" s="6"/>
      <c r="C5060" s="12"/>
      <c r="K5060" s="23"/>
      <c r="L5060" s="23"/>
    </row>
    <row r="5061" spans="1:12" x14ac:dyDescent="0.25">
      <c r="A5061" s="6"/>
      <c r="C5061" s="12"/>
      <c r="K5061" s="23"/>
      <c r="L5061" s="23"/>
    </row>
    <row r="5062" spans="1:12" x14ac:dyDescent="0.25">
      <c r="A5062" s="6"/>
      <c r="C5062" s="12"/>
      <c r="K5062" s="23"/>
      <c r="L5062" s="23"/>
    </row>
    <row r="5063" spans="1:12" x14ac:dyDescent="0.25">
      <c r="A5063" s="6"/>
      <c r="C5063" s="12"/>
      <c r="K5063" s="23"/>
      <c r="L5063" s="23"/>
    </row>
    <row r="5064" spans="1:12" x14ac:dyDescent="0.25">
      <c r="A5064" s="6"/>
      <c r="C5064" s="12"/>
      <c r="K5064" s="23"/>
      <c r="L5064" s="23"/>
    </row>
    <row r="5065" spans="1:12" x14ac:dyDescent="0.25">
      <c r="A5065" s="6"/>
      <c r="C5065" s="12"/>
      <c r="K5065" s="23"/>
      <c r="L5065" s="23"/>
    </row>
    <row r="5066" spans="1:12" x14ac:dyDescent="0.25">
      <c r="A5066" s="6"/>
      <c r="C5066" s="12"/>
      <c r="K5066" s="23"/>
      <c r="L5066" s="23"/>
    </row>
    <row r="5067" spans="1:12" x14ac:dyDescent="0.25">
      <c r="A5067" s="6"/>
      <c r="C5067" s="12"/>
      <c r="K5067" s="23"/>
      <c r="L5067" s="23"/>
    </row>
    <row r="5068" spans="1:12" x14ac:dyDescent="0.25">
      <c r="A5068" s="6"/>
      <c r="C5068" s="12"/>
      <c r="K5068" s="23"/>
      <c r="L5068" s="23"/>
    </row>
    <row r="5069" spans="1:12" x14ac:dyDescent="0.25">
      <c r="A5069" s="6"/>
      <c r="C5069" s="12"/>
      <c r="K5069" s="23"/>
      <c r="L5069" s="23"/>
    </row>
    <row r="5070" spans="1:12" x14ac:dyDescent="0.25">
      <c r="A5070" s="6"/>
      <c r="C5070" s="12"/>
      <c r="K5070" s="23"/>
      <c r="L5070" s="23"/>
    </row>
    <row r="5071" spans="1:12" x14ac:dyDescent="0.25">
      <c r="A5071" s="6"/>
      <c r="C5071" s="12"/>
      <c r="K5071" s="23"/>
      <c r="L5071" s="23"/>
    </row>
    <row r="5072" spans="1:12" x14ac:dyDescent="0.25">
      <c r="A5072" s="6"/>
      <c r="C5072" s="12"/>
      <c r="K5072" s="23"/>
      <c r="L5072" s="23"/>
    </row>
    <row r="5073" spans="1:12" x14ac:dyDescent="0.25">
      <c r="A5073" s="6"/>
      <c r="C5073" s="12"/>
      <c r="K5073" s="23"/>
      <c r="L5073" s="23"/>
    </row>
    <row r="5074" spans="1:12" x14ac:dyDescent="0.25">
      <c r="A5074" s="6"/>
      <c r="C5074" s="12"/>
      <c r="K5074" s="23"/>
      <c r="L5074" s="23"/>
    </row>
    <row r="5075" spans="1:12" x14ac:dyDescent="0.25">
      <c r="A5075" s="6"/>
      <c r="C5075" s="12"/>
      <c r="K5075" s="23"/>
      <c r="L5075" s="23"/>
    </row>
    <row r="5076" spans="1:12" x14ac:dyDescent="0.25">
      <c r="A5076" s="6"/>
      <c r="C5076" s="12"/>
      <c r="K5076" s="23"/>
      <c r="L5076" s="23"/>
    </row>
    <row r="5077" spans="1:12" x14ac:dyDescent="0.25">
      <c r="A5077" s="6"/>
      <c r="C5077" s="12"/>
      <c r="K5077" s="23"/>
      <c r="L5077" s="23"/>
    </row>
    <row r="5078" spans="1:12" x14ac:dyDescent="0.25">
      <c r="A5078" s="6"/>
      <c r="C5078" s="12"/>
      <c r="K5078" s="23"/>
      <c r="L5078" s="23"/>
    </row>
    <row r="5079" spans="1:12" x14ac:dyDescent="0.25">
      <c r="A5079" s="6"/>
      <c r="C5079" s="12"/>
      <c r="K5079" s="23"/>
      <c r="L5079" s="23"/>
    </row>
    <row r="5080" spans="1:12" x14ac:dyDescent="0.25">
      <c r="A5080" s="6"/>
      <c r="C5080" s="12"/>
      <c r="K5080" s="23"/>
      <c r="L5080" s="23"/>
    </row>
    <row r="5081" spans="1:12" x14ac:dyDescent="0.25">
      <c r="A5081" s="6"/>
      <c r="C5081" s="12"/>
      <c r="K5081" s="23"/>
      <c r="L5081" s="23"/>
    </row>
    <row r="5082" spans="1:12" x14ac:dyDescent="0.25">
      <c r="A5082" s="6"/>
      <c r="C5082" s="12"/>
      <c r="K5082" s="23"/>
      <c r="L5082" s="23"/>
    </row>
    <row r="5083" spans="1:12" x14ac:dyDescent="0.25">
      <c r="A5083" s="6"/>
      <c r="C5083" s="12"/>
      <c r="K5083" s="23"/>
      <c r="L5083" s="23"/>
    </row>
    <row r="5084" spans="1:12" x14ac:dyDescent="0.25">
      <c r="A5084" s="6"/>
      <c r="C5084" s="12"/>
      <c r="K5084" s="23"/>
      <c r="L5084" s="23"/>
    </row>
    <row r="5085" spans="1:12" x14ac:dyDescent="0.25">
      <c r="A5085" s="6"/>
      <c r="C5085" s="12"/>
      <c r="K5085" s="23"/>
      <c r="L5085" s="23"/>
    </row>
    <row r="5086" spans="1:12" x14ac:dyDescent="0.25">
      <c r="A5086" s="6"/>
      <c r="C5086" s="12"/>
      <c r="K5086" s="23"/>
      <c r="L5086" s="23"/>
    </row>
    <row r="5087" spans="1:12" x14ac:dyDescent="0.25">
      <c r="A5087" s="6"/>
      <c r="C5087" s="12"/>
      <c r="K5087" s="23"/>
      <c r="L5087" s="23"/>
    </row>
    <row r="5088" spans="1:12" x14ac:dyDescent="0.25">
      <c r="A5088" s="6"/>
      <c r="C5088" s="12"/>
      <c r="K5088" s="23"/>
      <c r="L5088" s="23"/>
    </row>
    <row r="5089" spans="1:12" x14ac:dyDescent="0.25">
      <c r="A5089" s="6"/>
      <c r="C5089" s="12"/>
      <c r="K5089" s="23"/>
      <c r="L5089" s="23"/>
    </row>
    <row r="5090" spans="1:12" x14ac:dyDescent="0.25">
      <c r="A5090" s="6"/>
      <c r="C5090" s="12"/>
      <c r="K5090" s="23"/>
      <c r="L5090" s="23"/>
    </row>
    <row r="5091" spans="1:12" x14ac:dyDescent="0.25">
      <c r="A5091" s="6"/>
      <c r="C5091" s="12"/>
      <c r="K5091" s="23"/>
      <c r="L5091" s="23"/>
    </row>
    <row r="5092" spans="1:12" x14ac:dyDescent="0.25">
      <c r="A5092" s="6"/>
      <c r="C5092" s="12"/>
      <c r="K5092" s="23"/>
      <c r="L5092" s="23"/>
    </row>
    <row r="5093" spans="1:12" x14ac:dyDescent="0.25">
      <c r="A5093" s="6"/>
      <c r="C5093" s="12"/>
      <c r="K5093" s="23"/>
      <c r="L5093" s="23"/>
    </row>
    <row r="5094" spans="1:12" x14ac:dyDescent="0.25">
      <c r="A5094" s="6"/>
      <c r="C5094" s="12"/>
      <c r="K5094" s="23"/>
      <c r="L5094" s="23"/>
    </row>
    <row r="5095" spans="1:12" x14ac:dyDescent="0.25">
      <c r="A5095" s="6"/>
      <c r="C5095" s="12"/>
      <c r="K5095" s="23"/>
      <c r="L5095" s="23"/>
    </row>
    <row r="5096" spans="1:12" x14ac:dyDescent="0.25">
      <c r="A5096" s="6"/>
      <c r="C5096" s="12"/>
      <c r="K5096" s="23"/>
      <c r="L5096" s="23"/>
    </row>
    <row r="5097" spans="1:12" x14ac:dyDescent="0.25">
      <c r="A5097" s="6"/>
      <c r="C5097" s="12"/>
      <c r="K5097" s="23"/>
      <c r="L5097" s="23"/>
    </row>
    <row r="5098" spans="1:12" x14ac:dyDescent="0.25">
      <c r="A5098" s="6"/>
      <c r="C5098" s="12"/>
      <c r="K5098" s="23"/>
      <c r="L5098" s="23"/>
    </row>
    <row r="5099" spans="1:12" x14ac:dyDescent="0.25">
      <c r="A5099" s="6"/>
      <c r="C5099" s="12"/>
      <c r="K5099" s="23"/>
      <c r="L5099" s="23"/>
    </row>
    <row r="5100" spans="1:12" x14ac:dyDescent="0.25">
      <c r="A5100" s="6"/>
      <c r="C5100" s="12"/>
      <c r="K5100" s="23"/>
      <c r="L5100" s="23"/>
    </row>
    <row r="5101" spans="1:12" x14ac:dyDescent="0.25">
      <c r="A5101" s="6"/>
      <c r="C5101" s="12"/>
      <c r="K5101" s="23"/>
      <c r="L5101" s="23"/>
    </row>
    <row r="5102" spans="1:12" x14ac:dyDescent="0.25">
      <c r="A5102" s="6"/>
      <c r="C5102" s="12"/>
      <c r="K5102" s="23"/>
      <c r="L5102" s="23"/>
    </row>
    <row r="5103" spans="1:12" x14ac:dyDescent="0.25">
      <c r="A5103" s="6"/>
      <c r="C5103" s="12"/>
      <c r="K5103" s="23"/>
      <c r="L5103" s="23"/>
    </row>
    <row r="5104" spans="1:12" x14ac:dyDescent="0.25">
      <c r="A5104" s="6"/>
      <c r="C5104" s="12"/>
      <c r="K5104" s="23"/>
      <c r="L5104" s="23"/>
    </row>
    <row r="5105" spans="1:12" x14ac:dyDescent="0.25">
      <c r="A5105" s="6"/>
      <c r="C5105" s="12"/>
      <c r="K5105" s="23"/>
      <c r="L5105" s="23"/>
    </row>
    <row r="5106" spans="1:12" x14ac:dyDescent="0.25">
      <c r="A5106" s="6"/>
      <c r="C5106" s="12"/>
      <c r="K5106" s="23"/>
      <c r="L5106" s="23"/>
    </row>
    <row r="5107" spans="1:12" x14ac:dyDescent="0.25">
      <c r="A5107" s="6"/>
      <c r="C5107" s="12"/>
      <c r="K5107" s="23"/>
      <c r="L5107" s="23"/>
    </row>
    <row r="5108" spans="1:12" x14ac:dyDescent="0.25">
      <c r="A5108" s="6"/>
      <c r="C5108" s="12"/>
      <c r="K5108" s="23"/>
      <c r="L5108" s="23"/>
    </row>
    <row r="5109" spans="1:12" x14ac:dyDescent="0.25">
      <c r="A5109" s="6"/>
      <c r="C5109" s="12"/>
      <c r="K5109" s="23"/>
      <c r="L5109" s="23"/>
    </row>
    <row r="5110" spans="1:12" x14ac:dyDescent="0.25">
      <c r="A5110" s="6"/>
      <c r="C5110" s="12"/>
      <c r="K5110" s="23"/>
      <c r="L5110" s="23"/>
    </row>
    <row r="5111" spans="1:12" x14ac:dyDescent="0.25">
      <c r="A5111" s="6"/>
      <c r="C5111" s="12"/>
      <c r="K5111" s="23"/>
      <c r="L5111" s="23"/>
    </row>
    <row r="5112" spans="1:12" x14ac:dyDescent="0.25">
      <c r="A5112" s="6"/>
      <c r="C5112" s="12"/>
      <c r="K5112" s="23"/>
      <c r="L5112" s="23"/>
    </row>
    <row r="5113" spans="1:12" x14ac:dyDescent="0.25">
      <c r="A5113" s="6"/>
      <c r="C5113" s="12"/>
      <c r="K5113" s="23"/>
      <c r="L5113" s="23"/>
    </row>
    <row r="5114" spans="1:12" x14ac:dyDescent="0.25">
      <c r="A5114" s="6"/>
      <c r="C5114" s="12"/>
      <c r="K5114" s="23"/>
      <c r="L5114" s="23"/>
    </row>
    <row r="5115" spans="1:12" x14ac:dyDescent="0.25">
      <c r="A5115" s="6"/>
      <c r="C5115" s="12"/>
      <c r="K5115" s="23"/>
      <c r="L5115" s="23"/>
    </row>
    <row r="5116" spans="1:12" x14ac:dyDescent="0.25">
      <c r="A5116" s="6"/>
      <c r="C5116" s="12"/>
      <c r="K5116" s="23"/>
      <c r="L5116" s="23"/>
    </row>
    <row r="5117" spans="1:12" x14ac:dyDescent="0.25">
      <c r="A5117" s="6"/>
      <c r="C5117" s="12"/>
      <c r="K5117" s="23"/>
      <c r="L5117" s="23"/>
    </row>
    <row r="5118" spans="1:12" x14ac:dyDescent="0.25">
      <c r="A5118" s="6"/>
      <c r="C5118" s="12"/>
      <c r="K5118" s="23"/>
      <c r="L5118" s="23"/>
    </row>
    <row r="5119" spans="1:12" x14ac:dyDescent="0.25">
      <c r="A5119" s="6"/>
      <c r="C5119" s="12"/>
      <c r="K5119" s="23"/>
      <c r="L5119" s="23"/>
    </row>
    <row r="5120" spans="1:12" x14ac:dyDescent="0.25">
      <c r="A5120" s="6"/>
      <c r="C5120" s="12"/>
      <c r="K5120" s="23"/>
      <c r="L5120" s="23"/>
    </row>
    <row r="5121" spans="1:12" x14ac:dyDescent="0.25">
      <c r="A5121" s="6"/>
      <c r="C5121" s="12"/>
      <c r="K5121" s="23"/>
      <c r="L5121" s="23"/>
    </row>
    <row r="5122" spans="1:12" x14ac:dyDescent="0.25">
      <c r="A5122" s="6"/>
      <c r="C5122" s="12"/>
      <c r="K5122" s="23"/>
      <c r="L5122" s="23"/>
    </row>
    <row r="5123" spans="1:12" x14ac:dyDescent="0.25">
      <c r="A5123" s="6"/>
      <c r="C5123" s="12"/>
      <c r="K5123" s="23"/>
      <c r="L5123" s="23"/>
    </row>
    <row r="5124" spans="1:12" x14ac:dyDescent="0.25">
      <c r="A5124" s="6"/>
      <c r="C5124" s="12"/>
      <c r="K5124" s="23"/>
      <c r="L5124" s="23"/>
    </row>
    <row r="5125" spans="1:12" x14ac:dyDescent="0.25">
      <c r="A5125" s="6"/>
      <c r="C5125" s="12"/>
      <c r="K5125" s="23"/>
      <c r="L5125" s="23"/>
    </row>
    <row r="5126" spans="1:12" x14ac:dyDescent="0.25">
      <c r="A5126" s="6"/>
      <c r="C5126" s="12"/>
      <c r="K5126" s="23"/>
      <c r="L5126" s="23"/>
    </row>
    <row r="5127" spans="1:12" x14ac:dyDescent="0.25">
      <c r="A5127" s="6"/>
      <c r="C5127" s="12"/>
      <c r="K5127" s="23"/>
      <c r="L5127" s="23"/>
    </row>
    <row r="5128" spans="1:12" x14ac:dyDescent="0.25">
      <c r="A5128" s="6"/>
      <c r="C5128" s="12"/>
      <c r="K5128" s="23"/>
      <c r="L5128" s="23"/>
    </row>
    <row r="5129" spans="1:12" x14ac:dyDescent="0.25">
      <c r="A5129" s="6"/>
      <c r="C5129" s="12"/>
      <c r="K5129" s="23"/>
      <c r="L5129" s="23"/>
    </row>
    <row r="5130" spans="1:12" x14ac:dyDescent="0.25">
      <c r="A5130" s="6"/>
      <c r="C5130" s="12"/>
      <c r="K5130" s="23"/>
      <c r="L5130" s="23"/>
    </row>
    <row r="5131" spans="1:12" x14ac:dyDescent="0.25">
      <c r="A5131" s="6"/>
      <c r="C5131" s="12"/>
      <c r="K5131" s="23"/>
      <c r="L5131" s="23"/>
    </row>
    <row r="5132" spans="1:12" x14ac:dyDescent="0.25">
      <c r="A5132" s="6"/>
      <c r="C5132" s="12"/>
      <c r="K5132" s="23"/>
      <c r="L5132" s="23"/>
    </row>
    <row r="5133" spans="1:12" x14ac:dyDescent="0.25">
      <c r="A5133" s="6"/>
      <c r="C5133" s="12"/>
      <c r="K5133" s="23"/>
      <c r="L5133" s="23"/>
    </row>
    <row r="5134" spans="1:12" x14ac:dyDescent="0.25">
      <c r="A5134" s="6"/>
      <c r="C5134" s="12"/>
      <c r="K5134" s="23"/>
      <c r="L5134" s="23"/>
    </row>
    <row r="5135" spans="1:12" x14ac:dyDescent="0.25">
      <c r="A5135" s="6"/>
      <c r="C5135" s="12"/>
      <c r="K5135" s="23"/>
      <c r="L5135" s="23"/>
    </row>
    <row r="5136" spans="1:12" x14ac:dyDescent="0.25">
      <c r="A5136" s="6"/>
      <c r="C5136" s="12"/>
      <c r="K5136" s="23"/>
      <c r="L5136" s="23"/>
    </row>
    <row r="5137" spans="1:12" x14ac:dyDescent="0.25">
      <c r="A5137" s="6"/>
      <c r="C5137" s="12"/>
      <c r="K5137" s="23"/>
      <c r="L5137" s="23"/>
    </row>
    <row r="5138" spans="1:12" x14ac:dyDescent="0.25">
      <c r="A5138" s="6"/>
      <c r="C5138" s="12"/>
      <c r="K5138" s="23"/>
      <c r="L5138" s="23"/>
    </row>
    <row r="5139" spans="1:12" x14ac:dyDescent="0.25">
      <c r="A5139" s="6"/>
      <c r="C5139" s="12"/>
      <c r="K5139" s="23"/>
      <c r="L5139" s="23"/>
    </row>
    <row r="5140" spans="1:12" x14ac:dyDescent="0.25">
      <c r="A5140" s="6"/>
      <c r="C5140" s="12"/>
      <c r="K5140" s="23"/>
      <c r="L5140" s="23"/>
    </row>
    <row r="5141" spans="1:12" x14ac:dyDescent="0.25">
      <c r="A5141" s="6"/>
      <c r="C5141" s="12"/>
      <c r="K5141" s="23"/>
      <c r="L5141" s="23"/>
    </row>
    <row r="5142" spans="1:12" x14ac:dyDescent="0.25">
      <c r="A5142" s="6"/>
      <c r="C5142" s="12"/>
      <c r="K5142" s="23"/>
      <c r="L5142" s="23"/>
    </row>
    <row r="5143" spans="1:12" x14ac:dyDescent="0.25">
      <c r="A5143" s="6"/>
      <c r="C5143" s="12"/>
      <c r="K5143" s="23"/>
      <c r="L5143" s="23"/>
    </row>
    <row r="5144" spans="1:12" x14ac:dyDescent="0.25">
      <c r="A5144" s="6"/>
      <c r="C5144" s="12"/>
      <c r="K5144" s="23"/>
      <c r="L5144" s="23"/>
    </row>
    <row r="5145" spans="1:12" x14ac:dyDescent="0.25">
      <c r="A5145" s="6"/>
      <c r="C5145" s="12"/>
      <c r="K5145" s="23"/>
      <c r="L5145" s="23"/>
    </row>
    <row r="5146" spans="1:12" x14ac:dyDescent="0.25">
      <c r="A5146" s="6"/>
      <c r="C5146" s="12"/>
      <c r="K5146" s="23"/>
      <c r="L5146" s="23"/>
    </row>
    <row r="5147" spans="1:12" x14ac:dyDescent="0.25">
      <c r="A5147" s="6"/>
      <c r="C5147" s="12"/>
      <c r="K5147" s="23"/>
      <c r="L5147" s="23"/>
    </row>
    <row r="5148" spans="1:12" x14ac:dyDescent="0.25">
      <c r="A5148" s="6"/>
      <c r="C5148" s="12"/>
      <c r="K5148" s="23"/>
      <c r="L5148" s="23"/>
    </row>
    <row r="5149" spans="1:12" x14ac:dyDescent="0.25">
      <c r="A5149" s="6"/>
      <c r="C5149" s="12"/>
      <c r="K5149" s="23"/>
      <c r="L5149" s="23"/>
    </row>
    <row r="5150" spans="1:12" x14ac:dyDescent="0.25">
      <c r="A5150" s="6"/>
      <c r="C5150" s="12"/>
      <c r="K5150" s="23"/>
      <c r="L5150" s="23"/>
    </row>
    <row r="5151" spans="1:12" x14ac:dyDescent="0.25">
      <c r="A5151" s="6"/>
      <c r="C5151" s="12"/>
      <c r="K5151" s="23"/>
      <c r="L5151" s="23"/>
    </row>
    <row r="5152" spans="1:12" x14ac:dyDescent="0.25">
      <c r="A5152" s="6"/>
      <c r="C5152" s="12"/>
      <c r="K5152" s="23"/>
      <c r="L5152" s="23"/>
    </row>
    <row r="5153" spans="1:12" x14ac:dyDescent="0.25">
      <c r="A5153" s="6"/>
      <c r="C5153" s="12"/>
      <c r="K5153" s="23"/>
      <c r="L5153" s="23"/>
    </row>
    <row r="5154" spans="1:12" x14ac:dyDescent="0.25">
      <c r="A5154" s="6"/>
      <c r="C5154" s="12"/>
      <c r="K5154" s="23"/>
      <c r="L5154" s="23"/>
    </row>
    <row r="5155" spans="1:12" x14ac:dyDescent="0.25">
      <c r="A5155" s="6"/>
      <c r="C5155" s="12"/>
      <c r="K5155" s="23"/>
      <c r="L5155" s="23"/>
    </row>
    <row r="5156" spans="1:12" x14ac:dyDescent="0.25">
      <c r="A5156" s="6"/>
      <c r="C5156" s="12"/>
      <c r="K5156" s="23"/>
      <c r="L5156" s="23"/>
    </row>
    <row r="5157" spans="1:12" x14ac:dyDescent="0.25">
      <c r="A5157" s="6"/>
      <c r="C5157" s="12"/>
      <c r="K5157" s="23"/>
      <c r="L5157" s="23"/>
    </row>
    <row r="5158" spans="1:12" x14ac:dyDescent="0.25">
      <c r="A5158" s="6"/>
      <c r="C5158" s="12"/>
      <c r="K5158" s="23"/>
      <c r="L5158" s="23"/>
    </row>
    <row r="5159" spans="1:12" x14ac:dyDescent="0.25">
      <c r="A5159" s="6"/>
      <c r="C5159" s="12"/>
      <c r="K5159" s="23"/>
      <c r="L5159" s="23"/>
    </row>
    <row r="5160" spans="1:12" x14ac:dyDescent="0.25">
      <c r="A5160" s="6"/>
      <c r="C5160" s="12"/>
      <c r="K5160" s="23"/>
      <c r="L5160" s="23"/>
    </row>
    <row r="5161" spans="1:12" x14ac:dyDescent="0.25">
      <c r="A5161" s="6"/>
      <c r="C5161" s="12"/>
      <c r="K5161" s="23"/>
      <c r="L5161" s="23"/>
    </row>
    <row r="5162" spans="1:12" x14ac:dyDescent="0.25">
      <c r="A5162" s="6"/>
      <c r="C5162" s="12"/>
      <c r="K5162" s="23"/>
      <c r="L5162" s="23"/>
    </row>
    <row r="5163" spans="1:12" x14ac:dyDescent="0.25">
      <c r="A5163" s="6"/>
      <c r="C5163" s="12"/>
      <c r="K5163" s="23"/>
      <c r="L5163" s="23"/>
    </row>
    <row r="5164" spans="1:12" x14ac:dyDescent="0.25">
      <c r="A5164" s="6"/>
      <c r="C5164" s="12"/>
      <c r="K5164" s="23"/>
      <c r="L5164" s="23"/>
    </row>
    <row r="5165" spans="1:12" x14ac:dyDescent="0.25">
      <c r="A5165" s="6"/>
      <c r="C5165" s="12"/>
      <c r="K5165" s="23"/>
      <c r="L5165" s="23"/>
    </row>
    <row r="5166" spans="1:12" x14ac:dyDescent="0.25">
      <c r="A5166" s="6"/>
      <c r="C5166" s="12"/>
      <c r="K5166" s="23"/>
      <c r="L5166" s="23"/>
    </row>
    <row r="5167" spans="1:12" x14ac:dyDescent="0.25">
      <c r="A5167" s="6"/>
      <c r="C5167" s="12"/>
      <c r="K5167" s="23"/>
      <c r="L5167" s="23"/>
    </row>
    <row r="5168" spans="1:12" x14ac:dyDescent="0.25">
      <c r="A5168" s="6"/>
      <c r="C5168" s="12"/>
      <c r="K5168" s="23"/>
      <c r="L5168" s="23"/>
    </row>
    <row r="5169" spans="1:12" x14ac:dyDescent="0.25">
      <c r="A5169" s="6"/>
      <c r="C5169" s="12"/>
      <c r="K5169" s="23"/>
      <c r="L5169" s="23"/>
    </row>
    <row r="5170" spans="1:12" x14ac:dyDescent="0.25">
      <c r="A5170" s="6"/>
      <c r="C5170" s="12"/>
      <c r="K5170" s="23"/>
      <c r="L5170" s="23"/>
    </row>
    <row r="5171" spans="1:12" x14ac:dyDescent="0.25">
      <c r="A5171" s="6"/>
      <c r="C5171" s="12"/>
      <c r="K5171" s="23"/>
      <c r="L5171" s="23"/>
    </row>
    <row r="5172" spans="1:12" x14ac:dyDescent="0.25">
      <c r="A5172" s="6"/>
      <c r="C5172" s="12"/>
      <c r="K5172" s="23"/>
      <c r="L5172" s="23"/>
    </row>
    <row r="5173" spans="1:12" x14ac:dyDescent="0.25">
      <c r="A5173" s="6"/>
      <c r="C5173" s="12"/>
      <c r="K5173" s="23"/>
      <c r="L5173" s="23"/>
    </row>
    <row r="5174" spans="1:12" x14ac:dyDescent="0.25">
      <c r="A5174" s="6"/>
      <c r="C5174" s="12"/>
      <c r="K5174" s="23"/>
      <c r="L5174" s="23"/>
    </row>
    <row r="5175" spans="1:12" x14ac:dyDescent="0.25">
      <c r="A5175" s="6"/>
      <c r="C5175" s="12"/>
      <c r="K5175" s="23"/>
      <c r="L5175" s="23"/>
    </row>
    <row r="5176" spans="1:12" x14ac:dyDescent="0.25">
      <c r="A5176" s="6"/>
      <c r="C5176" s="12"/>
      <c r="K5176" s="23"/>
      <c r="L5176" s="23"/>
    </row>
    <row r="5177" spans="1:12" x14ac:dyDescent="0.25">
      <c r="A5177" s="6"/>
      <c r="C5177" s="12"/>
      <c r="K5177" s="23"/>
      <c r="L5177" s="23"/>
    </row>
    <row r="5178" spans="1:12" x14ac:dyDescent="0.25">
      <c r="A5178" s="6"/>
      <c r="C5178" s="12"/>
      <c r="K5178" s="23"/>
      <c r="L5178" s="23"/>
    </row>
    <row r="5179" spans="1:12" x14ac:dyDescent="0.25">
      <c r="A5179" s="6"/>
      <c r="C5179" s="12"/>
      <c r="K5179" s="23"/>
      <c r="L5179" s="23"/>
    </row>
    <row r="5180" spans="1:12" x14ac:dyDescent="0.25">
      <c r="A5180" s="6"/>
      <c r="C5180" s="12"/>
      <c r="K5180" s="23"/>
      <c r="L5180" s="23"/>
    </row>
    <row r="5181" spans="1:12" x14ac:dyDescent="0.25">
      <c r="A5181" s="6"/>
      <c r="C5181" s="12"/>
      <c r="K5181" s="23"/>
      <c r="L5181" s="23"/>
    </row>
    <row r="5182" spans="1:12" x14ac:dyDescent="0.25">
      <c r="A5182" s="6"/>
      <c r="C5182" s="12"/>
      <c r="K5182" s="23"/>
      <c r="L5182" s="23"/>
    </row>
    <row r="5183" spans="1:12" x14ac:dyDescent="0.25">
      <c r="A5183" s="6"/>
      <c r="C5183" s="12"/>
      <c r="K5183" s="23"/>
      <c r="L5183" s="23"/>
    </row>
    <row r="5184" spans="1:12" x14ac:dyDescent="0.25">
      <c r="A5184" s="6"/>
      <c r="C5184" s="12"/>
      <c r="K5184" s="23"/>
      <c r="L5184" s="23"/>
    </row>
    <row r="5185" spans="1:12" x14ac:dyDescent="0.25">
      <c r="A5185" s="6"/>
      <c r="C5185" s="12"/>
      <c r="K5185" s="23"/>
      <c r="L5185" s="23"/>
    </row>
    <row r="5186" spans="1:12" x14ac:dyDescent="0.25">
      <c r="A5186" s="6"/>
      <c r="C5186" s="12"/>
      <c r="K5186" s="23"/>
      <c r="L5186" s="23"/>
    </row>
    <row r="5187" spans="1:12" x14ac:dyDescent="0.25">
      <c r="A5187" s="6"/>
      <c r="C5187" s="12"/>
      <c r="K5187" s="23"/>
      <c r="L5187" s="23"/>
    </row>
    <row r="5188" spans="1:12" x14ac:dyDescent="0.25">
      <c r="A5188" s="6"/>
      <c r="C5188" s="12"/>
      <c r="K5188" s="23"/>
      <c r="L5188" s="23"/>
    </row>
    <row r="5189" spans="1:12" x14ac:dyDescent="0.25">
      <c r="A5189" s="6"/>
      <c r="C5189" s="12"/>
      <c r="K5189" s="23"/>
      <c r="L5189" s="23"/>
    </row>
    <row r="5190" spans="1:12" x14ac:dyDescent="0.25">
      <c r="A5190" s="6"/>
      <c r="C5190" s="12"/>
      <c r="K5190" s="23"/>
      <c r="L5190" s="23"/>
    </row>
    <row r="5191" spans="1:12" x14ac:dyDescent="0.25">
      <c r="A5191" s="6"/>
      <c r="C5191" s="12"/>
      <c r="K5191" s="23"/>
      <c r="L5191" s="23"/>
    </row>
    <row r="5192" spans="1:12" x14ac:dyDescent="0.25">
      <c r="A5192" s="6"/>
      <c r="C5192" s="12"/>
      <c r="K5192" s="23"/>
      <c r="L5192" s="23"/>
    </row>
    <row r="5193" spans="1:12" x14ac:dyDescent="0.25">
      <c r="A5193" s="6"/>
      <c r="C5193" s="12"/>
      <c r="K5193" s="23"/>
      <c r="L5193" s="23"/>
    </row>
    <row r="5194" spans="1:12" x14ac:dyDescent="0.25">
      <c r="A5194" s="6"/>
      <c r="C5194" s="12"/>
      <c r="K5194" s="23"/>
      <c r="L5194" s="23"/>
    </row>
    <row r="5195" spans="1:12" x14ac:dyDescent="0.25">
      <c r="A5195" s="6"/>
      <c r="C5195" s="12"/>
      <c r="K5195" s="23"/>
      <c r="L5195" s="23"/>
    </row>
    <row r="5196" spans="1:12" x14ac:dyDescent="0.25">
      <c r="A5196" s="6"/>
      <c r="C5196" s="12"/>
      <c r="K5196" s="23"/>
      <c r="L5196" s="23"/>
    </row>
    <row r="5197" spans="1:12" x14ac:dyDescent="0.25">
      <c r="A5197" s="6"/>
      <c r="C5197" s="12"/>
      <c r="K5197" s="23"/>
      <c r="L5197" s="23"/>
    </row>
    <row r="5198" spans="1:12" x14ac:dyDescent="0.25">
      <c r="A5198" s="6"/>
      <c r="C5198" s="12"/>
      <c r="K5198" s="23"/>
      <c r="L5198" s="23"/>
    </row>
    <row r="5199" spans="1:12" x14ac:dyDescent="0.25">
      <c r="A5199" s="6"/>
      <c r="C5199" s="12"/>
      <c r="K5199" s="23"/>
      <c r="L5199" s="23"/>
    </row>
    <row r="5200" spans="1:12" x14ac:dyDescent="0.25">
      <c r="A5200" s="6"/>
      <c r="C5200" s="12"/>
      <c r="K5200" s="23"/>
      <c r="L5200" s="23"/>
    </row>
    <row r="5201" spans="1:12" x14ac:dyDescent="0.25">
      <c r="A5201" s="6"/>
      <c r="C5201" s="12"/>
      <c r="K5201" s="23"/>
      <c r="L5201" s="23"/>
    </row>
    <row r="5202" spans="1:12" x14ac:dyDescent="0.25">
      <c r="A5202" s="6"/>
      <c r="C5202" s="12"/>
      <c r="K5202" s="23"/>
      <c r="L5202" s="23"/>
    </row>
    <row r="5203" spans="1:12" x14ac:dyDescent="0.25">
      <c r="A5203" s="6"/>
      <c r="C5203" s="12"/>
      <c r="K5203" s="23"/>
      <c r="L5203" s="23"/>
    </row>
    <row r="5204" spans="1:12" x14ac:dyDescent="0.25">
      <c r="A5204" s="6"/>
      <c r="C5204" s="12"/>
      <c r="K5204" s="23"/>
      <c r="L5204" s="23"/>
    </row>
    <row r="5205" spans="1:12" x14ac:dyDescent="0.25">
      <c r="A5205" s="6"/>
      <c r="C5205" s="12"/>
      <c r="K5205" s="23"/>
      <c r="L5205" s="23"/>
    </row>
    <row r="5206" spans="1:12" x14ac:dyDescent="0.25">
      <c r="A5206" s="6"/>
      <c r="C5206" s="12"/>
      <c r="K5206" s="23"/>
      <c r="L5206" s="23"/>
    </row>
    <row r="5207" spans="1:12" x14ac:dyDescent="0.25">
      <c r="A5207" s="6"/>
      <c r="C5207" s="12"/>
      <c r="K5207" s="23"/>
      <c r="L5207" s="23"/>
    </row>
    <row r="5208" spans="1:12" x14ac:dyDescent="0.25">
      <c r="A5208" s="6"/>
      <c r="C5208" s="12"/>
      <c r="K5208" s="23"/>
      <c r="L5208" s="23"/>
    </row>
    <row r="5209" spans="1:12" x14ac:dyDescent="0.25">
      <c r="A5209" s="6"/>
      <c r="C5209" s="12"/>
      <c r="K5209" s="23"/>
      <c r="L5209" s="23"/>
    </row>
    <row r="5210" spans="1:12" x14ac:dyDescent="0.25">
      <c r="A5210" s="6"/>
      <c r="C5210" s="12"/>
      <c r="K5210" s="23"/>
      <c r="L5210" s="23"/>
    </row>
    <row r="5211" spans="1:12" x14ac:dyDescent="0.25">
      <c r="A5211" s="6"/>
      <c r="C5211" s="12"/>
      <c r="K5211" s="23"/>
      <c r="L5211" s="23"/>
    </row>
    <row r="5212" spans="1:12" x14ac:dyDescent="0.25">
      <c r="A5212" s="6"/>
      <c r="C5212" s="12"/>
      <c r="K5212" s="23"/>
      <c r="L5212" s="23"/>
    </row>
    <row r="5213" spans="1:12" x14ac:dyDescent="0.25">
      <c r="A5213" s="6"/>
      <c r="C5213" s="12"/>
      <c r="K5213" s="23"/>
      <c r="L5213" s="23"/>
    </row>
    <row r="5214" spans="1:12" x14ac:dyDescent="0.25">
      <c r="A5214" s="6"/>
      <c r="C5214" s="12"/>
      <c r="K5214" s="23"/>
      <c r="L5214" s="23"/>
    </row>
    <row r="5215" spans="1:12" x14ac:dyDescent="0.25">
      <c r="A5215" s="6"/>
      <c r="C5215" s="12"/>
      <c r="K5215" s="23"/>
      <c r="L5215" s="23"/>
    </row>
    <row r="5216" spans="1:12" x14ac:dyDescent="0.25">
      <c r="A5216" s="6"/>
      <c r="C5216" s="12"/>
      <c r="K5216" s="23"/>
      <c r="L5216" s="23"/>
    </row>
    <row r="5217" spans="1:12" x14ac:dyDescent="0.25">
      <c r="A5217" s="6"/>
      <c r="C5217" s="12"/>
      <c r="K5217" s="23"/>
      <c r="L5217" s="23"/>
    </row>
    <row r="5218" spans="1:12" x14ac:dyDescent="0.25">
      <c r="A5218" s="6"/>
      <c r="C5218" s="12"/>
      <c r="K5218" s="23"/>
      <c r="L5218" s="23"/>
    </row>
    <row r="5219" spans="1:12" x14ac:dyDescent="0.25">
      <c r="A5219" s="6"/>
      <c r="C5219" s="12"/>
      <c r="K5219" s="23"/>
      <c r="L5219" s="23"/>
    </row>
    <row r="5220" spans="1:12" x14ac:dyDescent="0.25">
      <c r="A5220" s="6"/>
      <c r="C5220" s="12"/>
      <c r="K5220" s="23"/>
      <c r="L5220" s="23"/>
    </row>
    <row r="5221" spans="1:12" x14ac:dyDescent="0.25">
      <c r="A5221" s="6"/>
      <c r="C5221" s="12"/>
      <c r="K5221" s="23"/>
      <c r="L5221" s="23"/>
    </row>
    <row r="5222" spans="1:12" x14ac:dyDescent="0.25">
      <c r="A5222" s="6"/>
      <c r="C5222" s="12"/>
      <c r="K5222" s="23"/>
      <c r="L5222" s="23"/>
    </row>
    <row r="5223" spans="1:12" x14ac:dyDescent="0.25">
      <c r="A5223" s="6"/>
      <c r="C5223" s="12"/>
      <c r="K5223" s="23"/>
      <c r="L5223" s="23"/>
    </row>
    <row r="5224" spans="1:12" x14ac:dyDescent="0.25">
      <c r="A5224" s="6"/>
      <c r="C5224" s="12"/>
      <c r="K5224" s="23"/>
      <c r="L5224" s="23"/>
    </row>
    <row r="5225" spans="1:12" x14ac:dyDescent="0.25">
      <c r="A5225" s="6"/>
      <c r="C5225" s="12"/>
      <c r="K5225" s="23"/>
      <c r="L5225" s="23"/>
    </row>
    <row r="5226" spans="1:12" x14ac:dyDescent="0.25">
      <c r="A5226" s="6"/>
      <c r="C5226" s="12"/>
      <c r="K5226" s="23"/>
      <c r="L5226" s="23"/>
    </row>
    <row r="5227" spans="1:12" x14ac:dyDescent="0.25">
      <c r="A5227" s="6"/>
      <c r="C5227" s="12"/>
      <c r="K5227" s="23"/>
      <c r="L5227" s="23"/>
    </row>
    <row r="5228" spans="1:12" x14ac:dyDescent="0.25">
      <c r="A5228" s="6"/>
      <c r="C5228" s="12"/>
      <c r="K5228" s="23"/>
      <c r="L5228" s="23"/>
    </row>
    <row r="5229" spans="1:12" x14ac:dyDescent="0.25">
      <c r="A5229" s="6"/>
      <c r="C5229" s="12"/>
      <c r="K5229" s="23"/>
      <c r="L5229" s="23"/>
    </row>
    <row r="5230" spans="1:12" x14ac:dyDescent="0.25">
      <c r="A5230" s="6"/>
      <c r="C5230" s="12"/>
      <c r="K5230" s="23"/>
      <c r="L5230" s="23"/>
    </row>
    <row r="5231" spans="1:12" x14ac:dyDescent="0.25">
      <c r="A5231" s="6"/>
      <c r="C5231" s="12"/>
      <c r="K5231" s="23"/>
      <c r="L5231" s="23"/>
    </row>
    <row r="5232" spans="1:12" x14ac:dyDescent="0.25">
      <c r="A5232" s="6"/>
      <c r="C5232" s="12"/>
      <c r="K5232" s="23"/>
      <c r="L5232" s="23"/>
    </row>
    <row r="5233" spans="1:12" x14ac:dyDescent="0.25">
      <c r="A5233" s="6"/>
      <c r="C5233" s="12"/>
      <c r="K5233" s="23"/>
      <c r="L5233" s="23"/>
    </row>
    <row r="5234" spans="1:12" x14ac:dyDescent="0.25">
      <c r="A5234" s="6"/>
      <c r="C5234" s="12"/>
      <c r="K5234" s="23"/>
      <c r="L5234" s="23"/>
    </row>
    <row r="5235" spans="1:12" x14ac:dyDescent="0.25">
      <c r="A5235" s="6"/>
      <c r="C5235" s="12"/>
      <c r="K5235" s="23"/>
      <c r="L5235" s="23"/>
    </row>
    <row r="5236" spans="1:12" x14ac:dyDescent="0.25">
      <c r="A5236" s="6"/>
      <c r="C5236" s="12"/>
      <c r="K5236" s="23"/>
      <c r="L5236" s="23"/>
    </row>
    <row r="5237" spans="1:12" x14ac:dyDescent="0.25">
      <c r="A5237" s="6"/>
      <c r="C5237" s="12"/>
      <c r="K5237" s="23"/>
      <c r="L5237" s="23"/>
    </row>
    <row r="5238" spans="1:12" x14ac:dyDescent="0.25">
      <c r="A5238" s="6"/>
      <c r="C5238" s="12"/>
      <c r="K5238" s="23"/>
      <c r="L5238" s="23"/>
    </row>
    <row r="5239" spans="1:12" x14ac:dyDescent="0.25">
      <c r="A5239" s="6"/>
      <c r="C5239" s="12"/>
      <c r="K5239" s="23"/>
      <c r="L5239" s="23"/>
    </row>
    <row r="5240" spans="1:12" x14ac:dyDescent="0.25">
      <c r="A5240" s="6"/>
      <c r="C5240" s="12"/>
      <c r="K5240" s="23"/>
      <c r="L5240" s="23"/>
    </row>
    <row r="5241" spans="1:12" x14ac:dyDescent="0.25">
      <c r="A5241" s="6"/>
      <c r="C5241" s="12"/>
      <c r="K5241" s="23"/>
      <c r="L5241" s="23"/>
    </row>
    <row r="5242" spans="1:12" x14ac:dyDescent="0.25">
      <c r="A5242" s="6"/>
      <c r="C5242" s="12"/>
      <c r="K5242" s="23"/>
      <c r="L5242" s="23"/>
    </row>
    <row r="5243" spans="1:12" x14ac:dyDescent="0.25">
      <c r="A5243" s="6"/>
      <c r="C5243" s="12"/>
      <c r="K5243" s="23"/>
      <c r="L5243" s="23"/>
    </row>
    <row r="5244" spans="1:12" x14ac:dyDescent="0.25">
      <c r="A5244" s="6"/>
      <c r="C5244" s="12"/>
      <c r="K5244" s="23"/>
      <c r="L5244" s="23"/>
    </row>
    <row r="5245" spans="1:12" x14ac:dyDescent="0.25">
      <c r="A5245" s="6"/>
      <c r="C5245" s="12"/>
      <c r="K5245" s="23"/>
      <c r="L5245" s="23"/>
    </row>
    <row r="5246" spans="1:12" x14ac:dyDescent="0.25">
      <c r="A5246" s="6"/>
      <c r="C5246" s="12"/>
      <c r="K5246" s="23"/>
      <c r="L5246" s="23"/>
    </row>
    <row r="5247" spans="1:12" x14ac:dyDescent="0.25">
      <c r="A5247" s="6"/>
      <c r="C5247" s="12"/>
      <c r="K5247" s="23"/>
      <c r="L5247" s="23"/>
    </row>
    <row r="5248" spans="1:12" x14ac:dyDescent="0.25">
      <c r="A5248" s="6"/>
      <c r="C5248" s="12"/>
      <c r="K5248" s="23"/>
      <c r="L5248" s="23"/>
    </row>
    <row r="5249" spans="1:12" x14ac:dyDescent="0.25">
      <c r="A5249" s="6"/>
      <c r="C5249" s="12"/>
      <c r="K5249" s="23"/>
      <c r="L5249" s="23"/>
    </row>
    <row r="5250" spans="1:12" x14ac:dyDescent="0.25">
      <c r="A5250" s="6"/>
      <c r="C5250" s="12"/>
      <c r="K5250" s="23"/>
      <c r="L5250" s="23"/>
    </row>
    <row r="5251" spans="1:12" x14ac:dyDescent="0.25">
      <c r="A5251" s="6"/>
      <c r="C5251" s="12"/>
      <c r="K5251" s="23"/>
      <c r="L5251" s="23"/>
    </row>
    <row r="5252" spans="1:12" x14ac:dyDescent="0.25">
      <c r="A5252" s="6"/>
      <c r="C5252" s="12"/>
      <c r="K5252" s="23"/>
      <c r="L5252" s="23"/>
    </row>
    <row r="5253" spans="1:12" x14ac:dyDescent="0.25">
      <c r="A5253" s="6"/>
      <c r="C5253" s="12"/>
      <c r="K5253" s="23"/>
      <c r="L5253" s="23"/>
    </row>
    <row r="5254" spans="1:12" x14ac:dyDescent="0.25">
      <c r="A5254" s="6"/>
      <c r="C5254" s="12"/>
      <c r="K5254" s="23"/>
      <c r="L5254" s="23"/>
    </row>
    <row r="5255" spans="1:12" x14ac:dyDescent="0.25">
      <c r="A5255" s="6"/>
      <c r="C5255" s="12"/>
      <c r="K5255" s="23"/>
      <c r="L5255" s="23"/>
    </row>
    <row r="5256" spans="1:12" x14ac:dyDescent="0.25">
      <c r="A5256" s="6"/>
      <c r="C5256" s="12"/>
      <c r="K5256" s="23"/>
      <c r="L5256" s="23"/>
    </row>
    <row r="5257" spans="1:12" x14ac:dyDescent="0.25">
      <c r="A5257" s="6"/>
      <c r="C5257" s="12"/>
      <c r="K5257" s="23"/>
      <c r="L5257" s="23"/>
    </row>
    <row r="5258" spans="1:12" x14ac:dyDescent="0.25">
      <c r="A5258" s="6"/>
      <c r="C5258" s="12"/>
      <c r="K5258" s="23"/>
      <c r="L5258" s="23"/>
    </row>
    <row r="5259" spans="1:12" x14ac:dyDescent="0.25">
      <c r="A5259" s="6"/>
      <c r="C5259" s="12"/>
      <c r="K5259" s="23"/>
      <c r="L5259" s="23"/>
    </row>
    <row r="5260" spans="1:12" x14ac:dyDescent="0.25">
      <c r="A5260" s="6"/>
      <c r="C5260" s="12"/>
      <c r="K5260" s="23"/>
      <c r="L5260" s="23"/>
    </row>
    <row r="5261" spans="1:12" x14ac:dyDescent="0.25">
      <c r="A5261" s="6"/>
      <c r="C5261" s="12"/>
      <c r="K5261" s="23"/>
      <c r="L5261" s="23"/>
    </row>
    <row r="5262" spans="1:12" x14ac:dyDescent="0.25">
      <c r="A5262" s="6"/>
      <c r="C5262" s="12"/>
      <c r="K5262" s="23"/>
      <c r="L5262" s="23"/>
    </row>
    <row r="5263" spans="1:12" x14ac:dyDescent="0.25">
      <c r="A5263" s="6"/>
      <c r="C5263" s="12"/>
      <c r="K5263" s="23"/>
      <c r="L5263" s="23"/>
    </row>
    <row r="5264" spans="1:12" x14ac:dyDescent="0.25">
      <c r="A5264" s="6"/>
      <c r="C5264" s="12"/>
      <c r="K5264" s="23"/>
      <c r="L5264" s="23"/>
    </row>
    <row r="5265" spans="1:12" x14ac:dyDescent="0.25">
      <c r="A5265" s="6"/>
      <c r="C5265" s="12"/>
      <c r="K5265" s="23"/>
      <c r="L5265" s="23"/>
    </row>
    <row r="5266" spans="1:12" x14ac:dyDescent="0.25">
      <c r="A5266" s="6"/>
      <c r="C5266" s="12"/>
      <c r="K5266" s="23"/>
      <c r="L5266" s="23"/>
    </row>
    <row r="5267" spans="1:12" x14ac:dyDescent="0.25">
      <c r="A5267" s="6"/>
      <c r="C5267" s="12"/>
      <c r="K5267" s="23"/>
      <c r="L5267" s="23"/>
    </row>
    <row r="5268" spans="1:12" x14ac:dyDescent="0.25">
      <c r="A5268" s="6"/>
      <c r="C5268" s="12"/>
      <c r="K5268" s="23"/>
      <c r="L5268" s="23"/>
    </row>
    <row r="5269" spans="1:12" x14ac:dyDescent="0.25">
      <c r="A5269" s="6"/>
      <c r="C5269" s="12"/>
      <c r="K5269" s="23"/>
      <c r="L5269" s="23"/>
    </row>
    <row r="5270" spans="1:12" x14ac:dyDescent="0.25">
      <c r="A5270" s="6"/>
      <c r="C5270" s="12"/>
      <c r="K5270" s="23"/>
      <c r="L5270" s="23"/>
    </row>
    <row r="5271" spans="1:12" x14ac:dyDescent="0.25">
      <c r="A5271" s="6"/>
      <c r="C5271" s="12"/>
      <c r="K5271" s="23"/>
      <c r="L5271" s="23"/>
    </row>
    <row r="5272" spans="1:12" x14ac:dyDescent="0.25">
      <c r="A5272" s="6"/>
      <c r="C5272" s="12"/>
      <c r="K5272" s="23"/>
      <c r="L5272" s="23"/>
    </row>
    <row r="5273" spans="1:12" x14ac:dyDescent="0.25">
      <c r="A5273" s="6"/>
      <c r="C5273" s="12"/>
      <c r="K5273" s="23"/>
      <c r="L5273" s="23"/>
    </row>
    <row r="5274" spans="1:12" x14ac:dyDescent="0.25">
      <c r="A5274" s="6"/>
      <c r="C5274" s="12"/>
      <c r="K5274" s="23"/>
      <c r="L5274" s="23"/>
    </row>
    <row r="5275" spans="1:12" x14ac:dyDescent="0.25">
      <c r="A5275" s="6"/>
      <c r="C5275" s="12"/>
      <c r="K5275" s="23"/>
      <c r="L5275" s="23"/>
    </row>
    <row r="5276" spans="1:12" x14ac:dyDescent="0.25">
      <c r="A5276" s="6"/>
      <c r="C5276" s="12"/>
      <c r="K5276" s="23"/>
      <c r="L5276" s="23"/>
    </row>
    <row r="5277" spans="1:12" x14ac:dyDescent="0.25">
      <c r="A5277" s="6"/>
      <c r="C5277" s="12"/>
      <c r="K5277" s="23"/>
      <c r="L5277" s="23"/>
    </row>
    <row r="5278" spans="1:12" x14ac:dyDescent="0.25">
      <c r="A5278" s="6"/>
      <c r="C5278" s="12"/>
      <c r="K5278" s="23"/>
      <c r="L5278" s="23"/>
    </row>
    <row r="5279" spans="1:12" x14ac:dyDescent="0.25">
      <c r="A5279" s="6"/>
      <c r="C5279" s="12"/>
      <c r="K5279" s="23"/>
      <c r="L5279" s="23"/>
    </row>
    <row r="5280" spans="1:12" x14ac:dyDescent="0.25">
      <c r="A5280" s="6"/>
      <c r="C5280" s="12"/>
      <c r="K5280" s="23"/>
      <c r="L5280" s="23"/>
    </row>
    <row r="5281" spans="1:12" x14ac:dyDescent="0.25">
      <c r="A5281" s="6"/>
      <c r="C5281" s="12"/>
      <c r="K5281" s="23"/>
      <c r="L5281" s="23"/>
    </row>
    <row r="5282" spans="1:12" x14ac:dyDescent="0.25">
      <c r="A5282" s="6"/>
      <c r="C5282" s="12"/>
      <c r="K5282" s="23"/>
      <c r="L5282" s="23"/>
    </row>
    <row r="5283" spans="1:12" x14ac:dyDescent="0.25">
      <c r="A5283" s="6"/>
      <c r="C5283" s="12"/>
      <c r="K5283" s="23"/>
      <c r="L5283" s="23"/>
    </row>
    <row r="5284" spans="1:12" x14ac:dyDescent="0.25">
      <c r="A5284" s="6"/>
      <c r="C5284" s="12"/>
      <c r="K5284" s="23"/>
      <c r="L5284" s="23"/>
    </row>
    <row r="5285" spans="1:12" x14ac:dyDescent="0.25">
      <c r="A5285" s="6"/>
      <c r="C5285" s="12"/>
      <c r="K5285" s="23"/>
      <c r="L5285" s="23"/>
    </row>
    <row r="5286" spans="1:12" x14ac:dyDescent="0.25">
      <c r="A5286" s="6"/>
      <c r="C5286" s="12"/>
      <c r="K5286" s="23"/>
      <c r="L5286" s="23"/>
    </row>
    <row r="5287" spans="1:12" x14ac:dyDescent="0.25">
      <c r="A5287" s="6"/>
      <c r="C5287" s="12"/>
      <c r="K5287" s="23"/>
      <c r="L5287" s="23"/>
    </row>
    <row r="5288" spans="1:12" x14ac:dyDescent="0.25">
      <c r="A5288" s="6"/>
      <c r="C5288" s="12"/>
      <c r="K5288" s="23"/>
      <c r="L5288" s="23"/>
    </row>
    <row r="5289" spans="1:12" x14ac:dyDescent="0.25">
      <c r="A5289" s="6"/>
      <c r="C5289" s="12"/>
      <c r="K5289" s="23"/>
      <c r="L5289" s="23"/>
    </row>
    <row r="5290" spans="1:12" x14ac:dyDescent="0.25">
      <c r="A5290" s="6"/>
      <c r="C5290" s="12"/>
      <c r="K5290" s="23"/>
      <c r="L5290" s="23"/>
    </row>
    <row r="5291" spans="1:12" x14ac:dyDescent="0.25">
      <c r="A5291" s="6"/>
      <c r="C5291" s="12"/>
      <c r="K5291" s="23"/>
      <c r="L5291" s="23"/>
    </row>
    <row r="5292" spans="1:12" x14ac:dyDescent="0.25">
      <c r="A5292" s="6"/>
      <c r="C5292" s="12"/>
      <c r="K5292" s="23"/>
      <c r="L5292" s="23"/>
    </row>
    <row r="5293" spans="1:12" x14ac:dyDescent="0.25">
      <c r="A5293" s="6"/>
      <c r="C5293" s="12"/>
      <c r="K5293" s="23"/>
      <c r="L5293" s="23"/>
    </row>
    <row r="5294" spans="1:12" x14ac:dyDescent="0.25">
      <c r="A5294" s="6"/>
      <c r="C5294" s="12"/>
      <c r="K5294" s="23"/>
      <c r="L5294" s="23"/>
    </row>
    <row r="5295" spans="1:12" x14ac:dyDescent="0.25">
      <c r="A5295" s="6"/>
      <c r="C5295" s="12"/>
      <c r="K5295" s="23"/>
      <c r="L5295" s="23"/>
    </row>
    <row r="5296" spans="1:12" x14ac:dyDescent="0.25">
      <c r="A5296" s="6"/>
      <c r="C5296" s="12"/>
      <c r="K5296" s="23"/>
      <c r="L5296" s="23"/>
    </row>
    <row r="5297" spans="1:12" x14ac:dyDescent="0.25">
      <c r="A5297" s="6"/>
      <c r="C5297" s="12"/>
      <c r="K5297" s="23"/>
      <c r="L5297" s="23"/>
    </row>
    <row r="5298" spans="1:12" x14ac:dyDescent="0.25">
      <c r="A5298" s="6"/>
      <c r="C5298" s="12"/>
      <c r="K5298" s="23"/>
      <c r="L5298" s="23"/>
    </row>
    <row r="5299" spans="1:12" x14ac:dyDescent="0.25">
      <c r="A5299" s="6"/>
      <c r="C5299" s="12"/>
      <c r="K5299" s="23"/>
      <c r="L5299" s="23"/>
    </row>
    <row r="5300" spans="1:12" x14ac:dyDescent="0.25">
      <c r="A5300" s="6"/>
      <c r="C5300" s="12"/>
      <c r="K5300" s="23"/>
      <c r="L5300" s="23"/>
    </row>
    <row r="5301" spans="1:12" x14ac:dyDescent="0.25">
      <c r="A5301" s="6"/>
      <c r="C5301" s="12"/>
      <c r="K5301" s="23"/>
      <c r="L5301" s="23"/>
    </row>
    <row r="5302" spans="1:12" x14ac:dyDescent="0.25">
      <c r="A5302" s="6"/>
      <c r="C5302" s="12"/>
      <c r="K5302" s="23"/>
      <c r="L5302" s="23"/>
    </row>
    <row r="5303" spans="1:12" x14ac:dyDescent="0.25">
      <c r="A5303" s="6"/>
      <c r="C5303" s="12"/>
      <c r="K5303" s="23"/>
      <c r="L5303" s="23"/>
    </row>
    <row r="5304" spans="1:12" x14ac:dyDescent="0.25">
      <c r="A5304" s="6"/>
      <c r="C5304" s="12"/>
      <c r="K5304" s="23"/>
      <c r="L5304" s="23"/>
    </row>
    <row r="5305" spans="1:12" x14ac:dyDescent="0.25">
      <c r="A5305" s="6"/>
      <c r="C5305" s="12"/>
      <c r="K5305" s="23"/>
      <c r="L5305" s="23"/>
    </row>
    <row r="5306" spans="1:12" x14ac:dyDescent="0.25">
      <c r="A5306" s="6"/>
      <c r="C5306" s="12"/>
      <c r="K5306" s="23"/>
      <c r="L5306" s="23"/>
    </row>
    <row r="5307" spans="1:12" x14ac:dyDescent="0.25">
      <c r="A5307" s="6"/>
      <c r="C5307" s="12"/>
      <c r="K5307" s="23"/>
      <c r="L5307" s="23"/>
    </row>
    <row r="5308" spans="1:12" x14ac:dyDescent="0.25">
      <c r="A5308" s="6"/>
      <c r="C5308" s="12"/>
      <c r="K5308" s="23"/>
      <c r="L5308" s="23"/>
    </row>
    <row r="5309" spans="1:12" x14ac:dyDescent="0.25">
      <c r="A5309" s="6"/>
      <c r="C5309" s="12"/>
      <c r="K5309" s="23"/>
      <c r="L5309" s="23"/>
    </row>
    <row r="5310" spans="1:12" x14ac:dyDescent="0.25">
      <c r="A5310" s="6"/>
      <c r="C5310" s="12"/>
      <c r="K5310" s="23"/>
      <c r="L5310" s="23"/>
    </row>
    <row r="5311" spans="1:12" x14ac:dyDescent="0.25">
      <c r="A5311" s="6"/>
      <c r="C5311" s="12"/>
      <c r="K5311" s="23"/>
      <c r="L5311" s="23"/>
    </row>
    <row r="5312" spans="1:12" x14ac:dyDescent="0.25">
      <c r="A5312" s="6"/>
      <c r="C5312" s="12"/>
      <c r="K5312" s="23"/>
      <c r="L5312" s="23"/>
    </row>
    <row r="5313" spans="1:12" x14ac:dyDescent="0.25">
      <c r="A5313" s="6"/>
      <c r="C5313" s="12"/>
      <c r="K5313" s="23"/>
      <c r="L5313" s="23"/>
    </row>
    <row r="5314" spans="1:12" x14ac:dyDescent="0.25">
      <c r="A5314" s="6"/>
      <c r="C5314" s="12"/>
      <c r="K5314" s="23"/>
      <c r="L5314" s="23"/>
    </row>
    <row r="5315" spans="1:12" x14ac:dyDescent="0.25">
      <c r="A5315" s="6"/>
      <c r="C5315" s="12"/>
      <c r="K5315" s="23"/>
      <c r="L5315" s="23"/>
    </row>
    <row r="5316" spans="1:12" x14ac:dyDescent="0.25">
      <c r="A5316" s="6"/>
      <c r="C5316" s="12"/>
      <c r="K5316" s="23"/>
      <c r="L5316" s="23"/>
    </row>
    <row r="5317" spans="1:12" x14ac:dyDescent="0.25">
      <c r="A5317" s="6"/>
      <c r="C5317" s="12"/>
      <c r="K5317" s="23"/>
      <c r="L5317" s="23"/>
    </row>
    <row r="5318" spans="1:12" x14ac:dyDescent="0.25">
      <c r="A5318" s="6"/>
      <c r="C5318" s="12"/>
      <c r="K5318" s="23"/>
      <c r="L5318" s="23"/>
    </row>
    <row r="5319" spans="1:12" x14ac:dyDescent="0.25">
      <c r="A5319" s="6"/>
      <c r="C5319" s="12"/>
      <c r="K5319" s="23"/>
      <c r="L5319" s="23"/>
    </row>
    <row r="5320" spans="1:12" x14ac:dyDescent="0.25">
      <c r="A5320" s="6"/>
      <c r="C5320" s="12"/>
      <c r="K5320" s="23"/>
      <c r="L5320" s="23"/>
    </row>
    <row r="5321" spans="1:12" x14ac:dyDescent="0.25">
      <c r="A5321" s="6"/>
      <c r="C5321" s="12"/>
      <c r="K5321" s="23"/>
      <c r="L5321" s="23"/>
    </row>
    <row r="5322" spans="1:12" x14ac:dyDescent="0.25">
      <c r="A5322" s="6"/>
      <c r="C5322" s="12"/>
      <c r="K5322" s="23"/>
      <c r="L5322" s="23"/>
    </row>
    <row r="5323" spans="1:12" x14ac:dyDescent="0.25">
      <c r="A5323" s="6"/>
      <c r="C5323" s="12"/>
      <c r="K5323" s="23"/>
      <c r="L5323" s="23"/>
    </row>
    <row r="5324" spans="1:12" x14ac:dyDescent="0.25">
      <c r="A5324" s="6"/>
      <c r="C5324" s="12"/>
      <c r="K5324" s="23"/>
      <c r="L5324" s="23"/>
    </row>
    <row r="5325" spans="1:12" x14ac:dyDescent="0.25">
      <c r="A5325" s="6"/>
      <c r="C5325" s="12"/>
      <c r="K5325" s="23"/>
      <c r="L5325" s="23"/>
    </row>
    <row r="5326" spans="1:12" x14ac:dyDescent="0.25">
      <c r="A5326" s="6"/>
      <c r="C5326" s="12"/>
      <c r="K5326" s="23"/>
      <c r="L5326" s="23"/>
    </row>
    <row r="5327" spans="1:12" x14ac:dyDescent="0.25">
      <c r="A5327" s="6"/>
      <c r="C5327" s="12"/>
      <c r="K5327" s="23"/>
      <c r="L5327" s="23"/>
    </row>
    <row r="5328" spans="1:12" x14ac:dyDescent="0.25">
      <c r="A5328" s="6"/>
      <c r="C5328" s="12"/>
      <c r="K5328" s="23"/>
      <c r="L5328" s="23"/>
    </row>
    <row r="5329" spans="1:12" x14ac:dyDescent="0.25">
      <c r="A5329" s="6"/>
      <c r="C5329" s="12"/>
      <c r="K5329" s="23"/>
      <c r="L5329" s="23"/>
    </row>
    <row r="5330" spans="1:12" x14ac:dyDescent="0.25">
      <c r="A5330" s="6"/>
      <c r="C5330" s="12"/>
      <c r="K5330" s="23"/>
      <c r="L5330" s="23"/>
    </row>
    <row r="5331" spans="1:12" x14ac:dyDescent="0.25">
      <c r="A5331" s="6"/>
      <c r="C5331" s="12"/>
      <c r="K5331" s="23"/>
      <c r="L5331" s="23"/>
    </row>
    <row r="5332" spans="1:12" x14ac:dyDescent="0.25">
      <c r="A5332" s="6"/>
      <c r="C5332" s="12"/>
      <c r="K5332" s="23"/>
      <c r="L5332" s="23"/>
    </row>
    <row r="5333" spans="1:12" x14ac:dyDescent="0.25">
      <c r="A5333" s="6"/>
      <c r="C5333" s="12"/>
      <c r="K5333" s="23"/>
      <c r="L5333" s="23"/>
    </row>
    <row r="5334" spans="1:12" x14ac:dyDescent="0.25">
      <c r="A5334" s="6"/>
      <c r="C5334" s="12"/>
      <c r="K5334" s="23"/>
      <c r="L5334" s="23"/>
    </row>
    <row r="5335" spans="1:12" x14ac:dyDescent="0.25">
      <c r="A5335" s="6"/>
      <c r="C5335" s="12"/>
      <c r="K5335" s="23"/>
      <c r="L5335" s="23"/>
    </row>
    <row r="5336" spans="1:12" x14ac:dyDescent="0.25">
      <c r="A5336" s="6"/>
      <c r="C5336" s="12"/>
      <c r="K5336" s="23"/>
      <c r="L5336" s="23"/>
    </row>
    <row r="5337" spans="1:12" x14ac:dyDescent="0.25">
      <c r="A5337" s="6"/>
      <c r="C5337" s="12"/>
      <c r="K5337" s="23"/>
      <c r="L5337" s="23"/>
    </row>
    <row r="5338" spans="1:12" x14ac:dyDescent="0.25">
      <c r="A5338" s="6"/>
      <c r="C5338" s="12"/>
      <c r="K5338" s="23"/>
      <c r="L5338" s="23"/>
    </row>
    <row r="5339" spans="1:12" x14ac:dyDescent="0.25">
      <c r="A5339" s="6"/>
      <c r="C5339" s="12"/>
      <c r="K5339" s="23"/>
      <c r="L5339" s="23"/>
    </row>
    <row r="5340" spans="1:12" x14ac:dyDescent="0.25">
      <c r="A5340" s="6"/>
      <c r="C5340" s="12"/>
      <c r="K5340" s="23"/>
      <c r="L5340" s="23"/>
    </row>
    <row r="5341" spans="1:12" x14ac:dyDescent="0.25">
      <c r="A5341" s="6"/>
      <c r="C5341" s="12"/>
      <c r="K5341" s="23"/>
      <c r="L5341" s="23"/>
    </row>
    <row r="5342" spans="1:12" x14ac:dyDescent="0.25">
      <c r="A5342" s="6"/>
      <c r="C5342" s="12"/>
      <c r="K5342" s="23"/>
      <c r="L5342" s="23"/>
    </row>
    <row r="5343" spans="1:12" x14ac:dyDescent="0.25">
      <c r="A5343" s="6"/>
      <c r="C5343" s="12"/>
      <c r="K5343" s="23"/>
      <c r="L5343" s="23"/>
    </row>
    <row r="5344" spans="1:12" x14ac:dyDescent="0.25">
      <c r="A5344" s="6"/>
      <c r="C5344" s="12"/>
      <c r="K5344" s="23"/>
      <c r="L5344" s="23"/>
    </row>
    <row r="5345" spans="1:12" x14ac:dyDescent="0.25">
      <c r="A5345" s="6"/>
      <c r="C5345" s="12"/>
      <c r="K5345" s="23"/>
      <c r="L5345" s="23"/>
    </row>
    <row r="5346" spans="1:12" x14ac:dyDescent="0.25">
      <c r="A5346" s="6"/>
      <c r="C5346" s="12"/>
      <c r="K5346" s="23"/>
      <c r="L5346" s="23"/>
    </row>
    <row r="5347" spans="1:12" x14ac:dyDescent="0.25">
      <c r="A5347" s="6"/>
      <c r="C5347" s="12"/>
      <c r="K5347" s="23"/>
      <c r="L5347" s="23"/>
    </row>
    <row r="5348" spans="1:12" x14ac:dyDescent="0.25">
      <c r="A5348" s="6"/>
      <c r="C5348" s="12"/>
      <c r="K5348" s="23"/>
      <c r="L5348" s="23"/>
    </row>
    <row r="5349" spans="1:12" x14ac:dyDescent="0.25">
      <c r="A5349" s="6"/>
      <c r="C5349" s="12"/>
      <c r="K5349" s="23"/>
      <c r="L5349" s="23"/>
    </row>
    <row r="5350" spans="1:12" x14ac:dyDescent="0.25">
      <c r="A5350" s="6"/>
      <c r="C5350" s="12"/>
      <c r="K5350" s="23"/>
      <c r="L5350" s="23"/>
    </row>
    <row r="5351" spans="1:12" x14ac:dyDescent="0.25">
      <c r="A5351" s="6"/>
      <c r="C5351" s="12"/>
      <c r="K5351" s="23"/>
      <c r="L5351" s="23"/>
    </row>
    <row r="5352" spans="1:12" x14ac:dyDescent="0.25">
      <c r="A5352" s="6"/>
      <c r="C5352" s="12"/>
      <c r="K5352" s="23"/>
      <c r="L5352" s="23"/>
    </row>
    <row r="5353" spans="1:12" x14ac:dyDescent="0.25">
      <c r="A5353" s="6"/>
      <c r="C5353" s="12"/>
      <c r="K5353" s="23"/>
      <c r="L5353" s="23"/>
    </row>
    <row r="5354" spans="1:12" x14ac:dyDescent="0.25">
      <c r="A5354" s="6"/>
      <c r="C5354" s="12"/>
      <c r="K5354" s="23"/>
      <c r="L5354" s="23"/>
    </row>
    <row r="5355" spans="1:12" x14ac:dyDescent="0.25">
      <c r="A5355" s="6"/>
      <c r="C5355" s="12"/>
      <c r="K5355" s="23"/>
      <c r="L5355" s="23"/>
    </row>
    <row r="5356" spans="1:12" x14ac:dyDescent="0.25">
      <c r="A5356" s="6"/>
      <c r="C5356" s="12"/>
      <c r="K5356" s="23"/>
      <c r="L5356" s="23"/>
    </row>
    <row r="5357" spans="1:12" x14ac:dyDescent="0.25">
      <c r="A5357" s="6"/>
      <c r="C5357" s="12"/>
      <c r="K5357" s="23"/>
      <c r="L5357" s="23"/>
    </row>
    <row r="5358" spans="1:12" x14ac:dyDescent="0.25">
      <c r="A5358" s="6"/>
      <c r="C5358" s="12"/>
      <c r="K5358" s="23"/>
      <c r="L5358" s="23"/>
    </row>
    <row r="5359" spans="1:12" x14ac:dyDescent="0.25">
      <c r="A5359" s="6"/>
      <c r="C5359" s="12"/>
      <c r="K5359" s="23"/>
      <c r="L5359" s="23"/>
    </row>
    <row r="5360" spans="1:12" x14ac:dyDescent="0.25">
      <c r="A5360" s="6"/>
      <c r="C5360" s="12"/>
      <c r="K5360" s="23"/>
      <c r="L5360" s="23"/>
    </row>
    <row r="5361" spans="1:12" x14ac:dyDescent="0.25">
      <c r="A5361" s="6"/>
      <c r="C5361" s="12"/>
      <c r="K5361" s="23"/>
      <c r="L5361" s="23"/>
    </row>
    <row r="5362" spans="1:12" x14ac:dyDescent="0.25">
      <c r="A5362" s="6"/>
      <c r="C5362" s="12"/>
      <c r="K5362" s="23"/>
      <c r="L5362" s="23"/>
    </row>
    <row r="5363" spans="1:12" x14ac:dyDescent="0.25">
      <c r="A5363" s="6"/>
      <c r="C5363" s="12"/>
      <c r="K5363" s="23"/>
      <c r="L5363" s="23"/>
    </row>
    <row r="5364" spans="1:12" x14ac:dyDescent="0.25">
      <c r="A5364" s="6"/>
      <c r="C5364" s="12"/>
      <c r="K5364" s="23"/>
      <c r="L5364" s="23"/>
    </row>
    <row r="5365" spans="1:12" x14ac:dyDescent="0.25">
      <c r="A5365" s="6"/>
      <c r="C5365" s="12"/>
      <c r="K5365" s="23"/>
      <c r="L5365" s="23"/>
    </row>
    <row r="5366" spans="1:12" x14ac:dyDescent="0.25">
      <c r="A5366" s="6"/>
      <c r="C5366" s="12"/>
      <c r="K5366" s="23"/>
      <c r="L5366" s="23"/>
    </row>
    <row r="5367" spans="1:12" x14ac:dyDescent="0.25">
      <c r="A5367" s="6"/>
      <c r="C5367" s="12"/>
      <c r="K5367" s="23"/>
      <c r="L5367" s="23"/>
    </row>
    <row r="5368" spans="1:12" x14ac:dyDescent="0.25">
      <c r="A5368" s="6"/>
      <c r="C5368" s="12"/>
      <c r="K5368" s="23"/>
      <c r="L5368" s="23"/>
    </row>
    <row r="5369" spans="1:12" x14ac:dyDescent="0.25">
      <c r="A5369" s="6"/>
      <c r="C5369" s="12"/>
      <c r="K5369" s="23"/>
      <c r="L5369" s="23"/>
    </row>
    <row r="5370" spans="1:12" x14ac:dyDescent="0.25">
      <c r="A5370" s="6"/>
      <c r="C5370" s="12"/>
      <c r="K5370" s="23"/>
      <c r="L5370" s="23"/>
    </row>
    <row r="5371" spans="1:12" x14ac:dyDescent="0.25">
      <c r="A5371" s="6"/>
      <c r="C5371" s="12"/>
      <c r="K5371" s="23"/>
      <c r="L5371" s="23"/>
    </row>
    <row r="5372" spans="1:12" x14ac:dyDescent="0.25">
      <c r="A5372" s="6"/>
      <c r="C5372" s="12"/>
      <c r="K5372" s="23"/>
      <c r="L5372" s="23"/>
    </row>
    <row r="5373" spans="1:12" x14ac:dyDescent="0.25">
      <c r="A5373" s="6"/>
      <c r="C5373" s="12"/>
      <c r="K5373" s="23"/>
      <c r="L5373" s="23"/>
    </row>
    <row r="5374" spans="1:12" x14ac:dyDescent="0.25">
      <c r="A5374" s="6"/>
      <c r="C5374" s="12"/>
      <c r="K5374" s="23"/>
      <c r="L5374" s="23"/>
    </row>
    <row r="5375" spans="1:12" x14ac:dyDescent="0.25">
      <c r="A5375" s="6"/>
      <c r="C5375" s="12"/>
      <c r="K5375" s="23"/>
      <c r="L5375" s="23"/>
    </row>
    <row r="5376" spans="1:12" x14ac:dyDescent="0.25">
      <c r="A5376" s="6"/>
      <c r="C5376" s="12"/>
      <c r="K5376" s="23"/>
      <c r="L5376" s="23"/>
    </row>
    <row r="5377" spans="1:12" x14ac:dyDescent="0.25">
      <c r="A5377" s="6"/>
      <c r="C5377" s="12"/>
      <c r="K5377" s="23"/>
      <c r="L5377" s="23"/>
    </row>
    <row r="5378" spans="1:12" x14ac:dyDescent="0.25">
      <c r="A5378" s="6"/>
      <c r="C5378" s="12"/>
      <c r="K5378" s="23"/>
      <c r="L5378" s="23"/>
    </row>
    <row r="5379" spans="1:12" x14ac:dyDescent="0.25">
      <c r="A5379" s="6"/>
      <c r="C5379" s="12"/>
      <c r="K5379" s="23"/>
      <c r="L5379" s="23"/>
    </row>
    <row r="5380" spans="1:12" x14ac:dyDescent="0.25">
      <c r="A5380" s="6"/>
      <c r="C5380" s="12"/>
      <c r="K5380" s="23"/>
      <c r="L5380" s="23"/>
    </row>
    <row r="5381" spans="1:12" x14ac:dyDescent="0.25">
      <c r="A5381" s="6"/>
      <c r="C5381" s="12"/>
      <c r="K5381" s="23"/>
      <c r="L5381" s="23"/>
    </row>
    <row r="5382" spans="1:12" x14ac:dyDescent="0.25">
      <c r="A5382" s="6"/>
      <c r="C5382" s="12"/>
      <c r="K5382" s="23"/>
      <c r="L5382" s="23"/>
    </row>
    <row r="5383" spans="1:12" x14ac:dyDescent="0.25">
      <c r="A5383" s="6"/>
      <c r="C5383" s="12"/>
      <c r="K5383" s="23"/>
      <c r="L5383" s="23"/>
    </row>
    <row r="5384" spans="1:12" x14ac:dyDescent="0.25">
      <c r="A5384" s="6"/>
      <c r="C5384" s="12"/>
      <c r="K5384" s="23"/>
      <c r="L5384" s="23"/>
    </row>
    <row r="5385" spans="1:12" x14ac:dyDescent="0.25">
      <c r="A5385" s="6"/>
      <c r="C5385" s="12"/>
      <c r="K5385" s="23"/>
      <c r="L5385" s="23"/>
    </row>
    <row r="5386" spans="1:12" x14ac:dyDescent="0.25">
      <c r="A5386" s="6"/>
      <c r="C5386" s="12"/>
      <c r="K5386" s="23"/>
      <c r="L5386" s="23"/>
    </row>
    <row r="5387" spans="1:12" x14ac:dyDescent="0.25">
      <c r="A5387" s="6"/>
      <c r="C5387" s="12"/>
      <c r="K5387" s="23"/>
      <c r="L5387" s="23"/>
    </row>
    <row r="5388" spans="1:12" x14ac:dyDescent="0.25">
      <c r="A5388" s="6"/>
      <c r="C5388" s="12"/>
      <c r="K5388" s="23"/>
      <c r="L5388" s="23"/>
    </row>
    <row r="5389" spans="1:12" x14ac:dyDescent="0.25">
      <c r="A5389" s="6"/>
      <c r="C5389" s="12"/>
      <c r="K5389" s="23"/>
      <c r="L5389" s="23"/>
    </row>
    <row r="5390" spans="1:12" x14ac:dyDescent="0.25">
      <c r="A5390" s="6"/>
      <c r="C5390" s="12"/>
      <c r="K5390" s="23"/>
      <c r="L5390" s="23"/>
    </row>
    <row r="5391" spans="1:12" x14ac:dyDescent="0.25">
      <c r="A5391" s="6"/>
      <c r="C5391" s="12"/>
      <c r="K5391" s="23"/>
      <c r="L5391" s="23"/>
    </row>
    <row r="5392" spans="1:12" x14ac:dyDescent="0.25">
      <c r="A5392" s="6"/>
      <c r="C5392" s="12"/>
      <c r="K5392" s="23"/>
      <c r="L5392" s="23"/>
    </row>
    <row r="5393" spans="1:12" x14ac:dyDescent="0.25">
      <c r="A5393" s="6"/>
      <c r="C5393" s="12"/>
      <c r="K5393" s="23"/>
      <c r="L5393" s="23"/>
    </row>
    <row r="5394" spans="1:12" x14ac:dyDescent="0.25">
      <c r="A5394" s="6"/>
      <c r="C5394" s="12"/>
      <c r="K5394" s="23"/>
      <c r="L5394" s="23"/>
    </row>
    <row r="5395" spans="1:12" x14ac:dyDescent="0.25">
      <c r="A5395" s="6"/>
      <c r="C5395" s="12"/>
      <c r="K5395" s="23"/>
      <c r="L5395" s="23"/>
    </row>
    <row r="5396" spans="1:12" x14ac:dyDescent="0.25">
      <c r="A5396" s="6"/>
      <c r="C5396" s="12"/>
      <c r="K5396" s="23"/>
      <c r="L5396" s="23"/>
    </row>
    <row r="5397" spans="1:12" x14ac:dyDescent="0.25">
      <c r="A5397" s="6"/>
      <c r="C5397" s="12"/>
      <c r="K5397" s="23"/>
      <c r="L5397" s="23"/>
    </row>
    <row r="5398" spans="1:12" x14ac:dyDescent="0.25">
      <c r="A5398" s="6"/>
      <c r="C5398" s="12"/>
      <c r="K5398" s="23"/>
      <c r="L5398" s="23"/>
    </row>
    <row r="5399" spans="1:12" x14ac:dyDescent="0.25">
      <c r="A5399" s="6"/>
      <c r="C5399" s="12"/>
      <c r="K5399" s="23"/>
      <c r="L5399" s="23"/>
    </row>
    <row r="5400" spans="1:12" x14ac:dyDescent="0.25">
      <c r="A5400" s="6"/>
      <c r="C5400" s="12"/>
      <c r="K5400" s="23"/>
      <c r="L5400" s="23"/>
    </row>
    <row r="5401" spans="1:12" x14ac:dyDescent="0.25">
      <c r="A5401" s="6"/>
      <c r="C5401" s="12"/>
      <c r="K5401" s="23"/>
      <c r="L5401" s="23"/>
    </row>
    <row r="5402" spans="1:12" x14ac:dyDescent="0.25">
      <c r="A5402" s="6"/>
      <c r="C5402" s="12"/>
      <c r="K5402" s="23"/>
      <c r="L5402" s="23"/>
    </row>
    <row r="5403" spans="1:12" x14ac:dyDescent="0.25">
      <c r="A5403" s="6"/>
      <c r="C5403" s="12"/>
      <c r="K5403" s="23"/>
      <c r="L5403" s="23"/>
    </row>
    <row r="5404" spans="1:12" x14ac:dyDescent="0.25">
      <c r="A5404" s="6"/>
      <c r="C5404" s="12"/>
      <c r="K5404" s="23"/>
      <c r="L5404" s="23"/>
    </row>
    <row r="5405" spans="1:12" x14ac:dyDescent="0.25">
      <c r="A5405" s="6"/>
      <c r="C5405" s="12"/>
      <c r="K5405" s="23"/>
      <c r="L5405" s="23"/>
    </row>
    <row r="5406" spans="1:12" x14ac:dyDescent="0.25">
      <c r="A5406" s="6"/>
      <c r="C5406" s="12"/>
      <c r="K5406" s="23"/>
      <c r="L5406" s="23"/>
    </row>
    <row r="5407" spans="1:12" x14ac:dyDescent="0.25">
      <c r="A5407" s="6"/>
      <c r="C5407" s="12"/>
      <c r="K5407" s="23"/>
      <c r="L5407" s="23"/>
    </row>
    <row r="5408" spans="1:12" x14ac:dyDescent="0.25">
      <c r="A5408" s="6"/>
      <c r="C5408" s="12"/>
      <c r="K5408" s="23"/>
      <c r="L5408" s="23"/>
    </row>
    <row r="5409" spans="1:12" x14ac:dyDescent="0.25">
      <c r="A5409" s="6"/>
      <c r="C5409" s="12"/>
      <c r="K5409" s="23"/>
      <c r="L5409" s="23"/>
    </row>
    <row r="5410" spans="1:12" x14ac:dyDescent="0.25">
      <c r="A5410" s="6"/>
      <c r="C5410" s="12"/>
      <c r="K5410" s="23"/>
      <c r="L5410" s="23"/>
    </row>
    <row r="5411" spans="1:12" x14ac:dyDescent="0.25">
      <c r="A5411" s="6"/>
      <c r="C5411" s="12"/>
      <c r="K5411" s="23"/>
      <c r="L5411" s="23"/>
    </row>
    <row r="5412" spans="1:12" x14ac:dyDescent="0.25">
      <c r="A5412" s="6"/>
      <c r="C5412" s="12"/>
      <c r="K5412" s="23"/>
      <c r="L5412" s="23"/>
    </row>
    <row r="5413" spans="1:12" x14ac:dyDescent="0.25">
      <c r="A5413" s="6"/>
      <c r="C5413" s="12"/>
      <c r="K5413" s="23"/>
      <c r="L5413" s="23"/>
    </row>
    <row r="5414" spans="1:12" x14ac:dyDescent="0.25">
      <c r="A5414" s="6"/>
      <c r="C5414" s="12"/>
      <c r="K5414" s="23"/>
      <c r="L5414" s="23"/>
    </row>
    <row r="5415" spans="1:12" x14ac:dyDescent="0.25">
      <c r="A5415" s="6"/>
      <c r="C5415" s="12"/>
      <c r="K5415" s="23"/>
      <c r="L5415" s="23"/>
    </row>
    <row r="5416" spans="1:12" x14ac:dyDescent="0.25">
      <c r="A5416" s="6"/>
      <c r="C5416" s="12"/>
      <c r="K5416" s="23"/>
      <c r="L5416" s="23"/>
    </row>
    <row r="5417" spans="1:12" x14ac:dyDescent="0.25">
      <c r="A5417" s="6"/>
      <c r="C5417" s="12"/>
      <c r="K5417" s="23"/>
      <c r="L5417" s="23"/>
    </row>
    <row r="5418" spans="1:12" x14ac:dyDescent="0.25">
      <c r="A5418" s="6"/>
      <c r="C5418" s="12"/>
      <c r="K5418" s="23"/>
      <c r="L5418" s="23"/>
    </row>
    <row r="5419" spans="1:12" x14ac:dyDescent="0.25">
      <c r="A5419" s="6"/>
      <c r="C5419" s="12"/>
      <c r="K5419" s="23"/>
      <c r="L5419" s="23"/>
    </row>
    <row r="5420" spans="1:12" x14ac:dyDescent="0.25">
      <c r="A5420" s="6"/>
      <c r="C5420" s="12"/>
      <c r="K5420" s="23"/>
      <c r="L5420" s="23"/>
    </row>
    <row r="5421" spans="1:12" x14ac:dyDescent="0.25">
      <c r="A5421" s="6"/>
      <c r="C5421" s="12"/>
      <c r="K5421" s="23"/>
      <c r="L5421" s="23"/>
    </row>
    <row r="5422" spans="1:12" x14ac:dyDescent="0.25">
      <c r="A5422" s="6"/>
      <c r="C5422" s="12"/>
      <c r="K5422" s="23"/>
      <c r="L5422" s="23"/>
    </row>
    <row r="5423" spans="1:12" x14ac:dyDescent="0.25">
      <c r="A5423" s="6"/>
      <c r="C5423" s="12"/>
      <c r="K5423" s="23"/>
      <c r="L5423" s="23"/>
    </row>
    <row r="5424" spans="1:12" x14ac:dyDescent="0.25">
      <c r="A5424" s="6"/>
      <c r="C5424" s="12"/>
      <c r="K5424" s="23"/>
      <c r="L5424" s="23"/>
    </row>
    <row r="5425" spans="1:12" x14ac:dyDescent="0.25">
      <c r="A5425" s="6"/>
      <c r="C5425" s="12"/>
      <c r="K5425" s="23"/>
      <c r="L5425" s="23"/>
    </row>
    <row r="5426" spans="1:12" x14ac:dyDescent="0.25">
      <c r="A5426" s="6"/>
      <c r="C5426" s="12"/>
      <c r="K5426" s="23"/>
      <c r="L5426" s="23"/>
    </row>
    <row r="5427" spans="1:12" x14ac:dyDescent="0.25">
      <c r="A5427" s="6"/>
      <c r="C5427" s="12"/>
      <c r="K5427" s="23"/>
      <c r="L5427" s="23"/>
    </row>
    <row r="5428" spans="1:12" x14ac:dyDescent="0.25">
      <c r="A5428" s="6"/>
      <c r="C5428" s="12"/>
      <c r="K5428" s="23"/>
      <c r="L5428" s="23"/>
    </row>
    <row r="5429" spans="1:12" x14ac:dyDescent="0.25">
      <c r="A5429" s="6"/>
      <c r="C5429" s="12"/>
      <c r="K5429" s="23"/>
      <c r="L5429" s="23"/>
    </row>
    <row r="5430" spans="1:12" x14ac:dyDescent="0.25">
      <c r="A5430" s="6"/>
      <c r="C5430" s="12"/>
      <c r="K5430" s="23"/>
      <c r="L5430" s="23"/>
    </row>
    <row r="5431" spans="1:12" x14ac:dyDescent="0.25">
      <c r="A5431" s="6"/>
      <c r="C5431" s="12"/>
      <c r="K5431" s="23"/>
      <c r="L5431" s="23"/>
    </row>
    <row r="5432" spans="1:12" x14ac:dyDescent="0.25">
      <c r="A5432" s="6"/>
      <c r="C5432" s="12"/>
      <c r="K5432" s="23"/>
      <c r="L5432" s="23"/>
    </row>
    <row r="5433" spans="1:12" x14ac:dyDescent="0.25">
      <c r="A5433" s="6"/>
      <c r="C5433" s="12"/>
      <c r="K5433" s="23"/>
      <c r="L5433" s="23"/>
    </row>
    <row r="5434" spans="1:12" x14ac:dyDescent="0.25">
      <c r="A5434" s="6"/>
      <c r="C5434" s="12"/>
      <c r="K5434" s="23"/>
      <c r="L5434" s="23"/>
    </row>
    <row r="5435" spans="1:12" x14ac:dyDescent="0.25">
      <c r="A5435" s="6"/>
      <c r="C5435" s="12"/>
      <c r="K5435" s="23"/>
      <c r="L5435" s="23"/>
    </row>
    <row r="5436" spans="1:12" x14ac:dyDescent="0.25">
      <c r="A5436" s="6"/>
      <c r="C5436" s="12"/>
      <c r="K5436" s="23"/>
      <c r="L5436" s="23"/>
    </row>
    <row r="5437" spans="1:12" x14ac:dyDescent="0.25">
      <c r="A5437" s="6"/>
      <c r="C5437" s="12"/>
      <c r="K5437" s="23"/>
      <c r="L5437" s="23"/>
    </row>
    <row r="5438" spans="1:12" x14ac:dyDescent="0.25">
      <c r="A5438" s="6"/>
      <c r="C5438" s="12"/>
      <c r="K5438" s="23"/>
      <c r="L5438" s="23"/>
    </row>
    <row r="5439" spans="1:12" x14ac:dyDescent="0.25">
      <c r="A5439" s="6"/>
      <c r="C5439" s="12"/>
      <c r="K5439" s="23"/>
      <c r="L5439" s="23"/>
    </row>
    <row r="5440" spans="1:12" x14ac:dyDescent="0.25">
      <c r="A5440" s="6"/>
      <c r="C5440" s="12"/>
      <c r="K5440" s="23"/>
      <c r="L5440" s="23"/>
    </row>
    <row r="5441" spans="1:12" x14ac:dyDescent="0.25">
      <c r="A5441" s="6"/>
      <c r="C5441" s="12"/>
      <c r="K5441" s="23"/>
      <c r="L5441" s="23"/>
    </row>
    <row r="5442" spans="1:12" x14ac:dyDescent="0.25">
      <c r="A5442" s="6"/>
      <c r="C5442" s="12"/>
      <c r="K5442" s="23"/>
      <c r="L5442" s="23"/>
    </row>
    <row r="5443" spans="1:12" x14ac:dyDescent="0.25">
      <c r="A5443" s="6"/>
      <c r="C5443" s="12"/>
      <c r="K5443" s="23"/>
      <c r="L5443" s="23"/>
    </row>
    <row r="5444" spans="1:12" x14ac:dyDescent="0.25">
      <c r="A5444" s="6"/>
      <c r="C5444" s="12"/>
      <c r="K5444" s="23"/>
      <c r="L5444" s="23"/>
    </row>
    <row r="5445" spans="1:12" x14ac:dyDescent="0.25">
      <c r="A5445" s="6"/>
      <c r="C5445" s="12"/>
      <c r="K5445" s="23"/>
      <c r="L5445" s="23"/>
    </row>
    <row r="5446" spans="1:12" x14ac:dyDescent="0.25">
      <c r="A5446" s="6"/>
      <c r="C5446" s="12"/>
      <c r="K5446" s="23"/>
      <c r="L5446" s="23"/>
    </row>
    <row r="5447" spans="1:12" x14ac:dyDescent="0.25">
      <c r="A5447" s="6"/>
      <c r="C5447" s="12"/>
      <c r="K5447" s="23"/>
      <c r="L5447" s="23"/>
    </row>
    <row r="5448" spans="1:12" x14ac:dyDescent="0.25">
      <c r="A5448" s="6"/>
      <c r="C5448" s="12"/>
      <c r="K5448" s="23"/>
      <c r="L5448" s="23"/>
    </row>
    <row r="5449" spans="1:12" x14ac:dyDescent="0.25">
      <c r="A5449" s="6"/>
      <c r="C5449" s="12"/>
      <c r="K5449" s="23"/>
      <c r="L5449" s="23"/>
    </row>
    <row r="5450" spans="1:12" x14ac:dyDescent="0.25">
      <c r="A5450" s="6"/>
      <c r="C5450" s="12"/>
      <c r="K5450" s="23"/>
      <c r="L5450" s="23"/>
    </row>
    <row r="5451" spans="1:12" x14ac:dyDescent="0.25">
      <c r="A5451" s="6"/>
      <c r="C5451" s="12"/>
      <c r="K5451" s="23"/>
      <c r="L5451" s="23"/>
    </row>
    <row r="5452" spans="1:12" x14ac:dyDescent="0.25">
      <c r="A5452" s="6"/>
      <c r="C5452" s="12"/>
      <c r="K5452" s="23"/>
      <c r="L5452" s="23"/>
    </row>
    <row r="5453" spans="1:12" x14ac:dyDescent="0.25">
      <c r="A5453" s="6"/>
      <c r="C5453" s="12"/>
      <c r="K5453" s="23"/>
      <c r="L5453" s="23"/>
    </row>
    <row r="5454" spans="1:12" x14ac:dyDescent="0.25">
      <c r="A5454" s="6"/>
      <c r="C5454" s="12"/>
      <c r="K5454" s="23"/>
      <c r="L5454" s="23"/>
    </row>
    <row r="5455" spans="1:12" x14ac:dyDescent="0.25">
      <c r="A5455" s="6"/>
      <c r="C5455" s="12"/>
      <c r="K5455" s="23"/>
      <c r="L5455" s="23"/>
    </row>
    <row r="5456" spans="1:12" x14ac:dyDescent="0.25">
      <c r="A5456" s="6"/>
      <c r="C5456" s="12"/>
      <c r="K5456" s="23"/>
      <c r="L5456" s="23"/>
    </row>
    <row r="5457" spans="1:12" x14ac:dyDescent="0.25">
      <c r="A5457" s="6"/>
      <c r="C5457" s="12"/>
      <c r="K5457" s="23"/>
      <c r="L5457" s="23"/>
    </row>
    <row r="5458" spans="1:12" x14ac:dyDescent="0.25">
      <c r="A5458" s="6"/>
      <c r="C5458" s="12"/>
      <c r="K5458" s="23"/>
      <c r="L5458" s="23"/>
    </row>
    <row r="5459" spans="1:12" x14ac:dyDescent="0.25">
      <c r="A5459" s="6"/>
      <c r="C5459" s="12"/>
      <c r="K5459" s="23"/>
      <c r="L5459" s="23"/>
    </row>
    <row r="5460" spans="1:12" x14ac:dyDescent="0.25">
      <c r="A5460" s="6"/>
      <c r="C5460" s="12"/>
      <c r="K5460" s="23"/>
      <c r="L5460" s="23"/>
    </row>
    <row r="5461" spans="1:12" x14ac:dyDescent="0.25">
      <c r="A5461" s="6"/>
      <c r="C5461" s="12"/>
      <c r="K5461" s="23"/>
      <c r="L5461" s="23"/>
    </row>
    <row r="5462" spans="1:12" x14ac:dyDescent="0.25">
      <c r="A5462" s="6"/>
      <c r="C5462" s="12"/>
      <c r="K5462" s="23"/>
      <c r="L5462" s="23"/>
    </row>
    <row r="5463" spans="1:12" x14ac:dyDescent="0.25">
      <c r="A5463" s="6"/>
      <c r="C5463" s="12"/>
      <c r="K5463" s="23"/>
      <c r="L5463" s="23"/>
    </row>
    <row r="5464" spans="1:12" x14ac:dyDescent="0.25">
      <c r="A5464" s="6"/>
      <c r="C5464" s="12"/>
      <c r="K5464" s="23"/>
      <c r="L5464" s="23"/>
    </row>
    <row r="5465" spans="1:12" x14ac:dyDescent="0.25">
      <c r="A5465" s="6"/>
      <c r="C5465" s="12"/>
      <c r="K5465" s="23"/>
      <c r="L5465" s="23"/>
    </row>
    <row r="5466" spans="1:12" x14ac:dyDescent="0.25">
      <c r="A5466" s="6"/>
      <c r="C5466" s="12"/>
      <c r="K5466" s="23"/>
      <c r="L5466" s="23"/>
    </row>
    <row r="5467" spans="1:12" x14ac:dyDescent="0.25">
      <c r="A5467" s="6"/>
      <c r="C5467" s="12"/>
      <c r="K5467" s="23"/>
      <c r="L5467" s="23"/>
    </row>
    <row r="5468" spans="1:12" x14ac:dyDescent="0.25">
      <c r="A5468" s="6"/>
      <c r="C5468" s="12"/>
      <c r="K5468" s="23"/>
      <c r="L5468" s="23"/>
    </row>
    <row r="5469" spans="1:12" x14ac:dyDescent="0.25">
      <c r="A5469" s="6"/>
      <c r="C5469" s="12"/>
      <c r="K5469" s="23"/>
      <c r="L5469" s="23"/>
    </row>
    <row r="5470" spans="1:12" x14ac:dyDescent="0.25">
      <c r="A5470" s="6"/>
      <c r="C5470" s="12"/>
      <c r="K5470" s="23"/>
      <c r="L5470" s="23"/>
    </row>
    <row r="5471" spans="1:12" x14ac:dyDescent="0.25">
      <c r="A5471" s="6"/>
      <c r="C5471" s="12"/>
      <c r="K5471" s="23"/>
      <c r="L5471" s="23"/>
    </row>
    <row r="5472" spans="1:12" x14ac:dyDescent="0.25">
      <c r="A5472" s="6"/>
      <c r="C5472" s="12"/>
      <c r="K5472" s="23"/>
      <c r="L5472" s="23"/>
    </row>
    <row r="5473" spans="1:12" x14ac:dyDescent="0.25">
      <c r="A5473" s="6"/>
      <c r="C5473" s="12"/>
      <c r="K5473" s="23"/>
      <c r="L5473" s="23"/>
    </row>
    <row r="5474" spans="1:12" x14ac:dyDescent="0.25">
      <c r="A5474" s="6"/>
      <c r="C5474" s="12"/>
      <c r="K5474" s="23"/>
      <c r="L5474" s="23"/>
    </row>
    <row r="5475" spans="1:12" x14ac:dyDescent="0.25">
      <c r="A5475" s="6"/>
      <c r="C5475" s="12"/>
      <c r="K5475" s="23"/>
      <c r="L5475" s="23"/>
    </row>
    <row r="5476" spans="1:12" x14ac:dyDescent="0.25">
      <c r="A5476" s="6"/>
      <c r="C5476" s="12"/>
      <c r="K5476" s="23"/>
      <c r="L5476" s="23"/>
    </row>
    <row r="5477" spans="1:12" x14ac:dyDescent="0.25">
      <c r="A5477" s="6"/>
      <c r="C5477" s="12"/>
      <c r="K5477" s="23"/>
      <c r="L5477" s="23"/>
    </row>
    <row r="5478" spans="1:12" x14ac:dyDescent="0.25">
      <c r="A5478" s="6"/>
      <c r="C5478" s="12"/>
      <c r="K5478" s="23"/>
      <c r="L5478" s="23"/>
    </row>
    <row r="5479" spans="1:12" x14ac:dyDescent="0.25">
      <c r="A5479" s="6"/>
      <c r="C5479" s="12"/>
      <c r="K5479" s="23"/>
      <c r="L5479" s="23"/>
    </row>
    <row r="5480" spans="1:12" x14ac:dyDescent="0.25">
      <c r="A5480" s="6"/>
      <c r="C5480" s="12"/>
      <c r="K5480" s="23"/>
      <c r="L5480" s="23"/>
    </row>
    <row r="5481" spans="1:12" x14ac:dyDescent="0.25">
      <c r="A5481" s="6"/>
      <c r="C5481" s="12"/>
      <c r="K5481" s="23"/>
      <c r="L5481" s="23"/>
    </row>
    <row r="5482" spans="1:12" x14ac:dyDescent="0.25">
      <c r="A5482" s="6"/>
      <c r="C5482" s="12"/>
      <c r="K5482" s="23"/>
      <c r="L5482" s="23"/>
    </row>
    <row r="5483" spans="1:12" x14ac:dyDescent="0.25">
      <c r="A5483" s="6"/>
      <c r="C5483" s="12"/>
      <c r="K5483" s="23"/>
      <c r="L5483" s="23"/>
    </row>
    <row r="5484" spans="1:12" x14ac:dyDescent="0.25">
      <c r="A5484" s="6"/>
      <c r="C5484" s="12"/>
      <c r="K5484" s="23"/>
      <c r="L5484" s="23"/>
    </row>
    <row r="5485" spans="1:12" x14ac:dyDescent="0.25">
      <c r="A5485" s="6"/>
      <c r="C5485" s="12"/>
      <c r="K5485" s="23"/>
      <c r="L5485" s="23"/>
    </row>
    <row r="5486" spans="1:12" x14ac:dyDescent="0.25">
      <c r="A5486" s="6"/>
      <c r="C5486" s="12"/>
      <c r="K5486" s="23"/>
      <c r="L5486" s="23"/>
    </row>
    <row r="5487" spans="1:12" x14ac:dyDescent="0.25">
      <c r="A5487" s="6"/>
      <c r="C5487" s="12"/>
      <c r="K5487" s="23"/>
      <c r="L5487" s="23"/>
    </row>
    <row r="5488" spans="1:12" x14ac:dyDescent="0.25">
      <c r="A5488" s="6"/>
      <c r="C5488" s="12"/>
      <c r="K5488" s="23"/>
      <c r="L5488" s="23"/>
    </row>
    <row r="5489" spans="1:12" x14ac:dyDescent="0.25">
      <c r="A5489" s="6"/>
      <c r="C5489" s="12"/>
      <c r="K5489" s="23"/>
      <c r="L5489" s="23"/>
    </row>
    <row r="5490" spans="1:12" x14ac:dyDescent="0.25">
      <c r="A5490" s="6"/>
      <c r="C5490" s="12"/>
      <c r="K5490" s="23"/>
      <c r="L5490" s="23"/>
    </row>
    <row r="5491" spans="1:12" x14ac:dyDescent="0.25">
      <c r="A5491" s="6"/>
      <c r="C5491" s="12"/>
      <c r="K5491" s="23"/>
      <c r="L5491" s="23"/>
    </row>
    <row r="5492" spans="1:12" x14ac:dyDescent="0.25">
      <c r="A5492" s="6"/>
      <c r="C5492" s="12"/>
      <c r="K5492" s="23"/>
      <c r="L5492" s="23"/>
    </row>
    <row r="5493" spans="1:12" x14ac:dyDescent="0.25">
      <c r="A5493" s="6"/>
      <c r="C5493" s="12"/>
      <c r="K5493" s="23"/>
      <c r="L5493" s="23"/>
    </row>
    <row r="5494" spans="1:12" x14ac:dyDescent="0.25">
      <c r="A5494" s="6"/>
      <c r="C5494" s="12"/>
      <c r="K5494" s="23"/>
      <c r="L5494" s="23"/>
    </row>
    <row r="5495" spans="1:12" x14ac:dyDescent="0.25">
      <c r="A5495" s="6"/>
      <c r="C5495" s="12"/>
      <c r="K5495" s="23"/>
      <c r="L5495" s="23"/>
    </row>
    <row r="5496" spans="1:12" x14ac:dyDescent="0.25">
      <c r="A5496" s="6"/>
      <c r="C5496" s="12"/>
      <c r="K5496" s="23"/>
      <c r="L5496" s="23"/>
    </row>
    <row r="5497" spans="1:12" x14ac:dyDescent="0.25">
      <c r="A5497" s="6"/>
      <c r="C5497" s="12"/>
      <c r="K5497" s="23"/>
      <c r="L5497" s="23"/>
    </row>
    <row r="5498" spans="1:12" x14ac:dyDescent="0.25">
      <c r="A5498" s="6"/>
      <c r="C5498" s="12"/>
      <c r="K5498" s="23"/>
      <c r="L5498" s="23"/>
    </row>
    <row r="5499" spans="1:12" x14ac:dyDescent="0.25">
      <c r="A5499" s="6"/>
      <c r="C5499" s="12"/>
      <c r="K5499" s="23"/>
      <c r="L5499" s="23"/>
    </row>
    <row r="5500" spans="1:12" x14ac:dyDescent="0.25">
      <c r="A5500" s="6"/>
      <c r="C5500" s="12"/>
      <c r="K5500" s="23"/>
      <c r="L5500" s="23"/>
    </row>
    <row r="5501" spans="1:12" x14ac:dyDescent="0.25">
      <c r="A5501" s="6"/>
      <c r="C5501" s="12"/>
      <c r="K5501" s="23"/>
      <c r="L5501" s="23"/>
    </row>
    <row r="5502" spans="1:12" x14ac:dyDescent="0.25">
      <c r="A5502" s="6"/>
      <c r="C5502" s="12"/>
      <c r="K5502" s="23"/>
      <c r="L5502" s="23"/>
    </row>
    <row r="5503" spans="1:12" x14ac:dyDescent="0.25">
      <c r="A5503" s="6"/>
      <c r="C5503" s="12"/>
      <c r="K5503" s="23"/>
      <c r="L5503" s="23"/>
    </row>
    <row r="5504" spans="1:12" x14ac:dyDescent="0.25">
      <c r="A5504" s="6"/>
      <c r="C5504" s="12"/>
      <c r="K5504" s="23"/>
      <c r="L5504" s="23"/>
    </row>
    <row r="5505" spans="1:12" x14ac:dyDescent="0.25">
      <c r="A5505" s="6"/>
      <c r="C5505" s="12"/>
      <c r="K5505" s="23"/>
      <c r="L5505" s="23"/>
    </row>
    <row r="5506" spans="1:12" x14ac:dyDescent="0.25">
      <c r="A5506" s="6"/>
      <c r="C5506" s="12"/>
      <c r="K5506" s="23"/>
      <c r="L5506" s="23"/>
    </row>
    <row r="5507" spans="1:12" x14ac:dyDescent="0.25">
      <c r="A5507" s="6"/>
      <c r="C5507" s="12"/>
      <c r="K5507" s="23"/>
      <c r="L5507" s="23"/>
    </row>
    <row r="5508" spans="1:12" x14ac:dyDescent="0.25">
      <c r="A5508" s="6"/>
      <c r="C5508" s="12"/>
      <c r="K5508" s="23"/>
      <c r="L5508" s="23"/>
    </row>
    <row r="5509" spans="1:12" x14ac:dyDescent="0.25">
      <c r="A5509" s="6"/>
      <c r="C5509" s="12"/>
      <c r="K5509" s="23"/>
      <c r="L5509" s="23"/>
    </row>
    <row r="5510" spans="1:12" x14ac:dyDescent="0.25">
      <c r="A5510" s="6"/>
      <c r="C5510" s="12"/>
      <c r="K5510" s="23"/>
      <c r="L5510" s="23"/>
    </row>
    <row r="5511" spans="1:12" x14ac:dyDescent="0.25">
      <c r="A5511" s="6"/>
      <c r="C5511" s="12"/>
      <c r="K5511" s="23"/>
      <c r="L5511" s="23"/>
    </row>
    <row r="5512" spans="1:12" x14ac:dyDescent="0.25">
      <c r="A5512" s="6"/>
      <c r="C5512" s="12"/>
      <c r="K5512" s="23"/>
      <c r="L5512" s="23"/>
    </row>
    <row r="5513" spans="1:12" x14ac:dyDescent="0.25">
      <c r="A5513" s="6"/>
      <c r="C5513" s="12"/>
      <c r="K5513" s="23"/>
      <c r="L5513" s="23"/>
    </row>
    <row r="5514" spans="1:12" x14ac:dyDescent="0.25">
      <c r="A5514" s="6"/>
      <c r="C5514" s="12"/>
      <c r="K5514" s="23"/>
      <c r="L5514" s="23"/>
    </row>
    <row r="5515" spans="1:12" x14ac:dyDescent="0.25">
      <c r="A5515" s="6"/>
      <c r="C5515" s="12"/>
      <c r="K5515" s="23"/>
      <c r="L5515" s="23"/>
    </row>
    <row r="5516" spans="1:12" x14ac:dyDescent="0.25">
      <c r="A5516" s="6"/>
      <c r="C5516" s="12"/>
      <c r="K5516" s="23"/>
      <c r="L5516" s="23"/>
    </row>
    <row r="5517" spans="1:12" x14ac:dyDescent="0.25">
      <c r="A5517" s="6"/>
      <c r="C5517" s="12"/>
      <c r="K5517" s="23"/>
      <c r="L5517" s="23"/>
    </row>
    <row r="5518" spans="1:12" x14ac:dyDescent="0.25">
      <c r="A5518" s="6"/>
      <c r="C5518" s="12"/>
      <c r="K5518" s="23"/>
      <c r="L5518" s="23"/>
    </row>
    <row r="5519" spans="1:12" x14ac:dyDescent="0.25">
      <c r="A5519" s="6"/>
      <c r="C5519" s="12"/>
      <c r="K5519" s="23"/>
      <c r="L5519" s="23"/>
    </row>
    <row r="5520" spans="1:12" x14ac:dyDescent="0.25">
      <c r="A5520" s="6"/>
      <c r="C5520" s="12"/>
      <c r="K5520" s="23"/>
      <c r="L5520" s="23"/>
    </row>
    <row r="5521" spans="1:12" x14ac:dyDescent="0.25">
      <c r="A5521" s="6"/>
      <c r="C5521" s="12"/>
      <c r="K5521" s="23"/>
      <c r="L5521" s="23"/>
    </row>
    <row r="5522" spans="1:12" x14ac:dyDescent="0.25">
      <c r="A5522" s="6"/>
      <c r="C5522" s="12"/>
      <c r="K5522" s="23"/>
      <c r="L5522" s="23"/>
    </row>
    <row r="5523" spans="1:12" x14ac:dyDescent="0.25">
      <c r="A5523" s="6"/>
      <c r="C5523" s="12"/>
      <c r="K5523" s="23"/>
      <c r="L5523" s="23"/>
    </row>
    <row r="5524" spans="1:12" x14ac:dyDescent="0.25">
      <c r="A5524" s="6"/>
      <c r="C5524" s="12"/>
      <c r="K5524" s="23"/>
      <c r="L5524" s="23"/>
    </row>
    <row r="5525" spans="1:12" x14ac:dyDescent="0.25">
      <c r="A5525" s="6"/>
      <c r="C5525" s="12"/>
      <c r="K5525" s="23"/>
      <c r="L5525" s="23"/>
    </row>
    <row r="5526" spans="1:12" x14ac:dyDescent="0.25">
      <c r="A5526" s="6"/>
      <c r="C5526" s="12"/>
      <c r="K5526" s="23"/>
      <c r="L5526" s="23"/>
    </row>
    <row r="5527" spans="1:12" x14ac:dyDescent="0.25">
      <c r="A5527" s="6"/>
      <c r="C5527" s="12"/>
      <c r="K5527" s="23"/>
      <c r="L5527" s="23"/>
    </row>
    <row r="5528" spans="1:12" x14ac:dyDescent="0.25">
      <c r="A5528" s="6"/>
      <c r="C5528" s="12"/>
      <c r="K5528" s="23"/>
      <c r="L5528" s="23"/>
    </row>
    <row r="5529" spans="1:12" x14ac:dyDescent="0.25">
      <c r="A5529" s="6"/>
      <c r="C5529" s="12"/>
      <c r="K5529" s="23"/>
      <c r="L5529" s="23"/>
    </row>
    <row r="5530" spans="1:12" x14ac:dyDescent="0.25">
      <c r="A5530" s="6"/>
      <c r="C5530" s="12"/>
      <c r="K5530" s="23"/>
      <c r="L5530" s="23"/>
    </row>
    <row r="5531" spans="1:12" x14ac:dyDescent="0.25">
      <c r="A5531" s="6"/>
      <c r="C5531" s="12"/>
      <c r="K5531" s="23"/>
      <c r="L5531" s="23"/>
    </row>
    <row r="5532" spans="1:12" x14ac:dyDescent="0.25">
      <c r="A5532" s="6"/>
      <c r="C5532" s="12"/>
      <c r="K5532" s="23"/>
      <c r="L5532" s="23"/>
    </row>
    <row r="5533" spans="1:12" x14ac:dyDescent="0.25">
      <c r="A5533" s="6"/>
      <c r="C5533" s="12"/>
      <c r="K5533" s="23"/>
      <c r="L5533" s="23"/>
    </row>
    <row r="5534" spans="1:12" x14ac:dyDescent="0.25">
      <c r="A5534" s="6"/>
      <c r="C5534" s="12"/>
      <c r="K5534" s="23"/>
      <c r="L5534" s="23"/>
    </row>
    <row r="5535" spans="1:12" x14ac:dyDescent="0.25">
      <c r="A5535" s="6"/>
      <c r="C5535" s="12"/>
      <c r="K5535" s="23"/>
      <c r="L5535" s="23"/>
    </row>
    <row r="5536" spans="1:12" x14ac:dyDescent="0.25">
      <c r="A5536" s="6"/>
      <c r="C5536" s="12"/>
      <c r="K5536" s="23"/>
      <c r="L5536" s="23"/>
    </row>
    <row r="5537" spans="1:12" x14ac:dyDescent="0.25">
      <c r="A5537" s="6"/>
      <c r="C5537" s="12"/>
      <c r="K5537" s="23"/>
      <c r="L5537" s="23"/>
    </row>
    <row r="5538" spans="1:12" x14ac:dyDescent="0.25">
      <c r="A5538" s="6"/>
      <c r="C5538" s="12"/>
      <c r="K5538" s="23"/>
      <c r="L5538" s="23"/>
    </row>
    <row r="5539" spans="1:12" x14ac:dyDescent="0.25">
      <c r="A5539" s="6"/>
      <c r="C5539" s="12"/>
      <c r="K5539" s="23"/>
      <c r="L5539" s="23"/>
    </row>
    <row r="5540" spans="1:12" x14ac:dyDescent="0.25">
      <c r="A5540" s="6"/>
      <c r="C5540" s="12"/>
      <c r="K5540" s="23"/>
      <c r="L5540" s="23"/>
    </row>
    <row r="5541" spans="1:12" x14ac:dyDescent="0.25">
      <c r="A5541" s="6"/>
      <c r="C5541" s="12"/>
      <c r="K5541" s="23"/>
      <c r="L5541" s="23"/>
    </row>
    <row r="5542" spans="1:12" x14ac:dyDescent="0.25">
      <c r="A5542" s="6"/>
      <c r="C5542" s="12"/>
      <c r="K5542" s="23"/>
      <c r="L5542" s="23"/>
    </row>
    <row r="5543" spans="1:12" x14ac:dyDescent="0.25">
      <c r="A5543" s="6"/>
      <c r="C5543" s="12"/>
      <c r="K5543" s="23"/>
      <c r="L5543" s="23"/>
    </row>
    <row r="5544" spans="1:12" x14ac:dyDescent="0.25">
      <c r="A5544" s="6"/>
      <c r="C5544" s="12"/>
      <c r="K5544" s="23"/>
      <c r="L5544" s="23"/>
    </row>
    <row r="5545" spans="1:12" x14ac:dyDescent="0.25">
      <c r="A5545" s="6"/>
      <c r="C5545" s="12"/>
      <c r="K5545" s="23"/>
      <c r="L5545" s="23"/>
    </row>
    <row r="5546" spans="1:12" x14ac:dyDescent="0.25">
      <c r="A5546" s="6"/>
      <c r="C5546" s="12"/>
      <c r="K5546" s="23"/>
      <c r="L5546" s="23"/>
    </row>
    <row r="5547" spans="1:12" x14ac:dyDescent="0.25">
      <c r="A5547" s="6"/>
      <c r="C5547" s="12"/>
      <c r="K5547" s="23"/>
      <c r="L5547" s="23"/>
    </row>
    <row r="5548" spans="1:12" x14ac:dyDescent="0.25">
      <c r="A5548" s="6"/>
      <c r="C5548" s="12"/>
      <c r="K5548" s="23"/>
      <c r="L5548" s="23"/>
    </row>
    <row r="5549" spans="1:12" x14ac:dyDescent="0.25">
      <c r="A5549" s="6"/>
      <c r="C5549" s="12"/>
      <c r="K5549" s="23"/>
      <c r="L5549" s="23"/>
    </row>
    <row r="5550" spans="1:12" x14ac:dyDescent="0.25">
      <c r="A5550" s="6"/>
      <c r="C5550" s="12"/>
      <c r="K5550" s="23"/>
      <c r="L5550" s="23"/>
    </row>
    <row r="5551" spans="1:12" x14ac:dyDescent="0.25">
      <c r="A5551" s="6"/>
      <c r="C5551" s="12"/>
      <c r="K5551" s="23"/>
      <c r="L5551" s="23"/>
    </row>
    <row r="5552" spans="1:12" x14ac:dyDescent="0.25">
      <c r="A5552" s="6"/>
      <c r="C5552" s="12"/>
      <c r="K5552" s="23"/>
      <c r="L5552" s="23"/>
    </row>
    <row r="5553" spans="1:12" x14ac:dyDescent="0.25">
      <c r="A5553" s="6"/>
      <c r="C5553" s="12"/>
      <c r="K5553" s="23"/>
      <c r="L5553" s="23"/>
    </row>
    <row r="5554" spans="1:12" x14ac:dyDescent="0.25">
      <c r="A5554" s="6"/>
      <c r="C5554" s="12"/>
      <c r="K5554" s="23"/>
      <c r="L5554" s="23"/>
    </row>
    <row r="5555" spans="1:12" x14ac:dyDescent="0.25">
      <c r="A5555" s="6"/>
      <c r="C5555" s="12"/>
      <c r="K5555" s="23"/>
      <c r="L5555" s="23"/>
    </row>
    <row r="5556" spans="1:12" x14ac:dyDescent="0.25">
      <c r="A5556" s="6"/>
      <c r="C5556" s="12"/>
      <c r="K5556" s="23"/>
      <c r="L5556" s="23"/>
    </row>
    <row r="5557" spans="1:12" x14ac:dyDescent="0.25">
      <c r="A5557" s="6"/>
      <c r="C5557" s="12"/>
      <c r="K5557" s="23"/>
      <c r="L5557" s="23"/>
    </row>
    <row r="5558" spans="1:12" x14ac:dyDescent="0.25">
      <c r="A5558" s="6"/>
      <c r="C5558" s="12"/>
      <c r="K5558" s="23"/>
      <c r="L5558" s="23"/>
    </row>
    <row r="5559" spans="1:12" x14ac:dyDescent="0.25">
      <c r="A5559" s="6"/>
      <c r="C5559" s="12"/>
      <c r="K5559" s="23"/>
      <c r="L5559" s="23"/>
    </row>
    <row r="5560" spans="1:12" x14ac:dyDescent="0.25">
      <c r="A5560" s="6"/>
      <c r="C5560" s="12"/>
      <c r="K5560" s="23"/>
      <c r="L5560" s="23"/>
    </row>
    <row r="5561" spans="1:12" x14ac:dyDescent="0.25">
      <c r="A5561" s="6"/>
      <c r="C5561" s="12"/>
      <c r="K5561" s="23"/>
      <c r="L5561" s="23"/>
    </row>
    <row r="5562" spans="1:12" x14ac:dyDescent="0.25">
      <c r="A5562" s="6"/>
      <c r="C5562" s="12"/>
      <c r="K5562" s="23"/>
      <c r="L5562" s="23"/>
    </row>
    <row r="5563" spans="1:12" x14ac:dyDescent="0.25">
      <c r="A5563" s="6"/>
      <c r="C5563" s="12"/>
      <c r="K5563" s="23"/>
      <c r="L5563" s="23"/>
    </row>
    <row r="5564" spans="1:12" x14ac:dyDescent="0.25">
      <c r="A5564" s="6"/>
      <c r="C5564" s="12"/>
      <c r="K5564" s="23"/>
      <c r="L5564" s="23"/>
    </row>
    <row r="5565" spans="1:12" x14ac:dyDescent="0.25">
      <c r="A5565" s="6"/>
      <c r="C5565" s="12"/>
      <c r="K5565" s="23"/>
      <c r="L5565" s="23"/>
    </row>
    <row r="5566" spans="1:12" x14ac:dyDescent="0.25">
      <c r="A5566" s="6"/>
      <c r="C5566" s="12"/>
      <c r="K5566" s="23"/>
      <c r="L5566" s="23"/>
    </row>
    <row r="5567" spans="1:12" x14ac:dyDescent="0.25">
      <c r="A5567" s="6"/>
      <c r="C5567" s="12"/>
      <c r="K5567" s="23"/>
      <c r="L5567" s="23"/>
    </row>
    <row r="5568" spans="1:12" x14ac:dyDescent="0.25">
      <c r="A5568" s="6"/>
      <c r="C5568" s="12"/>
      <c r="K5568" s="23"/>
      <c r="L5568" s="23"/>
    </row>
    <row r="5569" spans="1:12" x14ac:dyDescent="0.25">
      <c r="A5569" s="6"/>
      <c r="C5569" s="12"/>
      <c r="K5569" s="23"/>
      <c r="L5569" s="23"/>
    </row>
    <row r="5570" spans="1:12" x14ac:dyDescent="0.25">
      <c r="A5570" s="6"/>
      <c r="C5570" s="12"/>
      <c r="K5570" s="23"/>
      <c r="L5570" s="23"/>
    </row>
    <row r="5571" spans="1:12" x14ac:dyDescent="0.25">
      <c r="A5571" s="6"/>
      <c r="C5571" s="12"/>
      <c r="K5571" s="23"/>
      <c r="L5571" s="23"/>
    </row>
    <row r="5572" spans="1:12" x14ac:dyDescent="0.25">
      <c r="A5572" s="6"/>
      <c r="C5572" s="12"/>
      <c r="K5572" s="23"/>
      <c r="L5572" s="23"/>
    </row>
    <row r="5573" spans="1:12" x14ac:dyDescent="0.25">
      <c r="A5573" s="6"/>
      <c r="C5573" s="12"/>
      <c r="K5573" s="23"/>
      <c r="L5573" s="23"/>
    </row>
    <row r="5574" spans="1:12" x14ac:dyDescent="0.25">
      <c r="A5574" s="6"/>
      <c r="C5574" s="12"/>
      <c r="K5574" s="23"/>
      <c r="L5574" s="23"/>
    </row>
    <row r="5575" spans="1:12" x14ac:dyDescent="0.25">
      <c r="A5575" s="6"/>
      <c r="C5575" s="12"/>
      <c r="K5575" s="23"/>
      <c r="L5575" s="23"/>
    </row>
    <row r="5576" spans="1:12" x14ac:dyDescent="0.25">
      <c r="A5576" s="6"/>
      <c r="C5576" s="12"/>
      <c r="K5576" s="23"/>
      <c r="L5576" s="23"/>
    </row>
    <row r="5577" spans="1:12" x14ac:dyDescent="0.25">
      <c r="A5577" s="6"/>
      <c r="C5577" s="12"/>
      <c r="K5577" s="23"/>
      <c r="L5577" s="23"/>
    </row>
    <row r="5578" spans="1:12" x14ac:dyDescent="0.25">
      <c r="A5578" s="6"/>
      <c r="C5578" s="12"/>
      <c r="K5578" s="23"/>
      <c r="L5578" s="23"/>
    </row>
    <row r="5579" spans="1:12" x14ac:dyDescent="0.25">
      <c r="A5579" s="6"/>
      <c r="C5579" s="12"/>
      <c r="K5579" s="23"/>
      <c r="L5579" s="23"/>
    </row>
    <row r="5580" spans="1:12" x14ac:dyDescent="0.25">
      <c r="A5580" s="6"/>
      <c r="C5580" s="12"/>
      <c r="K5580" s="23"/>
      <c r="L5580" s="23"/>
    </row>
    <row r="5581" spans="1:12" x14ac:dyDescent="0.25">
      <c r="A5581" s="6"/>
      <c r="C5581" s="12"/>
      <c r="K5581" s="23"/>
      <c r="L5581" s="23"/>
    </row>
    <row r="5582" spans="1:12" x14ac:dyDescent="0.25">
      <c r="A5582" s="6"/>
      <c r="C5582" s="12"/>
      <c r="K5582" s="23"/>
      <c r="L5582" s="23"/>
    </row>
    <row r="5583" spans="1:12" x14ac:dyDescent="0.25">
      <c r="A5583" s="6"/>
      <c r="C5583" s="12"/>
      <c r="K5583" s="23"/>
      <c r="L5583" s="23"/>
    </row>
    <row r="5584" spans="1:12" x14ac:dyDescent="0.25">
      <c r="A5584" s="6"/>
      <c r="C5584" s="12"/>
      <c r="K5584" s="23"/>
      <c r="L5584" s="23"/>
    </row>
    <row r="5585" spans="1:12" x14ac:dyDescent="0.25">
      <c r="A5585" s="6"/>
      <c r="C5585" s="12"/>
      <c r="K5585" s="23"/>
      <c r="L5585" s="23"/>
    </row>
    <row r="5586" spans="1:12" x14ac:dyDescent="0.25">
      <c r="A5586" s="6"/>
      <c r="C5586" s="12"/>
      <c r="K5586" s="23"/>
      <c r="L5586" s="23"/>
    </row>
    <row r="5587" spans="1:12" x14ac:dyDescent="0.25">
      <c r="A5587" s="6"/>
      <c r="C5587" s="12"/>
      <c r="K5587" s="23"/>
      <c r="L5587" s="23"/>
    </row>
    <row r="5588" spans="1:12" x14ac:dyDescent="0.25">
      <c r="A5588" s="6"/>
      <c r="C5588" s="12"/>
      <c r="K5588" s="23"/>
      <c r="L5588" s="23"/>
    </row>
    <row r="5589" spans="1:12" x14ac:dyDescent="0.25">
      <c r="A5589" s="6"/>
      <c r="C5589" s="12"/>
      <c r="K5589" s="23"/>
      <c r="L5589" s="23"/>
    </row>
    <row r="5590" spans="1:12" x14ac:dyDescent="0.25">
      <c r="A5590" s="6"/>
      <c r="C5590" s="12"/>
      <c r="K5590" s="23"/>
      <c r="L5590" s="23"/>
    </row>
    <row r="5591" spans="1:12" x14ac:dyDescent="0.25">
      <c r="A5591" s="6"/>
      <c r="C5591" s="12"/>
      <c r="K5591" s="23"/>
      <c r="L5591" s="23"/>
    </row>
    <row r="5592" spans="1:12" x14ac:dyDescent="0.25">
      <c r="A5592" s="6"/>
      <c r="C5592" s="12"/>
      <c r="K5592" s="23"/>
      <c r="L5592" s="23"/>
    </row>
    <row r="5593" spans="1:12" x14ac:dyDescent="0.25">
      <c r="A5593" s="6"/>
      <c r="C5593" s="12"/>
      <c r="K5593" s="23"/>
      <c r="L5593" s="23"/>
    </row>
    <row r="5594" spans="1:12" x14ac:dyDescent="0.25">
      <c r="A5594" s="6"/>
      <c r="C5594" s="12"/>
      <c r="K5594" s="23"/>
      <c r="L5594" s="23"/>
    </row>
    <row r="5595" spans="1:12" x14ac:dyDescent="0.25">
      <c r="A5595" s="6"/>
      <c r="C5595" s="12"/>
      <c r="K5595" s="23"/>
      <c r="L5595" s="23"/>
    </row>
    <row r="5596" spans="1:12" x14ac:dyDescent="0.25">
      <c r="A5596" s="6"/>
      <c r="C5596" s="12"/>
      <c r="K5596" s="23"/>
      <c r="L5596" s="23"/>
    </row>
    <row r="5597" spans="1:12" x14ac:dyDescent="0.25">
      <c r="A5597" s="6"/>
      <c r="C5597" s="12"/>
      <c r="K5597" s="23"/>
      <c r="L5597" s="23"/>
    </row>
    <row r="5598" spans="1:12" x14ac:dyDescent="0.25">
      <c r="A5598" s="6"/>
      <c r="C5598" s="12"/>
      <c r="K5598" s="23"/>
      <c r="L5598" s="23"/>
    </row>
    <row r="5599" spans="1:12" x14ac:dyDescent="0.25">
      <c r="A5599" s="6"/>
      <c r="C5599" s="12"/>
      <c r="K5599" s="23"/>
      <c r="L5599" s="23"/>
    </row>
    <row r="5600" spans="1:12" x14ac:dyDescent="0.25">
      <c r="A5600" s="6"/>
      <c r="C5600" s="12"/>
      <c r="K5600" s="23"/>
      <c r="L5600" s="23"/>
    </row>
    <row r="5601" spans="1:12" x14ac:dyDescent="0.25">
      <c r="A5601" s="6"/>
      <c r="C5601" s="12"/>
      <c r="K5601" s="23"/>
      <c r="L5601" s="23"/>
    </row>
    <row r="5602" spans="1:12" x14ac:dyDescent="0.25">
      <c r="A5602" s="6"/>
      <c r="C5602" s="12"/>
      <c r="K5602" s="23"/>
      <c r="L5602" s="23"/>
    </row>
    <row r="5603" spans="1:12" x14ac:dyDescent="0.25">
      <c r="A5603" s="6"/>
      <c r="C5603" s="12"/>
      <c r="K5603" s="23"/>
      <c r="L5603" s="23"/>
    </row>
    <row r="5604" spans="1:12" x14ac:dyDescent="0.25">
      <c r="A5604" s="6"/>
      <c r="C5604" s="12"/>
      <c r="K5604" s="23"/>
      <c r="L5604" s="23"/>
    </row>
    <row r="5605" spans="1:12" x14ac:dyDescent="0.25">
      <c r="A5605" s="6"/>
      <c r="C5605" s="12"/>
      <c r="K5605" s="23"/>
      <c r="L5605" s="23"/>
    </row>
    <row r="5606" spans="1:12" x14ac:dyDescent="0.25">
      <c r="A5606" s="6"/>
      <c r="C5606" s="12"/>
      <c r="K5606" s="23"/>
      <c r="L5606" s="23"/>
    </row>
    <row r="5607" spans="1:12" x14ac:dyDescent="0.25">
      <c r="A5607" s="6"/>
      <c r="C5607" s="12"/>
      <c r="K5607" s="23"/>
      <c r="L5607" s="23"/>
    </row>
    <row r="5608" spans="1:12" x14ac:dyDescent="0.25">
      <c r="A5608" s="6"/>
      <c r="C5608" s="12"/>
      <c r="K5608" s="23"/>
      <c r="L5608" s="23"/>
    </row>
    <row r="5609" spans="1:12" x14ac:dyDescent="0.25">
      <c r="A5609" s="6"/>
      <c r="C5609" s="12"/>
      <c r="K5609" s="23"/>
      <c r="L5609" s="23"/>
    </row>
    <row r="5610" spans="1:12" x14ac:dyDescent="0.25">
      <c r="A5610" s="6"/>
      <c r="C5610" s="12"/>
      <c r="K5610" s="23"/>
      <c r="L5610" s="23"/>
    </row>
    <row r="5611" spans="1:12" x14ac:dyDescent="0.25">
      <c r="A5611" s="6"/>
      <c r="C5611" s="12"/>
      <c r="K5611" s="23"/>
      <c r="L5611" s="23"/>
    </row>
    <row r="5612" spans="1:12" x14ac:dyDescent="0.25">
      <c r="A5612" s="6"/>
      <c r="C5612" s="12"/>
      <c r="K5612" s="23"/>
      <c r="L5612" s="23"/>
    </row>
    <row r="5613" spans="1:12" x14ac:dyDescent="0.25">
      <c r="A5613" s="6"/>
      <c r="C5613" s="12"/>
      <c r="K5613" s="23"/>
      <c r="L5613" s="23"/>
    </row>
    <row r="5614" spans="1:12" x14ac:dyDescent="0.25">
      <c r="A5614" s="6"/>
      <c r="C5614" s="12"/>
      <c r="K5614" s="23"/>
      <c r="L5614" s="23"/>
    </row>
    <row r="5615" spans="1:12" x14ac:dyDescent="0.25">
      <c r="A5615" s="6"/>
      <c r="C5615" s="12"/>
      <c r="K5615" s="23"/>
      <c r="L5615" s="23"/>
    </row>
    <row r="5616" spans="1:12" x14ac:dyDescent="0.25">
      <c r="A5616" s="6"/>
      <c r="C5616" s="12"/>
      <c r="K5616" s="23"/>
      <c r="L5616" s="23"/>
    </row>
    <row r="5617" spans="1:12" x14ac:dyDescent="0.25">
      <c r="A5617" s="6"/>
      <c r="C5617" s="12"/>
      <c r="K5617" s="23"/>
      <c r="L5617" s="23"/>
    </row>
    <row r="5618" spans="1:12" x14ac:dyDescent="0.25">
      <c r="A5618" s="6"/>
      <c r="C5618" s="12"/>
      <c r="K5618" s="23"/>
      <c r="L5618" s="23"/>
    </row>
    <row r="5619" spans="1:12" x14ac:dyDescent="0.25">
      <c r="A5619" s="6"/>
      <c r="C5619" s="12"/>
      <c r="K5619" s="23"/>
      <c r="L5619" s="23"/>
    </row>
    <row r="5620" spans="1:12" x14ac:dyDescent="0.25">
      <c r="A5620" s="6"/>
      <c r="C5620" s="12"/>
      <c r="K5620" s="23"/>
      <c r="L5620" s="23"/>
    </row>
    <row r="5621" spans="1:12" x14ac:dyDescent="0.25">
      <c r="A5621" s="6"/>
      <c r="C5621" s="12"/>
      <c r="K5621" s="23"/>
      <c r="L5621" s="23"/>
    </row>
    <row r="5622" spans="1:12" x14ac:dyDescent="0.25">
      <c r="A5622" s="6"/>
      <c r="C5622" s="12"/>
      <c r="K5622" s="23"/>
      <c r="L5622" s="23"/>
    </row>
    <row r="5623" spans="1:12" x14ac:dyDescent="0.25">
      <c r="A5623" s="6"/>
      <c r="C5623" s="12"/>
      <c r="K5623" s="23"/>
      <c r="L5623" s="23"/>
    </row>
    <row r="5624" spans="1:12" x14ac:dyDescent="0.25">
      <c r="A5624" s="6"/>
      <c r="C5624" s="12"/>
      <c r="K5624" s="23"/>
      <c r="L5624" s="23"/>
    </row>
    <row r="5625" spans="1:12" x14ac:dyDescent="0.25">
      <c r="A5625" s="6"/>
      <c r="C5625" s="12"/>
      <c r="K5625" s="23"/>
      <c r="L5625" s="23"/>
    </row>
    <row r="5626" spans="1:12" x14ac:dyDescent="0.25">
      <c r="A5626" s="6"/>
      <c r="C5626" s="12"/>
      <c r="K5626" s="23"/>
      <c r="L5626" s="23"/>
    </row>
    <row r="5627" spans="1:12" x14ac:dyDescent="0.25">
      <c r="A5627" s="6"/>
      <c r="C5627" s="12"/>
      <c r="K5627" s="23"/>
      <c r="L5627" s="23"/>
    </row>
    <row r="5628" spans="1:12" x14ac:dyDescent="0.25">
      <c r="A5628" s="6"/>
      <c r="C5628" s="12"/>
      <c r="K5628" s="23"/>
      <c r="L5628" s="23"/>
    </row>
    <row r="5629" spans="1:12" x14ac:dyDescent="0.25">
      <c r="A5629" s="6"/>
      <c r="C5629" s="12"/>
      <c r="K5629" s="23"/>
      <c r="L5629" s="23"/>
    </row>
    <row r="5630" spans="1:12" x14ac:dyDescent="0.25">
      <c r="A5630" s="6"/>
      <c r="C5630" s="12"/>
      <c r="K5630" s="23"/>
      <c r="L5630" s="23"/>
    </row>
    <row r="5631" spans="1:12" x14ac:dyDescent="0.25">
      <c r="A5631" s="6"/>
      <c r="C5631" s="12"/>
      <c r="K5631" s="23"/>
      <c r="L5631" s="23"/>
    </row>
    <row r="5632" spans="1:12" x14ac:dyDescent="0.25">
      <c r="A5632" s="6"/>
      <c r="C5632" s="12"/>
      <c r="K5632" s="23"/>
      <c r="L5632" s="23"/>
    </row>
    <row r="5633" spans="1:12" x14ac:dyDescent="0.25">
      <c r="A5633" s="6"/>
      <c r="C5633" s="12"/>
      <c r="K5633" s="23"/>
      <c r="L5633" s="23"/>
    </row>
    <row r="5634" spans="1:12" x14ac:dyDescent="0.25">
      <c r="A5634" s="6"/>
      <c r="C5634" s="12"/>
      <c r="K5634" s="23"/>
      <c r="L5634" s="23"/>
    </row>
    <row r="5635" spans="1:12" x14ac:dyDescent="0.25">
      <c r="A5635" s="6"/>
      <c r="C5635" s="12"/>
      <c r="K5635" s="23"/>
      <c r="L5635" s="23"/>
    </row>
    <row r="5636" spans="1:12" x14ac:dyDescent="0.25">
      <c r="A5636" s="6"/>
      <c r="C5636" s="12"/>
      <c r="K5636" s="23"/>
      <c r="L5636" s="23"/>
    </row>
    <row r="5637" spans="1:12" x14ac:dyDescent="0.25">
      <c r="A5637" s="6"/>
      <c r="C5637" s="12"/>
      <c r="K5637" s="23"/>
      <c r="L5637" s="23"/>
    </row>
    <row r="5638" spans="1:12" x14ac:dyDescent="0.25">
      <c r="A5638" s="6"/>
      <c r="C5638" s="12"/>
      <c r="K5638" s="23"/>
      <c r="L5638" s="23"/>
    </row>
    <row r="5639" spans="1:12" x14ac:dyDescent="0.25">
      <c r="A5639" s="6"/>
      <c r="C5639" s="12"/>
      <c r="K5639" s="23"/>
      <c r="L5639" s="23"/>
    </row>
    <row r="5640" spans="1:12" x14ac:dyDescent="0.25">
      <c r="A5640" s="6"/>
      <c r="C5640" s="12"/>
      <c r="K5640" s="23"/>
      <c r="L5640" s="23"/>
    </row>
    <row r="5641" spans="1:12" x14ac:dyDescent="0.25">
      <c r="A5641" s="6"/>
      <c r="C5641" s="12"/>
      <c r="K5641" s="23"/>
      <c r="L5641" s="23"/>
    </row>
    <row r="5642" spans="1:12" x14ac:dyDescent="0.25">
      <c r="A5642" s="6"/>
      <c r="C5642" s="12"/>
      <c r="K5642" s="23"/>
      <c r="L5642" s="23"/>
    </row>
    <row r="5643" spans="1:12" x14ac:dyDescent="0.25">
      <c r="A5643" s="6"/>
      <c r="C5643" s="12"/>
      <c r="K5643" s="23"/>
      <c r="L5643" s="23"/>
    </row>
    <row r="5644" spans="1:12" x14ac:dyDescent="0.25">
      <c r="A5644" s="6"/>
      <c r="C5644" s="12"/>
      <c r="K5644" s="23"/>
      <c r="L5644" s="23"/>
    </row>
    <row r="5645" spans="1:12" x14ac:dyDescent="0.25">
      <c r="A5645" s="6"/>
      <c r="C5645" s="12"/>
      <c r="K5645" s="23"/>
      <c r="L5645" s="23"/>
    </row>
    <row r="5646" spans="1:12" x14ac:dyDescent="0.25">
      <c r="A5646" s="6"/>
      <c r="C5646" s="12"/>
      <c r="K5646" s="23"/>
      <c r="L5646" s="23"/>
    </row>
    <row r="5647" spans="1:12" x14ac:dyDescent="0.25">
      <c r="A5647" s="6"/>
      <c r="C5647" s="12"/>
      <c r="K5647" s="23"/>
      <c r="L5647" s="23"/>
    </row>
    <row r="5648" spans="1:12" x14ac:dyDescent="0.25">
      <c r="A5648" s="6"/>
      <c r="C5648" s="12"/>
      <c r="K5648" s="23"/>
      <c r="L5648" s="23"/>
    </row>
    <row r="5649" spans="1:12" x14ac:dyDescent="0.25">
      <c r="A5649" s="6"/>
      <c r="C5649" s="12"/>
      <c r="K5649" s="23"/>
      <c r="L5649" s="23"/>
    </row>
    <row r="5650" spans="1:12" x14ac:dyDescent="0.25">
      <c r="A5650" s="6"/>
      <c r="C5650" s="12"/>
      <c r="K5650" s="23"/>
      <c r="L5650" s="23"/>
    </row>
    <row r="5651" spans="1:12" x14ac:dyDescent="0.25">
      <c r="A5651" s="6"/>
      <c r="C5651" s="12"/>
      <c r="K5651" s="23"/>
      <c r="L5651" s="23"/>
    </row>
    <row r="5652" spans="1:12" x14ac:dyDescent="0.25">
      <c r="A5652" s="6"/>
      <c r="C5652" s="12"/>
      <c r="K5652" s="23"/>
      <c r="L5652" s="23"/>
    </row>
    <row r="5653" spans="1:12" x14ac:dyDescent="0.25">
      <c r="A5653" s="6"/>
      <c r="C5653" s="12"/>
      <c r="K5653" s="23"/>
      <c r="L5653" s="23"/>
    </row>
    <row r="5654" spans="1:12" x14ac:dyDescent="0.25">
      <c r="A5654" s="6"/>
      <c r="C5654" s="12"/>
      <c r="K5654" s="23"/>
      <c r="L5654" s="23"/>
    </row>
    <row r="5655" spans="1:12" x14ac:dyDescent="0.25">
      <c r="A5655" s="6"/>
      <c r="C5655" s="12"/>
      <c r="K5655" s="23"/>
      <c r="L5655" s="23"/>
    </row>
    <row r="5656" spans="1:12" x14ac:dyDescent="0.25">
      <c r="A5656" s="6"/>
      <c r="C5656" s="12"/>
      <c r="K5656" s="23"/>
      <c r="L5656" s="23"/>
    </row>
    <row r="5657" spans="1:12" x14ac:dyDescent="0.25">
      <c r="A5657" s="6"/>
      <c r="C5657" s="12"/>
      <c r="K5657" s="23"/>
      <c r="L5657" s="23"/>
    </row>
    <row r="5658" spans="1:12" x14ac:dyDescent="0.25">
      <c r="A5658" s="6"/>
      <c r="C5658" s="12"/>
      <c r="K5658" s="23"/>
      <c r="L5658" s="23"/>
    </row>
    <row r="5659" spans="1:12" x14ac:dyDescent="0.25">
      <c r="A5659" s="6"/>
      <c r="C5659" s="12"/>
      <c r="K5659" s="23"/>
      <c r="L5659" s="23"/>
    </row>
    <row r="5660" spans="1:12" x14ac:dyDescent="0.25">
      <c r="A5660" s="6"/>
      <c r="C5660" s="12"/>
      <c r="K5660" s="23"/>
      <c r="L5660" s="23"/>
    </row>
    <row r="5661" spans="1:12" x14ac:dyDescent="0.25">
      <c r="A5661" s="6"/>
      <c r="C5661" s="12"/>
      <c r="K5661" s="23"/>
      <c r="L5661" s="23"/>
    </row>
    <row r="5662" spans="1:12" x14ac:dyDescent="0.25">
      <c r="A5662" s="6"/>
      <c r="C5662" s="12"/>
      <c r="K5662" s="23"/>
      <c r="L5662" s="23"/>
    </row>
    <row r="5663" spans="1:12" x14ac:dyDescent="0.25">
      <c r="A5663" s="6"/>
      <c r="C5663" s="12"/>
      <c r="K5663" s="23"/>
      <c r="L5663" s="23"/>
    </row>
    <row r="5664" spans="1:12" x14ac:dyDescent="0.25">
      <c r="A5664" s="6"/>
      <c r="C5664" s="12"/>
      <c r="K5664" s="23"/>
      <c r="L5664" s="23"/>
    </row>
    <row r="5665" spans="1:12" x14ac:dyDescent="0.25">
      <c r="A5665" s="6"/>
      <c r="C5665" s="12"/>
      <c r="K5665" s="23"/>
      <c r="L5665" s="23"/>
    </row>
    <row r="5666" spans="1:12" x14ac:dyDescent="0.25">
      <c r="A5666" s="6"/>
      <c r="C5666" s="12"/>
      <c r="K5666" s="23"/>
      <c r="L5666" s="23"/>
    </row>
    <row r="5667" spans="1:12" x14ac:dyDescent="0.25">
      <c r="A5667" s="6"/>
      <c r="C5667" s="12"/>
      <c r="K5667" s="23"/>
      <c r="L5667" s="23"/>
    </row>
    <row r="5668" spans="1:12" x14ac:dyDescent="0.25">
      <c r="A5668" s="6"/>
      <c r="C5668" s="12"/>
      <c r="K5668" s="23"/>
      <c r="L5668" s="23"/>
    </row>
    <row r="5669" spans="1:12" x14ac:dyDescent="0.25">
      <c r="A5669" s="6"/>
      <c r="C5669" s="12"/>
      <c r="K5669" s="23"/>
      <c r="L5669" s="23"/>
    </row>
    <row r="5670" spans="1:12" x14ac:dyDescent="0.25">
      <c r="A5670" s="6"/>
      <c r="C5670" s="12"/>
      <c r="K5670" s="23"/>
      <c r="L5670" s="23"/>
    </row>
    <row r="5671" spans="1:12" x14ac:dyDescent="0.25">
      <c r="A5671" s="6"/>
      <c r="C5671" s="12"/>
      <c r="K5671" s="23"/>
      <c r="L5671" s="23"/>
    </row>
    <row r="5672" spans="1:12" x14ac:dyDescent="0.25">
      <c r="A5672" s="6"/>
      <c r="C5672" s="12"/>
      <c r="K5672" s="23"/>
      <c r="L5672" s="23"/>
    </row>
    <row r="5673" spans="1:12" x14ac:dyDescent="0.25">
      <c r="A5673" s="6"/>
      <c r="C5673" s="12"/>
      <c r="K5673" s="23"/>
      <c r="L5673" s="23"/>
    </row>
    <row r="5674" spans="1:12" x14ac:dyDescent="0.25">
      <c r="A5674" s="6"/>
      <c r="C5674" s="12"/>
      <c r="K5674" s="23"/>
      <c r="L5674" s="23"/>
    </row>
    <row r="5675" spans="1:12" x14ac:dyDescent="0.25">
      <c r="A5675" s="6"/>
      <c r="C5675" s="12"/>
      <c r="K5675" s="23"/>
      <c r="L5675" s="23"/>
    </row>
    <row r="5676" spans="1:12" x14ac:dyDescent="0.25">
      <c r="A5676" s="6"/>
      <c r="C5676" s="12"/>
      <c r="K5676" s="23"/>
      <c r="L5676" s="23"/>
    </row>
    <row r="5677" spans="1:12" x14ac:dyDescent="0.25">
      <c r="A5677" s="6"/>
      <c r="C5677" s="12"/>
      <c r="K5677" s="23"/>
      <c r="L5677" s="23"/>
    </row>
    <row r="5678" spans="1:12" x14ac:dyDescent="0.25">
      <c r="A5678" s="6"/>
      <c r="C5678" s="12"/>
      <c r="K5678" s="23"/>
      <c r="L5678" s="23"/>
    </row>
    <row r="5679" spans="1:12" x14ac:dyDescent="0.25">
      <c r="A5679" s="6"/>
      <c r="C5679" s="12"/>
      <c r="K5679" s="23"/>
      <c r="L5679" s="23"/>
    </row>
    <row r="5680" spans="1:12" x14ac:dyDescent="0.25">
      <c r="A5680" s="6"/>
      <c r="C5680" s="12"/>
      <c r="K5680" s="23"/>
      <c r="L5680" s="23"/>
    </row>
    <row r="5681" spans="1:12" x14ac:dyDescent="0.25">
      <c r="A5681" s="6"/>
      <c r="C5681" s="12"/>
      <c r="K5681" s="23"/>
      <c r="L5681" s="23"/>
    </row>
    <row r="5682" spans="1:12" x14ac:dyDescent="0.25">
      <c r="A5682" s="6"/>
      <c r="C5682" s="12"/>
      <c r="K5682" s="23"/>
      <c r="L5682" s="23"/>
    </row>
    <row r="5683" spans="1:12" x14ac:dyDescent="0.25">
      <c r="A5683" s="6"/>
      <c r="C5683" s="12"/>
      <c r="K5683" s="23"/>
      <c r="L5683" s="23"/>
    </row>
    <row r="5684" spans="1:12" x14ac:dyDescent="0.25">
      <c r="A5684" s="6"/>
      <c r="C5684" s="12"/>
      <c r="K5684" s="23"/>
      <c r="L5684" s="23"/>
    </row>
    <row r="5685" spans="1:12" x14ac:dyDescent="0.25">
      <c r="A5685" s="6"/>
      <c r="C5685" s="12"/>
      <c r="K5685" s="23"/>
      <c r="L5685" s="23"/>
    </row>
    <row r="5686" spans="1:12" x14ac:dyDescent="0.25">
      <c r="A5686" s="6"/>
      <c r="C5686" s="12"/>
      <c r="K5686" s="23"/>
      <c r="L5686" s="23"/>
    </row>
    <row r="5687" spans="1:12" x14ac:dyDescent="0.25">
      <c r="A5687" s="6"/>
      <c r="C5687" s="12"/>
      <c r="K5687" s="23"/>
      <c r="L5687" s="23"/>
    </row>
    <row r="5688" spans="1:12" x14ac:dyDescent="0.25">
      <c r="A5688" s="6"/>
      <c r="C5688" s="12"/>
      <c r="K5688" s="23"/>
      <c r="L5688" s="23"/>
    </row>
    <row r="5689" spans="1:12" x14ac:dyDescent="0.25">
      <c r="A5689" s="6"/>
      <c r="C5689" s="12"/>
      <c r="K5689" s="23"/>
      <c r="L5689" s="23"/>
    </row>
    <row r="5690" spans="1:12" x14ac:dyDescent="0.25">
      <c r="A5690" s="6"/>
      <c r="C5690" s="12"/>
      <c r="K5690" s="23"/>
      <c r="L5690" s="23"/>
    </row>
    <row r="5691" spans="1:12" x14ac:dyDescent="0.25">
      <c r="A5691" s="6"/>
      <c r="C5691" s="12"/>
      <c r="K5691" s="23"/>
      <c r="L5691" s="23"/>
    </row>
    <row r="5692" spans="1:12" x14ac:dyDescent="0.25">
      <c r="A5692" s="6"/>
      <c r="C5692" s="12"/>
      <c r="K5692" s="23"/>
      <c r="L5692" s="23"/>
    </row>
    <row r="5693" spans="1:12" x14ac:dyDescent="0.25">
      <c r="A5693" s="6"/>
      <c r="C5693" s="12"/>
      <c r="K5693" s="23"/>
      <c r="L5693" s="23"/>
    </row>
    <row r="5694" spans="1:12" x14ac:dyDescent="0.25">
      <c r="A5694" s="6"/>
      <c r="C5694" s="12"/>
      <c r="K5694" s="23"/>
      <c r="L5694" s="23"/>
    </row>
    <row r="5695" spans="1:12" x14ac:dyDescent="0.25">
      <c r="A5695" s="6"/>
      <c r="C5695" s="12"/>
      <c r="K5695" s="23"/>
      <c r="L5695" s="23"/>
    </row>
    <row r="5696" spans="1:12" x14ac:dyDescent="0.25">
      <c r="A5696" s="6"/>
      <c r="C5696" s="12"/>
      <c r="K5696" s="23"/>
      <c r="L5696" s="23"/>
    </row>
    <row r="5697" spans="1:12" x14ac:dyDescent="0.25">
      <c r="A5697" s="6"/>
      <c r="C5697" s="12"/>
      <c r="K5697" s="23"/>
      <c r="L5697" s="23"/>
    </row>
    <row r="5698" spans="1:12" x14ac:dyDescent="0.25">
      <c r="A5698" s="6"/>
      <c r="C5698" s="12"/>
      <c r="K5698" s="23"/>
      <c r="L5698" s="23"/>
    </row>
    <row r="5699" spans="1:12" x14ac:dyDescent="0.25">
      <c r="A5699" s="6"/>
      <c r="C5699" s="12"/>
      <c r="K5699" s="23"/>
      <c r="L5699" s="23"/>
    </row>
    <row r="5700" spans="1:12" x14ac:dyDescent="0.25">
      <c r="A5700" s="6"/>
      <c r="C5700" s="12"/>
      <c r="K5700" s="23"/>
      <c r="L5700" s="23"/>
    </row>
    <row r="5701" spans="1:12" x14ac:dyDescent="0.25">
      <c r="A5701" s="6"/>
      <c r="C5701" s="12"/>
      <c r="K5701" s="23"/>
      <c r="L5701" s="23"/>
    </row>
    <row r="5702" spans="1:12" x14ac:dyDescent="0.25">
      <c r="A5702" s="6"/>
      <c r="C5702" s="12"/>
      <c r="K5702" s="23"/>
      <c r="L5702" s="23"/>
    </row>
    <row r="5703" spans="1:12" x14ac:dyDescent="0.25">
      <c r="A5703" s="6"/>
      <c r="C5703" s="12"/>
      <c r="K5703" s="23"/>
      <c r="L5703" s="23"/>
    </row>
    <row r="5704" spans="1:12" x14ac:dyDescent="0.25">
      <c r="A5704" s="6"/>
      <c r="C5704" s="12"/>
      <c r="K5704" s="23"/>
      <c r="L5704" s="23"/>
    </row>
    <row r="5705" spans="1:12" x14ac:dyDescent="0.25">
      <c r="A5705" s="6"/>
      <c r="C5705" s="12"/>
      <c r="K5705" s="23"/>
      <c r="L5705" s="23"/>
    </row>
    <row r="5706" spans="1:12" x14ac:dyDescent="0.25">
      <c r="A5706" s="6"/>
      <c r="C5706" s="12"/>
      <c r="K5706" s="23"/>
      <c r="L5706" s="23"/>
    </row>
    <row r="5707" spans="1:12" x14ac:dyDescent="0.25">
      <c r="A5707" s="6"/>
      <c r="C5707" s="12"/>
      <c r="K5707" s="23"/>
      <c r="L5707" s="23"/>
    </row>
    <row r="5708" spans="1:12" x14ac:dyDescent="0.25">
      <c r="A5708" s="6"/>
      <c r="C5708" s="12"/>
      <c r="K5708" s="23"/>
      <c r="L5708" s="23"/>
    </row>
    <row r="5709" spans="1:12" x14ac:dyDescent="0.25">
      <c r="A5709" s="6"/>
      <c r="C5709" s="12"/>
      <c r="K5709" s="23"/>
      <c r="L5709" s="23"/>
    </row>
    <row r="5710" spans="1:12" x14ac:dyDescent="0.25">
      <c r="A5710" s="6"/>
      <c r="C5710" s="12"/>
      <c r="K5710" s="23"/>
      <c r="L5710" s="23"/>
    </row>
    <row r="5711" spans="1:12" x14ac:dyDescent="0.25">
      <c r="A5711" s="6"/>
      <c r="C5711" s="12"/>
      <c r="K5711" s="23"/>
      <c r="L5711" s="23"/>
    </row>
    <row r="5712" spans="1:12" x14ac:dyDescent="0.25">
      <c r="A5712" s="6"/>
      <c r="C5712" s="12"/>
      <c r="K5712" s="23"/>
      <c r="L5712" s="23"/>
    </row>
    <row r="5713" spans="1:12" x14ac:dyDescent="0.25">
      <c r="A5713" s="6"/>
      <c r="C5713" s="12"/>
      <c r="K5713" s="23"/>
      <c r="L5713" s="23"/>
    </row>
    <row r="5714" spans="1:12" x14ac:dyDescent="0.25">
      <c r="A5714" s="6"/>
      <c r="C5714" s="12"/>
      <c r="K5714" s="23"/>
      <c r="L5714" s="23"/>
    </row>
    <row r="5715" spans="1:12" x14ac:dyDescent="0.25">
      <c r="A5715" s="6"/>
      <c r="C5715" s="12"/>
      <c r="K5715" s="23"/>
      <c r="L5715" s="23"/>
    </row>
    <row r="5716" spans="1:12" x14ac:dyDescent="0.25">
      <c r="A5716" s="6"/>
      <c r="C5716" s="12"/>
      <c r="K5716" s="23"/>
      <c r="L5716" s="23"/>
    </row>
    <row r="5717" spans="1:12" x14ac:dyDescent="0.25">
      <c r="A5717" s="6"/>
      <c r="C5717" s="12"/>
      <c r="K5717" s="23"/>
      <c r="L5717" s="23"/>
    </row>
    <row r="5718" spans="1:12" x14ac:dyDescent="0.25">
      <c r="A5718" s="6"/>
      <c r="C5718" s="12"/>
      <c r="K5718" s="23"/>
      <c r="L5718" s="23"/>
    </row>
    <row r="5719" spans="1:12" x14ac:dyDescent="0.25">
      <c r="A5719" s="6"/>
      <c r="C5719" s="12"/>
      <c r="K5719" s="23"/>
      <c r="L5719" s="23"/>
    </row>
    <row r="5720" spans="1:12" x14ac:dyDescent="0.25">
      <c r="A5720" s="6"/>
      <c r="C5720" s="12"/>
      <c r="K5720" s="23"/>
      <c r="L5720" s="23"/>
    </row>
    <row r="5721" spans="1:12" x14ac:dyDescent="0.25">
      <c r="A5721" s="6"/>
      <c r="C5721" s="12"/>
      <c r="K5721" s="23"/>
      <c r="L5721" s="23"/>
    </row>
    <row r="5722" spans="1:12" x14ac:dyDescent="0.25">
      <c r="A5722" s="6"/>
      <c r="C5722" s="12"/>
      <c r="K5722" s="23"/>
      <c r="L5722" s="23"/>
    </row>
    <row r="5723" spans="1:12" x14ac:dyDescent="0.25">
      <c r="A5723" s="6"/>
      <c r="C5723" s="12"/>
      <c r="K5723" s="23"/>
      <c r="L5723" s="23"/>
    </row>
    <row r="5724" spans="1:12" x14ac:dyDescent="0.25">
      <c r="A5724" s="6"/>
      <c r="C5724" s="12"/>
      <c r="K5724" s="23"/>
      <c r="L5724" s="23"/>
    </row>
    <row r="5725" spans="1:12" x14ac:dyDescent="0.25">
      <c r="A5725" s="6"/>
      <c r="C5725" s="12"/>
      <c r="K5725" s="23"/>
      <c r="L5725" s="23"/>
    </row>
    <row r="5726" spans="1:12" x14ac:dyDescent="0.25">
      <c r="A5726" s="6"/>
      <c r="C5726" s="12"/>
      <c r="K5726" s="23"/>
      <c r="L5726" s="23"/>
    </row>
    <row r="5727" spans="1:12" x14ac:dyDescent="0.25">
      <c r="A5727" s="6"/>
      <c r="C5727" s="12"/>
      <c r="K5727" s="23"/>
      <c r="L5727" s="23"/>
    </row>
    <row r="5728" spans="1:12" x14ac:dyDescent="0.25">
      <c r="A5728" s="6"/>
      <c r="C5728" s="12"/>
      <c r="K5728" s="23"/>
      <c r="L5728" s="23"/>
    </row>
    <row r="5729" spans="1:12" x14ac:dyDescent="0.25">
      <c r="A5729" s="6"/>
      <c r="C5729" s="12"/>
      <c r="K5729" s="23"/>
      <c r="L5729" s="23"/>
    </row>
    <row r="5730" spans="1:12" x14ac:dyDescent="0.25">
      <c r="A5730" s="6"/>
      <c r="C5730" s="12"/>
      <c r="K5730" s="23"/>
      <c r="L5730" s="23"/>
    </row>
    <row r="5731" spans="1:12" x14ac:dyDescent="0.25">
      <c r="A5731" s="6"/>
      <c r="C5731" s="12"/>
      <c r="K5731" s="23"/>
      <c r="L5731" s="23"/>
    </row>
    <row r="5732" spans="1:12" x14ac:dyDescent="0.25">
      <c r="A5732" s="6"/>
      <c r="C5732" s="12"/>
      <c r="K5732" s="23"/>
      <c r="L5732" s="23"/>
    </row>
    <row r="5733" spans="1:12" x14ac:dyDescent="0.25">
      <c r="A5733" s="6"/>
      <c r="C5733" s="12"/>
      <c r="K5733" s="23"/>
      <c r="L5733" s="23"/>
    </row>
    <row r="5734" spans="1:12" x14ac:dyDescent="0.25">
      <c r="A5734" s="6"/>
      <c r="C5734" s="12"/>
      <c r="K5734" s="23"/>
      <c r="L5734" s="23"/>
    </row>
    <row r="5735" spans="1:12" x14ac:dyDescent="0.25">
      <c r="A5735" s="6"/>
      <c r="C5735" s="12"/>
      <c r="K5735" s="23"/>
      <c r="L5735" s="23"/>
    </row>
    <row r="5736" spans="1:12" x14ac:dyDescent="0.25">
      <c r="A5736" s="6"/>
      <c r="C5736" s="12"/>
      <c r="K5736" s="23"/>
      <c r="L5736" s="23"/>
    </row>
    <row r="5737" spans="1:12" x14ac:dyDescent="0.25">
      <c r="A5737" s="6"/>
      <c r="C5737" s="12"/>
      <c r="K5737" s="23"/>
      <c r="L5737" s="23"/>
    </row>
    <row r="5738" spans="1:12" x14ac:dyDescent="0.25">
      <c r="A5738" s="6"/>
      <c r="C5738" s="12"/>
      <c r="K5738" s="23"/>
      <c r="L5738" s="23"/>
    </row>
    <row r="5739" spans="1:12" x14ac:dyDescent="0.25">
      <c r="A5739" s="6"/>
      <c r="C5739" s="12"/>
      <c r="K5739" s="23"/>
      <c r="L5739" s="23"/>
    </row>
    <row r="5740" spans="1:12" x14ac:dyDescent="0.25">
      <c r="A5740" s="6"/>
      <c r="C5740" s="12"/>
      <c r="K5740" s="23"/>
      <c r="L5740" s="23"/>
    </row>
    <row r="5741" spans="1:12" x14ac:dyDescent="0.25">
      <c r="A5741" s="6"/>
      <c r="C5741" s="12"/>
      <c r="K5741" s="23"/>
      <c r="L5741" s="23"/>
    </row>
    <row r="5742" spans="1:12" x14ac:dyDescent="0.25">
      <c r="A5742" s="6"/>
      <c r="C5742" s="12"/>
      <c r="K5742" s="23"/>
      <c r="L5742" s="23"/>
    </row>
    <row r="5743" spans="1:12" x14ac:dyDescent="0.25">
      <c r="A5743" s="6"/>
      <c r="C5743" s="12"/>
      <c r="K5743" s="23"/>
      <c r="L5743" s="23"/>
    </row>
    <row r="5744" spans="1:12" x14ac:dyDescent="0.25">
      <c r="A5744" s="6"/>
      <c r="C5744" s="12"/>
      <c r="K5744" s="23"/>
      <c r="L5744" s="23"/>
    </row>
    <row r="5745" spans="1:12" x14ac:dyDescent="0.25">
      <c r="A5745" s="6"/>
      <c r="C5745" s="12"/>
      <c r="K5745" s="23"/>
      <c r="L5745" s="23"/>
    </row>
    <row r="5746" spans="1:12" x14ac:dyDescent="0.25">
      <c r="A5746" s="6"/>
      <c r="C5746" s="12"/>
      <c r="K5746" s="23"/>
      <c r="L5746" s="23"/>
    </row>
    <row r="5747" spans="1:12" x14ac:dyDescent="0.25">
      <c r="A5747" s="6"/>
      <c r="C5747" s="12"/>
      <c r="K5747" s="23"/>
      <c r="L5747" s="23"/>
    </row>
    <row r="5748" spans="1:12" x14ac:dyDescent="0.25">
      <c r="A5748" s="6"/>
      <c r="C5748" s="12"/>
      <c r="K5748" s="23"/>
      <c r="L5748" s="23"/>
    </row>
    <row r="5749" spans="1:12" x14ac:dyDescent="0.25">
      <c r="A5749" s="6"/>
      <c r="C5749" s="12"/>
      <c r="K5749" s="23"/>
      <c r="L5749" s="23"/>
    </row>
    <row r="5750" spans="1:12" x14ac:dyDescent="0.25">
      <c r="A5750" s="6"/>
      <c r="C5750" s="12"/>
      <c r="K5750" s="23"/>
      <c r="L5750" s="23"/>
    </row>
    <row r="5751" spans="1:12" x14ac:dyDescent="0.25">
      <c r="A5751" s="6"/>
      <c r="C5751" s="12"/>
      <c r="K5751" s="23"/>
      <c r="L5751" s="23"/>
    </row>
    <row r="5752" spans="1:12" x14ac:dyDescent="0.25">
      <c r="A5752" s="6"/>
      <c r="C5752" s="12"/>
      <c r="K5752" s="23"/>
      <c r="L5752" s="23"/>
    </row>
    <row r="5753" spans="1:12" x14ac:dyDescent="0.25">
      <c r="A5753" s="6"/>
      <c r="C5753" s="12"/>
      <c r="K5753" s="23"/>
      <c r="L5753" s="23"/>
    </row>
    <row r="5754" spans="1:12" x14ac:dyDescent="0.25">
      <c r="A5754" s="6"/>
      <c r="C5754" s="12"/>
      <c r="K5754" s="23"/>
      <c r="L5754" s="23"/>
    </row>
    <row r="5755" spans="1:12" x14ac:dyDescent="0.25">
      <c r="A5755" s="6"/>
      <c r="C5755" s="12"/>
      <c r="K5755" s="23"/>
      <c r="L5755" s="23"/>
    </row>
    <row r="5756" spans="1:12" x14ac:dyDescent="0.25">
      <c r="A5756" s="6"/>
      <c r="C5756" s="12"/>
      <c r="K5756" s="23"/>
      <c r="L5756" s="23"/>
    </row>
    <row r="5757" spans="1:12" x14ac:dyDescent="0.25">
      <c r="A5757" s="6"/>
      <c r="C5757" s="12"/>
      <c r="K5757" s="23"/>
      <c r="L5757" s="23"/>
    </row>
    <row r="5758" spans="1:12" x14ac:dyDescent="0.25">
      <c r="A5758" s="6"/>
      <c r="C5758" s="12"/>
      <c r="K5758" s="23"/>
      <c r="L5758" s="23"/>
    </row>
    <row r="5759" spans="1:12" x14ac:dyDescent="0.25">
      <c r="A5759" s="6"/>
      <c r="C5759" s="12"/>
      <c r="K5759" s="23"/>
      <c r="L5759" s="23"/>
    </row>
    <row r="5760" spans="1:12" x14ac:dyDescent="0.25">
      <c r="A5760" s="6"/>
      <c r="C5760" s="12"/>
      <c r="K5760" s="23"/>
      <c r="L5760" s="23"/>
    </row>
    <row r="5761" spans="1:12" x14ac:dyDescent="0.25">
      <c r="A5761" s="6"/>
      <c r="C5761" s="12"/>
      <c r="K5761" s="23"/>
      <c r="L5761" s="23"/>
    </row>
    <row r="5762" spans="1:12" x14ac:dyDescent="0.25">
      <c r="A5762" s="6"/>
      <c r="C5762" s="12"/>
      <c r="K5762" s="23"/>
      <c r="L5762" s="23"/>
    </row>
    <row r="5763" spans="1:12" x14ac:dyDescent="0.25">
      <c r="A5763" s="6"/>
      <c r="C5763" s="12"/>
      <c r="K5763" s="23"/>
      <c r="L5763" s="23"/>
    </row>
    <row r="5764" spans="1:12" x14ac:dyDescent="0.25">
      <c r="A5764" s="6"/>
      <c r="C5764" s="12"/>
      <c r="K5764" s="23"/>
      <c r="L5764" s="23"/>
    </row>
    <row r="5765" spans="1:12" x14ac:dyDescent="0.25">
      <c r="A5765" s="6"/>
      <c r="C5765" s="12"/>
      <c r="K5765" s="23"/>
      <c r="L5765" s="23"/>
    </row>
    <row r="5766" spans="1:12" x14ac:dyDescent="0.25">
      <c r="A5766" s="6"/>
      <c r="C5766" s="12"/>
      <c r="K5766" s="23"/>
      <c r="L5766" s="23"/>
    </row>
    <row r="5767" spans="1:12" x14ac:dyDescent="0.25">
      <c r="A5767" s="6"/>
      <c r="C5767" s="12"/>
      <c r="K5767" s="23"/>
      <c r="L5767" s="23"/>
    </row>
    <row r="5768" spans="1:12" x14ac:dyDescent="0.25">
      <c r="A5768" s="6"/>
      <c r="C5768" s="12"/>
      <c r="K5768" s="23"/>
      <c r="L5768" s="23"/>
    </row>
    <row r="5769" spans="1:12" x14ac:dyDescent="0.25">
      <c r="A5769" s="6"/>
      <c r="C5769" s="12"/>
      <c r="K5769" s="23"/>
      <c r="L5769" s="23"/>
    </row>
    <row r="5770" spans="1:12" x14ac:dyDescent="0.25">
      <c r="A5770" s="6"/>
      <c r="C5770" s="12"/>
      <c r="K5770" s="23"/>
      <c r="L5770" s="23"/>
    </row>
    <row r="5771" spans="1:12" x14ac:dyDescent="0.25">
      <c r="A5771" s="6"/>
      <c r="C5771" s="12"/>
      <c r="K5771" s="23"/>
      <c r="L5771" s="23"/>
    </row>
    <row r="5772" spans="1:12" x14ac:dyDescent="0.25">
      <c r="A5772" s="6"/>
      <c r="C5772" s="12"/>
      <c r="K5772" s="23"/>
      <c r="L5772" s="23"/>
    </row>
    <row r="5773" spans="1:12" x14ac:dyDescent="0.25">
      <c r="A5773" s="6"/>
      <c r="C5773" s="12"/>
      <c r="K5773" s="23"/>
      <c r="L5773" s="23"/>
    </row>
    <row r="5774" spans="1:12" x14ac:dyDescent="0.25">
      <c r="A5774" s="6"/>
      <c r="C5774" s="12"/>
      <c r="K5774" s="23"/>
      <c r="L5774" s="23"/>
    </row>
    <row r="5775" spans="1:12" x14ac:dyDescent="0.25">
      <c r="A5775" s="6"/>
      <c r="C5775" s="12"/>
      <c r="K5775" s="23"/>
      <c r="L5775" s="23"/>
    </row>
    <row r="5776" spans="1:12" x14ac:dyDescent="0.25">
      <c r="A5776" s="6"/>
      <c r="C5776" s="12"/>
      <c r="K5776" s="23"/>
      <c r="L5776" s="23"/>
    </row>
    <row r="5777" spans="1:12" x14ac:dyDescent="0.25">
      <c r="A5777" s="6"/>
      <c r="C5777" s="12"/>
      <c r="K5777" s="23"/>
      <c r="L5777" s="23"/>
    </row>
    <row r="5778" spans="1:12" x14ac:dyDescent="0.25">
      <c r="A5778" s="6"/>
      <c r="C5778" s="12"/>
      <c r="K5778" s="23"/>
      <c r="L5778" s="23"/>
    </row>
    <row r="5779" spans="1:12" x14ac:dyDescent="0.25">
      <c r="A5779" s="6"/>
      <c r="C5779" s="12"/>
      <c r="K5779" s="23"/>
      <c r="L5779" s="23"/>
    </row>
    <row r="5780" spans="1:12" x14ac:dyDescent="0.25">
      <c r="A5780" s="6"/>
      <c r="C5780" s="12"/>
      <c r="K5780" s="23"/>
      <c r="L5780" s="23"/>
    </row>
    <row r="5781" spans="1:12" x14ac:dyDescent="0.25">
      <c r="A5781" s="6"/>
      <c r="C5781" s="12"/>
      <c r="K5781" s="23"/>
      <c r="L5781" s="23"/>
    </row>
    <row r="5782" spans="1:12" x14ac:dyDescent="0.25">
      <c r="A5782" s="6"/>
      <c r="C5782" s="12"/>
      <c r="K5782" s="23"/>
      <c r="L5782" s="23"/>
    </row>
    <row r="5783" spans="1:12" x14ac:dyDescent="0.25">
      <c r="A5783" s="6"/>
      <c r="C5783" s="12"/>
      <c r="K5783" s="23"/>
      <c r="L5783" s="23"/>
    </row>
    <row r="5784" spans="1:12" x14ac:dyDescent="0.25">
      <c r="A5784" s="6"/>
      <c r="C5784" s="12"/>
      <c r="K5784" s="23"/>
      <c r="L5784" s="23"/>
    </row>
    <row r="5785" spans="1:12" x14ac:dyDescent="0.25">
      <c r="A5785" s="6"/>
      <c r="C5785" s="12"/>
      <c r="K5785" s="23"/>
      <c r="L5785" s="23"/>
    </row>
    <row r="5786" spans="1:12" x14ac:dyDescent="0.25">
      <c r="A5786" s="6"/>
      <c r="C5786" s="12"/>
      <c r="K5786" s="23"/>
      <c r="L5786" s="23"/>
    </row>
    <row r="5787" spans="1:12" x14ac:dyDescent="0.25">
      <c r="A5787" s="6"/>
      <c r="C5787" s="12"/>
      <c r="K5787" s="23"/>
      <c r="L5787" s="23"/>
    </row>
    <row r="5788" spans="1:12" x14ac:dyDescent="0.25">
      <c r="A5788" s="6"/>
      <c r="C5788" s="12"/>
      <c r="K5788" s="23"/>
      <c r="L5788" s="23"/>
    </row>
    <row r="5789" spans="1:12" x14ac:dyDescent="0.25">
      <c r="A5789" s="6"/>
      <c r="C5789" s="12"/>
      <c r="K5789" s="23"/>
      <c r="L5789" s="23"/>
    </row>
    <row r="5790" spans="1:12" x14ac:dyDescent="0.25">
      <c r="A5790" s="6"/>
      <c r="C5790" s="12"/>
      <c r="K5790" s="23"/>
      <c r="L5790" s="23"/>
    </row>
    <row r="5791" spans="1:12" x14ac:dyDescent="0.25">
      <c r="A5791" s="6"/>
      <c r="C5791" s="12"/>
      <c r="K5791" s="23"/>
      <c r="L5791" s="23"/>
    </row>
    <row r="5792" spans="1:12" x14ac:dyDescent="0.25">
      <c r="A5792" s="6"/>
      <c r="C5792" s="12"/>
      <c r="K5792" s="23"/>
      <c r="L5792" s="23"/>
    </row>
    <row r="5793" spans="1:12" x14ac:dyDescent="0.25">
      <c r="A5793" s="6"/>
      <c r="C5793" s="12"/>
      <c r="K5793" s="23"/>
      <c r="L5793" s="23"/>
    </row>
    <row r="5794" spans="1:12" x14ac:dyDescent="0.25">
      <c r="A5794" s="6"/>
      <c r="C5794" s="12"/>
      <c r="K5794" s="23"/>
      <c r="L5794" s="23"/>
    </row>
    <row r="5795" spans="1:12" x14ac:dyDescent="0.25">
      <c r="A5795" s="6"/>
      <c r="C5795" s="12"/>
      <c r="K5795" s="23"/>
      <c r="L5795" s="23"/>
    </row>
    <row r="5796" spans="1:12" x14ac:dyDescent="0.25">
      <c r="A5796" s="6"/>
      <c r="C5796" s="12"/>
      <c r="K5796" s="23"/>
      <c r="L5796" s="23"/>
    </row>
    <row r="5797" spans="1:12" x14ac:dyDescent="0.25">
      <c r="A5797" s="6"/>
      <c r="C5797" s="12"/>
      <c r="K5797" s="23"/>
      <c r="L5797" s="23"/>
    </row>
    <row r="5798" spans="1:12" x14ac:dyDescent="0.25">
      <c r="A5798" s="6"/>
      <c r="C5798" s="12"/>
      <c r="K5798" s="23"/>
      <c r="L5798" s="23"/>
    </row>
    <row r="5799" spans="1:12" x14ac:dyDescent="0.25">
      <c r="A5799" s="6"/>
      <c r="C5799" s="12"/>
      <c r="K5799" s="23"/>
      <c r="L5799" s="23"/>
    </row>
    <row r="5800" spans="1:12" x14ac:dyDescent="0.25">
      <c r="A5800" s="6"/>
      <c r="C5800" s="12"/>
      <c r="K5800" s="23"/>
      <c r="L5800" s="23"/>
    </row>
    <row r="5801" spans="1:12" x14ac:dyDescent="0.25">
      <c r="A5801" s="6"/>
      <c r="C5801" s="12"/>
      <c r="K5801" s="23"/>
      <c r="L5801" s="23"/>
    </row>
    <row r="5802" spans="1:12" x14ac:dyDescent="0.25">
      <c r="A5802" s="6"/>
      <c r="C5802" s="12"/>
      <c r="K5802" s="23"/>
      <c r="L5802" s="23"/>
    </row>
    <row r="5803" spans="1:12" x14ac:dyDescent="0.25">
      <c r="A5803" s="6"/>
      <c r="C5803" s="12"/>
      <c r="K5803" s="23"/>
      <c r="L5803" s="23"/>
    </row>
    <row r="5804" spans="1:12" x14ac:dyDescent="0.25">
      <c r="A5804" s="6"/>
      <c r="C5804" s="12"/>
      <c r="K5804" s="23"/>
      <c r="L5804" s="23"/>
    </row>
    <row r="5805" spans="1:12" x14ac:dyDescent="0.25">
      <c r="A5805" s="6"/>
      <c r="C5805" s="12"/>
      <c r="K5805" s="23"/>
      <c r="L5805" s="23"/>
    </row>
    <row r="5806" spans="1:12" x14ac:dyDescent="0.25">
      <c r="A5806" s="6"/>
      <c r="C5806" s="12"/>
      <c r="K5806" s="23"/>
      <c r="L5806" s="23"/>
    </row>
    <row r="5807" spans="1:12" x14ac:dyDescent="0.25">
      <c r="A5807" s="6"/>
      <c r="C5807" s="12"/>
      <c r="K5807" s="23"/>
      <c r="L5807" s="23"/>
    </row>
    <row r="5808" spans="1:12" x14ac:dyDescent="0.25">
      <c r="A5808" s="6"/>
      <c r="C5808" s="12"/>
      <c r="K5808" s="23"/>
      <c r="L5808" s="23"/>
    </row>
    <row r="5809" spans="1:12" x14ac:dyDescent="0.25">
      <c r="A5809" s="6"/>
      <c r="C5809" s="12"/>
      <c r="K5809" s="23"/>
      <c r="L5809" s="23"/>
    </row>
    <row r="5810" spans="1:12" x14ac:dyDescent="0.25">
      <c r="A5810" s="6"/>
      <c r="C5810" s="12"/>
      <c r="K5810" s="23"/>
      <c r="L5810" s="23"/>
    </row>
    <row r="5811" spans="1:12" x14ac:dyDescent="0.25">
      <c r="A5811" s="6"/>
      <c r="C5811" s="12"/>
      <c r="K5811" s="23"/>
      <c r="L5811" s="23"/>
    </row>
    <row r="5812" spans="1:12" x14ac:dyDescent="0.25">
      <c r="A5812" s="6"/>
      <c r="C5812" s="12"/>
      <c r="K5812" s="23"/>
      <c r="L5812" s="23"/>
    </row>
    <row r="5813" spans="1:12" x14ac:dyDescent="0.25">
      <c r="A5813" s="6"/>
      <c r="C5813" s="12"/>
      <c r="K5813" s="23"/>
      <c r="L5813" s="23"/>
    </row>
    <row r="5814" spans="1:12" x14ac:dyDescent="0.25">
      <c r="A5814" s="6"/>
      <c r="C5814" s="12"/>
      <c r="K5814" s="23"/>
      <c r="L5814" s="23"/>
    </row>
    <row r="5815" spans="1:12" x14ac:dyDescent="0.25">
      <c r="A5815" s="6"/>
      <c r="C5815" s="12"/>
      <c r="K5815" s="23"/>
      <c r="L5815" s="23"/>
    </row>
    <row r="5816" spans="1:12" x14ac:dyDescent="0.25">
      <c r="A5816" s="6"/>
      <c r="C5816" s="12"/>
      <c r="K5816" s="23"/>
      <c r="L5816" s="23"/>
    </row>
    <row r="5817" spans="1:12" x14ac:dyDescent="0.25">
      <c r="A5817" s="6"/>
      <c r="C5817" s="12"/>
      <c r="K5817" s="23"/>
      <c r="L5817" s="23"/>
    </row>
    <row r="5818" spans="1:12" x14ac:dyDescent="0.25">
      <c r="A5818" s="6"/>
      <c r="C5818" s="12"/>
      <c r="K5818" s="23"/>
      <c r="L5818" s="23"/>
    </row>
    <row r="5819" spans="1:12" x14ac:dyDescent="0.25">
      <c r="A5819" s="6"/>
      <c r="C5819" s="12"/>
      <c r="K5819" s="23"/>
      <c r="L5819" s="23"/>
    </row>
    <row r="5820" spans="1:12" x14ac:dyDescent="0.25">
      <c r="A5820" s="6"/>
      <c r="C5820" s="12"/>
      <c r="K5820" s="23"/>
      <c r="L5820" s="23"/>
    </row>
    <row r="5821" spans="1:12" x14ac:dyDescent="0.25">
      <c r="A5821" s="6"/>
      <c r="C5821" s="12"/>
      <c r="K5821" s="23"/>
      <c r="L5821" s="23"/>
    </row>
    <row r="5822" spans="1:12" x14ac:dyDescent="0.25">
      <c r="A5822" s="6"/>
      <c r="C5822" s="12"/>
      <c r="K5822" s="23"/>
      <c r="L5822" s="23"/>
    </row>
    <row r="5823" spans="1:12" x14ac:dyDescent="0.25">
      <c r="A5823" s="6"/>
      <c r="C5823" s="12"/>
      <c r="K5823" s="23"/>
      <c r="L5823" s="23"/>
    </row>
    <row r="5824" spans="1:12" x14ac:dyDescent="0.25">
      <c r="A5824" s="6"/>
      <c r="C5824" s="12"/>
      <c r="K5824" s="23"/>
      <c r="L5824" s="23"/>
    </row>
    <row r="5825" spans="1:12" x14ac:dyDescent="0.25">
      <c r="A5825" s="6"/>
      <c r="C5825" s="12"/>
      <c r="K5825" s="23"/>
      <c r="L5825" s="23"/>
    </row>
    <row r="5826" spans="1:12" x14ac:dyDescent="0.25">
      <c r="A5826" s="6"/>
      <c r="C5826" s="12"/>
      <c r="K5826" s="23"/>
      <c r="L5826" s="23"/>
    </row>
    <row r="5827" spans="1:12" x14ac:dyDescent="0.25">
      <c r="A5827" s="6"/>
      <c r="C5827" s="12"/>
      <c r="K5827" s="23"/>
      <c r="L5827" s="23"/>
    </row>
    <row r="5828" spans="1:12" x14ac:dyDescent="0.25">
      <c r="A5828" s="6"/>
      <c r="C5828" s="12"/>
      <c r="K5828" s="23"/>
      <c r="L5828" s="23"/>
    </row>
    <row r="5829" spans="1:12" x14ac:dyDescent="0.25">
      <c r="A5829" s="6"/>
      <c r="C5829" s="12"/>
      <c r="K5829" s="23"/>
      <c r="L5829" s="23"/>
    </row>
    <row r="5830" spans="1:12" x14ac:dyDescent="0.25">
      <c r="A5830" s="6"/>
      <c r="C5830" s="12"/>
      <c r="K5830" s="23"/>
      <c r="L5830" s="23"/>
    </row>
    <row r="5831" spans="1:12" x14ac:dyDescent="0.25">
      <c r="A5831" s="6"/>
      <c r="C5831" s="12"/>
      <c r="K5831" s="23"/>
      <c r="L5831" s="23"/>
    </row>
    <row r="5832" spans="1:12" x14ac:dyDescent="0.25">
      <c r="A5832" s="6"/>
      <c r="C5832" s="12"/>
      <c r="K5832" s="23"/>
      <c r="L5832" s="23"/>
    </row>
    <row r="5833" spans="1:12" x14ac:dyDescent="0.25">
      <c r="A5833" s="6"/>
      <c r="C5833" s="12"/>
      <c r="K5833" s="23"/>
      <c r="L5833" s="23"/>
    </row>
    <row r="5834" spans="1:12" x14ac:dyDescent="0.25">
      <c r="A5834" s="6"/>
      <c r="C5834" s="12"/>
      <c r="K5834" s="23"/>
      <c r="L5834" s="23"/>
    </row>
    <row r="5835" spans="1:12" x14ac:dyDescent="0.25">
      <c r="A5835" s="6"/>
      <c r="C5835" s="12"/>
      <c r="K5835" s="23"/>
      <c r="L5835" s="23"/>
    </row>
    <row r="5836" spans="1:12" x14ac:dyDescent="0.25">
      <c r="A5836" s="6"/>
      <c r="C5836" s="12"/>
      <c r="K5836" s="23"/>
      <c r="L5836" s="23"/>
    </row>
    <row r="5837" spans="1:12" x14ac:dyDescent="0.25">
      <c r="A5837" s="6"/>
      <c r="C5837" s="12"/>
      <c r="K5837" s="23"/>
      <c r="L5837" s="23"/>
    </row>
    <row r="5838" spans="1:12" x14ac:dyDescent="0.25">
      <c r="A5838" s="6"/>
      <c r="C5838" s="12"/>
      <c r="K5838" s="23"/>
      <c r="L5838" s="23"/>
    </row>
    <row r="5839" spans="1:12" x14ac:dyDescent="0.25">
      <c r="A5839" s="6"/>
      <c r="C5839" s="12"/>
      <c r="K5839" s="23"/>
      <c r="L5839" s="23"/>
    </row>
    <row r="5840" spans="1:12" x14ac:dyDescent="0.25">
      <c r="A5840" s="6"/>
      <c r="C5840" s="12"/>
      <c r="K5840" s="23"/>
      <c r="L5840" s="23"/>
    </row>
    <row r="5841" spans="1:12" x14ac:dyDescent="0.25">
      <c r="A5841" s="6"/>
      <c r="C5841" s="12"/>
      <c r="K5841" s="23"/>
      <c r="L5841" s="23"/>
    </row>
    <row r="5842" spans="1:12" x14ac:dyDescent="0.25">
      <c r="A5842" s="6"/>
      <c r="C5842" s="12"/>
      <c r="K5842" s="23"/>
      <c r="L5842" s="23"/>
    </row>
    <row r="5843" spans="1:12" x14ac:dyDescent="0.25">
      <c r="A5843" s="6"/>
      <c r="C5843" s="12"/>
      <c r="K5843" s="23"/>
      <c r="L5843" s="23"/>
    </row>
    <row r="5844" spans="1:12" x14ac:dyDescent="0.25">
      <c r="A5844" s="6"/>
      <c r="C5844" s="12"/>
      <c r="K5844" s="23"/>
      <c r="L5844" s="23"/>
    </row>
    <row r="5845" spans="1:12" x14ac:dyDescent="0.25">
      <c r="A5845" s="6"/>
      <c r="C5845" s="12"/>
      <c r="K5845" s="23"/>
      <c r="L5845" s="23"/>
    </row>
    <row r="5846" spans="1:12" x14ac:dyDescent="0.25">
      <c r="A5846" s="6"/>
      <c r="C5846" s="12"/>
      <c r="K5846" s="23"/>
      <c r="L5846" s="23"/>
    </row>
    <row r="5847" spans="1:12" x14ac:dyDescent="0.25">
      <c r="A5847" s="6"/>
      <c r="C5847" s="12"/>
      <c r="K5847" s="23"/>
      <c r="L5847" s="23"/>
    </row>
    <row r="5848" spans="1:12" x14ac:dyDescent="0.25">
      <c r="A5848" s="6"/>
      <c r="C5848" s="12"/>
      <c r="K5848" s="23"/>
      <c r="L5848" s="23"/>
    </row>
    <row r="5849" spans="1:12" x14ac:dyDescent="0.25">
      <c r="A5849" s="6"/>
      <c r="C5849" s="12"/>
      <c r="K5849" s="23"/>
      <c r="L5849" s="23"/>
    </row>
    <row r="5850" spans="1:12" x14ac:dyDescent="0.25">
      <c r="A5850" s="6"/>
      <c r="C5850" s="12"/>
      <c r="K5850" s="23"/>
      <c r="L5850" s="23"/>
    </row>
    <row r="5851" spans="1:12" x14ac:dyDescent="0.25">
      <c r="A5851" s="6"/>
      <c r="C5851" s="12"/>
      <c r="K5851" s="23"/>
      <c r="L5851" s="23"/>
    </row>
    <row r="5852" spans="1:12" x14ac:dyDescent="0.25">
      <c r="A5852" s="6"/>
      <c r="C5852" s="12"/>
      <c r="K5852" s="23"/>
      <c r="L5852" s="23"/>
    </row>
    <row r="5853" spans="1:12" x14ac:dyDescent="0.25">
      <c r="A5853" s="6"/>
      <c r="C5853" s="12"/>
      <c r="K5853" s="23"/>
      <c r="L5853" s="23"/>
    </row>
    <row r="5854" spans="1:12" x14ac:dyDescent="0.25">
      <c r="A5854" s="6"/>
      <c r="C5854" s="12"/>
      <c r="K5854" s="23"/>
      <c r="L5854" s="23"/>
    </row>
    <row r="5855" spans="1:12" x14ac:dyDescent="0.25">
      <c r="A5855" s="6"/>
      <c r="C5855" s="12"/>
      <c r="K5855" s="23"/>
      <c r="L5855" s="23"/>
    </row>
    <row r="5856" spans="1:12" x14ac:dyDescent="0.25">
      <c r="A5856" s="6"/>
      <c r="C5856" s="12"/>
      <c r="K5856" s="23"/>
      <c r="L5856" s="23"/>
    </row>
    <row r="5857" spans="1:12" x14ac:dyDescent="0.25">
      <c r="A5857" s="6"/>
      <c r="C5857" s="12"/>
      <c r="K5857" s="23"/>
      <c r="L5857" s="23"/>
    </row>
    <row r="5858" spans="1:12" x14ac:dyDescent="0.25">
      <c r="A5858" s="6"/>
      <c r="C5858" s="12"/>
      <c r="K5858" s="23"/>
      <c r="L5858" s="23"/>
    </row>
    <row r="5859" spans="1:12" x14ac:dyDescent="0.25">
      <c r="A5859" s="6"/>
      <c r="C5859" s="12"/>
      <c r="K5859" s="23"/>
      <c r="L5859" s="23"/>
    </row>
    <row r="5860" spans="1:12" x14ac:dyDescent="0.25">
      <c r="A5860" s="6"/>
      <c r="C5860" s="12"/>
      <c r="K5860" s="23"/>
      <c r="L5860" s="23"/>
    </row>
    <row r="5861" spans="1:12" x14ac:dyDescent="0.25">
      <c r="A5861" s="6"/>
      <c r="C5861" s="12"/>
      <c r="K5861" s="23"/>
      <c r="L5861" s="23"/>
    </row>
    <row r="5862" spans="1:12" x14ac:dyDescent="0.25">
      <c r="A5862" s="6"/>
      <c r="C5862" s="12"/>
      <c r="K5862" s="23"/>
      <c r="L5862" s="23"/>
    </row>
    <row r="5863" spans="1:12" x14ac:dyDescent="0.25">
      <c r="A5863" s="6"/>
      <c r="C5863" s="12"/>
      <c r="K5863" s="23"/>
      <c r="L5863" s="23"/>
    </row>
    <row r="5864" spans="1:12" x14ac:dyDescent="0.25">
      <c r="A5864" s="6"/>
      <c r="C5864" s="12"/>
      <c r="K5864" s="23"/>
      <c r="L5864" s="23"/>
    </row>
    <row r="5865" spans="1:12" x14ac:dyDescent="0.25">
      <c r="A5865" s="6"/>
      <c r="C5865" s="12"/>
      <c r="K5865" s="23"/>
      <c r="L5865" s="23"/>
    </row>
    <row r="5866" spans="1:12" x14ac:dyDescent="0.25">
      <c r="A5866" s="6"/>
      <c r="C5866" s="12"/>
      <c r="K5866" s="23"/>
      <c r="L5866" s="23"/>
    </row>
    <row r="5867" spans="1:12" x14ac:dyDescent="0.25">
      <c r="A5867" s="6"/>
      <c r="C5867" s="12"/>
      <c r="K5867" s="23"/>
      <c r="L5867" s="23"/>
    </row>
    <row r="5868" spans="1:12" x14ac:dyDescent="0.25">
      <c r="A5868" s="6"/>
      <c r="C5868" s="12"/>
      <c r="K5868" s="23"/>
      <c r="L5868" s="23"/>
    </row>
    <row r="5869" spans="1:12" x14ac:dyDescent="0.25">
      <c r="A5869" s="6"/>
      <c r="C5869" s="12"/>
      <c r="K5869" s="23"/>
      <c r="L5869" s="23"/>
    </row>
    <row r="5870" spans="1:12" x14ac:dyDescent="0.25">
      <c r="A5870" s="6"/>
      <c r="C5870" s="12"/>
      <c r="K5870" s="23"/>
      <c r="L5870" s="23"/>
    </row>
    <row r="5871" spans="1:12" x14ac:dyDescent="0.25">
      <c r="A5871" s="6"/>
      <c r="C5871" s="12"/>
      <c r="K5871" s="23"/>
      <c r="L5871" s="23"/>
    </row>
    <row r="5872" spans="1:12" x14ac:dyDescent="0.25">
      <c r="A5872" s="6"/>
      <c r="C5872" s="12"/>
      <c r="K5872" s="23"/>
      <c r="L5872" s="23"/>
    </row>
    <row r="5873" spans="1:12" x14ac:dyDescent="0.25">
      <c r="A5873" s="6"/>
      <c r="C5873" s="12"/>
      <c r="K5873" s="23"/>
      <c r="L5873" s="23"/>
    </row>
    <row r="5874" spans="1:12" x14ac:dyDescent="0.25">
      <c r="A5874" s="6"/>
      <c r="C5874" s="12"/>
      <c r="K5874" s="23"/>
      <c r="L5874" s="23"/>
    </row>
    <row r="5875" spans="1:12" x14ac:dyDescent="0.25">
      <c r="A5875" s="6"/>
      <c r="C5875" s="12"/>
      <c r="K5875" s="23"/>
      <c r="L5875" s="23"/>
    </row>
    <row r="5876" spans="1:12" x14ac:dyDescent="0.25">
      <c r="A5876" s="6"/>
      <c r="C5876" s="12"/>
      <c r="K5876" s="23"/>
      <c r="L5876" s="23"/>
    </row>
    <row r="5877" spans="1:12" x14ac:dyDescent="0.25">
      <c r="A5877" s="6"/>
      <c r="C5877" s="12"/>
      <c r="K5877" s="23"/>
      <c r="L5877" s="23"/>
    </row>
    <row r="5878" spans="1:12" x14ac:dyDescent="0.25">
      <c r="A5878" s="6"/>
      <c r="C5878" s="12"/>
      <c r="K5878" s="23"/>
      <c r="L5878" s="23"/>
    </row>
    <row r="5879" spans="1:12" x14ac:dyDescent="0.25">
      <c r="A5879" s="6"/>
      <c r="C5879" s="12"/>
      <c r="K5879" s="23"/>
      <c r="L5879" s="23"/>
    </row>
    <row r="5880" spans="1:12" x14ac:dyDescent="0.25">
      <c r="A5880" s="6"/>
      <c r="C5880" s="12"/>
      <c r="K5880" s="23"/>
      <c r="L5880" s="23"/>
    </row>
    <row r="5881" spans="1:12" x14ac:dyDescent="0.25">
      <c r="A5881" s="6"/>
      <c r="C5881" s="12"/>
      <c r="K5881" s="23"/>
      <c r="L5881" s="23"/>
    </row>
    <row r="5882" spans="1:12" x14ac:dyDescent="0.25">
      <c r="A5882" s="6"/>
      <c r="C5882" s="12"/>
      <c r="K5882" s="23"/>
      <c r="L5882" s="23"/>
    </row>
    <row r="5883" spans="1:12" x14ac:dyDescent="0.25">
      <c r="A5883" s="6"/>
      <c r="C5883" s="12"/>
      <c r="K5883" s="23"/>
      <c r="L5883" s="23"/>
    </row>
    <row r="5884" spans="1:12" x14ac:dyDescent="0.25">
      <c r="A5884" s="6"/>
      <c r="C5884" s="12"/>
      <c r="K5884" s="23"/>
      <c r="L5884" s="23"/>
    </row>
    <row r="5885" spans="1:12" x14ac:dyDescent="0.25">
      <c r="A5885" s="6"/>
      <c r="C5885" s="12"/>
      <c r="K5885" s="23"/>
      <c r="L5885" s="23"/>
    </row>
    <row r="5886" spans="1:12" x14ac:dyDescent="0.25">
      <c r="A5886" s="6"/>
      <c r="C5886" s="12"/>
      <c r="K5886" s="23"/>
      <c r="L5886" s="23"/>
    </row>
    <row r="5887" spans="1:12" x14ac:dyDescent="0.25">
      <c r="A5887" s="6"/>
      <c r="C5887" s="12"/>
      <c r="K5887" s="23"/>
      <c r="L5887" s="23"/>
    </row>
    <row r="5888" spans="1:12" x14ac:dyDescent="0.25">
      <c r="A5888" s="6"/>
      <c r="C5888" s="12"/>
      <c r="K5888" s="23"/>
      <c r="L5888" s="23"/>
    </row>
    <row r="5889" spans="1:12" x14ac:dyDescent="0.25">
      <c r="A5889" s="6"/>
      <c r="C5889" s="12"/>
      <c r="K5889" s="23"/>
      <c r="L5889" s="23"/>
    </row>
    <row r="5890" spans="1:12" x14ac:dyDescent="0.25">
      <c r="A5890" s="6"/>
      <c r="C5890" s="12"/>
      <c r="K5890" s="23"/>
      <c r="L5890" s="23"/>
    </row>
    <row r="5891" spans="1:12" x14ac:dyDescent="0.25">
      <c r="A5891" s="6"/>
      <c r="C5891" s="12"/>
      <c r="K5891" s="23"/>
      <c r="L5891" s="23"/>
    </row>
    <row r="5892" spans="1:12" x14ac:dyDescent="0.25">
      <c r="A5892" s="6"/>
      <c r="C5892" s="12"/>
      <c r="K5892" s="23"/>
      <c r="L5892" s="23"/>
    </row>
    <row r="5893" spans="1:12" x14ac:dyDescent="0.25">
      <c r="A5893" s="6"/>
      <c r="C5893" s="12"/>
      <c r="K5893" s="23"/>
      <c r="L5893" s="23"/>
    </row>
    <row r="5894" spans="1:12" x14ac:dyDescent="0.25">
      <c r="A5894" s="6"/>
      <c r="C5894" s="12"/>
      <c r="K5894" s="23"/>
      <c r="L5894" s="23"/>
    </row>
    <row r="5895" spans="1:12" x14ac:dyDescent="0.25">
      <c r="A5895" s="6"/>
      <c r="C5895" s="12"/>
      <c r="K5895" s="23"/>
      <c r="L5895" s="23"/>
    </row>
    <row r="5896" spans="1:12" x14ac:dyDescent="0.25">
      <c r="A5896" s="6"/>
      <c r="C5896" s="12"/>
      <c r="K5896" s="23"/>
      <c r="L5896" s="23"/>
    </row>
    <row r="5897" spans="1:12" x14ac:dyDescent="0.25">
      <c r="A5897" s="6"/>
      <c r="C5897" s="12"/>
      <c r="K5897" s="23"/>
      <c r="L5897" s="23"/>
    </row>
    <row r="5898" spans="1:12" x14ac:dyDescent="0.25">
      <c r="A5898" s="6"/>
      <c r="C5898" s="12"/>
      <c r="K5898" s="23"/>
      <c r="L5898" s="23"/>
    </row>
    <row r="5899" spans="1:12" x14ac:dyDescent="0.25">
      <c r="A5899" s="6"/>
      <c r="C5899" s="12"/>
      <c r="K5899" s="23"/>
      <c r="L5899" s="23"/>
    </row>
    <row r="5900" spans="1:12" x14ac:dyDescent="0.25">
      <c r="A5900" s="6"/>
      <c r="C5900" s="12"/>
      <c r="K5900" s="23"/>
      <c r="L5900" s="23"/>
    </row>
    <row r="5901" spans="1:12" x14ac:dyDescent="0.25">
      <c r="A5901" s="6"/>
      <c r="C5901" s="12"/>
      <c r="K5901" s="23"/>
      <c r="L5901" s="23"/>
    </row>
    <row r="5902" spans="1:12" x14ac:dyDescent="0.25">
      <c r="A5902" s="6"/>
      <c r="C5902" s="12"/>
      <c r="K5902" s="23"/>
      <c r="L5902" s="23"/>
    </row>
    <row r="5903" spans="1:12" x14ac:dyDescent="0.25">
      <c r="A5903" s="6"/>
      <c r="C5903" s="12"/>
      <c r="K5903" s="23"/>
      <c r="L5903" s="23"/>
    </row>
    <row r="5904" spans="1:12" x14ac:dyDescent="0.25">
      <c r="A5904" s="6"/>
      <c r="C5904" s="12"/>
      <c r="K5904" s="23"/>
      <c r="L5904" s="23"/>
    </row>
    <row r="5905" spans="1:12" x14ac:dyDescent="0.25">
      <c r="A5905" s="6"/>
      <c r="C5905" s="12"/>
      <c r="K5905" s="23"/>
      <c r="L5905" s="23"/>
    </row>
    <row r="5906" spans="1:12" x14ac:dyDescent="0.25">
      <c r="A5906" s="6"/>
      <c r="C5906" s="12"/>
      <c r="K5906" s="23"/>
      <c r="L5906" s="23"/>
    </row>
    <row r="5907" spans="1:12" x14ac:dyDescent="0.25">
      <c r="A5907" s="6"/>
      <c r="C5907" s="12"/>
      <c r="K5907" s="23"/>
      <c r="L5907" s="23"/>
    </row>
    <row r="5908" spans="1:12" x14ac:dyDescent="0.25">
      <c r="A5908" s="6"/>
      <c r="C5908" s="12"/>
      <c r="K5908" s="23"/>
      <c r="L5908" s="23"/>
    </row>
    <row r="5909" spans="1:12" x14ac:dyDescent="0.25">
      <c r="A5909" s="6"/>
      <c r="C5909" s="12"/>
      <c r="K5909" s="23"/>
      <c r="L5909" s="23"/>
    </row>
    <row r="5910" spans="1:12" x14ac:dyDescent="0.25">
      <c r="A5910" s="6"/>
      <c r="C5910" s="12"/>
      <c r="K5910" s="23"/>
      <c r="L5910" s="23"/>
    </row>
    <row r="5911" spans="1:12" x14ac:dyDescent="0.25">
      <c r="A5911" s="6"/>
      <c r="C5911" s="12"/>
      <c r="K5911" s="23"/>
      <c r="L5911" s="23"/>
    </row>
    <row r="5912" spans="1:12" x14ac:dyDescent="0.25">
      <c r="A5912" s="6"/>
      <c r="C5912" s="12"/>
      <c r="K5912" s="23"/>
      <c r="L5912" s="23"/>
    </row>
    <row r="5913" spans="1:12" x14ac:dyDescent="0.25">
      <c r="A5913" s="6"/>
      <c r="C5913" s="12"/>
      <c r="K5913" s="23"/>
      <c r="L5913" s="23"/>
    </row>
    <row r="5914" spans="1:12" x14ac:dyDescent="0.25">
      <c r="A5914" s="6"/>
      <c r="C5914" s="12"/>
      <c r="K5914" s="23"/>
      <c r="L5914" s="23"/>
    </row>
    <row r="5915" spans="1:12" x14ac:dyDescent="0.25">
      <c r="A5915" s="6"/>
      <c r="C5915" s="12"/>
      <c r="K5915" s="23"/>
      <c r="L5915" s="23"/>
    </row>
    <row r="5916" spans="1:12" x14ac:dyDescent="0.25">
      <c r="A5916" s="6"/>
      <c r="C5916" s="12"/>
      <c r="K5916" s="23"/>
      <c r="L5916" s="23"/>
    </row>
    <row r="5917" spans="1:12" x14ac:dyDescent="0.25">
      <c r="A5917" s="6"/>
      <c r="C5917" s="12"/>
      <c r="K5917" s="23"/>
      <c r="L5917" s="23"/>
    </row>
    <row r="5918" spans="1:12" x14ac:dyDescent="0.25">
      <c r="A5918" s="6"/>
      <c r="C5918" s="12"/>
      <c r="K5918" s="23"/>
      <c r="L5918" s="23"/>
    </row>
    <row r="5919" spans="1:12" x14ac:dyDescent="0.25">
      <c r="A5919" s="6"/>
      <c r="C5919" s="12"/>
      <c r="K5919" s="23"/>
      <c r="L5919" s="23"/>
    </row>
    <row r="5920" spans="1:12" x14ac:dyDescent="0.25">
      <c r="A5920" s="6"/>
      <c r="C5920" s="12"/>
      <c r="K5920" s="23"/>
      <c r="L5920" s="23"/>
    </row>
    <row r="5921" spans="1:12" x14ac:dyDescent="0.25">
      <c r="A5921" s="6"/>
      <c r="C5921" s="12"/>
      <c r="K5921" s="23"/>
      <c r="L5921" s="23"/>
    </row>
    <row r="5922" spans="1:12" x14ac:dyDescent="0.25">
      <c r="A5922" s="6"/>
      <c r="C5922" s="12"/>
      <c r="K5922" s="23"/>
      <c r="L5922" s="23"/>
    </row>
    <row r="5923" spans="1:12" x14ac:dyDescent="0.25">
      <c r="A5923" s="6"/>
      <c r="C5923" s="12"/>
      <c r="K5923" s="23"/>
      <c r="L5923" s="23"/>
    </row>
    <row r="5924" spans="1:12" x14ac:dyDescent="0.25">
      <c r="A5924" s="6"/>
      <c r="C5924" s="12"/>
      <c r="K5924" s="23"/>
      <c r="L5924" s="23"/>
    </row>
    <row r="5925" spans="1:12" x14ac:dyDescent="0.25">
      <c r="A5925" s="6"/>
      <c r="C5925" s="12"/>
      <c r="K5925" s="23"/>
      <c r="L5925" s="23"/>
    </row>
    <row r="5926" spans="1:12" x14ac:dyDescent="0.25">
      <c r="A5926" s="6"/>
      <c r="C5926" s="12"/>
      <c r="K5926" s="23"/>
      <c r="L5926" s="23"/>
    </row>
    <row r="5927" spans="1:12" x14ac:dyDescent="0.25">
      <c r="A5927" s="6"/>
      <c r="C5927" s="12"/>
      <c r="K5927" s="23"/>
      <c r="L5927" s="23"/>
    </row>
    <row r="5928" spans="1:12" x14ac:dyDescent="0.25">
      <c r="A5928" s="6"/>
      <c r="C5928" s="12"/>
      <c r="K5928" s="23"/>
      <c r="L5928" s="23"/>
    </row>
    <row r="5929" spans="1:12" x14ac:dyDescent="0.25">
      <c r="A5929" s="6"/>
      <c r="C5929" s="12"/>
      <c r="K5929" s="23"/>
      <c r="L5929" s="23"/>
    </row>
    <row r="5930" spans="1:12" x14ac:dyDescent="0.25">
      <c r="A5930" s="6"/>
      <c r="C5930" s="12"/>
      <c r="K5930" s="23"/>
      <c r="L5930" s="23"/>
    </row>
    <row r="5931" spans="1:12" x14ac:dyDescent="0.25">
      <c r="A5931" s="6"/>
      <c r="C5931" s="12"/>
      <c r="K5931" s="23"/>
      <c r="L5931" s="23"/>
    </row>
    <row r="5932" spans="1:12" x14ac:dyDescent="0.25">
      <c r="A5932" s="6"/>
      <c r="C5932" s="12"/>
      <c r="K5932" s="23"/>
      <c r="L5932" s="23"/>
    </row>
    <row r="5933" spans="1:12" x14ac:dyDescent="0.25">
      <c r="A5933" s="6"/>
      <c r="C5933" s="12"/>
      <c r="K5933" s="23"/>
      <c r="L5933" s="23"/>
    </row>
    <row r="5934" spans="1:12" x14ac:dyDescent="0.25">
      <c r="A5934" s="6"/>
      <c r="C5934" s="12"/>
      <c r="K5934" s="23"/>
      <c r="L5934" s="23"/>
    </row>
    <row r="5935" spans="1:12" x14ac:dyDescent="0.25">
      <c r="A5935" s="6"/>
      <c r="C5935" s="12"/>
      <c r="K5935" s="23"/>
      <c r="L5935" s="23"/>
    </row>
    <row r="5936" spans="1:12" x14ac:dyDescent="0.25">
      <c r="A5936" s="6"/>
      <c r="C5936" s="12"/>
      <c r="K5936" s="23"/>
      <c r="L5936" s="23"/>
    </row>
    <row r="5937" spans="1:12" x14ac:dyDescent="0.25">
      <c r="A5937" s="6"/>
      <c r="C5937" s="12"/>
      <c r="K5937" s="23"/>
      <c r="L5937" s="23"/>
    </row>
    <row r="5938" spans="1:12" x14ac:dyDescent="0.25">
      <c r="A5938" s="6"/>
      <c r="C5938" s="12"/>
      <c r="K5938" s="23"/>
      <c r="L5938" s="23"/>
    </row>
    <row r="5939" spans="1:12" x14ac:dyDescent="0.25">
      <c r="A5939" s="6"/>
      <c r="C5939" s="12"/>
      <c r="K5939" s="23"/>
      <c r="L5939" s="23"/>
    </row>
    <row r="5940" spans="1:12" x14ac:dyDescent="0.25">
      <c r="A5940" s="6"/>
      <c r="C5940" s="12"/>
      <c r="K5940" s="23"/>
      <c r="L5940" s="23"/>
    </row>
    <row r="5941" spans="1:12" x14ac:dyDescent="0.25">
      <c r="A5941" s="6"/>
      <c r="C5941" s="12"/>
      <c r="K5941" s="23"/>
      <c r="L5941" s="23"/>
    </row>
    <row r="5942" spans="1:12" x14ac:dyDescent="0.25">
      <c r="A5942" s="6"/>
      <c r="C5942" s="12"/>
      <c r="K5942" s="23"/>
      <c r="L5942" s="23"/>
    </row>
    <row r="5943" spans="1:12" x14ac:dyDescent="0.25">
      <c r="A5943" s="6"/>
      <c r="C5943" s="12"/>
      <c r="K5943" s="23"/>
      <c r="L5943" s="23"/>
    </row>
    <row r="5944" spans="1:12" x14ac:dyDescent="0.25">
      <c r="A5944" s="6"/>
      <c r="C5944" s="12"/>
      <c r="K5944" s="23"/>
      <c r="L5944" s="23"/>
    </row>
    <row r="5945" spans="1:12" x14ac:dyDescent="0.25">
      <c r="A5945" s="6"/>
      <c r="C5945" s="12"/>
      <c r="K5945" s="23"/>
      <c r="L5945" s="23"/>
    </row>
    <row r="5946" spans="1:12" x14ac:dyDescent="0.25">
      <c r="A5946" s="6"/>
      <c r="C5946" s="12"/>
      <c r="K5946" s="23"/>
      <c r="L5946" s="23"/>
    </row>
    <row r="5947" spans="1:12" x14ac:dyDescent="0.25">
      <c r="A5947" s="6"/>
      <c r="C5947" s="12"/>
      <c r="K5947" s="23"/>
      <c r="L5947" s="23"/>
    </row>
    <row r="5948" spans="1:12" x14ac:dyDescent="0.25">
      <c r="A5948" s="6"/>
      <c r="C5948" s="12"/>
      <c r="K5948" s="23"/>
      <c r="L5948" s="23"/>
    </row>
    <row r="5949" spans="1:12" x14ac:dyDescent="0.25">
      <c r="A5949" s="6"/>
      <c r="C5949" s="12"/>
      <c r="K5949" s="23"/>
      <c r="L5949" s="23"/>
    </row>
    <row r="5950" spans="1:12" x14ac:dyDescent="0.25">
      <c r="A5950" s="6"/>
      <c r="C5950" s="12"/>
      <c r="K5950" s="23"/>
      <c r="L5950" s="23"/>
    </row>
    <row r="5951" spans="1:12" x14ac:dyDescent="0.25">
      <c r="A5951" s="6"/>
      <c r="C5951" s="12"/>
      <c r="K5951" s="23"/>
      <c r="L5951" s="23"/>
    </row>
    <row r="5952" spans="1:12" x14ac:dyDescent="0.25">
      <c r="A5952" s="6"/>
      <c r="C5952" s="12"/>
      <c r="K5952" s="23"/>
      <c r="L5952" s="23"/>
    </row>
    <row r="5953" spans="1:12" x14ac:dyDescent="0.25">
      <c r="A5953" s="6"/>
      <c r="C5953" s="12"/>
      <c r="K5953" s="23"/>
      <c r="L5953" s="23"/>
    </row>
    <row r="5954" spans="1:12" x14ac:dyDescent="0.25">
      <c r="A5954" s="6"/>
      <c r="C5954" s="12"/>
      <c r="K5954" s="23"/>
      <c r="L5954" s="23"/>
    </row>
    <row r="5955" spans="1:12" x14ac:dyDescent="0.25">
      <c r="A5955" s="6"/>
      <c r="C5955" s="12"/>
      <c r="K5955" s="23"/>
      <c r="L5955" s="23"/>
    </row>
    <row r="5956" spans="1:12" x14ac:dyDescent="0.25">
      <c r="A5956" s="6"/>
      <c r="C5956" s="12"/>
      <c r="K5956" s="23"/>
      <c r="L5956" s="23"/>
    </row>
    <row r="5957" spans="1:12" x14ac:dyDescent="0.25">
      <c r="A5957" s="6"/>
      <c r="C5957" s="12"/>
      <c r="K5957" s="23"/>
      <c r="L5957" s="23"/>
    </row>
    <row r="5958" spans="1:12" x14ac:dyDescent="0.25">
      <c r="A5958" s="6"/>
      <c r="C5958" s="12"/>
      <c r="K5958" s="23"/>
      <c r="L5958" s="23"/>
    </row>
    <row r="5959" spans="1:12" x14ac:dyDescent="0.25">
      <c r="A5959" s="6"/>
      <c r="C5959" s="12"/>
      <c r="K5959" s="23"/>
      <c r="L5959" s="23"/>
    </row>
    <row r="5960" spans="1:12" x14ac:dyDescent="0.25">
      <c r="A5960" s="6"/>
      <c r="C5960" s="12"/>
      <c r="K5960" s="23"/>
      <c r="L5960" s="23"/>
    </row>
    <row r="5961" spans="1:12" x14ac:dyDescent="0.25">
      <c r="A5961" s="6"/>
      <c r="C5961" s="12"/>
      <c r="K5961" s="23"/>
      <c r="L5961" s="23"/>
    </row>
    <row r="5962" spans="1:12" x14ac:dyDescent="0.25">
      <c r="A5962" s="6"/>
      <c r="C5962" s="12"/>
      <c r="K5962" s="23"/>
      <c r="L5962" s="23"/>
    </row>
    <row r="5963" spans="1:12" x14ac:dyDescent="0.25">
      <c r="A5963" s="6"/>
      <c r="C5963" s="12"/>
      <c r="K5963" s="23"/>
      <c r="L5963" s="23"/>
    </row>
    <row r="5964" spans="1:12" x14ac:dyDescent="0.25">
      <c r="A5964" s="6"/>
      <c r="C5964" s="12"/>
      <c r="K5964" s="23"/>
      <c r="L5964" s="23"/>
    </row>
    <row r="5965" spans="1:12" x14ac:dyDescent="0.25">
      <c r="A5965" s="6"/>
      <c r="C5965" s="12"/>
      <c r="K5965" s="23"/>
      <c r="L5965" s="23"/>
    </row>
    <row r="5966" spans="1:12" x14ac:dyDescent="0.25">
      <c r="A5966" s="6"/>
      <c r="C5966" s="12"/>
      <c r="K5966" s="23"/>
      <c r="L5966" s="23"/>
    </row>
    <row r="5967" spans="1:12" x14ac:dyDescent="0.25">
      <c r="A5967" s="6"/>
      <c r="C5967" s="12"/>
      <c r="K5967" s="23"/>
      <c r="L5967" s="23"/>
    </row>
    <row r="5968" spans="1:12" x14ac:dyDescent="0.25">
      <c r="A5968" s="6"/>
      <c r="C5968" s="12"/>
      <c r="K5968" s="23"/>
      <c r="L5968" s="23"/>
    </row>
    <row r="5969" spans="1:12" x14ac:dyDescent="0.25">
      <c r="A5969" s="6"/>
      <c r="C5969" s="12"/>
      <c r="K5969" s="23"/>
      <c r="L5969" s="23"/>
    </row>
    <row r="5970" spans="1:12" x14ac:dyDescent="0.25">
      <c r="A5970" s="6"/>
      <c r="C5970" s="12"/>
      <c r="K5970" s="23"/>
      <c r="L5970" s="23"/>
    </row>
    <row r="5971" spans="1:12" x14ac:dyDescent="0.25">
      <c r="A5971" s="6"/>
      <c r="C5971" s="12"/>
      <c r="K5971" s="23"/>
      <c r="L5971" s="23"/>
    </row>
    <row r="5972" spans="1:12" x14ac:dyDescent="0.25">
      <c r="A5972" s="6"/>
      <c r="C5972" s="12"/>
      <c r="K5972" s="23"/>
      <c r="L5972" s="23"/>
    </row>
    <row r="5973" spans="1:12" x14ac:dyDescent="0.25">
      <c r="A5973" s="6"/>
      <c r="C5973" s="12"/>
      <c r="K5973" s="23"/>
      <c r="L5973" s="23"/>
    </row>
    <row r="5974" spans="1:12" x14ac:dyDescent="0.25">
      <c r="A5974" s="6"/>
      <c r="C5974" s="12"/>
      <c r="K5974" s="23"/>
      <c r="L5974" s="23"/>
    </row>
    <row r="5975" spans="1:12" x14ac:dyDescent="0.25">
      <c r="A5975" s="6"/>
      <c r="C5975" s="12"/>
      <c r="K5975" s="23"/>
      <c r="L5975" s="23"/>
    </row>
    <row r="5976" spans="1:12" x14ac:dyDescent="0.25">
      <c r="A5976" s="6"/>
      <c r="C5976" s="12"/>
      <c r="K5976" s="23"/>
      <c r="L5976" s="23"/>
    </row>
    <row r="5977" spans="1:12" x14ac:dyDescent="0.25">
      <c r="A5977" s="6"/>
      <c r="C5977" s="12"/>
      <c r="K5977" s="23"/>
      <c r="L5977" s="23"/>
    </row>
    <row r="5978" spans="1:12" x14ac:dyDescent="0.25">
      <c r="A5978" s="6"/>
      <c r="C5978" s="12"/>
      <c r="K5978" s="23"/>
      <c r="L5978" s="23"/>
    </row>
    <row r="5979" spans="1:12" x14ac:dyDescent="0.25">
      <c r="A5979" s="6"/>
      <c r="C5979" s="12"/>
      <c r="K5979" s="23"/>
      <c r="L5979" s="23"/>
    </row>
    <row r="5980" spans="1:12" x14ac:dyDescent="0.25">
      <c r="A5980" s="6"/>
      <c r="C5980" s="12"/>
      <c r="K5980" s="23"/>
      <c r="L5980" s="23"/>
    </row>
    <row r="5981" spans="1:12" x14ac:dyDescent="0.25">
      <c r="A5981" s="6"/>
      <c r="C5981" s="12"/>
      <c r="K5981" s="23"/>
      <c r="L5981" s="23"/>
    </row>
    <row r="5982" spans="1:12" x14ac:dyDescent="0.25">
      <c r="A5982" s="6"/>
      <c r="C5982" s="12"/>
      <c r="K5982" s="23"/>
      <c r="L5982" s="23"/>
    </row>
    <row r="5983" spans="1:12" x14ac:dyDescent="0.25">
      <c r="A5983" s="6"/>
      <c r="C5983" s="12"/>
      <c r="K5983" s="23"/>
      <c r="L5983" s="23"/>
    </row>
    <row r="5984" spans="1:12" x14ac:dyDescent="0.25">
      <c r="A5984" s="6"/>
      <c r="C5984" s="12"/>
      <c r="K5984" s="23"/>
      <c r="L5984" s="23"/>
    </row>
    <row r="5985" spans="1:12" x14ac:dyDescent="0.25">
      <c r="A5985" s="6"/>
      <c r="C5985" s="12"/>
      <c r="K5985" s="23"/>
      <c r="L5985" s="23"/>
    </row>
    <row r="5986" spans="1:12" x14ac:dyDescent="0.25">
      <c r="A5986" s="6"/>
      <c r="C5986" s="12"/>
      <c r="K5986" s="23"/>
      <c r="L5986" s="23"/>
    </row>
    <row r="5987" spans="1:12" x14ac:dyDescent="0.25">
      <c r="A5987" s="6"/>
      <c r="C5987" s="12"/>
      <c r="K5987" s="23"/>
      <c r="L5987" s="23"/>
    </row>
    <row r="5988" spans="1:12" x14ac:dyDescent="0.25">
      <c r="A5988" s="6"/>
      <c r="C5988" s="12"/>
      <c r="K5988" s="23"/>
      <c r="L5988" s="23"/>
    </row>
    <row r="5989" spans="1:12" x14ac:dyDescent="0.25">
      <c r="A5989" s="6"/>
      <c r="C5989" s="12"/>
      <c r="K5989" s="23"/>
      <c r="L5989" s="23"/>
    </row>
    <row r="5990" spans="1:12" x14ac:dyDescent="0.25">
      <c r="A5990" s="6"/>
      <c r="C5990" s="12"/>
      <c r="K5990" s="23"/>
      <c r="L5990" s="23"/>
    </row>
    <row r="5991" spans="1:12" x14ac:dyDescent="0.25">
      <c r="A5991" s="6"/>
      <c r="C5991" s="12"/>
      <c r="K5991" s="23"/>
      <c r="L5991" s="23"/>
    </row>
    <row r="5992" spans="1:12" x14ac:dyDescent="0.25">
      <c r="A5992" s="6"/>
      <c r="C5992" s="12"/>
      <c r="K5992" s="23"/>
      <c r="L5992" s="23"/>
    </row>
    <row r="5993" spans="1:12" x14ac:dyDescent="0.25">
      <c r="A5993" s="6"/>
      <c r="C5993" s="12"/>
      <c r="K5993" s="23"/>
      <c r="L5993" s="23"/>
    </row>
    <row r="5994" spans="1:12" x14ac:dyDescent="0.25">
      <c r="A5994" s="6"/>
      <c r="C5994" s="12"/>
      <c r="K5994" s="23"/>
      <c r="L5994" s="23"/>
    </row>
    <row r="5995" spans="1:12" x14ac:dyDescent="0.25">
      <c r="A5995" s="6"/>
      <c r="C5995" s="12"/>
      <c r="K5995" s="23"/>
      <c r="L5995" s="23"/>
    </row>
    <row r="5996" spans="1:12" x14ac:dyDescent="0.25">
      <c r="A5996" s="6"/>
      <c r="C5996" s="12"/>
      <c r="K5996" s="23"/>
      <c r="L5996" s="23"/>
    </row>
    <row r="5997" spans="1:12" x14ac:dyDescent="0.25">
      <c r="A5997" s="6"/>
      <c r="C5997" s="12"/>
      <c r="K5997" s="23"/>
      <c r="L5997" s="23"/>
    </row>
    <row r="5998" spans="1:12" x14ac:dyDescent="0.25">
      <c r="A5998" s="6"/>
      <c r="C5998" s="12"/>
      <c r="K5998" s="23"/>
      <c r="L5998" s="23"/>
    </row>
    <row r="5999" spans="1:12" x14ac:dyDescent="0.25">
      <c r="A5999" s="6"/>
      <c r="C5999" s="12"/>
      <c r="K5999" s="23"/>
      <c r="L5999" s="23"/>
    </row>
    <row r="6000" spans="1:12" x14ac:dyDescent="0.25">
      <c r="A6000" s="6"/>
      <c r="C6000" s="12"/>
      <c r="K6000" s="23"/>
      <c r="L6000" s="23"/>
    </row>
    <row r="6001" spans="1:12" x14ac:dyDescent="0.25">
      <c r="A6001" s="6"/>
      <c r="C6001" s="12"/>
      <c r="K6001" s="23"/>
      <c r="L6001" s="23"/>
    </row>
    <row r="6002" spans="1:12" x14ac:dyDescent="0.25">
      <c r="A6002" s="6"/>
      <c r="C6002" s="12"/>
      <c r="K6002" s="23"/>
      <c r="L6002" s="23"/>
    </row>
    <row r="6003" spans="1:12" x14ac:dyDescent="0.25">
      <c r="A6003" s="6"/>
      <c r="C6003" s="12"/>
      <c r="K6003" s="23"/>
      <c r="L6003" s="23"/>
    </row>
    <row r="6004" spans="1:12" x14ac:dyDescent="0.25">
      <c r="A6004" s="6"/>
      <c r="C6004" s="12"/>
      <c r="K6004" s="23"/>
      <c r="L6004" s="23"/>
    </row>
    <row r="6005" spans="1:12" x14ac:dyDescent="0.25">
      <c r="A6005" s="6"/>
      <c r="C6005" s="12"/>
      <c r="K6005" s="23"/>
      <c r="L6005" s="23"/>
    </row>
    <row r="6006" spans="1:12" x14ac:dyDescent="0.25">
      <c r="A6006" s="6"/>
      <c r="C6006" s="12"/>
      <c r="K6006" s="23"/>
      <c r="L6006" s="23"/>
    </row>
    <row r="6007" spans="1:12" x14ac:dyDescent="0.25">
      <c r="A6007" s="6"/>
      <c r="C6007" s="12"/>
      <c r="K6007" s="23"/>
      <c r="L6007" s="23"/>
    </row>
    <row r="6008" spans="1:12" x14ac:dyDescent="0.25">
      <c r="A6008" s="6"/>
      <c r="C6008" s="12"/>
      <c r="K6008" s="23"/>
      <c r="L6008" s="23"/>
    </row>
    <row r="6009" spans="1:12" x14ac:dyDescent="0.25">
      <c r="A6009" s="6"/>
      <c r="C6009" s="12"/>
      <c r="K6009" s="23"/>
      <c r="L6009" s="23"/>
    </row>
    <row r="6010" spans="1:12" x14ac:dyDescent="0.25">
      <c r="A6010" s="6"/>
      <c r="C6010" s="12"/>
      <c r="K6010" s="23"/>
      <c r="L6010" s="23"/>
    </row>
    <row r="6011" spans="1:12" x14ac:dyDescent="0.25">
      <c r="A6011" s="6"/>
      <c r="C6011" s="12"/>
      <c r="K6011" s="23"/>
      <c r="L6011" s="23"/>
    </row>
    <row r="6012" spans="1:12" x14ac:dyDescent="0.25">
      <c r="A6012" s="6"/>
      <c r="C6012" s="12"/>
      <c r="K6012" s="23"/>
      <c r="L6012" s="23"/>
    </row>
    <row r="6013" spans="1:12" x14ac:dyDescent="0.25">
      <c r="A6013" s="6"/>
      <c r="C6013" s="12"/>
      <c r="K6013" s="23"/>
      <c r="L6013" s="23"/>
    </row>
    <row r="6014" spans="1:12" x14ac:dyDescent="0.25">
      <c r="A6014" s="6"/>
      <c r="C6014" s="12"/>
      <c r="K6014" s="23"/>
      <c r="L6014" s="23"/>
    </row>
    <row r="6015" spans="1:12" x14ac:dyDescent="0.25">
      <c r="A6015" s="6"/>
      <c r="C6015" s="12"/>
      <c r="K6015" s="23"/>
      <c r="L6015" s="23"/>
    </row>
    <row r="6016" spans="1:12" x14ac:dyDescent="0.25">
      <c r="A6016" s="6"/>
      <c r="C6016" s="12"/>
      <c r="K6016" s="23"/>
      <c r="L6016" s="23"/>
    </row>
    <row r="6017" spans="1:12" x14ac:dyDescent="0.25">
      <c r="A6017" s="6"/>
      <c r="C6017" s="12"/>
      <c r="K6017" s="23"/>
      <c r="L6017" s="23"/>
    </row>
    <row r="6018" spans="1:12" x14ac:dyDescent="0.25">
      <c r="A6018" s="6"/>
      <c r="C6018" s="12"/>
      <c r="K6018" s="23"/>
      <c r="L6018" s="23"/>
    </row>
    <row r="6019" spans="1:12" x14ac:dyDescent="0.25">
      <c r="A6019" s="6"/>
      <c r="C6019" s="12"/>
      <c r="K6019" s="23"/>
      <c r="L6019" s="23"/>
    </row>
    <row r="6020" spans="1:12" x14ac:dyDescent="0.25">
      <c r="A6020" s="6"/>
      <c r="C6020" s="12"/>
      <c r="K6020" s="23"/>
      <c r="L6020" s="23"/>
    </row>
    <row r="6021" spans="1:12" x14ac:dyDescent="0.25">
      <c r="A6021" s="6"/>
      <c r="C6021" s="12"/>
      <c r="K6021" s="23"/>
      <c r="L6021" s="23"/>
    </row>
    <row r="6022" spans="1:12" x14ac:dyDescent="0.25">
      <c r="A6022" s="6"/>
      <c r="C6022" s="12"/>
      <c r="K6022" s="23"/>
      <c r="L6022" s="23"/>
    </row>
    <row r="6023" spans="1:12" x14ac:dyDescent="0.25">
      <c r="A6023" s="6"/>
      <c r="C6023" s="12"/>
      <c r="K6023" s="23"/>
      <c r="L6023" s="23"/>
    </row>
    <row r="6024" spans="1:12" x14ac:dyDescent="0.25">
      <c r="A6024" s="6"/>
      <c r="C6024" s="12"/>
      <c r="K6024" s="23"/>
      <c r="L6024" s="23"/>
    </row>
    <row r="6025" spans="1:12" x14ac:dyDescent="0.25">
      <c r="A6025" s="6"/>
      <c r="C6025" s="12"/>
      <c r="K6025" s="23"/>
      <c r="L6025" s="23"/>
    </row>
    <row r="6026" spans="1:12" x14ac:dyDescent="0.25">
      <c r="A6026" s="6"/>
      <c r="C6026" s="12"/>
      <c r="K6026" s="23"/>
      <c r="L6026" s="23"/>
    </row>
    <row r="6027" spans="1:12" x14ac:dyDescent="0.25">
      <c r="A6027" s="6"/>
      <c r="C6027" s="12"/>
      <c r="K6027" s="23"/>
      <c r="L6027" s="23"/>
    </row>
    <row r="6028" spans="1:12" x14ac:dyDescent="0.25">
      <c r="A6028" s="6"/>
      <c r="C6028" s="12"/>
      <c r="K6028" s="23"/>
      <c r="L6028" s="23"/>
    </row>
    <row r="6029" spans="1:12" x14ac:dyDescent="0.25">
      <c r="A6029" s="6"/>
      <c r="C6029" s="12"/>
      <c r="K6029" s="23"/>
      <c r="L6029" s="23"/>
    </row>
    <row r="6030" spans="1:12" x14ac:dyDescent="0.25">
      <c r="A6030" s="6"/>
      <c r="C6030" s="12"/>
      <c r="K6030" s="23"/>
      <c r="L6030" s="23"/>
    </row>
    <row r="6031" spans="1:12" x14ac:dyDescent="0.25">
      <c r="A6031" s="6"/>
      <c r="C6031" s="12"/>
      <c r="K6031" s="23"/>
      <c r="L6031" s="23"/>
    </row>
    <row r="6032" spans="1:12" x14ac:dyDescent="0.25">
      <c r="A6032" s="6"/>
      <c r="C6032" s="12"/>
      <c r="K6032" s="23"/>
      <c r="L6032" s="23"/>
    </row>
    <row r="6033" spans="1:12" x14ac:dyDescent="0.25">
      <c r="A6033" s="6"/>
      <c r="C6033" s="12"/>
      <c r="K6033" s="23"/>
      <c r="L6033" s="23"/>
    </row>
    <row r="6034" spans="1:12" x14ac:dyDescent="0.25">
      <c r="A6034" s="6"/>
      <c r="C6034" s="12"/>
      <c r="K6034" s="23"/>
      <c r="L6034" s="23"/>
    </row>
    <row r="6035" spans="1:12" x14ac:dyDescent="0.25">
      <c r="A6035" s="6"/>
      <c r="C6035" s="12"/>
      <c r="K6035" s="23"/>
      <c r="L6035" s="23"/>
    </row>
    <row r="6036" spans="1:12" x14ac:dyDescent="0.25">
      <c r="A6036" s="6"/>
      <c r="C6036" s="12"/>
      <c r="K6036" s="23"/>
      <c r="L6036" s="23"/>
    </row>
    <row r="6037" spans="1:12" x14ac:dyDescent="0.25">
      <c r="A6037" s="6"/>
      <c r="C6037" s="12"/>
      <c r="K6037" s="23"/>
      <c r="L6037" s="23"/>
    </row>
    <row r="6038" spans="1:12" x14ac:dyDescent="0.25">
      <c r="A6038" s="6"/>
      <c r="C6038" s="12"/>
      <c r="K6038" s="23"/>
      <c r="L6038" s="23"/>
    </row>
    <row r="6039" spans="1:12" x14ac:dyDescent="0.25">
      <c r="A6039" s="6"/>
      <c r="C6039" s="12"/>
      <c r="K6039" s="23"/>
      <c r="L6039" s="23"/>
    </row>
    <row r="6040" spans="1:12" x14ac:dyDescent="0.25">
      <c r="A6040" s="6"/>
      <c r="C6040" s="12"/>
      <c r="K6040" s="23"/>
      <c r="L6040" s="23"/>
    </row>
    <row r="6041" spans="1:12" x14ac:dyDescent="0.25">
      <c r="A6041" s="6"/>
      <c r="C6041" s="12"/>
      <c r="K6041" s="23"/>
      <c r="L6041" s="23"/>
    </row>
    <row r="6042" spans="1:12" x14ac:dyDescent="0.25">
      <c r="A6042" s="6"/>
      <c r="C6042" s="12"/>
      <c r="K6042" s="23"/>
      <c r="L6042" s="23"/>
    </row>
    <row r="6043" spans="1:12" x14ac:dyDescent="0.25">
      <c r="A6043" s="6"/>
      <c r="C6043" s="12"/>
      <c r="K6043" s="23"/>
      <c r="L6043" s="23"/>
    </row>
    <row r="6044" spans="1:12" x14ac:dyDescent="0.25">
      <c r="A6044" s="6"/>
      <c r="C6044" s="12"/>
      <c r="K6044" s="23"/>
      <c r="L6044" s="23"/>
    </row>
    <row r="6045" spans="1:12" x14ac:dyDescent="0.25">
      <c r="A6045" s="6"/>
      <c r="C6045" s="12"/>
      <c r="K6045" s="23"/>
      <c r="L6045" s="23"/>
    </row>
    <row r="6046" spans="1:12" x14ac:dyDescent="0.25">
      <c r="A6046" s="6"/>
      <c r="C6046" s="12"/>
      <c r="K6046" s="23"/>
      <c r="L6046" s="23"/>
    </row>
    <row r="6047" spans="1:12" x14ac:dyDescent="0.25">
      <c r="A6047" s="6"/>
      <c r="C6047" s="12"/>
      <c r="K6047" s="23"/>
      <c r="L6047" s="23"/>
    </row>
    <row r="6048" spans="1:12" x14ac:dyDescent="0.25">
      <c r="A6048" s="6"/>
      <c r="C6048" s="12"/>
      <c r="K6048" s="23"/>
      <c r="L6048" s="23"/>
    </row>
    <row r="6049" spans="1:12" x14ac:dyDescent="0.25">
      <c r="A6049" s="6"/>
      <c r="C6049" s="12"/>
      <c r="K6049" s="23"/>
      <c r="L6049" s="23"/>
    </row>
    <row r="6050" spans="1:12" x14ac:dyDescent="0.25">
      <c r="A6050" s="6"/>
      <c r="C6050" s="12"/>
      <c r="K6050" s="23"/>
      <c r="L6050" s="23"/>
    </row>
    <row r="6051" spans="1:12" x14ac:dyDescent="0.25">
      <c r="A6051" s="6"/>
      <c r="C6051" s="12"/>
      <c r="K6051" s="23"/>
      <c r="L6051" s="23"/>
    </row>
    <row r="6052" spans="1:12" x14ac:dyDescent="0.25">
      <c r="A6052" s="6"/>
      <c r="C6052" s="12"/>
      <c r="K6052" s="23"/>
      <c r="L6052" s="23"/>
    </row>
    <row r="6053" spans="1:12" x14ac:dyDescent="0.25">
      <c r="A6053" s="6"/>
      <c r="C6053" s="12"/>
      <c r="K6053" s="23"/>
      <c r="L6053" s="23"/>
    </row>
    <row r="6054" spans="1:12" x14ac:dyDescent="0.25">
      <c r="A6054" s="6"/>
      <c r="C6054" s="12"/>
      <c r="K6054" s="23"/>
      <c r="L6054" s="23"/>
    </row>
    <row r="6055" spans="1:12" x14ac:dyDescent="0.25">
      <c r="A6055" s="6"/>
      <c r="C6055" s="12"/>
      <c r="K6055" s="23"/>
      <c r="L6055" s="23"/>
    </row>
    <row r="6056" spans="1:12" x14ac:dyDescent="0.25">
      <c r="A6056" s="6"/>
      <c r="C6056" s="12"/>
      <c r="K6056" s="23"/>
      <c r="L6056" s="23"/>
    </row>
    <row r="6057" spans="1:12" x14ac:dyDescent="0.25">
      <c r="A6057" s="6"/>
      <c r="C6057" s="12"/>
      <c r="K6057" s="23"/>
      <c r="L6057" s="23"/>
    </row>
    <row r="6058" spans="1:12" x14ac:dyDescent="0.25">
      <c r="A6058" s="6"/>
      <c r="C6058" s="12"/>
      <c r="K6058" s="23"/>
      <c r="L6058" s="23"/>
    </row>
    <row r="6059" spans="1:12" x14ac:dyDescent="0.25">
      <c r="A6059" s="6"/>
      <c r="C6059" s="12"/>
      <c r="K6059" s="23"/>
      <c r="L6059" s="23"/>
    </row>
    <row r="6060" spans="1:12" x14ac:dyDescent="0.25">
      <c r="A6060" s="6"/>
      <c r="C6060" s="12"/>
      <c r="K6060" s="23"/>
      <c r="L6060" s="23"/>
    </row>
    <row r="6061" spans="1:12" x14ac:dyDescent="0.25">
      <c r="A6061" s="6"/>
      <c r="C6061" s="12"/>
      <c r="K6061" s="23"/>
      <c r="L6061" s="23"/>
    </row>
    <row r="6062" spans="1:12" x14ac:dyDescent="0.25">
      <c r="A6062" s="6"/>
      <c r="C6062" s="12"/>
      <c r="K6062" s="23"/>
      <c r="L6062" s="23"/>
    </row>
    <row r="6063" spans="1:12" x14ac:dyDescent="0.25">
      <c r="A6063" s="6"/>
      <c r="C6063" s="12"/>
      <c r="K6063" s="23"/>
      <c r="L6063" s="23"/>
    </row>
    <row r="6064" spans="1:12" x14ac:dyDescent="0.25">
      <c r="A6064" s="6"/>
      <c r="C6064" s="12"/>
      <c r="K6064" s="23"/>
      <c r="L6064" s="23"/>
    </row>
    <row r="6065" spans="1:12" x14ac:dyDescent="0.25">
      <c r="A6065" s="6"/>
      <c r="C6065" s="12"/>
      <c r="K6065" s="23"/>
      <c r="L6065" s="23"/>
    </row>
    <row r="6066" spans="1:12" x14ac:dyDescent="0.25">
      <c r="A6066" s="6"/>
      <c r="C6066" s="12"/>
      <c r="K6066" s="23"/>
      <c r="L6066" s="23"/>
    </row>
    <row r="6067" spans="1:12" x14ac:dyDescent="0.25">
      <c r="A6067" s="6"/>
      <c r="C6067" s="12"/>
      <c r="K6067" s="23"/>
      <c r="L6067" s="23"/>
    </row>
    <row r="6068" spans="1:12" x14ac:dyDescent="0.25">
      <c r="A6068" s="6"/>
      <c r="C6068" s="12"/>
      <c r="K6068" s="23"/>
      <c r="L6068" s="23"/>
    </row>
    <row r="6069" spans="1:12" x14ac:dyDescent="0.25">
      <c r="A6069" s="6"/>
      <c r="C6069" s="12"/>
      <c r="K6069" s="23"/>
      <c r="L6069" s="23"/>
    </row>
    <row r="6070" spans="1:12" x14ac:dyDescent="0.25">
      <c r="A6070" s="6"/>
      <c r="C6070" s="12"/>
      <c r="K6070" s="23"/>
      <c r="L6070" s="23"/>
    </row>
    <row r="6071" spans="1:12" x14ac:dyDescent="0.25">
      <c r="A6071" s="6"/>
      <c r="C6071" s="12"/>
      <c r="K6071" s="23"/>
      <c r="L6071" s="23"/>
    </row>
    <row r="6072" spans="1:12" x14ac:dyDescent="0.25">
      <c r="A6072" s="6"/>
      <c r="C6072" s="12"/>
      <c r="K6072" s="23"/>
      <c r="L6072" s="23"/>
    </row>
    <row r="6073" spans="1:12" x14ac:dyDescent="0.25">
      <c r="A6073" s="6"/>
      <c r="C6073" s="12"/>
      <c r="K6073" s="23"/>
      <c r="L6073" s="23"/>
    </row>
    <row r="6074" spans="1:12" x14ac:dyDescent="0.25">
      <c r="A6074" s="6"/>
      <c r="C6074" s="12"/>
      <c r="K6074" s="23"/>
      <c r="L6074" s="23"/>
    </row>
    <row r="6075" spans="1:12" x14ac:dyDescent="0.25">
      <c r="A6075" s="6"/>
      <c r="C6075" s="12"/>
      <c r="K6075" s="23"/>
      <c r="L6075" s="23"/>
    </row>
    <row r="6076" spans="1:12" x14ac:dyDescent="0.25">
      <c r="A6076" s="6"/>
      <c r="C6076" s="12"/>
      <c r="K6076" s="23"/>
      <c r="L6076" s="23"/>
    </row>
    <row r="6077" spans="1:12" x14ac:dyDescent="0.25">
      <c r="A6077" s="6"/>
      <c r="C6077" s="12"/>
      <c r="K6077" s="23"/>
      <c r="L6077" s="23"/>
    </row>
    <row r="6078" spans="1:12" x14ac:dyDescent="0.25">
      <c r="A6078" s="6"/>
      <c r="C6078" s="12"/>
      <c r="K6078" s="23"/>
      <c r="L6078" s="23"/>
    </row>
    <row r="6079" spans="1:12" x14ac:dyDescent="0.25">
      <c r="A6079" s="6"/>
      <c r="C6079" s="12"/>
      <c r="K6079" s="23"/>
      <c r="L6079" s="23"/>
    </row>
    <row r="6080" spans="1:12" x14ac:dyDescent="0.25">
      <c r="A6080" s="6"/>
      <c r="C6080" s="12"/>
      <c r="K6080" s="23"/>
      <c r="L6080" s="23"/>
    </row>
    <row r="6081" spans="1:12" x14ac:dyDescent="0.25">
      <c r="A6081" s="6"/>
      <c r="C6081" s="12"/>
      <c r="K6081" s="23"/>
      <c r="L6081" s="23"/>
    </row>
    <row r="6082" spans="1:12" x14ac:dyDescent="0.25">
      <c r="A6082" s="6"/>
      <c r="C6082" s="12"/>
      <c r="K6082" s="23"/>
      <c r="L6082" s="23"/>
    </row>
    <row r="6083" spans="1:12" x14ac:dyDescent="0.25">
      <c r="A6083" s="6"/>
      <c r="C6083" s="12"/>
      <c r="K6083" s="23"/>
      <c r="L6083" s="23"/>
    </row>
    <row r="6084" spans="1:12" x14ac:dyDescent="0.25">
      <c r="A6084" s="6"/>
      <c r="C6084" s="12"/>
      <c r="K6084" s="23"/>
      <c r="L6084" s="23"/>
    </row>
    <row r="6085" spans="1:12" x14ac:dyDescent="0.25">
      <c r="A6085" s="6"/>
      <c r="C6085" s="12"/>
      <c r="K6085" s="23"/>
      <c r="L6085" s="23"/>
    </row>
    <row r="6086" spans="1:12" x14ac:dyDescent="0.25">
      <c r="A6086" s="6"/>
      <c r="C6086" s="12"/>
      <c r="K6086" s="23"/>
      <c r="L6086" s="23"/>
    </row>
    <row r="6087" spans="1:12" x14ac:dyDescent="0.25">
      <c r="A6087" s="6"/>
      <c r="C6087" s="12"/>
      <c r="K6087" s="23"/>
      <c r="L6087" s="23"/>
    </row>
    <row r="6088" spans="1:12" x14ac:dyDescent="0.25">
      <c r="A6088" s="6"/>
      <c r="C6088" s="12"/>
      <c r="K6088" s="23"/>
      <c r="L6088" s="23"/>
    </row>
    <row r="6089" spans="1:12" x14ac:dyDescent="0.25">
      <c r="A6089" s="6"/>
      <c r="C6089" s="12"/>
      <c r="K6089" s="23"/>
      <c r="L6089" s="23"/>
    </row>
    <row r="6090" spans="1:12" x14ac:dyDescent="0.25">
      <c r="A6090" s="6"/>
      <c r="C6090" s="12"/>
      <c r="K6090" s="23"/>
      <c r="L6090" s="23"/>
    </row>
    <row r="6091" spans="1:12" x14ac:dyDescent="0.25">
      <c r="A6091" s="6"/>
      <c r="C6091" s="12"/>
      <c r="K6091" s="23"/>
      <c r="L6091" s="23"/>
    </row>
    <row r="6092" spans="1:12" x14ac:dyDescent="0.25">
      <c r="A6092" s="6"/>
      <c r="C6092" s="12"/>
      <c r="K6092" s="23"/>
      <c r="L6092" s="23"/>
    </row>
    <row r="6093" spans="1:12" x14ac:dyDescent="0.25">
      <c r="A6093" s="6"/>
      <c r="C6093" s="12"/>
      <c r="K6093" s="23"/>
      <c r="L6093" s="23"/>
    </row>
    <row r="6094" spans="1:12" x14ac:dyDescent="0.25">
      <c r="A6094" s="6"/>
      <c r="C6094" s="12"/>
      <c r="K6094" s="23"/>
      <c r="L6094" s="23"/>
    </row>
    <row r="6095" spans="1:12" x14ac:dyDescent="0.25">
      <c r="A6095" s="6"/>
      <c r="C6095" s="12"/>
      <c r="K6095" s="23"/>
      <c r="L6095" s="23"/>
    </row>
    <row r="6096" spans="1:12" x14ac:dyDescent="0.25">
      <c r="A6096" s="6"/>
      <c r="C6096" s="12"/>
      <c r="K6096" s="23"/>
      <c r="L6096" s="23"/>
    </row>
    <row r="6097" spans="1:12" x14ac:dyDescent="0.25">
      <c r="A6097" s="6"/>
      <c r="C6097" s="12"/>
      <c r="K6097" s="23"/>
      <c r="L6097" s="23"/>
    </row>
    <row r="6098" spans="1:12" x14ac:dyDescent="0.25">
      <c r="A6098" s="6"/>
      <c r="C6098" s="12"/>
      <c r="K6098" s="23"/>
      <c r="L6098" s="23"/>
    </row>
    <row r="6099" spans="1:12" x14ac:dyDescent="0.25">
      <c r="A6099" s="6"/>
      <c r="C6099" s="12"/>
      <c r="K6099" s="23"/>
      <c r="L6099" s="23"/>
    </row>
    <row r="6100" spans="1:12" x14ac:dyDescent="0.25">
      <c r="A6100" s="6"/>
      <c r="C6100" s="12"/>
      <c r="K6100" s="23"/>
      <c r="L6100" s="23"/>
    </row>
    <row r="6101" spans="1:12" x14ac:dyDescent="0.25">
      <c r="A6101" s="6"/>
      <c r="C6101" s="12"/>
      <c r="K6101" s="23"/>
      <c r="L6101" s="23"/>
    </row>
    <row r="6102" spans="1:12" x14ac:dyDescent="0.25">
      <c r="A6102" s="6"/>
      <c r="C6102" s="12"/>
      <c r="K6102" s="23"/>
      <c r="L6102" s="23"/>
    </row>
    <row r="6103" spans="1:12" x14ac:dyDescent="0.25">
      <c r="A6103" s="6"/>
      <c r="C6103" s="12"/>
      <c r="K6103" s="23"/>
      <c r="L6103" s="23"/>
    </row>
    <row r="6104" spans="1:12" x14ac:dyDescent="0.25">
      <c r="A6104" s="6"/>
      <c r="C6104" s="12"/>
      <c r="K6104" s="23"/>
      <c r="L6104" s="23"/>
    </row>
    <row r="6105" spans="1:12" x14ac:dyDescent="0.25">
      <c r="A6105" s="6"/>
      <c r="C6105" s="12"/>
      <c r="K6105" s="23"/>
      <c r="L6105" s="23"/>
    </row>
    <row r="6106" spans="1:12" x14ac:dyDescent="0.25">
      <c r="A6106" s="6"/>
      <c r="C6106" s="12"/>
      <c r="K6106" s="23"/>
      <c r="L6106" s="23"/>
    </row>
    <row r="6107" spans="1:12" x14ac:dyDescent="0.25">
      <c r="A6107" s="6"/>
      <c r="C6107" s="12"/>
      <c r="K6107" s="23"/>
      <c r="L6107" s="23"/>
    </row>
    <row r="6108" spans="1:12" x14ac:dyDescent="0.25">
      <c r="A6108" s="6"/>
      <c r="C6108" s="12"/>
      <c r="K6108" s="23"/>
      <c r="L6108" s="23"/>
    </row>
    <row r="6109" spans="1:12" x14ac:dyDescent="0.25">
      <c r="A6109" s="6"/>
      <c r="C6109" s="12"/>
      <c r="K6109" s="23"/>
      <c r="L6109" s="23"/>
    </row>
    <row r="6110" spans="1:12" x14ac:dyDescent="0.25">
      <c r="A6110" s="6"/>
      <c r="C6110" s="12"/>
      <c r="K6110" s="23"/>
      <c r="L6110" s="23"/>
    </row>
    <row r="6111" spans="1:12" x14ac:dyDescent="0.25">
      <c r="A6111" s="6"/>
      <c r="C6111" s="12"/>
      <c r="K6111" s="23"/>
      <c r="L6111" s="23"/>
    </row>
    <row r="6112" spans="1:12" x14ac:dyDescent="0.25">
      <c r="A6112" s="6"/>
      <c r="C6112" s="12"/>
      <c r="K6112" s="23"/>
      <c r="L6112" s="23"/>
    </row>
    <row r="6113" spans="1:12" x14ac:dyDescent="0.25">
      <c r="A6113" s="6"/>
      <c r="C6113" s="12"/>
      <c r="K6113" s="23"/>
      <c r="L6113" s="23"/>
    </row>
    <row r="6114" spans="1:12" x14ac:dyDescent="0.25">
      <c r="A6114" s="6"/>
      <c r="C6114" s="12"/>
      <c r="K6114" s="23"/>
      <c r="L6114" s="23"/>
    </row>
    <row r="6115" spans="1:12" x14ac:dyDescent="0.25">
      <c r="A6115" s="6"/>
      <c r="C6115" s="12"/>
      <c r="K6115" s="23"/>
      <c r="L6115" s="23"/>
    </row>
    <row r="6116" spans="1:12" x14ac:dyDescent="0.25">
      <c r="A6116" s="6"/>
      <c r="C6116" s="12"/>
      <c r="K6116" s="23"/>
      <c r="L6116" s="23"/>
    </row>
    <row r="6117" spans="1:12" x14ac:dyDescent="0.25">
      <c r="A6117" s="6"/>
      <c r="C6117" s="12"/>
      <c r="K6117" s="23"/>
      <c r="L6117" s="23"/>
    </row>
    <row r="6118" spans="1:12" x14ac:dyDescent="0.25">
      <c r="A6118" s="6"/>
      <c r="C6118" s="12"/>
      <c r="K6118" s="23"/>
      <c r="L6118" s="23"/>
    </row>
    <row r="6119" spans="1:12" x14ac:dyDescent="0.25">
      <c r="A6119" s="6"/>
      <c r="C6119" s="12"/>
      <c r="K6119" s="23"/>
      <c r="L6119" s="23"/>
    </row>
    <row r="6120" spans="1:12" x14ac:dyDescent="0.25">
      <c r="A6120" s="6"/>
      <c r="C6120" s="12"/>
      <c r="K6120" s="23"/>
      <c r="L6120" s="23"/>
    </row>
    <row r="6121" spans="1:12" x14ac:dyDescent="0.25">
      <c r="A6121" s="6"/>
      <c r="C6121" s="12"/>
      <c r="K6121" s="23"/>
      <c r="L6121" s="23"/>
    </row>
    <row r="6122" spans="1:12" x14ac:dyDescent="0.25">
      <c r="A6122" s="6"/>
      <c r="C6122" s="12"/>
      <c r="K6122" s="23"/>
      <c r="L6122" s="23"/>
    </row>
    <row r="6123" spans="1:12" x14ac:dyDescent="0.25">
      <c r="A6123" s="6"/>
      <c r="C6123" s="12"/>
      <c r="K6123" s="23"/>
      <c r="L6123" s="23"/>
    </row>
    <row r="6124" spans="1:12" x14ac:dyDescent="0.25">
      <c r="A6124" s="6"/>
      <c r="C6124" s="12"/>
      <c r="K6124" s="23"/>
      <c r="L6124" s="23"/>
    </row>
    <row r="6125" spans="1:12" x14ac:dyDescent="0.25">
      <c r="A6125" s="6"/>
      <c r="C6125" s="12"/>
      <c r="K6125" s="23"/>
      <c r="L6125" s="23"/>
    </row>
    <row r="6126" spans="1:12" x14ac:dyDescent="0.25">
      <c r="A6126" s="6"/>
      <c r="C6126" s="12"/>
      <c r="K6126" s="23"/>
      <c r="L6126" s="23"/>
    </row>
    <row r="6127" spans="1:12" x14ac:dyDescent="0.25">
      <c r="A6127" s="6"/>
      <c r="C6127" s="12"/>
      <c r="K6127" s="23"/>
      <c r="L6127" s="23"/>
    </row>
    <row r="6128" spans="1:12" x14ac:dyDescent="0.25">
      <c r="A6128" s="6"/>
      <c r="C6128" s="12"/>
      <c r="K6128" s="23"/>
      <c r="L6128" s="23"/>
    </row>
    <row r="6129" spans="1:12" x14ac:dyDescent="0.25">
      <c r="A6129" s="6"/>
      <c r="C6129" s="12"/>
      <c r="K6129" s="23"/>
      <c r="L6129" s="23"/>
    </row>
    <row r="6130" spans="1:12" x14ac:dyDescent="0.25">
      <c r="A6130" s="6"/>
      <c r="C6130" s="12"/>
      <c r="K6130" s="23"/>
      <c r="L6130" s="23"/>
    </row>
    <row r="6131" spans="1:12" x14ac:dyDescent="0.25">
      <c r="A6131" s="6"/>
      <c r="C6131" s="12"/>
      <c r="K6131" s="23"/>
      <c r="L6131" s="23"/>
    </row>
    <row r="6132" spans="1:12" x14ac:dyDescent="0.25">
      <c r="A6132" s="6"/>
      <c r="C6132" s="12"/>
      <c r="K6132" s="23"/>
      <c r="L6132" s="23"/>
    </row>
    <row r="6133" spans="1:12" x14ac:dyDescent="0.25">
      <c r="A6133" s="6"/>
      <c r="C6133" s="12"/>
      <c r="K6133" s="23"/>
      <c r="L6133" s="23"/>
    </row>
    <row r="6134" spans="1:12" x14ac:dyDescent="0.25">
      <c r="A6134" s="6"/>
      <c r="C6134" s="12"/>
      <c r="K6134" s="23"/>
      <c r="L6134" s="23"/>
    </row>
    <row r="6135" spans="1:12" x14ac:dyDescent="0.25">
      <c r="A6135" s="6"/>
      <c r="C6135" s="12"/>
      <c r="K6135" s="23"/>
      <c r="L6135" s="23"/>
    </row>
    <row r="6136" spans="1:12" x14ac:dyDescent="0.25">
      <c r="A6136" s="6"/>
      <c r="C6136" s="12"/>
      <c r="K6136" s="23"/>
      <c r="L6136" s="23"/>
    </row>
    <row r="6137" spans="1:12" x14ac:dyDescent="0.25">
      <c r="A6137" s="6"/>
      <c r="C6137" s="12"/>
      <c r="K6137" s="23"/>
      <c r="L6137" s="23"/>
    </row>
    <row r="6138" spans="1:12" x14ac:dyDescent="0.25">
      <c r="A6138" s="6"/>
      <c r="C6138" s="12"/>
      <c r="K6138" s="23"/>
      <c r="L6138" s="23"/>
    </row>
    <row r="6139" spans="1:12" x14ac:dyDescent="0.25">
      <c r="A6139" s="6"/>
      <c r="C6139" s="12"/>
      <c r="K6139" s="23"/>
      <c r="L6139" s="23"/>
    </row>
    <row r="6140" spans="1:12" x14ac:dyDescent="0.25">
      <c r="A6140" s="6"/>
      <c r="C6140" s="12"/>
      <c r="K6140" s="23"/>
      <c r="L6140" s="23"/>
    </row>
    <row r="6141" spans="1:12" x14ac:dyDescent="0.25">
      <c r="A6141" s="6"/>
      <c r="C6141" s="12"/>
      <c r="K6141" s="23"/>
      <c r="L6141" s="23"/>
    </row>
    <row r="6142" spans="1:12" x14ac:dyDescent="0.25">
      <c r="A6142" s="6"/>
      <c r="C6142" s="12"/>
      <c r="K6142" s="23"/>
      <c r="L6142" s="23"/>
    </row>
    <row r="6143" spans="1:12" x14ac:dyDescent="0.25">
      <c r="A6143" s="6"/>
      <c r="C6143" s="12"/>
      <c r="K6143" s="23"/>
      <c r="L6143" s="23"/>
    </row>
    <row r="6144" spans="1:12" x14ac:dyDescent="0.25">
      <c r="A6144" s="6"/>
      <c r="C6144" s="12"/>
      <c r="K6144" s="23"/>
      <c r="L6144" s="23"/>
    </row>
    <row r="6145" spans="1:12" x14ac:dyDescent="0.25">
      <c r="A6145" s="6"/>
      <c r="C6145" s="12"/>
      <c r="K6145" s="23"/>
      <c r="L6145" s="23"/>
    </row>
    <row r="6146" spans="1:12" x14ac:dyDescent="0.25">
      <c r="A6146" s="6"/>
      <c r="C6146" s="12"/>
      <c r="K6146" s="23"/>
      <c r="L6146" s="23"/>
    </row>
    <row r="6147" spans="1:12" x14ac:dyDescent="0.25">
      <c r="A6147" s="6"/>
      <c r="C6147" s="12"/>
      <c r="K6147" s="23"/>
      <c r="L6147" s="23"/>
    </row>
    <row r="6148" spans="1:12" x14ac:dyDescent="0.25">
      <c r="A6148" s="6"/>
      <c r="C6148" s="12"/>
      <c r="K6148" s="23"/>
      <c r="L6148" s="23"/>
    </row>
    <row r="6149" spans="1:12" x14ac:dyDescent="0.25">
      <c r="A6149" s="6"/>
      <c r="C6149" s="12"/>
      <c r="K6149" s="23"/>
      <c r="L6149" s="23"/>
    </row>
    <row r="6150" spans="1:12" x14ac:dyDescent="0.25">
      <c r="A6150" s="6"/>
      <c r="C6150" s="12"/>
      <c r="K6150" s="23"/>
      <c r="L6150" s="23"/>
    </row>
    <row r="6151" spans="1:12" x14ac:dyDescent="0.25">
      <c r="A6151" s="6"/>
      <c r="C6151" s="12"/>
      <c r="K6151" s="23"/>
      <c r="L6151" s="23"/>
    </row>
    <row r="6152" spans="1:12" x14ac:dyDescent="0.25">
      <c r="A6152" s="6"/>
      <c r="C6152" s="12"/>
      <c r="K6152" s="23"/>
      <c r="L6152" s="23"/>
    </row>
    <row r="6153" spans="1:12" x14ac:dyDescent="0.25">
      <c r="A6153" s="6"/>
      <c r="C6153" s="12"/>
      <c r="K6153" s="23"/>
      <c r="L6153" s="23"/>
    </row>
    <row r="6154" spans="1:12" x14ac:dyDescent="0.25">
      <c r="A6154" s="6"/>
      <c r="C6154" s="12"/>
      <c r="K6154" s="23"/>
      <c r="L6154" s="23"/>
    </row>
    <row r="6155" spans="1:12" x14ac:dyDescent="0.25">
      <c r="A6155" s="6"/>
      <c r="C6155" s="12"/>
      <c r="K6155" s="23"/>
      <c r="L6155" s="23"/>
    </row>
    <row r="6156" spans="1:12" x14ac:dyDescent="0.25">
      <c r="A6156" s="6"/>
      <c r="C6156" s="12"/>
      <c r="K6156" s="23"/>
      <c r="L6156" s="23"/>
    </row>
    <row r="6157" spans="1:12" x14ac:dyDescent="0.25">
      <c r="A6157" s="6"/>
      <c r="C6157" s="12"/>
      <c r="K6157" s="23"/>
      <c r="L6157" s="23"/>
    </row>
    <row r="6158" spans="1:12" x14ac:dyDescent="0.25">
      <c r="A6158" s="6"/>
      <c r="C6158" s="12"/>
      <c r="K6158" s="23"/>
      <c r="L6158" s="23"/>
    </row>
    <row r="6159" spans="1:12" x14ac:dyDescent="0.25">
      <c r="A6159" s="6"/>
      <c r="C6159" s="12"/>
      <c r="K6159" s="23"/>
      <c r="L6159" s="23"/>
    </row>
    <row r="6160" spans="1:12" x14ac:dyDescent="0.25">
      <c r="A6160" s="6"/>
      <c r="C6160" s="12"/>
      <c r="K6160" s="23"/>
      <c r="L6160" s="23"/>
    </row>
    <row r="6161" spans="1:12" x14ac:dyDescent="0.25">
      <c r="A6161" s="6"/>
      <c r="C6161" s="12"/>
      <c r="K6161" s="23"/>
      <c r="L6161" s="23"/>
    </row>
    <row r="6162" spans="1:12" x14ac:dyDescent="0.25">
      <c r="A6162" s="6"/>
      <c r="C6162" s="12"/>
      <c r="K6162" s="23"/>
      <c r="L6162" s="23"/>
    </row>
    <row r="6163" spans="1:12" x14ac:dyDescent="0.25">
      <c r="A6163" s="6"/>
      <c r="C6163" s="12"/>
      <c r="K6163" s="23"/>
      <c r="L6163" s="23"/>
    </row>
    <row r="6164" spans="1:12" x14ac:dyDescent="0.25">
      <c r="A6164" s="6"/>
      <c r="C6164" s="12"/>
      <c r="K6164" s="23"/>
      <c r="L6164" s="23"/>
    </row>
    <row r="6165" spans="1:12" x14ac:dyDescent="0.25">
      <c r="A6165" s="6"/>
      <c r="C6165" s="12"/>
      <c r="K6165" s="23"/>
      <c r="L6165" s="23"/>
    </row>
    <row r="6166" spans="1:12" x14ac:dyDescent="0.25">
      <c r="A6166" s="6"/>
      <c r="C6166" s="12"/>
      <c r="K6166" s="23"/>
      <c r="L6166" s="23"/>
    </row>
    <row r="6167" spans="1:12" x14ac:dyDescent="0.25">
      <c r="A6167" s="6"/>
      <c r="C6167" s="12"/>
      <c r="K6167" s="23"/>
      <c r="L6167" s="23"/>
    </row>
    <row r="6168" spans="1:12" x14ac:dyDescent="0.25">
      <c r="A6168" s="6"/>
      <c r="C6168" s="12"/>
      <c r="K6168" s="23"/>
      <c r="L6168" s="23"/>
    </row>
    <row r="6169" spans="1:12" x14ac:dyDescent="0.25">
      <c r="A6169" s="6"/>
      <c r="C6169" s="12"/>
      <c r="K6169" s="23"/>
      <c r="L6169" s="23"/>
    </row>
    <row r="6170" spans="1:12" x14ac:dyDescent="0.25">
      <c r="A6170" s="6"/>
      <c r="C6170" s="12"/>
      <c r="K6170" s="23"/>
      <c r="L6170" s="23"/>
    </row>
    <row r="6171" spans="1:12" x14ac:dyDescent="0.25">
      <c r="A6171" s="6"/>
      <c r="C6171" s="12"/>
      <c r="K6171" s="23"/>
      <c r="L6171" s="23"/>
    </row>
    <row r="6172" spans="1:12" x14ac:dyDescent="0.25">
      <c r="A6172" s="6"/>
      <c r="C6172" s="12"/>
      <c r="K6172" s="23"/>
      <c r="L6172" s="23"/>
    </row>
    <row r="6173" spans="1:12" x14ac:dyDescent="0.25">
      <c r="A6173" s="6"/>
      <c r="C6173" s="12"/>
      <c r="K6173" s="23"/>
      <c r="L6173" s="23"/>
    </row>
    <row r="6174" spans="1:12" x14ac:dyDescent="0.25">
      <c r="A6174" s="6"/>
      <c r="C6174" s="12"/>
      <c r="K6174" s="23"/>
      <c r="L6174" s="23"/>
    </row>
    <row r="6175" spans="1:12" x14ac:dyDescent="0.25">
      <c r="A6175" s="6"/>
      <c r="C6175" s="12"/>
      <c r="K6175" s="23"/>
      <c r="L6175" s="23"/>
    </row>
    <row r="6176" spans="1:12" x14ac:dyDescent="0.25">
      <c r="A6176" s="6"/>
      <c r="C6176" s="12"/>
      <c r="K6176" s="23"/>
      <c r="L6176" s="23"/>
    </row>
    <row r="6177" spans="1:12" x14ac:dyDescent="0.25">
      <c r="A6177" s="6"/>
      <c r="C6177" s="12"/>
      <c r="K6177" s="23"/>
      <c r="L6177" s="23"/>
    </row>
    <row r="6178" spans="1:12" x14ac:dyDescent="0.25">
      <c r="A6178" s="6"/>
      <c r="C6178" s="12"/>
      <c r="K6178" s="23"/>
      <c r="L6178" s="23"/>
    </row>
    <row r="6179" spans="1:12" x14ac:dyDescent="0.25">
      <c r="A6179" s="6"/>
      <c r="C6179" s="12"/>
      <c r="K6179" s="23"/>
      <c r="L6179" s="23"/>
    </row>
    <row r="6180" spans="1:12" x14ac:dyDescent="0.25">
      <c r="A6180" s="6"/>
      <c r="C6180" s="12"/>
      <c r="K6180" s="23"/>
      <c r="L6180" s="23"/>
    </row>
    <row r="6181" spans="1:12" x14ac:dyDescent="0.25">
      <c r="A6181" s="6"/>
      <c r="C6181" s="12"/>
      <c r="K6181" s="23"/>
      <c r="L6181" s="23"/>
    </row>
    <row r="6182" spans="1:12" x14ac:dyDescent="0.25">
      <c r="A6182" s="6"/>
      <c r="C6182" s="12"/>
      <c r="K6182" s="23"/>
      <c r="L6182" s="23"/>
    </row>
    <row r="6183" spans="1:12" x14ac:dyDescent="0.25">
      <c r="A6183" s="6"/>
      <c r="C6183" s="12"/>
      <c r="K6183" s="23"/>
      <c r="L6183" s="23"/>
    </row>
    <row r="6184" spans="1:12" x14ac:dyDescent="0.25">
      <c r="A6184" s="6"/>
      <c r="C6184" s="12"/>
      <c r="K6184" s="23"/>
      <c r="L6184" s="23"/>
    </row>
    <row r="6185" spans="1:12" x14ac:dyDescent="0.25">
      <c r="A6185" s="6"/>
      <c r="C6185" s="12"/>
      <c r="K6185" s="23"/>
      <c r="L6185" s="23"/>
    </row>
    <row r="6186" spans="1:12" x14ac:dyDescent="0.25">
      <c r="A6186" s="6"/>
      <c r="C6186" s="12"/>
      <c r="K6186" s="23"/>
      <c r="L6186" s="23"/>
    </row>
    <row r="6187" spans="1:12" x14ac:dyDescent="0.25">
      <c r="A6187" s="6"/>
      <c r="C6187" s="12"/>
      <c r="K6187" s="23"/>
      <c r="L6187" s="23"/>
    </row>
    <row r="6188" spans="1:12" x14ac:dyDescent="0.25">
      <c r="A6188" s="6"/>
      <c r="C6188" s="12"/>
      <c r="K6188" s="23"/>
      <c r="L6188" s="23"/>
    </row>
    <row r="6189" spans="1:12" x14ac:dyDescent="0.25">
      <c r="A6189" s="6"/>
      <c r="C6189" s="12"/>
      <c r="K6189" s="23"/>
      <c r="L6189" s="23"/>
    </row>
    <row r="6190" spans="1:12" x14ac:dyDescent="0.25">
      <c r="A6190" s="6"/>
      <c r="C6190" s="12"/>
      <c r="K6190" s="23"/>
      <c r="L6190" s="23"/>
    </row>
    <row r="6191" spans="1:12" x14ac:dyDescent="0.25">
      <c r="A6191" s="6"/>
      <c r="C6191" s="12"/>
      <c r="K6191" s="23"/>
      <c r="L6191" s="23"/>
    </row>
    <row r="6192" spans="1:12" x14ac:dyDescent="0.25">
      <c r="A6192" s="6"/>
      <c r="C6192" s="12"/>
      <c r="K6192" s="23"/>
      <c r="L6192" s="23"/>
    </row>
    <row r="6193" spans="1:12" x14ac:dyDescent="0.25">
      <c r="A6193" s="6"/>
      <c r="C6193" s="12"/>
      <c r="K6193" s="23"/>
      <c r="L6193" s="23"/>
    </row>
    <row r="6194" spans="1:12" x14ac:dyDescent="0.25">
      <c r="A6194" s="6"/>
      <c r="C6194" s="12"/>
      <c r="K6194" s="23"/>
      <c r="L6194" s="23"/>
    </row>
    <row r="6195" spans="1:12" x14ac:dyDescent="0.25">
      <c r="A6195" s="6"/>
      <c r="C6195" s="12"/>
      <c r="K6195" s="23"/>
      <c r="L6195" s="23"/>
    </row>
    <row r="6196" spans="1:12" x14ac:dyDescent="0.25">
      <c r="A6196" s="6"/>
      <c r="C6196" s="12"/>
      <c r="K6196" s="23"/>
      <c r="L6196" s="23"/>
    </row>
    <row r="6197" spans="1:12" x14ac:dyDescent="0.25">
      <c r="A6197" s="6"/>
      <c r="C6197" s="12"/>
      <c r="K6197" s="23"/>
      <c r="L6197" s="23"/>
    </row>
    <row r="6198" spans="1:12" x14ac:dyDescent="0.25">
      <c r="A6198" s="6"/>
      <c r="C6198" s="12"/>
      <c r="K6198" s="23"/>
      <c r="L6198" s="23"/>
    </row>
    <row r="6199" spans="1:12" x14ac:dyDescent="0.25">
      <c r="A6199" s="6"/>
      <c r="C6199" s="12"/>
      <c r="K6199" s="23"/>
      <c r="L6199" s="23"/>
    </row>
    <row r="6200" spans="1:12" x14ac:dyDescent="0.25">
      <c r="A6200" s="6"/>
      <c r="C6200" s="12"/>
      <c r="K6200" s="23"/>
      <c r="L6200" s="23"/>
    </row>
    <row r="6201" spans="1:12" x14ac:dyDescent="0.25">
      <c r="A6201" s="6"/>
      <c r="C6201" s="12"/>
      <c r="K6201" s="23"/>
      <c r="L6201" s="23"/>
    </row>
    <row r="6202" spans="1:12" x14ac:dyDescent="0.25">
      <c r="A6202" s="6"/>
      <c r="C6202" s="12"/>
      <c r="K6202" s="23"/>
      <c r="L6202" s="23"/>
    </row>
    <row r="6203" spans="1:12" x14ac:dyDescent="0.25">
      <c r="A6203" s="6"/>
      <c r="C6203" s="12"/>
      <c r="K6203" s="23"/>
      <c r="L6203" s="23"/>
    </row>
    <row r="6204" spans="1:12" x14ac:dyDescent="0.25">
      <c r="A6204" s="6"/>
      <c r="C6204" s="12"/>
      <c r="K6204" s="23"/>
      <c r="L6204" s="23"/>
    </row>
    <row r="6205" spans="1:12" x14ac:dyDescent="0.25">
      <c r="A6205" s="6"/>
      <c r="C6205" s="12"/>
      <c r="K6205" s="23"/>
      <c r="L6205" s="23"/>
    </row>
    <row r="6206" spans="1:12" x14ac:dyDescent="0.25">
      <c r="A6206" s="6"/>
      <c r="C6206" s="12"/>
      <c r="K6206" s="23"/>
      <c r="L6206" s="23"/>
    </row>
    <row r="6207" spans="1:12" x14ac:dyDescent="0.25">
      <c r="A6207" s="6"/>
      <c r="C6207" s="12"/>
      <c r="K6207" s="23"/>
      <c r="L6207" s="23"/>
    </row>
    <row r="6208" spans="1:12" x14ac:dyDescent="0.25">
      <c r="A6208" s="6"/>
      <c r="C6208" s="12"/>
      <c r="K6208" s="23"/>
      <c r="L6208" s="23"/>
    </row>
    <row r="6209" spans="1:12" x14ac:dyDescent="0.25">
      <c r="A6209" s="6"/>
      <c r="C6209" s="12"/>
      <c r="K6209" s="23"/>
      <c r="L6209" s="23"/>
    </row>
    <row r="6210" spans="1:12" x14ac:dyDescent="0.25">
      <c r="A6210" s="6"/>
      <c r="C6210" s="12"/>
      <c r="K6210" s="23"/>
      <c r="L6210" s="23"/>
    </row>
    <row r="6211" spans="1:12" x14ac:dyDescent="0.25">
      <c r="A6211" s="6"/>
      <c r="C6211" s="12"/>
      <c r="K6211" s="23"/>
      <c r="L6211" s="23"/>
    </row>
    <row r="6212" spans="1:12" x14ac:dyDescent="0.25">
      <c r="A6212" s="6"/>
      <c r="C6212" s="12"/>
      <c r="K6212" s="23"/>
      <c r="L6212" s="23"/>
    </row>
    <row r="6213" spans="1:12" x14ac:dyDescent="0.25">
      <c r="A6213" s="6"/>
      <c r="C6213" s="12"/>
      <c r="K6213" s="23"/>
      <c r="L6213" s="23"/>
    </row>
    <row r="6214" spans="1:12" x14ac:dyDescent="0.25">
      <c r="A6214" s="6"/>
      <c r="C6214" s="12"/>
      <c r="K6214" s="23"/>
      <c r="L6214" s="23"/>
    </row>
    <row r="6215" spans="1:12" x14ac:dyDescent="0.25">
      <c r="A6215" s="6"/>
      <c r="C6215" s="12"/>
      <c r="K6215" s="23"/>
      <c r="L6215" s="23"/>
    </row>
    <row r="6216" spans="1:12" x14ac:dyDescent="0.25">
      <c r="A6216" s="6"/>
      <c r="C6216" s="12"/>
      <c r="K6216" s="23"/>
      <c r="L6216" s="23"/>
    </row>
    <row r="6217" spans="1:12" x14ac:dyDescent="0.25">
      <c r="A6217" s="6"/>
      <c r="C6217" s="12"/>
      <c r="K6217" s="23"/>
      <c r="L6217" s="23"/>
    </row>
    <row r="6218" spans="1:12" x14ac:dyDescent="0.25">
      <c r="A6218" s="6"/>
      <c r="C6218" s="12"/>
      <c r="K6218" s="23"/>
      <c r="L6218" s="23"/>
    </row>
    <row r="6219" spans="1:12" x14ac:dyDescent="0.25">
      <c r="A6219" s="6"/>
      <c r="C6219" s="12"/>
      <c r="K6219" s="23"/>
      <c r="L6219" s="23"/>
    </row>
    <row r="6220" spans="1:12" x14ac:dyDescent="0.25">
      <c r="A6220" s="6"/>
      <c r="C6220" s="12"/>
      <c r="K6220" s="23"/>
      <c r="L6220" s="23"/>
    </row>
    <row r="6221" spans="1:12" x14ac:dyDescent="0.25">
      <c r="A6221" s="6"/>
      <c r="C6221" s="12"/>
      <c r="K6221" s="23"/>
      <c r="L6221" s="23"/>
    </row>
    <row r="6222" spans="1:12" x14ac:dyDescent="0.25">
      <c r="A6222" s="6"/>
      <c r="C6222" s="12"/>
      <c r="K6222" s="23"/>
      <c r="L6222" s="23"/>
    </row>
    <row r="6223" spans="1:12" x14ac:dyDescent="0.25">
      <c r="A6223" s="6"/>
      <c r="C6223" s="12"/>
      <c r="K6223" s="23"/>
      <c r="L6223" s="23"/>
    </row>
    <row r="6224" spans="1:12" x14ac:dyDescent="0.25">
      <c r="A6224" s="6"/>
      <c r="C6224" s="12"/>
      <c r="K6224" s="23"/>
      <c r="L6224" s="23"/>
    </row>
    <row r="6225" spans="1:12" x14ac:dyDescent="0.25">
      <c r="A6225" s="6"/>
      <c r="C6225" s="12"/>
      <c r="K6225" s="23"/>
      <c r="L6225" s="23"/>
    </row>
    <row r="6226" spans="1:12" x14ac:dyDescent="0.25">
      <c r="A6226" s="6"/>
      <c r="C6226" s="12"/>
      <c r="K6226" s="23"/>
      <c r="L6226" s="23"/>
    </row>
    <row r="6227" spans="1:12" x14ac:dyDescent="0.25">
      <c r="A6227" s="6"/>
      <c r="C6227" s="12"/>
      <c r="K6227" s="23"/>
      <c r="L6227" s="23"/>
    </row>
    <row r="6228" spans="1:12" x14ac:dyDescent="0.25">
      <c r="A6228" s="6"/>
      <c r="C6228" s="12"/>
      <c r="K6228" s="23"/>
      <c r="L6228" s="23"/>
    </row>
    <row r="6229" spans="1:12" x14ac:dyDescent="0.25">
      <c r="A6229" s="6"/>
      <c r="C6229" s="12"/>
      <c r="K6229" s="23"/>
      <c r="L6229" s="23"/>
    </row>
    <row r="6230" spans="1:12" x14ac:dyDescent="0.25">
      <c r="A6230" s="6"/>
      <c r="C6230" s="12"/>
      <c r="K6230" s="23"/>
      <c r="L6230" s="23"/>
    </row>
    <row r="6231" spans="1:12" x14ac:dyDescent="0.25">
      <c r="A6231" s="6"/>
      <c r="C6231" s="12"/>
      <c r="K6231" s="23"/>
      <c r="L6231" s="23"/>
    </row>
    <row r="6232" spans="1:12" x14ac:dyDescent="0.25">
      <c r="A6232" s="6"/>
      <c r="C6232" s="12"/>
      <c r="K6232" s="23"/>
      <c r="L6232" s="23"/>
    </row>
    <row r="6233" spans="1:12" x14ac:dyDescent="0.25">
      <c r="A6233" s="6"/>
      <c r="C6233" s="12"/>
      <c r="K6233" s="23"/>
      <c r="L6233" s="23"/>
    </row>
    <row r="6234" spans="1:12" x14ac:dyDescent="0.25">
      <c r="A6234" s="6"/>
      <c r="C6234" s="12"/>
      <c r="K6234" s="23"/>
      <c r="L6234" s="23"/>
    </row>
    <row r="6235" spans="1:12" x14ac:dyDescent="0.25">
      <c r="A6235" s="6"/>
      <c r="C6235" s="12"/>
      <c r="K6235" s="23"/>
      <c r="L6235" s="23"/>
    </row>
    <row r="6236" spans="1:12" x14ac:dyDescent="0.25">
      <c r="A6236" s="6"/>
      <c r="C6236" s="12"/>
      <c r="K6236" s="23"/>
      <c r="L6236" s="23"/>
    </row>
    <row r="6237" spans="1:12" x14ac:dyDescent="0.25">
      <c r="A6237" s="6"/>
      <c r="C6237" s="12"/>
      <c r="K6237" s="23"/>
      <c r="L6237" s="23"/>
    </row>
    <row r="6238" spans="1:12" x14ac:dyDescent="0.25">
      <c r="A6238" s="6"/>
      <c r="C6238" s="12"/>
      <c r="K6238" s="23"/>
      <c r="L6238" s="23"/>
    </row>
    <row r="6239" spans="1:12" x14ac:dyDescent="0.25">
      <c r="A6239" s="6"/>
      <c r="C6239" s="12"/>
      <c r="K6239" s="23"/>
      <c r="L6239" s="23"/>
    </row>
    <row r="6240" spans="1:12" x14ac:dyDescent="0.25">
      <c r="A6240" s="6"/>
      <c r="C6240" s="12"/>
      <c r="K6240" s="23"/>
      <c r="L6240" s="23"/>
    </row>
    <row r="6241" spans="1:12" x14ac:dyDescent="0.25">
      <c r="A6241" s="6"/>
      <c r="C6241" s="12"/>
      <c r="K6241" s="23"/>
      <c r="L6241" s="23"/>
    </row>
    <row r="6242" spans="1:12" x14ac:dyDescent="0.25">
      <c r="A6242" s="6"/>
      <c r="C6242" s="12"/>
      <c r="K6242" s="23"/>
      <c r="L6242" s="23"/>
    </row>
    <row r="6243" spans="1:12" x14ac:dyDescent="0.25">
      <c r="A6243" s="6"/>
      <c r="C6243" s="12"/>
      <c r="K6243" s="23"/>
      <c r="L6243" s="23"/>
    </row>
    <row r="6244" spans="1:12" x14ac:dyDescent="0.25">
      <c r="A6244" s="6"/>
      <c r="C6244" s="12"/>
      <c r="K6244" s="23"/>
      <c r="L6244" s="23"/>
    </row>
    <row r="6245" spans="1:12" x14ac:dyDescent="0.25">
      <c r="A6245" s="6"/>
      <c r="C6245" s="12"/>
      <c r="K6245" s="23"/>
      <c r="L6245" s="23"/>
    </row>
    <row r="6246" spans="1:12" x14ac:dyDescent="0.25">
      <c r="A6246" s="6"/>
      <c r="C6246" s="12"/>
      <c r="K6246" s="23"/>
      <c r="L6246" s="23"/>
    </row>
    <row r="6247" spans="1:12" x14ac:dyDescent="0.25">
      <c r="A6247" s="6"/>
      <c r="C6247" s="12"/>
      <c r="K6247" s="23"/>
      <c r="L6247" s="23"/>
    </row>
    <row r="6248" spans="1:12" x14ac:dyDescent="0.25">
      <c r="A6248" s="6"/>
      <c r="C6248" s="12"/>
      <c r="K6248" s="23"/>
      <c r="L6248" s="23"/>
    </row>
    <row r="6249" spans="1:12" x14ac:dyDescent="0.25">
      <c r="A6249" s="6"/>
      <c r="C6249" s="12"/>
      <c r="K6249" s="23"/>
      <c r="L6249" s="23"/>
    </row>
    <row r="6250" spans="1:12" x14ac:dyDescent="0.25">
      <c r="A6250" s="6"/>
      <c r="C6250" s="12"/>
      <c r="K6250" s="23"/>
      <c r="L6250" s="23"/>
    </row>
    <row r="6251" spans="1:12" x14ac:dyDescent="0.25">
      <c r="A6251" s="6"/>
      <c r="C6251" s="12"/>
      <c r="K6251" s="23"/>
      <c r="L6251" s="23"/>
    </row>
    <row r="6252" spans="1:12" x14ac:dyDescent="0.25">
      <c r="A6252" s="6"/>
      <c r="C6252" s="12"/>
      <c r="K6252" s="23"/>
      <c r="L6252" s="23"/>
    </row>
    <row r="6253" spans="1:12" x14ac:dyDescent="0.25">
      <c r="A6253" s="6"/>
      <c r="C6253" s="12"/>
      <c r="K6253" s="23"/>
      <c r="L6253" s="23"/>
    </row>
    <row r="6254" spans="1:12" x14ac:dyDescent="0.25">
      <c r="A6254" s="6"/>
      <c r="C6254" s="12"/>
      <c r="K6254" s="23"/>
      <c r="L6254" s="23"/>
    </row>
    <row r="6255" spans="1:12" x14ac:dyDescent="0.25">
      <c r="A6255" s="6"/>
      <c r="C6255" s="12"/>
      <c r="K6255" s="23"/>
      <c r="L6255" s="23"/>
    </row>
    <row r="6256" spans="1:12" x14ac:dyDescent="0.25">
      <c r="A6256" s="6"/>
      <c r="C6256" s="12"/>
      <c r="K6256" s="23"/>
      <c r="L6256" s="23"/>
    </row>
    <row r="6257" spans="1:12" x14ac:dyDescent="0.25">
      <c r="A6257" s="6"/>
      <c r="C6257" s="12"/>
      <c r="K6257" s="23"/>
      <c r="L6257" s="23"/>
    </row>
    <row r="6258" spans="1:12" x14ac:dyDescent="0.25">
      <c r="A6258" s="6"/>
      <c r="C6258" s="12"/>
      <c r="K6258" s="23"/>
      <c r="L6258" s="23"/>
    </row>
    <row r="6259" spans="1:12" x14ac:dyDescent="0.25">
      <c r="A6259" s="6"/>
      <c r="C6259" s="12"/>
      <c r="K6259" s="23"/>
      <c r="L6259" s="23"/>
    </row>
    <row r="6260" spans="1:12" x14ac:dyDescent="0.25">
      <c r="A6260" s="6"/>
      <c r="C6260" s="12"/>
      <c r="K6260" s="23"/>
      <c r="L6260" s="23"/>
    </row>
    <row r="6261" spans="1:12" x14ac:dyDescent="0.25">
      <c r="A6261" s="6"/>
      <c r="C6261" s="12"/>
      <c r="K6261" s="23"/>
      <c r="L6261" s="23"/>
    </row>
    <row r="6262" spans="1:12" x14ac:dyDescent="0.25">
      <c r="A6262" s="6"/>
      <c r="C6262" s="12"/>
      <c r="K6262" s="23"/>
      <c r="L6262" s="23"/>
    </row>
    <row r="6263" spans="1:12" x14ac:dyDescent="0.25">
      <c r="A6263" s="6"/>
      <c r="C6263" s="12"/>
      <c r="K6263" s="23"/>
      <c r="L6263" s="23"/>
    </row>
    <row r="6264" spans="1:12" x14ac:dyDescent="0.25">
      <c r="A6264" s="6"/>
      <c r="C6264" s="12"/>
      <c r="K6264" s="23"/>
      <c r="L6264" s="23"/>
    </row>
    <row r="6265" spans="1:12" x14ac:dyDescent="0.25">
      <c r="A6265" s="6"/>
      <c r="C6265" s="12"/>
      <c r="K6265" s="23"/>
      <c r="L6265" s="23"/>
    </row>
    <row r="6266" spans="1:12" x14ac:dyDescent="0.25">
      <c r="A6266" s="6"/>
      <c r="C6266" s="12"/>
      <c r="K6266" s="23"/>
      <c r="L6266" s="23"/>
    </row>
    <row r="6267" spans="1:12" x14ac:dyDescent="0.25">
      <c r="A6267" s="6"/>
      <c r="C6267" s="12"/>
      <c r="K6267" s="23"/>
      <c r="L6267" s="23"/>
    </row>
    <row r="6268" spans="1:12" x14ac:dyDescent="0.25">
      <c r="A6268" s="6"/>
      <c r="C6268" s="12"/>
      <c r="K6268" s="23"/>
      <c r="L6268" s="23"/>
    </row>
    <row r="6269" spans="1:12" x14ac:dyDescent="0.25">
      <c r="A6269" s="6"/>
      <c r="C6269" s="12"/>
      <c r="K6269" s="23"/>
      <c r="L6269" s="23"/>
    </row>
    <row r="6270" spans="1:12" x14ac:dyDescent="0.25">
      <c r="A6270" s="6"/>
      <c r="C6270" s="12"/>
      <c r="K6270" s="23"/>
      <c r="L6270" s="23"/>
    </row>
    <row r="6271" spans="1:12" x14ac:dyDescent="0.25">
      <c r="A6271" s="6"/>
      <c r="C6271" s="12"/>
      <c r="K6271" s="23"/>
      <c r="L6271" s="23"/>
    </row>
    <row r="6272" spans="1:12" x14ac:dyDescent="0.25">
      <c r="A6272" s="6"/>
      <c r="C6272" s="12"/>
      <c r="K6272" s="23"/>
      <c r="L6272" s="23"/>
    </row>
    <row r="6273" spans="1:12" x14ac:dyDescent="0.25">
      <c r="A6273" s="6"/>
      <c r="C6273" s="12"/>
      <c r="K6273" s="23"/>
      <c r="L6273" s="23"/>
    </row>
    <row r="6274" spans="1:12" x14ac:dyDescent="0.25">
      <c r="A6274" s="6"/>
      <c r="C6274" s="12"/>
      <c r="K6274" s="23"/>
      <c r="L6274" s="23"/>
    </row>
    <row r="6275" spans="1:12" x14ac:dyDescent="0.25">
      <c r="A6275" s="6"/>
      <c r="C6275" s="12"/>
      <c r="K6275" s="23"/>
      <c r="L6275" s="23"/>
    </row>
    <row r="6276" spans="1:12" x14ac:dyDescent="0.25">
      <c r="A6276" s="6"/>
      <c r="C6276" s="12"/>
      <c r="K6276" s="23"/>
      <c r="L6276" s="23"/>
    </row>
    <row r="6277" spans="1:12" x14ac:dyDescent="0.25">
      <c r="A6277" s="6"/>
      <c r="C6277" s="12"/>
      <c r="K6277" s="23"/>
      <c r="L6277" s="23"/>
    </row>
    <row r="6278" spans="1:12" x14ac:dyDescent="0.25">
      <c r="A6278" s="6"/>
      <c r="C6278" s="12"/>
      <c r="K6278" s="23"/>
      <c r="L6278" s="23"/>
    </row>
    <row r="6279" spans="1:12" x14ac:dyDescent="0.25">
      <c r="A6279" s="6"/>
      <c r="C6279" s="12"/>
      <c r="K6279" s="23"/>
      <c r="L6279" s="23"/>
    </row>
    <row r="6280" spans="1:12" x14ac:dyDescent="0.25">
      <c r="A6280" s="6"/>
      <c r="C6280" s="12"/>
      <c r="K6280" s="23"/>
      <c r="L6280" s="23"/>
    </row>
    <row r="6281" spans="1:12" x14ac:dyDescent="0.25">
      <c r="A6281" s="6"/>
      <c r="C6281" s="12"/>
      <c r="K6281" s="23"/>
      <c r="L6281" s="23"/>
    </row>
    <row r="6282" spans="1:12" x14ac:dyDescent="0.25">
      <c r="A6282" s="6"/>
      <c r="C6282" s="12"/>
      <c r="K6282" s="23"/>
      <c r="L6282" s="23"/>
    </row>
    <row r="6283" spans="1:12" x14ac:dyDescent="0.25">
      <c r="A6283" s="6"/>
      <c r="C6283" s="12"/>
      <c r="K6283" s="23"/>
      <c r="L6283" s="23"/>
    </row>
    <row r="6284" spans="1:12" x14ac:dyDescent="0.25">
      <c r="A6284" s="6"/>
      <c r="C6284" s="12"/>
      <c r="K6284" s="23"/>
      <c r="L6284" s="23"/>
    </row>
    <row r="6285" spans="1:12" x14ac:dyDescent="0.25">
      <c r="A6285" s="6"/>
      <c r="C6285" s="12"/>
      <c r="K6285" s="23"/>
      <c r="L6285" s="23"/>
    </row>
    <row r="6286" spans="1:12" x14ac:dyDescent="0.25">
      <c r="A6286" s="6"/>
      <c r="C6286" s="12"/>
      <c r="K6286" s="23"/>
      <c r="L6286" s="23"/>
    </row>
    <row r="6287" spans="1:12" x14ac:dyDescent="0.25">
      <c r="A6287" s="6"/>
      <c r="C6287" s="12"/>
      <c r="K6287" s="23"/>
      <c r="L6287" s="23"/>
    </row>
    <row r="6288" spans="1:12" x14ac:dyDescent="0.25">
      <c r="A6288" s="6"/>
      <c r="C6288" s="12"/>
      <c r="K6288" s="23"/>
      <c r="L6288" s="23"/>
    </row>
    <row r="6289" spans="1:12" x14ac:dyDescent="0.25">
      <c r="A6289" s="6"/>
      <c r="C6289" s="12"/>
      <c r="K6289" s="23"/>
      <c r="L6289" s="23"/>
    </row>
    <row r="6290" spans="1:12" x14ac:dyDescent="0.25">
      <c r="A6290" s="6"/>
      <c r="C6290" s="12"/>
      <c r="K6290" s="23"/>
      <c r="L6290" s="23"/>
    </row>
    <row r="6291" spans="1:12" x14ac:dyDescent="0.25">
      <c r="A6291" s="6"/>
      <c r="C6291" s="12"/>
      <c r="K6291" s="23"/>
      <c r="L6291" s="23"/>
    </row>
    <row r="6292" spans="1:12" x14ac:dyDescent="0.25">
      <c r="A6292" s="6"/>
      <c r="C6292" s="12"/>
      <c r="K6292" s="23"/>
      <c r="L6292" s="23"/>
    </row>
    <row r="6293" spans="1:12" x14ac:dyDescent="0.25">
      <c r="A6293" s="6"/>
      <c r="C6293" s="12"/>
      <c r="K6293" s="23"/>
      <c r="L6293" s="23"/>
    </row>
    <row r="6294" spans="1:12" x14ac:dyDescent="0.25">
      <c r="A6294" s="6"/>
      <c r="C6294" s="12"/>
      <c r="K6294" s="23"/>
      <c r="L6294" s="23"/>
    </row>
    <row r="6295" spans="1:12" x14ac:dyDescent="0.25">
      <c r="A6295" s="6"/>
      <c r="C6295" s="12"/>
      <c r="K6295" s="23"/>
      <c r="L6295" s="23"/>
    </row>
    <row r="6296" spans="1:12" x14ac:dyDescent="0.25">
      <c r="A6296" s="6"/>
      <c r="C6296" s="12"/>
      <c r="K6296" s="23"/>
      <c r="L6296" s="23"/>
    </row>
    <row r="6297" spans="1:12" x14ac:dyDescent="0.25">
      <c r="A6297" s="6"/>
      <c r="C6297" s="12"/>
      <c r="K6297" s="23"/>
      <c r="L6297" s="23"/>
    </row>
    <row r="6298" spans="1:12" x14ac:dyDescent="0.25">
      <c r="A6298" s="6"/>
      <c r="C6298" s="12"/>
      <c r="K6298" s="23"/>
      <c r="L6298" s="23"/>
    </row>
    <row r="6299" spans="1:12" x14ac:dyDescent="0.25">
      <c r="A6299" s="6"/>
      <c r="C6299" s="12"/>
      <c r="K6299" s="23"/>
      <c r="L6299" s="23"/>
    </row>
    <row r="6300" spans="1:12" x14ac:dyDescent="0.25">
      <c r="A6300" s="6"/>
      <c r="C6300" s="12"/>
      <c r="K6300" s="23"/>
      <c r="L6300" s="23"/>
    </row>
    <row r="6301" spans="1:12" x14ac:dyDescent="0.25">
      <c r="A6301" s="6"/>
      <c r="C6301" s="12"/>
      <c r="K6301" s="23"/>
      <c r="L6301" s="23"/>
    </row>
    <row r="6302" spans="1:12" x14ac:dyDescent="0.25">
      <c r="A6302" s="6"/>
      <c r="C6302" s="12"/>
      <c r="K6302" s="23"/>
      <c r="L6302" s="23"/>
    </row>
    <row r="6303" spans="1:12" x14ac:dyDescent="0.25">
      <c r="A6303" s="6"/>
      <c r="C6303" s="12"/>
      <c r="K6303" s="23"/>
      <c r="L6303" s="23"/>
    </row>
    <row r="6304" spans="1:12" x14ac:dyDescent="0.25">
      <c r="A6304" s="6"/>
      <c r="C6304" s="12"/>
      <c r="K6304" s="23"/>
      <c r="L6304" s="23"/>
    </row>
    <row r="6305" spans="1:12" x14ac:dyDescent="0.25">
      <c r="A6305" s="6"/>
      <c r="C6305" s="12"/>
      <c r="K6305" s="23"/>
      <c r="L6305" s="23"/>
    </row>
    <row r="6306" spans="1:12" x14ac:dyDescent="0.25">
      <c r="A6306" s="6"/>
      <c r="C6306" s="12"/>
      <c r="K6306" s="23"/>
      <c r="L6306" s="23"/>
    </row>
    <row r="6307" spans="1:12" x14ac:dyDescent="0.25">
      <c r="A6307" s="6"/>
      <c r="C6307" s="12"/>
      <c r="K6307" s="23"/>
      <c r="L6307" s="23"/>
    </row>
    <row r="6308" spans="1:12" x14ac:dyDescent="0.25">
      <c r="A6308" s="6"/>
      <c r="C6308" s="12"/>
      <c r="K6308" s="23"/>
      <c r="L6308" s="23"/>
    </row>
    <row r="6309" spans="1:12" x14ac:dyDescent="0.25">
      <c r="A6309" s="6"/>
      <c r="C6309" s="12"/>
      <c r="K6309" s="23"/>
      <c r="L6309" s="23"/>
    </row>
    <row r="6310" spans="1:12" x14ac:dyDescent="0.25">
      <c r="A6310" s="6"/>
      <c r="C6310" s="12"/>
      <c r="K6310" s="23"/>
      <c r="L6310" s="23"/>
    </row>
    <row r="6311" spans="1:12" x14ac:dyDescent="0.25">
      <c r="A6311" s="6"/>
      <c r="C6311" s="12"/>
      <c r="K6311" s="23"/>
      <c r="L6311" s="23"/>
    </row>
    <row r="6312" spans="1:12" x14ac:dyDescent="0.25">
      <c r="A6312" s="6"/>
      <c r="C6312" s="12"/>
      <c r="K6312" s="23"/>
      <c r="L6312" s="23"/>
    </row>
    <row r="6313" spans="1:12" x14ac:dyDescent="0.25">
      <c r="A6313" s="6"/>
      <c r="C6313" s="12"/>
      <c r="K6313" s="23"/>
      <c r="L6313" s="23"/>
    </row>
    <row r="6314" spans="1:12" x14ac:dyDescent="0.25">
      <c r="A6314" s="6"/>
      <c r="C6314" s="12"/>
      <c r="K6314" s="23"/>
      <c r="L6314" s="23"/>
    </row>
    <row r="6315" spans="1:12" x14ac:dyDescent="0.25">
      <c r="A6315" s="6"/>
      <c r="C6315" s="12"/>
      <c r="K6315" s="23"/>
      <c r="L6315" s="23"/>
    </row>
    <row r="6316" spans="1:12" x14ac:dyDescent="0.25">
      <c r="A6316" s="6"/>
      <c r="C6316" s="12"/>
      <c r="K6316" s="23"/>
      <c r="L6316" s="23"/>
    </row>
    <row r="6317" spans="1:12" x14ac:dyDescent="0.25">
      <c r="A6317" s="6"/>
      <c r="C6317" s="12"/>
      <c r="K6317" s="23"/>
      <c r="L6317" s="23"/>
    </row>
    <row r="6318" spans="1:12" x14ac:dyDescent="0.25">
      <c r="A6318" s="6"/>
      <c r="C6318" s="12"/>
      <c r="K6318" s="23"/>
      <c r="L6318" s="23"/>
    </row>
    <row r="6319" spans="1:12" x14ac:dyDescent="0.25">
      <c r="A6319" s="6"/>
      <c r="C6319" s="12"/>
      <c r="K6319" s="23"/>
      <c r="L6319" s="23"/>
    </row>
    <row r="6320" spans="1:12" x14ac:dyDescent="0.25">
      <c r="A6320" s="6"/>
      <c r="C6320" s="12"/>
      <c r="K6320" s="23"/>
      <c r="L6320" s="23"/>
    </row>
    <row r="6321" spans="1:12" x14ac:dyDescent="0.25">
      <c r="A6321" s="6"/>
      <c r="C6321" s="12"/>
      <c r="K6321" s="23"/>
      <c r="L6321" s="23"/>
    </row>
    <row r="6322" spans="1:12" x14ac:dyDescent="0.25">
      <c r="A6322" s="6"/>
      <c r="C6322" s="12"/>
      <c r="K6322" s="23"/>
      <c r="L6322" s="23"/>
    </row>
    <row r="6323" spans="1:12" x14ac:dyDescent="0.25">
      <c r="A6323" s="6"/>
      <c r="C6323" s="12"/>
      <c r="K6323" s="23"/>
      <c r="L6323" s="23"/>
    </row>
    <row r="6324" spans="1:12" x14ac:dyDescent="0.25">
      <c r="A6324" s="6"/>
      <c r="C6324" s="12"/>
      <c r="K6324" s="23"/>
      <c r="L6324" s="23"/>
    </row>
    <row r="6325" spans="1:12" x14ac:dyDescent="0.25">
      <c r="A6325" s="6"/>
      <c r="C6325" s="12"/>
      <c r="K6325" s="23"/>
      <c r="L6325" s="23"/>
    </row>
    <row r="6326" spans="1:12" x14ac:dyDescent="0.25">
      <c r="A6326" s="6"/>
      <c r="C6326" s="12"/>
      <c r="K6326" s="23"/>
      <c r="L6326" s="23"/>
    </row>
    <row r="6327" spans="1:12" x14ac:dyDescent="0.25">
      <c r="A6327" s="6"/>
      <c r="C6327" s="12"/>
      <c r="K6327" s="23"/>
      <c r="L6327" s="23"/>
    </row>
    <row r="6328" spans="1:12" x14ac:dyDescent="0.25">
      <c r="A6328" s="6"/>
      <c r="C6328" s="12"/>
      <c r="K6328" s="23"/>
      <c r="L6328" s="23"/>
    </row>
    <row r="6329" spans="1:12" x14ac:dyDescent="0.25">
      <c r="A6329" s="6"/>
      <c r="C6329" s="12"/>
      <c r="K6329" s="23"/>
      <c r="L6329" s="23"/>
    </row>
    <row r="6330" spans="1:12" x14ac:dyDescent="0.25">
      <c r="A6330" s="6"/>
      <c r="C6330" s="12"/>
      <c r="K6330" s="23"/>
      <c r="L6330" s="23"/>
    </row>
    <row r="6331" spans="1:12" x14ac:dyDescent="0.25">
      <c r="A6331" s="6"/>
      <c r="C6331" s="12"/>
      <c r="K6331" s="23"/>
      <c r="L6331" s="23"/>
    </row>
    <row r="6332" spans="1:12" x14ac:dyDescent="0.25">
      <c r="A6332" s="6"/>
      <c r="C6332" s="12"/>
      <c r="K6332" s="23"/>
      <c r="L6332" s="23"/>
    </row>
    <row r="6333" spans="1:12" x14ac:dyDescent="0.25">
      <c r="A6333" s="6"/>
      <c r="C6333" s="12"/>
      <c r="K6333" s="23"/>
      <c r="L6333" s="23"/>
    </row>
    <row r="6334" spans="1:12" x14ac:dyDescent="0.25">
      <c r="A6334" s="6"/>
      <c r="C6334" s="12"/>
      <c r="K6334" s="23"/>
      <c r="L6334" s="23"/>
    </row>
    <row r="6335" spans="1:12" x14ac:dyDescent="0.25">
      <c r="A6335" s="6"/>
      <c r="C6335" s="12"/>
      <c r="K6335" s="23"/>
      <c r="L6335" s="23"/>
    </row>
    <row r="6336" spans="1:12" x14ac:dyDescent="0.25">
      <c r="A6336" s="6"/>
      <c r="C6336" s="12"/>
      <c r="K6336" s="23"/>
      <c r="L6336" s="23"/>
    </row>
    <row r="6337" spans="1:12" x14ac:dyDescent="0.25">
      <c r="A6337" s="6"/>
      <c r="C6337" s="12"/>
      <c r="K6337" s="23"/>
      <c r="L6337" s="23"/>
    </row>
    <row r="6338" spans="1:12" x14ac:dyDescent="0.25">
      <c r="A6338" s="6"/>
      <c r="C6338" s="12"/>
      <c r="K6338" s="23"/>
      <c r="L6338" s="23"/>
    </row>
    <row r="6339" spans="1:12" x14ac:dyDescent="0.25">
      <c r="A6339" s="6"/>
      <c r="C6339" s="12"/>
      <c r="K6339" s="23"/>
      <c r="L6339" s="23"/>
    </row>
    <row r="6340" spans="1:12" x14ac:dyDescent="0.25">
      <c r="A6340" s="6"/>
      <c r="C6340" s="12"/>
      <c r="K6340" s="23"/>
      <c r="L6340" s="23"/>
    </row>
    <row r="6341" spans="1:12" x14ac:dyDescent="0.25">
      <c r="A6341" s="6"/>
      <c r="C6341" s="12"/>
      <c r="K6341" s="23"/>
      <c r="L6341" s="23"/>
    </row>
    <row r="6342" spans="1:12" x14ac:dyDescent="0.25">
      <c r="A6342" s="6"/>
      <c r="C6342" s="12"/>
      <c r="K6342" s="23"/>
      <c r="L6342" s="23"/>
    </row>
    <row r="6343" spans="1:12" x14ac:dyDescent="0.25">
      <c r="A6343" s="6"/>
      <c r="C6343" s="12"/>
      <c r="K6343" s="23"/>
      <c r="L6343" s="23"/>
    </row>
    <row r="6344" spans="1:12" x14ac:dyDescent="0.25">
      <c r="A6344" s="6"/>
      <c r="C6344" s="12"/>
      <c r="K6344" s="23"/>
      <c r="L6344" s="23"/>
    </row>
    <row r="6345" spans="1:12" x14ac:dyDescent="0.25">
      <c r="A6345" s="6"/>
      <c r="C6345" s="12"/>
      <c r="K6345" s="23"/>
      <c r="L6345" s="23"/>
    </row>
    <row r="6346" spans="1:12" x14ac:dyDescent="0.25">
      <c r="A6346" s="6"/>
      <c r="C6346" s="12"/>
      <c r="K6346" s="23"/>
      <c r="L6346" s="23"/>
    </row>
    <row r="6347" spans="1:12" x14ac:dyDescent="0.25">
      <c r="A6347" s="6"/>
      <c r="C6347" s="12"/>
      <c r="K6347" s="23"/>
      <c r="L6347" s="23"/>
    </row>
    <row r="6348" spans="1:12" x14ac:dyDescent="0.25">
      <c r="A6348" s="6"/>
      <c r="C6348" s="12"/>
      <c r="K6348" s="23"/>
      <c r="L6348" s="23"/>
    </row>
    <row r="6349" spans="1:12" x14ac:dyDescent="0.25">
      <c r="A6349" s="6"/>
      <c r="C6349" s="12"/>
      <c r="K6349" s="23"/>
      <c r="L6349" s="23"/>
    </row>
    <row r="6350" spans="1:12" x14ac:dyDescent="0.25">
      <c r="A6350" s="6"/>
      <c r="C6350" s="12"/>
      <c r="K6350" s="23"/>
      <c r="L6350" s="23"/>
    </row>
    <row r="6351" spans="1:12" x14ac:dyDescent="0.25">
      <c r="A6351" s="6"/>
      <c r="C6351" s="12"/>
      <c r="K6351" s="23"/>
      <c r="L6351" s="23"/>
    </row>
    <row r="6352" spans="1:12" x14ac:dyDescent="0.25">
      <c r="A6352" s="6"/>
      <c r="C6352" s="12"/>
      <c r="K6352" s="23"/>
      <c r="L6352" s="23"/>
    </row>
    <row r="6353" spans="1:12" x14ac:dyDescent="0.25">
      <c r="A6353" s="6"/>
      <c r="C6353" s="12"/>
      <c r="K6353" s="23"/>
      <c r="L6353" s="23"/>
    </row>
    <row r="6354" spans="1:12" x14ac:dyDescent="0.25">
      <c r="A6354" s="6"/>
      <c r="C6354" s="12"/>
      <c r="K6354" s="23"/>
      <c r="L6354" s="23"/>
    </row>
    <row r="6355" spans="1:12" x14ac:dyDescent="0.25">
      <c r="A6355" s="6"/>
      <c r="C6355" s="12"/>
      <c r="K6355" s="23"/>
      <c r="L6355" s="23"/>
    </row>
    <row r="6356" spans="1:12" x14ac:dyDescent="0.25">
      <c r="A6356" s="6"/>
      <c r="C6356" s="12"/>
      <c r="K6356" s="23"/>
      <c r="L6356" s="23"/>
    </row>
    <row r="6357" spans="1:12" x14ac:dyDescent="0.25">
      <c r="A6357" s="6"/>
      <c r="C6357" s="12"/>
      <c r="K6357" s="23"/>
      <c r="L6357" s="23"/>
    </row>
    <row r="6358" spans="1:12" x14ac:dyDescent="0.25">
      <c r="A6358" s="6"/>
      <c r="C6358" s="12"/>
      <c r="K6358" s="23"/>
      <c r="L6358" s="23"/>
    </row>
    <row r="6359" spans="1:12" x14ac:dyDescent="0.25">
      <c r="A6359" s="6"/>
      <c r="C6359" s="12"/>
      <c r="K6359" s="23"/>
      <c r="L6359" s="23"/>
    </row>
    <row r="6360" spans="1:12" x14ac:dyDescent="0.25">
      <c r="A6360" s="6"/>
      <c r="C6360" s="12"/>
      <c r="K6360" s="23"/>
      <c r="L6360" s="23"/>
    </row>
    <row r="6361" spans="1:12" x14ac:dyDescent="0.25">
      <c r="A6361" s="6"/>
      <c r="C6361" s="12"/>
      <c r="K6361" s="23"/>
      <c r="L6361" s="23"/>
    </row>
    <row r="6362" spans="1:12" x14ac:dyDescent="0.25">
      <c r="A6362" s="6"/>
      <c r="C6362" s="12"/>
      <c r="K6362" s="23"/>
      <c r="L6362" s="23"/>
    </row>
    <row r="6363" spans="1:12" x14ac:dyDescent="0.25">
      <c r="A6363" s="6"/>
      <c r="C6363" s="12"/>
      <c r="K6363" s="23"/>
      <c r="L6363" s="23"/>
    </row>
    <row r="6364" spans="1:12" x14ac:dyDescent="0.25">
      <c r="A6364" s="6"/>
      <c r="C6364" s="12"/>
      <c r="K6364" s="23"/>
      <c r="L6364" s="23"/>
    </row>
    <row r="6365" spans="1:12" x14ac:dyDescent="0.25">
      <c r="A6365" s="6"/>
      <c r="C6365" s="12"/>
      <c r="K6365" s="23"/>
      <c r="L6365" s="23"/>
    </row>
    <row r="6366" spans="1:12" x14ac:dyDescent="0.25">
      <c r="A6366" s="6"/>
      <c r="C6366" s="12"/>
      <c r="K6366" s="23"/>
      <c r="L6366" s="23"/>
    </row>
    <row r="6367" spans="1:12" x14ac:dyDescent="0.25">
      <c r="A6367" s="6"/>
      <c r="C6367" s="12"/>
      <c r="K6367" s="23"/>
      <c r="L6367" s="23"/>
    </row>
    <row r="6368" spans="1:12" x14ac:dyDescent="0.25">
      <c r="A6368" s="6"/>
      <c r="C6368" s="12"/>
      <c r="K6368" s="23"/>
      <c r="L6368" s="23"/>
    </row>
    <row r="6369" spans="1:12" x14ac:dyDescent="0.25">
      <c r="A6369" s="6"/>
      <c r="C6369" s="12"/>
      <c r="K6369" s="23"/>
      <c r="L6369" s="23"/>
    </row>
    <row r="6370" spans="1:12" x14ac:dyDescent="0.25">
      <c r="A6370" s="6"/>
      <c r="C6370" s="12"/>
      <c r="K6370" s="23"/>
      <c r="L6370" s="23"/>
    </row>
    <row r="6371" spans="1:12" x14ac:dyDescent="0.25">
      <c r="A6371" s="6"/>
      <c r="C6371" s="12"/>
      <c r="K6371" s="23"/>
      <c r="L6371" s="23"/>
    </row>
    <row r="6372" spans="1:12" x14ac:dyDescent="0.25">
      <c r="A6372" s="6"/>
      <c r="C6372" s="12"/>
      <c r="K6372" s="23"/>
      <c r="L6372" s="23"/>
    </row>
    <row r="6373" spans="1:12" x14ac:dyDescent="0.25">
      <c r="A6373" s="6"/>
      <c r="C6373" s="12"/>
      <c r="K6373" s="23"/>
      <c r="L6373" s="23"/>
    </row>
    <row r="6374" spans="1:12" x14ac:dyDescent="0.25">
      <c r="A6374" s="6"/>
      <c r="C6374" s="12"/>
      <c r="K6374" s="23"/>
      <c r="L6374" s="23"/>
    </row>
    <row r="6375" spans="1:12" x14ac:dyDescent="0.25">
      <c r="A6375" s="6"/>
      <c r="C6375" s="12"/>
      <c r="K6375" s="23"/>
      <c r="L6375" s="23"/>
    </row>
    <row r="6376" spans="1:12" x14ac:dyDescent="0.25">
      <c r="A6376" s="6"/>
      <c r="C6376" s="12"/>
      <c r="K6376" s="23"/>
      <c r="L6376" s="23"/>
    </row>
    <row r="6377" spans="1:12" x14ac:dyDescent="0.25">
      <c r="A6377" s="6"/>
      <c r="C6377" s="12"/>
      <c r="K6377" s="23"/>
      <c r="L6377" s="23"/>
    </row>
    <row r="6378" spans="1:12" x14ac:dyDescent="0.25">
      <c r="A6378" s="6"/>
      <c r="C6378" s="12"/>
      <c r="K6378" s="23"/>
      <c r="L6378" s="23"/>
    </row>
    <row r="6379" spans="1:12" x14ac:dyDescent="0.25">
      <c r="A6379" s="6"/>
      <c r="C6379" s="12"/>
      <c r="K6379" s="23"/>
      <c r="L6379" s="23"/>
    </row>
    <row r="6380" spans="1:12" x14ac:dyDescent="0.25">
      <c r="A6380" s="6"/>
      <c r="C6380" s="12"/>
      <c r="K6380" s="23"/>
      <c r="L6380" s="23"/>
    </row>
    <row r="6381" spans="1:12" x14ac:dyDescent="0.25">
      <c r="A6381" s="6"/>
      <c r="C6381" s="12"/>
      <c r="K6381" s="23"/>
      <c r="L6381" s="23"/>
    </row>
    <row r="6382" spans="1:12" x14ac:dyDescent="0.25">
      <c r="A6382" s="6"/>
      <c r="C6382" s="12"/>
      <c r="K6382" s="23"/>
      <c r="L6382" s="23"/>
    </row>
    <row r="6383" spans="1:12" x14ac:dyDescent="0.25">
      <c r="A6383" s="6"/>
      <c r="C6383" s="12"/>
      <c r="K6383" s="23"/>
      <c r="L6383" s="23"/>
    </row>
    <row r="6384" spans="1:12" x14ac:dyDescent="0.25">
      <c r="A6384" s="6"/>
      <c r="C6384" s="12"/>
      <c r="K6384" s="23"/>
      <c r="L6384" s="23"/>
    </row>
    <row r="6385" spans="1:12" x14ac:dyDescent="0.25">
      <c r="A6385" s="6"/>
      <c r="C6385" s="12"/>
      <c r="K6385" s="23"/>
      <c r="L6385" s="23"/>
    </row>
    <row r="6386" spans="1:12" x14ac:dyDescent="0.25">
      <c r="A6386" s="6"/>
      <c r="C6386" s="12"/>
      <c r="K6386" s="23"/>
      <c r="L6386" s="23"/>
    </row>
    <row r="6387" spans="1:12" x14ac:dyDescent="0.25">
      <c r="A6387" s="6"/>
      <c r="C6387" s="12"/>
      <c r="K6387" s="23"/>
      <c r="L6387" s="23"/>
    </row>
    <row r="6388" spans="1:12" x14ac:dyDescent="0.25">
      <c r="A6388" s="6"/>
      <c r="C6388" s="12"/>
      <c r="K6388" s="23"/>
      <c r="L6388" s="23"/>
    </row>
    <row r="6389" spans="1:12" x14ac:dyDescent="0.25">
      <c r="A6389" s="6"/>
      <c r="C6389" s="12"/>
      <c r="K6389" s="23"/>
      <c r="L6389" s="23"/>
    </row>
    <row r="6390" spans="1:12" x14ac:dyDescent="0.25">
      <c r="A6390" s="6"/>
      <c r="C6390" s="12"/>
      <c r="K6390" s="23"/>
      <c r="L6390" s="23"/>
    </row>
    <row r="6391" spans="1:12" x14ac:dyDescent="0.25">
      <c r="A6391" s="6"/>
      <c r="C6391" s="12"/>
      <c r="K6391" s="23"/>
      <c r="L6391" s="23"/>
    </row>
    <row r="6392" spans="1:12" x14ac:dyDescent="0.25">
      <c r="A6392" s="6"/>
      <c r="C6392" s="12"/>
      <c r="K6392" s="23"/>
      <c r="L6392" s="23"/>
    </row>
    <row r="6393" spans="1:12" x14ac:dyDescent="0.25">
      <c r="A6393" s="6"/>
      <c r="C6393" s="12"/>
      <c r="K6393" s="23"/>
      <c r="L6393" s="23"/>
    </row>
    <row r="6394" spans="1:12" x14ac:dyDescent="0.25">
      <c r="A6394" s="6"/>
      <c r="C6394" s="12"/>
      <c r="K6394" s="23"/>
      <c r="L6394" s="23"/>
    </row>
    <row r="6395" spans="1:12" x14ac:dyDescent="0.25">
      <c r="A6395" s="6"/>
      <c r="C6395" s="12"/>
      <c r="K6395" s="23"/>
      <c r="L6395" s="23"/>
    </row>
    <row r="6396" spans="1:12" x14ac:dyDescent="0.25">
      <c r="A6396" s="6"/>
      <c r="C6396" s="12"/>
      <c r="K6396" s="23"/>
      <c r="L6396" s="23"/>
    </row>
    <row r="6397" spans="1:12" x14ac:dyDescent="0.25">
      <c r="A6397" s="6"/>
      <c r="C6397" s="12"/>
      <c r="K6397" s="23"/>
      <c r="L6397" s="23"/>
    </row>
    <row r="6398" spans="1:12" x14ac:dyDescent="0.25">
      <c r="A6398" s="6"/>
      <c r="C6398" s="12"/>
      <c r="K6398" s="23"/>
      <c r="L6398" s="23"/>
    </row>
    <row r="6399" spans="1:12" x14ac:dyDescent="0.25">
      <c r="A6399" s="6"/>
      <c r="C6399" s="12"/>
      <c r="K6399" s="23"/>
      <c r="L6399" s="23"/>
    </row>
    <row r="6400" spans="1:12" x14ac:dyDescent="0.25">
      <c r="A6400" s="6"/>
      <c r="C6400" s="12"/>
      <c r="K6400" s="23"/>
      <c r="L6400" s="23"/>
    </row>
    <row r="6401" spans="1:12" x14ac:dyDescent="0.25">
      <c r="A6401" s="6"/>
      <c r="C6401" s="12"/>
      <c r="K6401" s="23"/>
      <c r="L6401" s="23"/>
    </row>
    <row r="6402" spans="1:12" x14ac:dyDescent="0.25">
      <c r="A6402" s="6"/>
      <c r="C6402" s="12"/>
      <c r="K6402" s="23"/>
      <c r="L6402" s="23"/>
    </row>
    <row r="6403" spans="1:12" x14ac:dyDescent="0.25">
      <c r="A6403" s="6"/>
      <c r="C6403" s="12"/>
      <c r="K6403" s="23"/>
      <c r="L6403" s="23"/>
    </row>
    <row r="6404" spans="1:12" x14ac:dyDescent="0.25">
      <c r="A6404" s="6"/>
      <c r="C6404" s="12"/>
      <c r="K6404" s="23"/>
      <c r="L6404" s="23"/>
    </row>
    <row r="6405" spans="1:12" x14ac:dyDescent="0.25">
      <c r="A6405" s="6"/>
      <c r="C6405" s="12"/>
      <c r="K6405" s="23"/>
      <c r="L6405" s="23"/>
    </row>
    <row r="6406" spans="1:12" x14ac:dyDescent="0.25">
      <c r="A6406" s="6"/>
      <c r="C6406" s="12"/>
      <c r="K6406" s="23"/>
      <c r="L6406" s="23"/>
    </row>
    <row r="6407" spans="1:12" x14ac:dyDescent="0.25">
      <c r="A6407" s="6"/>
      <c r="C6407" s="12"/>
      <c r="K6407" s="23"/>
      <c r="L6407" s="23"/>
    </row>
    <row r="6408" spans="1:12" x14ac:dyDescent="0.25">
      <c r="A6408" s="6"/>
      <c r="C6408" s="12"/>
      <c r="K6408" s="23"/>
      <c r="L6408" s="23"/>
    </row>
    <row r="6409" spans="1:12" x14ac:dyDescent="0.25">
      <c r="A6409" s="6"/>
      <c r="C6409" s="12"/>
      <c r="K6409" s="23"/>
      <c r="L6409" s="23"/>
    </row>
    <row r="6410" spans="1:12" x14ac:dyDescent="0.25">
      <c r="A6410" s="6"/>
      <c r="C6410" s="12"/>
      <c r="K6410" s="23"/>
      <c r="L6410" s="23"/>
    </row>
    <row r="6411" spans="1:12" x14ac:dyDescent="0.25">
      <c r="A6411" s="6"/>
      <c r="C6411" s="12"/>
      <c r="K6411" s="23"/>
      <c r="L6411" s="23"/>
    </row>
    <row r="6412" spans="1:12" x14ac:dyDescent="0.25">
      <c r="A6412" s="6"/>
      <c r="C6412" s="12"/>
      <c r="K6412" s="23"/>
      <c r="L6412" s="23"/>
    </row>
    <row r="6413" spans="1:12" x14ac:dyDescent="0.25">
      <c r="A6413" s="6"/>
      <c r="C6413" s="12"/>
      <c r="K6413" s="23"/>
      <c r="L6413" s="23"/>
    </row>
    <row r="6414" spans="1:12" x14ac:dyDescent="0.25">
      <c r="A6414" s="6"/>
      <c r="C6414" s="12"/>
      <c r="K6414" s="23"/>
      <c r="L6414" s="23"/>
    </row>
    <row r="6415" spans="1:12" x14ac:dyDescent="0.25">
      <c r="A6415" s="6"/>
      <c r="C6415" s="12"/>
      <c r="K6415" s="23"/>
      <c r="L6415" s="23"/>
    </row>
    <row r="6416" spans="1:12" x14ac:dyDescent="0.25">
      <c r="A6416" s="6"/>
      <c r="C6416" s="12"/>
      <c r="K6416" s="23"/>
      <c r="L6416" s="23"/>
    </row>
    <row r="6417" spans="1:12" x14ac:dyDescent="0.25">
      <c r="A6417" s="6"/>
      <c r="C6417" s="12"/>
      <c r="K6417" s="23"/>
      <c r="L6417" s="23"/>
    </row>
    <row r="6418" spans="1:12" x14ac:dyDescent="0.25">
      <c r="A6418" s="6"/>
      <c r="C6418" s="12"/>
      <c r="K6418" s="23"/>
      <c r="L6418" s="23"/>
    </row>
    <row r="6419" spans="1:12" x14ac:dyDescent="0.25">
      <c r="A6419" s="6"/>
      <c r="C6419" s="12"/>
      <c r="K6419" s="23"/>
      <c r="L6419" s="23"/>
    </row>
    <row r="6420" spans="1:12" x14ac:dyDescent="0.25">
      <c r="A6420" s="6"/>
      <c r="C6420" s="12"/>
      <c r="K6420" s="23"/>
      <c r="L6420" s="23"/>
    </row>
    <row r="6421" spans="1:12" x14ac:dyDescent="0.25">
      <c r="A6421" s="6"/>
      <c r="C6421" s="12"/>
      <c r="K6421" s="23"/>
      <c r="L6421" s="23"/>
    </row>
    <row r="6422" spans="1:12" x14ac:dyDescent="0.25">
      <c r="A6422" s="6"/>
      <c r="C6422" s="12"/>
      <c r="K6422" s="23"/>
      <c r="L6422" s="23"/>
    </row>
    <row r="6423" spans="1:12" x14ac:dyDescent="0.25">
      <c r="A6423" s="6"/>
      <c r="C6423" s="12"/>
      <c r="K6423" s="23"/>
      <c r="L6423" s="23"/>
    </row>
    <row r="6424" spans="1:12" x14ac:dyDescent="0.25">
      <c r="A6424" s="6"/>
      <c r="C6424" s="12"/>
      <c r="K6424" s="23"/>
      <c r="L6424" s="23"/>
    </row>
    <row r="6425" spans="1:12" x14ac:dyDescent="0.25">
      <c r="A6425" s="6"/>
      <c r="C6425" s="12"/>
      <c r="K6425" s="23"/>
      <c r="L6425" s="23"/>
    </row>
    <row r="6426" spans="1:12" x14ac:dyDescent="0.25">
      <c r="A6426" s="6"/>
      <c r="C6426" s="12"/>
      <c r="K6426" s="23"/>
      <c r="L6426" s="23"/>
    </row>
    <row r="6427" spans="1:12" x14ac:dyDescent="0.25">
      <c r="A6427" s="6"/>
      <c r="C6427" s="12"/>
      <c r="K6427" s="23"/>
      <c r="L6427" s="23"/>
    </row>
    <row r="6428" spans="1:12" x14ac:dyDescent="0.25">
      <c r="A6428" s="6"/>
      <c r="C6428" s="12"/>
      <c r="K6428" s="23"/>
      <c r="L6428" s="23"/>
    </row>
    <row r="6429" spans="1:12" x14ac:dyDescent="0.25">
      <c r="A6429" s="6"/>
      <c r="C6429" s="12"/>
      <c r="K6429" s="23"/>
      <c r="L6429" s="23"/>
    </row>
    <row r="6430" spans="1:12" x14ac:dyDescent="0.25">
      <c r="A6430" s="6"/>
      <c r="C6430" s="12"/>
      <c r="K6430" s="23"/>
      <c r="L6430" s="23"/>
    </row>
    <row r="6431" spans="1:12" x14ac:dyDescent="0.25">
      <c r="A6431" s="6"/>
      <c r="C6431" s="12"/>
      <c r="K6431" s="23"/>
      <c r="L6431" s="23"/>
    </row>
    <row r="6432" spans="1:12" x14ac:dyDescent="0.25">
      <c r="A6432" s="6"/>
      <c r="C6432" s="12"/>
      <c r="K6432" s="23"/>
      <c r="L6432" s="23"/>
    </row>
    <row r="6433" spans="1:12" x14ac:dyDescent="0.25">
      <c r="A6433" s="6"/>
      <c r="C6433" s="12"/>
      <c r="K6433" s="23"/>
      <c r="L6433" s="23"/>
    </row>
    <row r="6434" spans="1:12" x14ac:dyDescent="0.25">
      <c r="A6434" s="6"/>
      <c r="C6434" s="12"/>
      <c r="K6434" s="23"/>
      <c r="L6434" s="23"/>
    </row>
    <row r="6435" spans="1:12" x14ac:dyDescent="0.25">
      <c r="A6435" s="6"/>
      <c r="C6435" s="12"/>
      <c r="K6435" s="23"/>
      <c r="L6435" s="23"/>
    </row>
    <row r="6436" spans="1:12" x14ac:dyDescent="0.25">
      <c r="A6436" s="6"/>
      <c r="C6436" s="12"/>
      <c r="K6436" s="23"/>
      <c r="L6436" s="23"/>
    </row>
    <row r="6437" spans="1:12" x14ac:dyDescent="0.25">
      <c r="A6437" s="6"/>
      <c r="C6437" s="12"/>
      <c r="K6437" s="23"/>
      <c r="L6437" s="23"/>
    </row>
    <row r="6438" spans="1:12" x14ac:dyDescent="0.25">
      <c r="A6438" s="6"/>
      <c r="C6438" s="12"/>
      <c r="K6438" s="23"/>
      <c r="L6438" s="23"/>
    </row>
    <row r="6439" spans="1:12" x14ac:dyDescent="0.25">
      <c r="A6439" s="6"/>
      <c r="C6439" s="12"/>
      <c r="K6439" s="23"/>
      <c r="L6439" s="23"/>
    </row>
    <row r="6440" spans="1:12" x14ac:dyDescent="0.25">
      <c r="A6440" s="6"/>
      <c r="C6440" s="12"/>
      <c r="K6440" s="23"/>
      <c r="L6440" s="23"/>
    </row>
    <row r="6441" spans="1:12" x14ac:dyDescent="0.25">
      <c r="A6441" s="6"/>
      <c r="C6441" s="12"/>
      <c r="K6441" s="23"/>
      <c r="L6441" s="23"/>
    </row>
    <row r="6442" spans="1:12" x14ac:dyDescent="0.25">
      <c r="A6442" s="6"/>
      <c r="C6442" s="12"/>
      <c r="K6442" s="23"/>
      <c r="L6442" s="23"/>
    </row>
    <row r="6443" spans="1:12" x14ac:dyDescent="0.25">
      <c r="A6443" s="6"/>
      <c r="C6443" s="12"/>
      <c r="K6443" s="23"/>
      <c r="L6443" s="23"/>
    </row>
    <row r="6444" spans="1:12" x14ac:dyDescent="0.25">
      <c r="A6444" s="6"/>
      <c r="C6444" s="12"/>
      <c r="K6444" s="23"/>
      <c r="L6444" s="23"/>
    </row>
    <row r="6445" spans="1:12" x14ac:dyDescent="0.25">
      <c r="A6445" s="6"/>
      <c r="C6445" s="12"/>
      <c r="K6445" s="23"/>
      <c r="L6445" s="23"/>
    </row>
    <row r="6446" spans="1:12" x14ac:dyDescent="0.25">
      <c r="A6446" s="6"/>
      <c r="C6446" s="12"/>
      <c r="K6446" s="23"/>
      <c r="L6446" s="23"/>
    </row>
    <row r="6447" spans="1:12" x14ac:dyDescent="0.25">
      <c r="A6447" s="6"/>
      <c r="C6447" s="12"/>
      <c r="K6447" s="23"/>
      <c r="L6447" s="23"/>
    </row>
    <row r="6448" spans="1:12" x14ac:dyDescent="0.25">
      <c r="A6448" s="6"/>
      <c r="C6448" s="12"/>
      <c r="K6448" s="23"/>
      <c r="L6448" s="23"/>
    </row>
    <row r="6449" spans="1:12" x14ac:dyDescent="0.25">
      <c r="A6449" s="6"/>
      <c r="C6449" s="12"/>
      <c r="K6449" s="23"/>
      <c r="L6449" s="23"/>
    </row>
    <row r="6450" spans="1:12" x14ac:dyDescent="0.25">
      <c r="A6450" s="6"/>
      <c r="C6450" s="12"/>
      <c r="K6450" s="23"/>
      <c r="L6450" s="23"/>
    </row>
    <row r="6451" spans="1:12" x14ac:dyDescent="0.25">
      <c r="A6451" s="6"/>
      <c r="C6451" s="12"/>
      <c r="K6451" s="23"/>
      <c r="L6451" s="23"/>
    </row>
    <row r="6452" spans="1:12" x14ac:dyDescent="0.25">
      <c r="A6452" s="6"/>
      <c r="C6452" s="12"/>
      <c r="K6452" s="23"/>
      <c r="L6452" s="23"/>
    </row>
    <row r="6453" spans="1:12" x14ac:dyDescent="0.25">
      <c r="A6453" s="6"/>
      <c r="C6453" s="12"/>
      <c r="K6453" s="23"/>
      <c r="L6453" s="23"/>
    </row>
    <row r="6454" spans="1:12" x14ac:dyDescent="0.25">
      <c r="A6454" s="6"/>
      <c r="C6454" s="12"/>
      <c r="K6454" s="23"/>
      <c r="L6454" s="23"/>
    </row>
    <row r="6455" spans="1:12" x14ac:dyDescent="0.25">
      <c r="A6455" s="6"/>
      <c r="C6455" s="12"/>
      <c r="K6455" s="23"/>
      <c r="L6455" s="23"/>
    </row>
    <row r="6456" spans="1:12" x14ac:dyDescent="0.25">
      <c r="A6456" s="6"/>
      <c r="C6456" s="12"/>
      <c r="K6456" s="23"/>
      <c r="L6456" s="23"/>
    </row>
    <row r="6457" spans="1:12" x14ac:dyDescent="0.25">
      <c r="A6457" s="6"/>
      <c r="C6457" s="12"/>
      <c r="K6457" s="23"/>
      <c r="L6457" s="23"/>
    </row>
    <row r="6458" spans="1:12" x14ac:dyDescent="0.25">
      <c r="A6458" s="6"/>
      <c r="C6458" s="12"/>
      <c r="K6458" s="23"/>
      <c r="L6458" s="23"/>
    </row>
    <row r="6459" spans="1:12" x14ac:dyDescent="0.25">
      <c r="A6459" s="6"/>
      <c r="C6459" s="12"/>
      <c r="K6459" s="23"/>
      <c r="L6459" s="23"/>
    </row>
    <row r="6460" spans="1:12" x14ac:dyDescent="0.25">
      <c r="A6460" s="6"/>
      <c r="C6460" s="12"/>
      <c r="K6460" s="23"/>
      <c r="L6460" s="23"/>
    </row>
    <row r="6461" spans="1:12" x14ac:dyDescent="0.25">
      <c r="A6461" s="6"/>
      <c r="C6461" s="12"/>
      <c r="K6461" s="23"/>
      <c r="L6461" s="23"/>
    </row>
    <row r="6462" spans="1:12" x14ac:dyDescent="0.25">
      <c r="A6462" s="6"/>
      <c r="C6462" s="12"/>
      <c r="K6462" s="23"/>
      <c r="L6462" s="23"/>
    </row>
    <row r="6463" spans="1:12" x14ac:dyDescent="0.25">
      <c r="A6463" s="6"/>
      <c r="C6463" s="12"/>
      <c r="K6463" s="23"/>
      <c r="L6463" s="23"/>
    </row>
    <row r="6464" spans="1:12" x14ac:dyDescent="0.25">
      <c r="A6464" s="6"/>
      <c r="C6464" s="12"/>
      <c r="K6464" s="23"/>
      <c r="L6464" s="23"/>
    </row>
    <row r="6465" spans="1:12" x14ac:dyDescent="0.25">
      <c r="A6465" s="6"/>
      <c r="C6465" s="12"/>
      <c r="K6465" s="23"/>
      <c r="L6465" s="23"/>
    </row>
    <row r="6466" spans="1:12" x14ac:dyDescent="0.25">
      <c r="A6466" s="6"/>
      <c r="C6466" s="12"/>
      <c r="K6466" s="23"/>
      <c r="L6466" s="23"/>
    </row>
    <row r="6467" spans="1:12" x14ac:dyDescent="0.25">
      <c r="A6467" s="6"/>
      <c r="C6467" s="12"/>
      <c r="K6467" s="23"/>
      <c r="L6467" s="23"/>
    </row>
    <row r="6468" spans="1:12" x14ac:dyDescent="0.25">
      <c r="A6468" s="6"/>
      <c r="C6468" s="12"/>
      <c r="K6468" s="23"/>
      <c r="L6468" s="23"/>
    </row>
    <row r="6469" spans="1:12" x14ac:dyDescent="0.25">
      <c r="A6469" s="6"/>
      <c r="C6469" s="12"/>
      <c r="K6469" s="23"/>
      <c r="L6469" s="23"/>
    </row>
    <row r="6470" spans="1:12" x14ac:dyDescent="0.25">
      <c r="A6470" s="6"/>
      <c r="C6470" s="12"/>
      <c r="K6470" s="23"/>
      <c r="L6470" s="23"/>
    </row>
    <row r="6471" spans="1:12" x14ac:dyDescent="0.25">
      <c r="A6471" s="6"/>
      <c r="C6471" s="12"/>
      <c r="K6471" s="23"/>
      <c r="L6471" s="23"/>
    </row>
    <row r="6472" spans="1:12" x14ac:dyDescent="0.25">
      <c r="A6472" s="6"/>
      <c r="C6472" s="12"/>
      <c r="K6472" s="23"/>
      <c r="L6472" s="23"/>
    </row>
    <row r="6473" spans="1:12" x14ac:dyDescent="0.25">
      <c r="A6473" s="6"/>
      <c r="C6473" s="12"/>
      <c r="K6473" s="23"/>
      <c r="L6473" s="23"/>
    </row>
    <row r="6474" spans="1:12" x14ac:dyDescent="0.25">
      <c r="A6474" s="6"/>
      <c r="C6474" s="12"/>
      <c r="K6474" s="23"/>
      <c r="L6474" s="23"/>
    </row>
    <row r="6475" spans="1:12" x14ac:dyDescent="0.25">
      <c r="A6475" s="6"/>
      <c r="C6475" s="12"/>
      <c r="K6475" s="23"/>
      <c r="L6475" s="23"/>
    </row>
    <row r="6476" spans="1:12" x14ac:dyDescent="0.25">
      <c r="A6476" s="6"/>
      <c r="C6476" s="12"/>
      <c r="K6476" s="23"/>
      <c r="L6476" s="23"/>
    </row>
    <row r="6477" spans="1:12" x14ac:dyDescent="0.25">
      <c r="A6477" s="6"/>
      <c r="C6477" s="12"/>
      <c r="K6477" s="23"/>
      <c r="L6477" s="23"/>
    </row>
    <row r="6478" spans="1:12" x14ac:dyDescent="0.25">
      <c r="A6478" s="6"/>
      <c r="C6478" s="12"/>
      <c r="K6478" s="23"/>
      <c r="L6478" s="23"/>
    </row>
    <row r="6479" spans="1:12" x14ac:dyDescent="0.25">
      <c r="A6479" s="6"/>
      <c r="C6479" s="12"/>
      <c r="K6479" s="23"/>
      <c r="L6479" s="23"/>
    </row>
    <row r="6480" spans="1:12" x14ac:dyDescent="0.25">
      <c r="A6480" s="6"/>
      <c r="C6480" s="12"/>
      <c r="K6480" s="23"/>
      <c r="L6480" s="23"/>
    </row>
    <row r="6481" spans="1:12" x14ac:dyDescent="0.25">
      <c r="A6481" s="6"/>
      <c r="C6481" s="12"/>
      <c r="K6481" s="23"/>
      <c r="L6481" s="23"/>
    </row>
    <row r="6482" spans="1:12" x14ac:dyDescent="0.25">
      <c r="A6482" s="6"/>
      <c r="C6482" s="12"/>
      <c r="K6482" s="23"/>
      <c r="L6482" s="23"/>
    </row>
    <row r="6483" spans="1:12" x14ac:dyDescent="0.25">
      <c r="A6483" s="6"/>
      <c r="C6483" s="12"/>
      <c r="K6483" s="23"/>
      <c r="L6483" s="23"/>
    </row>
    <row r="6484" spans="1:12" x14ac:dyDescent="0.25">
      <c r="A6484" s="6"/>
      <c r="C6484" s="12"/>
      <c r="K6484" s="23"/>
      <c r="L6484" s="23"/>
    </row>
    <row r="6485" spans="1:12" x14ac:dyDescent="0.25">
      <c r="A6485" s="6"/>
      <c r="C6485" s="12"/>
      <c r="K6485" s="23"/>
      <c r="L6485" s="23"/>
    </row>
    <row r="6486" spans="1:12" x14ac:dyDescent="0.25">
      <c r="A6486" s="6"/>
      <c r="C6486" s="12"/>
      <c r="K6486" s="23"/>
      <c r="L6486" s="23"/>
    </row>
    <row r="6487" spans="1:12" x14ac:dyDescent="0.25">
      <c r="A6487" s="6"/>
      <c r="C6487" s="12"/>
      <c r="K6487" s="23"/>
      <c r="L6487" s="23"/>
    </row>
    <row r="6488" spans="1:12" x14ac:dyDescent="0.25">
      <c r="A6488" s="6"/>
      <c r="C6488" s="12"/>
      <c r="K6488" s="23"/>
      <c r="L6488" s="23"/>
    </row>
    <row r="6489" spans="1:12" x14ac:dyDescent="0.25">
      <c r="A6489" s="6"/>
      <c r="C6489" s="12"/>
      <c r="K6489" s="23"/>
      <c r="L6489" s="23"/>
    </row>
    <row r="6490" spans="1:12" x14ac:dyDescent="0.25">
      <c r="A6490" s="6"/>
      <c r="C6490" s="12"/>
      <c r="K6490" s="23"/>
      <c r="L6490" s="23"/>
    </row>
    <row r="6491" spans="1:12" x14ac:dyDescent="0.25">
      <c r="A6491" s="6"/>
      <c r="C6491" s="12"/>
      <c r="K6491" s="23"/>
      <c r="L6491" s="23"/>
    </row>
    <row r="6492" spans="1:12" x14ac:dyDescent="0.25">
      <c r="A6492" s="6"/>
      <c r="C6492" s="12"/>
      <c r="K6492" s="23"/>
      <c r="L6492" s="23"/>
    </row>
    <row r="6493" spans="1:12" x14ac:dyDescent="0.25">
      <c r="A6493" s="6"/>
      <c r="C6493" s="12"/>
      <c r="K6493" s="23"/>
      <c r="L6493" s="23"/>
    </row>
    <row r="6494" spans="1:12" x14ac:dyDescent="0.25">
      <c r="A6494" s="6"/>
      <c r="C6494" s="12"/>
      <c r="K6494" s="23"/>
      <c r="L6494" s="23"/>
    </row>
    <row r="6495" spans="1:12" x14ac:dyDescent="0.25">
      <c r="A6495" s="6"/>
      <c r="C6495" s="12"/>
      <c r="K6495" s="23"/>
      <c r="L6495" s="23"/>
    </row>
    <row r="6496" spans="1:12" x14ac:dyDescent="0.25">
      <c r="A6496" s="6"/>
      <c r="C6496" s="12"/>
      <c r="K6496" s="23"/>
      <c r="L6496" s="23"/>
    </row>
    <row r="6497" spans="1:12" x14ac:dyDescent="0.25">
      <c r="A6497" s="6"/>
      <c r="C6497" s="12"/>
      <c r="K6497" s="23"/>
      <c r="L6497" s="23"/>
    </row>
    <row r="6498" spans="1:12" x14ac:dyDescent="0.25">
      <c r="A6498" s="6"/>
      <c r="C6498" s="12"/>
      <c r="K6498" s="23"/>
      <c r="L6498" s="23"/>
    </row>
    <row r="6499" spans="1:12" x14ac:dyDescent="0.25">
      <c r="A6499" s="6"/>
      <c r="C6499" s="12"/>
      <c r="K6499" s="23"/>
      <c r="L6499" s="23"/>
    </row>
    <row r="6500" spans="1:12" x14ac:dyDescent="0.25">
      <c r="A6500" s="6"/>
      <c r="C6500" s="12"/>
      <c r="K6500" s="23"/>
      <c r="L6500" s="23"/>
    </row>
    <row r="6501" spans="1:12" x14ac:dyDescent="0.25">
      <c r="A6501" s="6"/>
      <c r="C6501" s="12"/>
      <c r="K6501" s="23"/>
      <c r="L6501" s="23"/>
    </row>
    <row r="6502" spans="1:12" x14ac:dyDescent="0.25">
      <c r="A6502" s="6"/>
      <c r="C6502" s="12"/>
      <c r="K6502" s="23"/>
      <c r="L6502" s="23"/>
    </row>
    <row r="6503" spans="1:12" x14ac:dyDescent="0.25">
      <c r="A6503" s="6"/>
      <c r="C6503" s="12"/>
      <c r="K6503" s="23"/>
      <c r="L6503" s="23"/>
    </row>
    <row r="6504" spans="1:12" x14ac:dyDescent="0.25">
      <c r="A6504" s="6"/>
      <c r="C6504" s="12"/>
      <c r="K6504" s="23"/>
      <c r="L6504" s="23"/>
    </row>
    <row r="6505" spans="1:12" x14ac:dyDescent="0.25">
      <c r="A6505" s="6"/>
      <c r="C6505" s="12"/>
      <c r="K6505" s="23"/>
      <c r="L6505" s="23"/>
    </row>
    <row r="6506" spans="1:12" x14ac:dyDescent="0.25">
      <c r="A6506" s="6"/>
      <c r="C6506" s="12"/>
      <c r="K6506" s="23"/>
      <c r="L6506" s="23"/>
    </row>
    <row r="6507" spans="1:12" x14ac:dyDescent="0.25">
      <c r="A6507" s="6"/>
      <c r="C6507" s="12"/>
      <c r="K6507" s="23"/>
      <c r="L6507" s="23"/>
    </row>
    <row r="6508" spans="1:12" x14ac:dyDescent="0.25">
      <c r="A6508" s="6"/>
      <c r="C6508" s="12"/>
      <c r="K6508" s="23"/>
      <c r="L6508" s="23"/>
    </row>
    <row r="6509" spans="1:12" x14ac:dyDescent="0.25">
      <c r="A6509" s="6"/>
      <c r="C6509" s="12"/>
      <c r="K6509" s="23"/>
      <c r="L6509" s="23"/>
    </row>
    <row r="6510" spans="1:12" x14ac:dyDescent="0.25">
      <c r="A6510" s="6"/>
      <c r="C6510" s="12"/>
      <c r="K6510" s="23"/>
      <c r="L6510" s="23"/>
    </row>
    <row r="6511" spans="1:12" x14ac:dyDescent="0.25">
      <c r="A6511" s="6"/>
      <c r="C6511" s="12"/>
      <c r="K6511" s="23"/>
      <c r="L6511" s="23"/>
    </row>
    <row r="6512" spans="1:12" x14ac:dyDescent="0.25">
      <c r="A6512" s="6"/>
      <c r="C6512" s="12"/>
      <c r="K6512" s="23"/>
      <c r="L6512" s="23"/>
    </row>
    <row r="6513" spans="1:12" x14ac:dyDescent="0.25">
      <c r="A6513" s="6"/>
      <c r="C6513" s="12"/>
      <c r="K6513" s="23"/>
      <c r="L6513" s="23"/>
    </row>
    <row r="6514" spans="1:12" x14ac:dyDescent="0.25">
      <c r="A6514" s="6"/>
      <c r="C6514" s="12"/>
      <c r="K6514" s="23"/>
      <c r="L6514" s="23"/>
    </row>
    <row r="6515" spans="1:12" x14ac:dyDescent="0.25">
      <c r="A6515" s="6"/>
      <c r="C6515" s="12"/>
      <c r="K6515" s="23"/>
      <c r="L6515" s="23"/>
    </row>
    <row r="6516" spans="1:12" x14ac:dyDescent="0.25">
      <c r="A6516" s="6"/>
      <c r="C6516" s="12"/>
      <c r="K6516" s="23"/>
      <c r="L6516" s="23"/>
    </row>
    <row r="6517" spans="1:12" x14ac:dyDescent="0.25">
      <c r="A6517" s="6"/>
      <c r="C6517" s="12"/>
      <c r="K6517" s="23"/>
      <c r="L6517" s="23"/>
    </row>
    <row r="6518" spans="1:12" x14ac:dyDescent="0.25">
      <c r="A6518" s="6"/>
      <c r="C6518" s="12"/>
      <c r="K6518" s="23"/>
      <c r="L6518" s="23"/>
    </row>
    <row r="6519" spans="1:12" x14ac:dyDescent="0.25">
      <c r="A6519" s="6"/>
      <c r="C6519" s="12"/>
      <c r="K6519" s="23"/>
      <c r="L6519" s="23"/>
    </row>
    <row r="6520" spans="1:12" x14ac:dyDescent="0.25">
      <c r="A6520" s="6"/>
      <c r="C6520" s="12"/>
      <c r="K6520" s="23"/>
      <c r="L6520" s="23"/>
    </row>
    <row r="6521" spans="1:12" x14ac:dyDescent="0.25">
      <c r="A6521" s="6"/>
      <c r="C6521" s="12"/>
      <c r="K6521" s="23"/>
      <c r="L6521" s="23"/>
    </row>
    <row r="6522" spans="1:12" x14ac:dyDescent="0.25">
      <c r="A6522" s="6"/>
      <c r="C6522" s="12"/>
      <c r="K6522" s="23"/>
      <c r="L6522" s="23"/>
    </row>
    <row r="6523" spans="1:12" x14ac:dyDescent="0.25">
      <c r="A6523" s="6"/>
      <c r="C6523" s="12"/>
      <c r="K6523" s="23"/>
      <c r="L6523" s="23"/>
    </row>
    <row r="6524" spans="1:12" x14ac:dyDescent="0.25">
      <c r="A6524" s="6"/>
      <c r="C6524" s="12"/>
      <c r="K6524" s="23"/>
      <c r="L6524" s="23"/>
    </row>
    <row r="6525" spans="1:12" x14ac:dyDescent="0.25">
      <c r="A6525" s="6"/>
      <c r="C6525" s="12"/>
      <c r="K6525" s="23"/>
      <c r="L6525" s="23"/>
    </row>
    <row r="6526" spans="1:12" x14ac:dyDescent="0.25">
      <c r="A6526" s="6"/>
      <c r="C6526" s="12"/>
      <c r="K6526" s="23"/>
      <c r="L6526" s="23"/>
    </row>
    <row r="6527" spans="1:12" x14ac:dyDescent="0.25">
      <c r="A6527" s="6"/>
      <c r="C6527" s="12"/>
      <c r="K6527" s="23"/>
      <c r="L6527" s="23"/>
    </row>
    <row r="6528" spans="1:12" x14ac:dyDescent="0.25">
      <c r="A6528" s="6"/>
      <c r="C6528" s="12"/>
      <c r="K6528" s="23"/>
      <c r="L6528" s="23"/>
    </row>
    <row r="6529" spans="1:12" x14ac:dyDescent="0.25">
      <c r="A6529" s="6"/>
      <c r="C6529" s="12"/>
      <c r="K6529" s="23"/>
      <c r="L6529" s="23"/>
    </row>
    <row r="6530" spans="1:12" x14ac:dyDescent="0.25">
      <c r="A6530" s="6"/>
      <c r="C6530" s="12"/>
      <c r="K6530" s="23"/>
      <c r="L6530" s="23"/>
    </row>
    <row r="6531" spans="1:12" x14ac:dyDescent="0.25">
      <c r="A6531" s="6"/>
      <c r="C6531" s="12"/>
      <c r="K6531" s="23"/>
      <c r="L6531" s="23"/>
    </row>
    <row r="6532" spans="1:12" x14ac:dyDescent="0.25">
      <c r="A6532" s="6"/>
      <c r="C6532" s="12"/>
      <c r="K6532" s="23"/>
      <c r="L6532" s="23"/>
    </row>
    <row r="6533" spans="1:12" x14ac:dyDescent="0.25">
      <c r="A6533" s="6"/>
      <c r="C6533" s="12"/>
      <c r="K6533" s="23"/>
      <c r="L6533" s="23"/>
    </row>
    <row r="6534" spans="1:12" x14ac:dyDescent="0.25">
      <c r="A6534" s="6"/>
      <c r="C6534" s="12"/>
      <c r="K6534" s="23"/>
      <c r="L6534" s="23"/>
    </row>
    <row r="6535" spans="1:12" x14ac:dyDescent="0.25">
      <c r="A6535" s="6"/>
      <c r="C6535" s="12"/>
      <c r="K6535" s="23"/>
      <c r="L6535" s="23"/>
    </row>
    <row r="6536" spans="1:12" x14ac:dyDescent="0.25">
      <c r="A6536" s="6"/>
      <c r="C6536" s="12"/>
      <c r="K6536" s="23"/>
      <c r="L6536" s="23"/>
    </row>
    <row r="6537" spans="1:12" x14ac:dyDescent="0.25">
      <c r="A6537" s="6"/>
      <c r="C6537" s="12"/>
      <c r="K6537" s="23"/>
      <c r="L6537" s="23"/>
    </row>
    <row r="6538" spans="1:12" x14ac:dyDescent="0.25">
      <c r="A6538" s="6"/>
      <c r="C6538" s="12"/>
      <c r="K6538" s="23"/>
      <c r="L6538" s="23"/>
    </row>
    <row r="6539" spans="1:12" x14ac:dyDescent="0.25">
      <c r="A6539" s="6"/>
      <c r="C6539" s="12"/>
      <c r="K6539" s="23"/>
      <c r="L6539" s="23"/>
    </row>
    <row r="6540" spans="1:12" x14ac:dyDescent="0.25">
      <c r="A6540" s="6"/>
      <c r="C6540" s="12"/>
      <c r="K6540" s="23"/>
      <c r="L6540" s="23"/>
    </row>
    <row r="6541" spans="1:12" x14ac:dyDescent="0.25">
      <c r="A6541" s="6"/>
      <c r="C6541" s="12"/>
      <c r="K6541" s="23"/>
      <c r="L6541" s="23"/>
    </row>
    <row r="6542" spans="1:12" x14ac:dyDescent="0.25">
      <c r="A6542" s="6"/>
      <c r="C6542" s="12"/>
      <c r="K6542" s="23"/>
      <c r="L6542" s="23"/>
    </row>
    <row r="6543" spans="1:12" x14ac:dyDescent="0.25">
      <c r="A6543" s="6"/>
      <c r="C6543" s="12"/>
      <c r="K6543" s="23"/>
      <c r="L6543" s="23"/>
    </row>
    <row r="6544" spans="1:12" x14ac:dyDescent="0.25">
      <c r="A6544" s="6"/>
      <c r="C6544" s="12"/>
      <c r="K6544" s="23"/>
      <c r="L6544" s="23"/>
    </row>
    <row r="6545" spans="1:12" x14ac:dyDescent="0.25">
      <c r="A6545" s="6"/>
      <c r="C6545" s="12"/>
      <c r="K6545" s="23"/>
      <c r="L6545" s="23"/>
    </row>
    <row r="6546" spans="1:12" x14ac:dyDescent="0.25">
      <c r="A6546" s="6"/>
      <c r="C6546" s="12"/>
      <c r="K6546" s="23"/>
      <c r="L6546" s="23"/>
    </row>
    <row r="6547" spans="1:12" x14ac:dyDescent="0.25">
      <c r="A6547" s="6"/>
      <c r="C6547" s="12"/>
      <c r="K6547" s="23"/>
      <c r="L6547" s="23"/>
    </row>
    <row r="6548" spans="1:12" x14ac:dyDescent="0.25">
      <c r="A6548" s="6"/>
      <c r="C6548" s="12"/>
      <c r="K6548" s="23"/>
      <c r="L6548" s="23"/>
    </row>
    <row r="6549" spans="1:12" x14ac:dyDescent="0.25">
      <c r="A6549" s="6"/>
      <c r="C6549" s="12"/>
      <c r="K6549" s="23"/>
      <c r="L6549" s="23"/>
    </row>
    <row r="6550" spans="1:12" x14ac:dyDescent="0.25">
      <c r="A6550" s="6"/>
      <c r="C6550" s="12"/>
      <c r="K6550" s="23"/>
      <c r="L6550" s="23"/>
    </row>
    <row r="6551" spans="1:12" x14ac:dyDescent="0.25">
      <c r="A6551" s="6"/>
      <c r="C6551" s="12"/>
      <c r="K6551" s="23"/>
      <c r="L6551" s="23"/>
    </row>
    <row r="6552" spans="1:12" x14ac:dyDescent="0.25">
      <c r="A6552" s="6"/>
      <c r="C6552" s="12"/>
      <c r="K6552" s="23"/>
      <c r="L6552" s="23"/>
    </row>
    <row r="6553" spans="1:12" x14ac:dyDescent="0.25">
      <c r="A6553" s="6"/>
      <c r="C6553" s="12"/>
      <c r="K6553" s="23"/>
      <c r="L6553" s="23"/>
    </row>
    <row r="6554" spans="1:12" x14ac:dyDescent="0.25">
      <c r="A6554" s="6"/>
      <c r="C6554" s="12"/>
      <c r="K6554" s="23"/>
      <c r="L6554" s="23"/>
    </row>
    <row r="6555" spans="1:12" x14ac:dyDescent="0.25">
      <c r="A6555" s="6"/>
      <c r="C6555" s="12"/>
      <c r="K6555" s="23"/>
      <c r="L6555" s="23"/>
    </row>
    <row r="6556" spans="1:12" x14ac:dyDescent="0.25">
      <c r="A6556" s="6"/>
      <c r="C6556" s="12"/>
      <c r="K6556" s="23"/>
      <c r="L6556" s="23"/>
    </row>
    <row r="6557" spans="1:12" x14ac:dyDescent="0.25">
      <c r="A6557" s="6"/>
      <c r="C6557" s="12"/>
      <c r="K6557" s="23"/>
      <c r="L6557" s="23"/>
    </row>
    <row r="6558" spans="1:12" x14ac:dyDescent="0.25">
      <c r="A6558" s="6"/>
      <c r="C6558" s="12"/>
      <c r="K6558" s="23"/>
      <c r="L6558" s="23"/>
    </row>
    <row r="6559" spans="1:12" x14ac:dyDescent="0.25">
      <c r="A6559" s="6"/>
      <c r="C6559" s="12"/>
      <c r="K6559" s="23"/>
      <c r="L6559" s="23"/>
    </row>
    <row r="6560" spans="1:12" x14ac:dyDescent="0.25">
      <c r="A6560" s="6"/>
      <c r="C6560" s="12"/>
      <c r="K6560" s="23"/>
      <c r="L6560" s="23"/>
    </row>
    <row r="6561" spans="1:12" x14ac:dyDescent="0.25">
      <c r="A6561" s="6"/>
      <c r="C6561" s="12"/>
      <c r="K6561" s="23"/>
      <c r="L6561" s="23"/>
    </row>
    <row r="6562" spans="1:12" x14ac:dyDescent="0.25">
      <c r="A6562" s="6"/>
      <c r="C6562" s="12"/>
      <c r="K6562" s="23"/>
      <c r="L6562" s="23"/>
    </row>
    <row r="6563" spans="1:12" x14ac:dyDescent="0.25">
      <c r="A6563" s="6"/>
      <c r="C6563" s="12"/>
      <c r="K6563" s="23"/>
      <c r="L6563" s="23"/>
    </row>
    <row r="6564" spans="1:12" x14ac:dyDescent="0.25">
      <c r="A6564" s="6"/>
      <c r="C6564" s="12"/>
      <c r="K6564" s="23"/>
      <c r="L6564" s="23"/>
    </row>
    <row r="6565" spans="1:12" x14ac:dyDescent="0.25">
      <c r="A6565" s="6"/>
      <c r="C6565" s="12"/>
      <c r="K6565" s="23"/>
      <c r="L6565" s="23"/>
    </row>
    <row r="6566" spans="1:12" x14ac:dyDescent="0.25">
      <c r="A6566" s="6"/>
      <c r="C6566" s="12"/>
      <c r="K6566" s="23"/>
      <c r="L6566" s="23"/>
    </row>
    <row r="6567" spans="1:12" x14ac:dyDescent="0.25">
      <c r="A6567" s="6"/>
      <c r="C6567" s="12"/>
      <c r="K6567" s="23"/>
      <c r="L6567" s="23"/>
    </row>
    <row r="6568" spans="1:12" x14ac:dyDescent="0.25">
      <c r="A6568" s="6"/>
      <c r="C6568" s="12"/>
      <c r="K6568" s="23"/>
      <c r="L6568" s="23"/>
    </row>
    <row r="6569" spans="1:12" x14ac:dyDescent="0.25">
      <c r="A6569" s="6"/>
      <c r="C6569" s="12"/>
      <c r="K6569" s="23"/>
      <c r="L6569" s="23"/>
    </row>
    <row r="6570" spans="1:12" x14ac:dyDescent="0.25">
      <c r="A6570" s="6"/>
      <c r="C6570" s="12"/>
      <c r="K6570" s="23"/>
      <c r="L6570" s="23"/>
    </row>
    <row r="6571" spans="1:12" x14ac:dyDescent="0.25">
      <c r="A6571" s="6"/>
      <c r="C6571" s="12"/>
      <c r="K6571" s="23"/>
      <c r="L6571" s="23"/>
    </row>
    <row r="6572" spans="1:12" x14ac:dyDescent="0.25">
      <c r="A6572" s="6"/>
      <c r="C6572" s="12"/>
      <c r="K6572" s="23"/>
      <c r="L6572" s="23"/>
    </row>
    <row r="6573" spans="1:12" x14ac:dyDescent="0.25">
      <c r="A6573" s="6"/>
      <c r="C6573" s="12"/>
      <c r="K6573" s="23"/>
      <c r="L6573" s="23"/>
    </row>
    <row r="6574" spans="1:12" x14ac:dyDescent="0.25">
      <c r="A6574" s="6"/>
      <c r="C6574" s="12"/>
      <c r="K6574" s="23"/>
      <c r="L6574" s="23"/>
    </row>
    <row r="6575" spans="1:12" x14ac:dyDescent="0.25">
      <c r="A6575" s="6"/>
      <c r="C6575" s="12"/>
      <c r="K6575" s="23"/>
      <c r="L6575" s="23"/>
    </row>
    <row r="6576" spans="1:12" x14ac:dyDescent="0.25">
      <c r="A6576" s="6"/>
      <c r="C6576" s="12"/>
      <c r="K6576" s="23"/>
      <c r="L6576" s="23"/>
    </row>
    <row r="6577" spans="1:12" x14ac:dyDescent="0.25">
      <c r="A6577" s="6"/>
      <c r="C6577" s="12"/>
      <c r="K6577" s="23"/>
      <c r="L6577" s="23"/>
    </row>
    <row r="6578" spans="1:12" x14ac:dyDescent="0.25">
      <c r="A6578" s="6"/>
      <c r="C6578" s="12"/>
      <c r="K6578" s="23"/>
      <c r="L6578" s="23"/>
    </row>
    <row r="6579" spans="1:12" x14ac:dyDescent="0.25">
      <c r="A6579" s="6"/>
      <c r="C6579" s="12"/>
      <c r="K6579" s="23"/>
      <c r="L6579" s="23"/>
    </row>
    <row r="6580" spans="1:12" x14ac:dyDescent="0.25">
      <c r="A6580" s="6"/>
      <c r="C6580" s="12"/>
      <c r="K6580" s="23"/>
      <c r="L6580" s="23"/>
    </row>
    <row r="6581" spans="1:12" x14ac:dyDescent="0.25">
      <c r="A6581" s="6"/>
      <c r="C6581" s="12"/>
      <c r="K6581" s="23"/>
      <c r="L6581" s="23"/>
    </row>
    <row r="6582" spans="1:12" x14ac:dyDescent="0.25">
      <c r="A6582" s="6"/>
      <c r="C6582" s="12"/>
      <c r="K6582" s="23"/>
      <c r="L6582" s="23"/>
    </row>
    <row r="6583" spans="1:12" x14ac:dyDescent="0.25">
      <c r="A6583" s="6"/>
      <c r="C6583" s="12"/>
      <c r="K6583" s="23"/>
      <c r="L6583" s="23"/>
    </row>
    <row r="6584" spans="1:12" x14ac:dyDescent="0.25">
      <c r="A6584" s="6"/>
      <c r="C6584" s="12"/>
      <c r="K6584" s="23"/>
      <c r="L6584" s="23"/>
    </row>
    <row r="6585" spans="1:12" x14ac:dyDescent="0.25">
      <c r="A6585" s="6"/>
      <c r="C6585" s="12"/>
      <c r="K6585" s="23"/>
      <c r="L6585" s="23"/>
    </row>
    <row r="6586" spans="1:12" x14ac:dyDescent="0.25">
      <c r="A6586" s="6"/>
      <c r="C6586" s="12"/>
      <c r="K6586" s="23"/>
      <c r="L6586" s="23"/>
    </row>
    <row r="6587" spans="1:12" x14ac:dyDescent="0.25">
      <c r="A6587" s="6"/>
      <c r="C6587" s="12"/>
      <c r="K6587" s="23"/>
      <c r="L6587" s="23"/>
    </row>
    <row r="6588" spans="1:12" x14ac:dyDescent="0.25">
      <c r="A6588" s="6"/>
      <c r="C6588" s="12"/>
      <c r="K6588" s="23"/>
      <c r="L6588" s="23"/>
    </row>
    <row r="6589" spans="1:12" x14ac:dyDescent="0.25">
      <c r="A6589" s="6"/>
      <c r="C6589" s="12"/>
      <c r="K6589" s="23"/>
      <c r="L6589" s="23"/>
    </row>
    <row r="6590" spans="1:12" x14ac:dyDescent="0.25">
      <c r="A6590" s="6"/>
      <c r="C6590" s="12"/>
      <c r="K6590" s="23"/>
      <c r="L6590" s="23"/>
    </row>
    <row r="6591" spans="1:12" x14ac:dyDescent="0.25">
      <c r="A6591" s="6"/>
      <c r="C6591" s="12"/>
      <c r="K6591" s="23"/>
      <c r="L6591" s="23"/>
    </row>
    <row r="6592" spans="1:12" x14ac:dyDescent="0.25">
      <c r="A6592" s="6"/>
      <c r="C6592" s="12"/>
      <c r="K6592" s="23"/>
      <c r="L6592" s="23"/>
    </row>
    <row r="6593" spans="1:12" x14ac:dyDescent="0.25">
      <c r="A6593" s="6"/>
      <c r="C6593" s="12"/>
      <c r="K6593" s="23"/>
      <c r="L6593" s="23"/>
    </row>
    <row r="6594" spans="1:12" x14ac:dyDescent="0.25">
      <c r="A6594" s="6"/>
      <c r="C6594" s="12"/>
      <c r="K6594" s="23"/>
      <c r="L6594" s="23"/>
    </row>
    <row r="6595" spans="1:12" x14ac:dyDescent="0.25">
      <c r="A6595" s="6"/>
      <c r="C6595" s="12"/>
      <c r="K6595" s="23"/>
      <c r="L6595" s="23"/>
    </row>
    <row r="6596" spans="1:12" x14ac:dyDescent="0.25">
      <c r="A6596" s="6"/>
      <c r="C6596" s="12"/>
      <c r="K6596" s="23"/>
      <c r="L6596" s="23"/>
    </row>
    <row r="6597" spans="1:12" x14ac:dyDescent="0.25">
      <c r="A6597" s="6"/>
      <c r="C6597" s="12"/>
      <c r="K6597" s="23"/>
      <c r="L6597" s="23"/>
    </row>
    <row r="6598" spans="1:12" x14ac:dyDescent="0.25">
      <c r="A6598" s="6"/>
      <c r="C6598" s="12"/>
      <c r="K6598" s="23"/>
      <c r="L6598" s="23"/>
    </row>
    <row r="6599" spans="1:12" x14ac:dyDescent="0.25">
      <c r="A6599" s="6"/>
      <c r="C6599" s="12"/>
      <c r="K6599" s="23"/>
      <c r="L6599" s="23"/>
    </row>
    <row r="6600" spans="1:12" x14ac:dyDescent="0.25">
      <c r="A6600" s="6"/>
      <c r="C6600" s="12"/>
      <c r="K6600" s="23"/>
      <c r="L6600" s="23"/>
    </row>
    <row r="6601" spans="1:12" x14ac:dyDescent="0.25">
      <c r="A6601" s="6"/>
      <c r="C6601" s="12"/>
      <c r="K6601" s="23"/>
      <c r="L6601" s="23"/>
    </row>
    <row r="6602" spans="1:12" x14ac:dyDescent="0.25">
      <c r="A6602" s="6"/>
      <c r="C6602" s="12"/>
      <c r="K6602" s="23"/>
      <c r="L6602" s="23"/>
    </row>
    <row r="6603" spans="1:12" x14ac:dyDescent="0.25">
      <c r="A6603" s="6"/>
      <c r="C6603" s="12"/>
      <c r="K6603" s="23"/>
      <c r="L6603" s="23"/>
    </row>
    <row r="6604" spans="1:12" x14ac:dyDescent="0.25">
      <c r="A6604" s="6"/>
      <c r="C6604" s="12"/>
      <c r="K6604" s="23"/>
      <c r="L6604" s="23"/>
    </row>
    <row r="6605" spans="1:12" x14ac:dyDescent="0.25">
      <c r="A6605" s="6"/>
      <c r="C6605" s="12"/>
      <c r="K6605" s="23"/>
      <c r="L6605" s="23"/>
    </row>
    <row r="6606" spans="1:12" x14ac:dyDescent="0.25">
      <c r="A6606" s="6"/>
      <c r="C6606" s="12"/>
      <c r="K6606" s="23"/>
      <c r="L6606" s="23"/>
    </row>
    <row r="6607" spans="1:12" x14ac:dyDescent="0.25">
      <c r="A6607" s="6"/>
      <c r="C6607" s="12"/>
      <c r="K6607" s="23"/>
      <c r="L6607" s="23"/>
    </row>
    <row r="6608" spans="1:12" x14ac:dyDescent="0.25">
      <c r="A6608" s="6"/>
      <c r="C6608" s="12"/>
      <c r="K6608" s="23"/>
      <c r="L6608" s="23"/>
    </row>
    <row r="6609" spans="1:12" x14ac:dyDescent="0.25">
      <c r="A6609" s="6"/>
      <c r="C6609" s="12"/>
      <c r="K6609" s="23"/>
      <c r="L6609" s="23"/>
    </row>
    <row r="6610" spans="1:12" x14ac:dyDescent="0.25">
      <c r="A6610" s="6"/>
      <c r="C6610" s="12"/>
      <c r="K6610" s="23"/>
      <c r="L6610" s="23"/>
    </row>
    <row r="6611" spans="1:12" x14ac:dyDescent="0.25">
      <c r="A6611" s="6"/>
      <c r="C6611" s="12"/>
      <c r="K6611" s="23"/>
      <c r="L6611" s="23"/>
    </row>
    <row r="6612" spans="1:12" x14ac:dyDescent="0.25">
      <c r="A6612" s="6"/>
      <c r="C6612" s="12"/>
      <c r="K6612" s="23"/>
      <c r="L6612" s="23"/>
    </row>
    <row r="6613" spans="1:12" x14ac:dyDescent="0.25">
      <c r="A6613" s="6"/>
      <c r="C6613" s="12"/>
      <c r="K6613" s="23"/>
      <c r="L6613" s="23"/>
    </row>
    <row r="6614" spans="1:12" x14ac:dyDescent="0.25">
      <c r="A6614" s="6"/>
      <c r="C6614" s="12"/>
      <c r="K6614" s="23"/>
      <c r="L6614" s="23"/>
    </row>
    <row r="6615" spans="1:12" x14ac:dyDescent="0.25">
      <c r="A6615" s="6"/>
      <c r="C6615" s="12"/>
      <c r="K6615" s="23"/>
      <c r="L6615" s="23"/>
    </row>
    <row r="6616" spans="1:12" x14ac:dyDescent="0.25">
      <c r="A6616" s="6"/>
      <c r="C6616" s="12"/>
      <c r="K6616" s="23"/>
      <c r="L6616" s="23"/>
    </row>
    <row r="6617" spans="1:12" x14ac:dyDescent="0.25">
      <c r="A6617" s="6"/>
      <c r="C6617" s="12"/>
      <c r="K6617" s="23"/>
      <c r="L6617" s="23"/>
    </row>
    <row r="6618" spans="1:12" x14ac:dyDescent="0.25">
      <c r="A6618" s="6"/>
      <c r="C6618" s="12"/>
      <c r="K6618" s="23"/>
      <c r="L6618" s="23"/>
    </row>
    <row r="6619" spans="1:12" x14ac:dyDescent="0.25">
      <c r="A6619" s="6"/>
      <c r="C6619" s="12"/>
      <c r="K6619" s="23"/>
      <c r="L6619" s="23"/>
    </row>
    <row r="6620" spans="1:12" x14ac:dyDescent="0.25">
      <c r="A6620" s="6"/>
      <c r="C6620" s="12"/>
      <c r="K6620" s="23"/>
      <c r="L6620" s="23"/>
    </row>
    <row r="6621" spans="1:12" x14ac:dyDescent="0.25">
      <c r="A6621" s="6"/>
      <c r="C6621" s="12"/>
      <c r="K6621" s="23"/>
      <c r="L6621" s="23"/>
    </row>
    <row r="6622" spans="1:12" x14ac:dyDescent="0.25">
      <c r="A6622" s="6"/>
      <c r="C6622" s="12"/>
      <c r="K6622" s="23"/>
      <c r="L6622" s="23"/>
    </row>
    <row r="6623" spans="1:12" x14ac:dyDescent="0.25">
      <c r="A6623" s="6"/>
      <c r="C6623" s="12"/>
      <c r="K6623" s="23"/>
      <c r="L6623" s="23"/>
    </row>
    <row r="6624" spans="1:12" x14ac:dyDescent="0.25">
      <c r="A6624" s="6"/>
      <c r="C6624" s="12"/>
      <c r="K6624" s="23"/>
      <c r="L6624" s="23"/>
    </row>
    <row r="6625" spans="1:12" x14ac:dyDescent="0.25">
      <c r="A6625" s="6"/>
      <c r="C6625" s="12"/>
      <c r="K6625" s="23"/>
      <c r="L6625" s="23"/>
    </row>
    <row r="6626" spans="1:12" x14ac:dyDescent="0.25">
      <c r="A6626" s="6"/>
      <c r="C6626" s="12"/>
      <c r="K6626" s="23"/>
      <c r="L6626" s="23"/>
    </row>
    <row r="6627" spans="1:12" x14ac:dyDescent="0.25">
      <c r="A6627" s="6"/>
      <c r="C6627" s="12"/>
      <c r="K6627" s="23"/>
      <c r="L6627" s="23"/>
    </row>
    <row r="6628" spans="1:12" x14ac:dyDescent="0.25">
      <c r="A6628" s="6"/>
      <c r="C6628" s="12"/>
      <c r="K6628" s="23"/>
      <c r="L6628" s="23"/>
    </row>
    <row r="6629" spans="1:12" x14ac:dyDescent="0.25">
      <c r="A6629" s="6"/>
      <c r="C6629" s="12"/>
      <c r="K6629" s="23"/>
      <c r="L6629" s="23"/>
    </row>
    <row r="6630" spans="1:12" x14ac:dyDescent="0.25">
      <c r="A6630" s="6"/>
      <c r="C6630" s="12"/>
      <c r="K6630" s="23"/>
      <c r="L6630" s="23"/>
    </row>
    <row r="6631" spans="1:12" x14ac:dyDescent="0.25">
      <c r="A6631" s="6"/>
      <c r="C6631" s="12"/>
      <c r="K6631" s="23"/>
      <c r="L6631" s="23"/>
    </row>
    <row r="6632" spans="1:12" x14ac:dyDescent="0.25">
      <c r="A6632" s="6"/>
      <c r="C6632" s="12"/>
      <c r="K6632" s="23"/>
      <c r="L6632" s="23"/>
    </row>
    <row r="6633" spans="1:12" x14ac:dyDescent="0.25">
      <c r="A6633" s="6"/>
      <c r="C6633" s="12"/>
      <c r="K6633" s="23"/>
      <c r="L6633" s="23"/>
    </row>
    <row r="6634" spans="1:12" x14ac:dyDescent="0.25">
      <c r="A6634" s="6"/>
      <c r="C6634" s="12"/>
      <c r="K6634" s="23"/>
      <c r="L6634" s="23"/>
    </row>
    <row r="6635" spans="1:12" x14ac:dyDescent="0.25">
      <c r="A6635" s="6"/>
      <c r="C6635" s="12"/>
      <c r="K6635" s="23"/>
      <c r="L6635" s="23"/>
    </row>
    <row r="6636" spans="1:12" x14ac:dyDescent="0.25">
      <c r="A6636" s="6"/>
      <c r="C6636" s="12"/>
      <c r="K6636" s="23"/>
      <c r="L6636" s="23"/>
    </row>
    <row r="6637" spans="1:12" x14ac:dyDescent="0.25">
      <c r="A6637" s="6"/>
      <c r="C6637" s="12"/>
      <c r="K6637" s="23"/>
      <c r="L6637" s="23"/>
    </row>
    <row r="6638" spans="1:12" x14ac:dyDescent="0.25">
      <c r="A6638" s="6"/>
      <c r="C6638" s="12"/>
      <c r="K6638" s="23"/>
      <c r="L6638" s="23"/>
    </row>
    <row r="6639" spans="1:12" x14ac:dyDescent="0.25">
      <c r="A6639" s="6"/>
      <c r="C6639" s="12"/>
      <c r="K6639" s="23"/>
      <c r="L6639" s="23"/>
    </row>
    <row r="6640" spans="1:12" x14ac:dyDescent="0.25">
      <c r="A6640" s="6"/>
      <c r="C6640" s="12"/>
      <c r="K6640" s="23"/>
      <c r="L6640" s="23"/>
    </row>
    <row r="6641" spans="1:12" x14ac:dyDescent="0.25">
      <c r="A6641" s="6"/>
      <c r="C6641" s="12"/>
      <c r="K6641" s="23"/>
      <c r="L6641" s="23"/>
    </row>
    <row r="6642" spans="1:12" x14ac:dyDescent="0.25">
      <c r="A6642" s="6"/>
      <c r="C6642" s="12"/>
      <c r="K6642" s="23"/>
      <c r="L6642" s="23"/>
    </row>
    <row r="6643" spans="1:12" x14ac:dyDescent="0.25">
      <c r="A6643" s="6"/>
      <c r="C6643" s="12"/>
      <c r="K6643" s="23"/>
      <c r="L6643" s="23"/>
    </row>
    <row r="6644" spans="1:12" x14ac:dyDescent="0.25">
      <c r="A6644" s="6"/>
      <c r="C6644" s="12"/>
      <c r="K6644" s="23"/>
      <c r="L6644" s="23"/>
    </row>
    <row r="6645" spans="1:12" x14ac:dyDescent="0.25">
      <c r="A6645" s="6"/>
      <c r="C6645" s="12"/>
      <c r="K6645" s="23"/>
      <c r="L6645" s="23"/>
    </row>
    <row r="6646" spans="1:12" x14ac:dyDescent="0.25">
      <c r="A6646" s="6"/>
      <c r="C6646" s="12"/>
      <c r="K6646" s="23"/>
      <c r="L6646" s="23"/>
    </row>
    <row r="6647" spans="1:12" x14ac:dyDescent="0.25">
      <c r="A6647" s="6"/>
      <c r="C6647" s="12"/>
      <c r="K6647" s="23"/>
      <c r="L6647" s="23"/>
    </row>
    <row r="6648" spans="1:12" x14ac:dyDescent="0.25">
      <c r="A6648" s="6"/>
      <c r="C6648" s="12"/>
      <c r="K6648" s="23"/>
      <c r="L6648" s="23"/>
    </row>
    <row r="6649" spans="1:12" x14ac:dyDescent="0.25">
      <c r="A6649" s="6"/>
      <c r="C6649" s="12"/>
      <c r="K6649" s="23"/>
      <c r="L6649" s="23"/>
    </row>
    <row r="6650" spans="1:12" x14ac:dyDescent="0.25">
      <c r="A6650" s="6"/>
      <c r="C6650" s="12"/>
      <c r="K6650" s="23"/>
      <c r="L6650" s="23"/>
    </row>
    <row r="6651" spans="1:12" x14ac:dyDescent="0.25">
      <c r="A6651" s="6"/>
      <c r="C6651" s="12"/>
      <c r="K6651" s="23"/>
      <c r="L6651" s="23"/>
    </row>
    <row r="6652" spans="1:12" x14ac:dyDescent="0.25">
      <c r="A6652" s="6"/>
      <c r="C6652" s="12"/>
      <c r="K6652" s="23"/>
      <c r="L6652" s="23"/>
    </row>
    <row r="6653" spans="1:12" x14ac:dyDescent="0.25">
      <c r="A6653" s="6"/>
      <c r="C6653" s="12"/>
      <c r="K6653" s="23"/>
      <c r="L6653" s="23"/>
    </row>
    <row r="6654" spans="1:12" x14ac:dyDescent="0.25">
      <c r="A6654" s="6"/>
      <c r="C6654" s="12"/>
      <c r="K6654" s="23"/>
      <c r="L6654" s="23"/>
    </row>
    <row r="6655" spans="1:12" x14ac:dyDescent="0.25">
      <c r="A6655" s="6"/>
      <c r="C6655" s="12"/>
      <c r="K6655" s="23"/>
      <c r="L6655" s="23"/>
    </row>
    <row r="6656" spans="1:12" x14ac:dyDescent="0.25">
      <c r="A6656" s="6"/>
      <c r="C6656" s="12"/>
      <c r="K6656" s="23"/>
      <c r="L6656" s="23"/>
    </row>
    <row r="6657" spans="1:12" x14ac:dyDescent="0.25">
      <c r="A6657" s="6"/>
      <c r="C6657" s="12"/>
      <c r="K6657" s="23"/>
      <c r="L6657" s="23"/>
    </row>
    <row r="6658" spans="1:12" x14ac:dyDescent="0.25">
      <c r="A6658" s="6"/>
      <c r="C6658" s="12"/>
      <c r="K6658" s="23"/>
      <c r="L6658" s="23"/>
    </row>
    <row r="6659" spans="1:12" x14ac:dyDescent="0.25">
      <c r="A6659" s="6"/>
      <c r="C6659" s="12"/>
      <c r="K6659" s="23"/>
      <c r="L6659" s="23"/>
    </row>
    <row r="6660" spans="1:12" x14ac:dyDescent="0.25">
      <c r="A6660" s="6"/>
      <c r="C6660" s="12"/>
      <c r="K6660" s="23"/>
      <c r="L6660" s="23"/>
    </row>
    <row r="6661" spans="1:12" x14ac:dyDescent="0.25">
      <c r="A6661" s="6"/>
      <c r="C6661" s="12"/>
      <c r="K6661" s="23"/>
      <c r="L6661" s="23"/>
    </row>
    <row r="6662" spans="1:12" x14ac:dyDescent="0.25">
      <c r="A6662" s="6"/>
      <c r="C6662" s="12"/>
      <c r="K6662" s="23"/>
      <c r="L6662" s="23"/>
    </row>
    <row r="6663" spans="1:12" x14ac:dyDescent="0.25">
      <c r="A6663" s="6"/>
      <c r="C6663" s="12"/>
      <c r="K6663" s="23"/>
      <c r="L6663" s="23"/>
    </row>
    <row r="6664" spans="1:12" x14ac:dyDescent="0.25">
      <c r="A6664" s="6"/>
      <c r="C6664" s="12"/>
      <c r="K6664" s="23"/>
      <c r="L6664" s="23"/>
    </row>
    <row r="6665" spans="1:12" x14ac:dyDescent="0.25">
      <c r="A6665" s="6"/>
      <c r="C6665" s="12"/>
      <c r="K6665" s="23"/>
      <c r="L6665" s="23"/>
    </row>
    <row r="6666" spans="1:12" x14ac:dyDescent="0.25">
      <c r="A6666" s="6"/>
      <c r="C6666" s="12"/>
      <c r="K6666" s="23"/>
      <c r="L6666" s="23"/>
    </row>
    <row r="6667" spans="1:12" x14ac:dyDescent="0.25">
      <c r="A6667" s="6"/>
      <c r="C6667" s="12"/>
      <c r="K6667" s="23"/>
      <c r="L6667" s="23"/>
    </row>
    <row r="6668" spans="1:12" x14ac:dyDescent="0.25">
      <c r="A6668" s="6"/>
      <c r="C6668" s="12"/>
      <c r="K6668" s="23"/>
      <c r="L6668" s="23"/>
    </row>
    <row r="6669" spans="1:12" x14ac:dyDescent="0.25">
      <c r="A6669" s="6"/>
      <c r="C6669" s="12"/>
      <c r="K6669" s="23"/>
      <c r="L6669" s="23"/>
    </row>
    <row r="6670" spans="1:12" x14ac:dyDescent="0.25">
      <c r="A6670" s="6"/>
      <c r="C6670" s="12"/>
      <c r="K6670" s="23"/>
      <c r="L6670" s="23"/>
    </row>
    <row r="6671" spans="1:12" x14ac:dyDescent="0.25">
      <c r="A6671" s="6"/>
      <c r="C6671" s="12"/>
      <c r="K6671" s="23"/>
      <c r="L6671" s="23"/>
    </row>
    <row r="6672" spans="1:12" x14ac:dyDescent="0.25">
      <c r="A6672" s="6"/>
      <c r="C6672" s="12"/>
      <c r="K6672" s="23"/>
      <c r="L6672" s="23"/>
    </row>
    <row r="6673" spans="1:12" x14ac:dyDescent="0.25">
      <c r="A6673" s="6"/>
      <c r="C6673" s="12"/>
      <c r="K6673" s="23"/>
      <c r="L6673" s="23"/>
    </row>
    <row r="6674" spans="1:12" x14ac:dyDescent="0.25">
      <c r="A6674" s="6"/>
      <c r="C6674" s="12"/>
      <c r="K6674" s="23"/>
      <c r="L6674" s="23"/>
    </row>
    <row r="6675" spans="1:12" x14ac:dyDescent="0.25">
      <c r="A6675" s="6"/>
      <c r="C6675" s="12"/>
      <c r="K6675" s="23"/>
      <c r="L6675" s="23"/>
    </row>
    <row r="6676" spans="1:12" x14ac:dyDescent="0.25">
      <c r="A6676" s="6"/>
      <c r="C6676" s="12"/>
      <c r="K6676" s="23"/>
      <c r="L6676" s="23"/>
    </row>
    <row r="6677" spans="1:12" x14ac:dyDescent="0.25">
      <c r="A6677" s="6"/>
      <c r="C6677" s="12"/>
      <c r="K6677" s="23"/>
      <c r="L6677" s="23"/>
    </row>
    <row r="6678" spans="1:12" x14ac:dyDescent="0.25">
      <c r="A6678" s="6"/>
      <c r="C6678" s="12"/>
      <c r="K6678" s="23"/>
      <c r="L6678" s="23"/>
    </row>
    <row r="6679" spans="1:12" x14ac:dyDescent="0.25">
      <c r="A6679" s="6"/>
      <c r="C6679" s="12"/>
      <c r="K6679" s="23"/>
      <c r="L6679" s="23"/>
    </row>
    <row r="6680" spans="1:12" x14ac:dyDescent="0.25">
      <c r="A6680" s="6"/>
      <c r="C6680" s="12"/>
      <c r="K6680" s="23"/>
      <c r="L6680" s="23"/>
    </row>
    <row r="6681" spans="1:12" x14ac:dyDescent="0.25">
      <c r="A6681" s="6"/>
      <c r="C6681" s="12"/>
      <c r="K6681" s="23"/>
      <c r="L6681" s="23"/>
    </row>
    <row r="6682" spans="1:12" x14ac:dyDescent="0.25">
      <c r="A6682" s="6"/>
      <c r="C6682" s="12"/>
      <c r="K6682" s="23"/>
      <c r="L6682" s="23"/>
    </row>
    <row r="6683" spans="1:12" x14ac:dyDescent="0.25">
      <c r="A6683" s="6"/>
      <c r="C6683" s="12"/>
      <c r="K6683" s="23"/>
      <c r="L6683" s="23"/>
    </row>
    <row r="6684" spans="1:12" x14ac:dyDescent="0.25">
      <c r="A6684" s="6"/>
      <c r="C6684" s="12"/>
      <c r="K6684" s="23"/>
      <c r="L6684" s="23"/>
    </row>
    <row r="6685" spans="1:12" x14ac:dyDescent="0.25">
      <c r="A6685" s="6"/>
      <c r="C6685" s="12"/>
      <c r="K6685" s="23"/>
      <c r="L6685" s="23"/>
    </row>
    <row r="6686" spans="1:12" x14ac:dyDescent="0.25">
      <c r="A6686" s="6"/>
      <c r="C6686" s="12"/>
      <c r="K6686" s="23"/>
      <c r="L6686" s="23"/>
    </row>
    <row r="6687" spans="1:12" x14ac:dyDescent="0.25">
      <c r="A6687" s="6"/>
      <c r="C6687" s="12"/>
      <c r="K6687" s="23"/>
      <c r="L6687" s="23"/>
    </row>
    <row r="6688" spans="1:12" x14ac:dyDescent="0.25">
      <c r="A6688" s="6"/>
      <c r="C6688" s="12"/>
      <c r="K6688" s="23"/>
      <c r="L6688" s="23"/>
    </row>
    <row r="6689" spans="1:12" x14ac:dyDescent="0.25">
      <c r="A6689" s="6"/>
      <c r="C6689" s="12"/>
      <c r="K6689" s="23"/>
      <c r="L6689" s="23"/>
    </row>
    <row r="6690" spans="1:12" x14ac:dyDescent="0.25">
      <c r="A6690" s="6"/>
      <c r="C6690" s="12"/>
      <c r="K6690" s="23"/>
      <c r="L6690" s="23"/>
    </row>
    <row r="6691" spans="1:12" x14ac:dyDescent="0.25">
      <c r="A6691" s="6"/>
      <c r="C6691" s="12"/>
      <c r="K6691" s="23"/>
      <c r="L6691" s="23"/>
    </row>
    <row r="6692" spans="1:12" x14ac:dyDescent="0.25">
      <c r="A6692" s="6"/>
      <c r="C6692" s="12"/>
      <c r="K6692" s="23"/>
      <c r="L6692" s="23"/>
    </row>
    <row r="6693" spans="1:12" x14ac:dyDescent="0.25">
      <c r="A6693" s="6"/>
      <c r="C6693" s="12"/>
      <c r="K6693" s="23"/>
      <c r="L6693" s="23"/>
    </row>
    <row r="6694" spans="1:12" x14ac:dyDescent="0.25">
      <c r="A6694" s="6"/>
      <c r="C6694" s="12"/>
      <c r="K6694" s="23"/>
      <c r="L6694" s="23"/>
    </row>
    <row r="6695" spans="1:12" x14ac:dyDescent="0.25">
      <c r="A6695" s="6"/>
      <c r="C6695" s="12"/>
      <c r="K6695" s="23"/>
      <c r="L6695" s="23"/>
    </row>
    <row r="6696" spans="1:12" x14ac:dyDescent="0.25">
      <c r="A6696" s="6"/>
      <c r="C6696" s="12"/>
      <c r="K6696" s="23"/>
      <c r="L6696" s="23"/>
    </row>
    <row r="6697" spans="1:12" x14ac:dyDescent="0.25">
      <c r="A6697" s="6"/>
      <c r="C6697" s="12"/>
      <c r="K6697" s="23"/>
      <c r="L6697" s="23"/>
    </row>
    <row r="6698" spans="1:12" x14ac:dyDescent="0.25">
      <c r="A6698" s="6"/>
      <c r="C6698" s="12"/>
      <c r="K6698" s="23"/>
      <c r="L6698" s="23"/>
    </row>
    <row r="6699" spans="1:12" x14ac:dyDescent="0.25">
      <c r="A6699" s="6"/>
      <c r="C6699" s="12"/>
      <c r="K6699" s="23"/>
      <c r="L6699" s="23"/>
    </row>
    <row r="6700" spans="1:12" x14ac:dyDescent="0.25">
      <c r="A6700" s="6"/>
      <c r="C6700" s="12"/>
      <c r="K6700" s="23"/>
      <c r="L6700" s="23"/>
    </row>
    <row r="6701" spans="1:12" x14ac:dyDescent="0.25">
      <c r="A6701" s="6"/>
      <c r="C6701" s="12"/>
      <c r="K6701" s="23"/>
      <c r="L6701" s="23"/>
    </row>
    <row r="6702" spans="1:12" x14ac:dyDescent="0.25">
      <c r="A6702" s="6"/>
      <c r="C6702" s="12"/>
      <c r="K6702" s="23"/>
      <c r="L6702" s="23"/>
    </row>
    <row r="6703" spans="1:12" x14ac:dyDescent="0.25">
      <c r="A6703" s="6"/>
      <c r="C6703" s="12"/>
      <c r="K6703" s="23"/>
      <c r="L6703" s="23"/>
    </row>
    <row r="6704" spans="1:12" x14ac:dyDescent="0.25">
      <c r="A6704" s="6"/>
      <c r="C6704" s="12"/>
      <c r="K6704" s="23"/>
      <c r="L6704" s="23"/>
    </row>
    <row r="6705" spans="1:12" x14ac:dyDescent="0.25">
      <c r="A6705" s="6"/>
      <c r="C6705" s="12"/>
      <c r="K6705" s="23"/>
      <c r="L6705" s="23"/>
    </row>
    <row r="6706" spans="1:12" x14ac:dyDescent="0.25">
      <c r="A6706" s="6"/>
      <c r="C6706" s="12"/>
      <c r="K6706" s="23"/>
      <c r="L6706" s="23"/>
    </row>
    <row r="6707" spans="1:12" x14ac:dyDescent="0.25">
      <c r="A6707" s="6"/>
      <c r="C6707" s="12"/>
      <c r="K6707" s="23"/>
      <c r="L6707" s="23"/>
    </row>
    <row r="6708" spans="1:12" x14ac:dyDescent="0.25">
      <c r="A6708" s="6"/>
      <c r="C6708" s="12"/>
      <c r="K6708" s="23"/>
      <c r="L6708" s="23"/>
    </row>
    <row r="6709" spans="1:12" x14ac:dyDescent="0.25">
      <c r="A6709" s="6"/>
      <c r="C6709" s="12"/>
      <c r="K6709" s="23"/>
      <c r="L6709" s="23"/>
    </row>
    <row r="6710" spans="1:12" x14ac:dyDescent="0.25">
      <c r="A6710" s="6"/>
      <c r="C6710" s="12"/>
      <c r="K6710" s="23"/>
      <c r="L6710" s="23"/>
    </row>
    <row r="6711" spans="1:12" x14ac:dyDescent="0.25">
      <c r="A6711" s="6"/>
      <c r="C6711" s="12"/>
      <c r="K6711" s="23"/>
      <c r="L6711" s="23"/>
    </row>
    <row r="6712" spans="1:12" x14ac:dyDescent="0.25">
      <c r="A6712" s="6"/>
      <c r="C6712" s="12"/>
      <c r="K6712" s="23"/>
      <c r="L6712" s="23"/>
    </row>
    <row r="6713" spans="1:12" x14ac:dyDescent="0.25">
      <c r="A6713" s="6"/>
      <c r="C6713" s="12"/>
      <c r="K6713" s="23"/>
      <c r="L6713" s="23"/>
    </row>
    <row r="6714" spans="1:12" x14ac:dyDescent="0.25">
      <c r="A6714" s="6"/>
      <c r="C6714" s="12"/>
      <c r="K6714" s="23"/>
      <c r="L6714" s="23"/>
    </row>
    <row r="6715" spans="1:12" x14ac:dyDescent="0.25">
      <c r="A6715" s="6"/>
      <c r="C6715" s="12"/>
      <c r="K6715" s="23"/>
      <c r="L6715" s="23"/>
    </row>
    <row r="6716" spans="1:12" x14ac:dyDescent="0.25">
      <c r="A6716" s="6"/>
      <c r="C6716" s="12"/>
      <c r="K6716" s="23"/>
      <c r="L6716" s="23"/>
    </row>
    <row r="6717" spans="1:12" x14ac:dyDescent="0.25">
      <c r="A6717" s="6"/>
      <c r="C6717" s="12"/>
      <c r="K6717" s="23"/>
      <c r="L6717" s="23"/>
    </row>
    <row r="6718" spans="1:12" x14ac:dyDescent="0.25">
      <c r="A6718" s="6"/>
      <c r="C6718" s="12"/>
      <c r="K6718" s="23"/>
      <c r="L6718" s="23"/>
    </row>
    <row r="6719" spans="1:12" x14ac:dyDescent="0.25">
      <c r="A6719" s="6"/>
      <c r="C6719" s="12"/>
      <c r="K6719" s="23"/>
      <c r="L6719" s="23"/>
    </row>
    <row r="6720" spans="1:12" x14ac:dyDescent="0.25">
      <c r="A6720" s="6"/>
      <c r="C6720" s="12"/>
      <c r="K6720" s="23"/>
      <c r="L6720" s="23"/>
    </row>
    <row r="6721" spans="1:12" x14ac:dyDescent="0.25">
      <c r="A6721" s="6"/>
      <c r="C6721" s="12"/>
      <c r="K6721" s="23"/>
      <c r="L6721" s="23"/>
    </row>
    <row r="6722" spans="1:12" x14ac:dyDescent="0.25">
      <c r="A6722" s="6"/>
      <c r="C6722" s="12"/>
      <c r="K6722" s="23"/>
      <c r="L6722" s="23"/>
    </row>
    <row r="6723" spans="1:12" x14ac:dyDescent="0.25">
      <c r="A6723" s="6"/>
      <c r="C6723" s="12"/>
      <c r="K6723" s="23"/>
      <c r="L6723" s="23"/>
    </row>
    <row r="6724" spans="1:12" x14ac:dyDescent="0.25">
      <c r="A6724" s="6"/>
      <c r="C6724" s="12"/>
      <c r="K6724" s="23"/>
      <c r="L6724" s="23"/>
    </row>
    <row r="6725" spans="1:12" x14ac:dyDescent="0.25">
      <c r="A6725" s="6"/>
      <c r="C6725" s="12"/>
      <c r="K6725" s="23"/>
      <c r="L6725" s="23"/>
    </row>
    <row r="6726" spans="1:12" x14ac:dyDescent="0.25">
      <c r="A6726" s="6"/>
      <c r="C6726" s="12"/>
      <c r="K6726" s="23"/>
      <c r="L6726" s="23"/>
    </row>
    <row r="6727" spans="1:12" x14ac:dyDescent="0.25">
      <c r="A6727" s="6"/>
      <c r="C6727" s="12"/>
      <c r="K6727" s="23"/>
      <c r="L6727" s="23"/>
    </row>
    <row r="6728" spans="1:12" x14ac:dyDescent="0.25">
      <c r="A6728" s="6"/>
      <c r="C6728" s="12"/>
      <c r="K6728" s="23"/>
      <c r="L6728" s="23"/>
    </row>
    <row r="6729" spans="1:12" x14ac:dyDescent="0.25">
      <c r="A6729" s="6"/>
      <c r="C6729" s="12"/>
      <c r="K6729" s="23"/>
      <c r="L6729" s="23"/>
    </row>
    <row r="6730" spans="1:12" x14ac:dyDescent="0.25">
      <c r="A6730" s="6"/>
      <c r="C6730" s="12"/>
      <c r="K6730" s="23"/>
      <c r="L6730" s="23"/>
    </row>
    <row r="6731" spans="1:12" x14ac:dyDescent="0.25">
      <c r="A6731" s="6"/>
      <c r="C6731" s="12"/>
      <c r="K6731" s="23"/>
      <c r="L6731" s="23"/>
    </row>
    <row r="6732" spans="1:12" x14ac:dyDescent="0.25">
      <c r="A6732" s="6"/>
      <c r="C6732" s="12"/>
      <c r="K6732" s="23"/>
      <c r="L6732" s="23"/>
    </row>
    <row r="6733" spans="1:12" x14ac:dyDescent="0.25">
      <c r="A6733" s="6"/>
      <c r="C6733" s="12"/>
      <c r="K6733" s="23"/>
      <c r="L6733" s="23"/>
    </row>
    <row r="6734" spans="1:12" x14ac:dyDescent="0.25">
      <c r="A6734" s="6"/>
      <c r="C6734" s="12"/>
      <c r="K6734" s="23"/>
      <c r="L6734" s="23"/>
    </row>
    <row r="6735" spans="1:12" x14ac:dyDescent="0.25">
      <c r="A6735" s="6"/>
      <c r="C6735" s="12"/>
      <c r="K6735" s="23"/>
      <c r="L6735" s="23"/>
    </row>
    <row r="6736" spans="1:12" x14ac:dyDescent="0.25">
      <c r="A6736" s="6"/>
      <c r="C6736" s="12"/>
      <c r="K6736" s="23"/>
      <c r="L6736" s="23"/>
    </row>
    <row r="6737" spans="1:12" x14ac:dyDescent="0.25">
      <c r="A6737" s="6"/>
      <c r="C6737" s="12"/>
      <c r="K6737" s="23"/>
      <c r="L6737" s="23"/>
    </row>
    <row r="6738" spans="1:12" x14ac:dyDescent="0.25">
      <c r="A6738" s="6"/>
      <c r="C6738" s="12"/>
      <c r="K6738" s="23"/>
      <c r="L6738" s="23"/>
    </row>
    <row r="6739" spans="1:12" x14ac:dyDescent="0.25">
      <c r="A6739" s="6"/>
      <c r="C6739" s="12"/>
      <c r="K6739" s="23"/>
      <c r="L6739" s="23"/>
    </row>
    <row r="6740" spans="1:12" x14ac:dyDescent="0.25">
      <c r="A6740" s="6"/>
      <c r="C6740" s="12"/>
      <c r="K6740" s="23"/>
      <c r="L6740" s="23"/>
    </row>
    <row r="6741" spans="1:12" x14ac:dyDescent="0.25">
      <c r="A6741" s="6"/>
      <c r="C6741" s="12"/>
      <c r="K6741" s="23"/>
      <c r="L6741" s="23"/>
    </row>
    <row r="6742" spans="1:12" x14ac:dyDescent="0.25">
      <c r="A6742" s="6"/>
      <c r="C6742" s="12"/>
      <c r="K6742" s="23"/>
      <c r="L6742" s="23"/>
    </row>
    <row r="6743" spans="1:12" x14ac:dyDescent="0.25">
      <c r="A6743" s="6"/>
      <c r="C6743" s="12"/>
      <c r="K6743" s="23"/>
      <c r="L6743" s="23"/>
    </row>
    <row r="6744" spans="1:12" x14ac:dyDescent="0.25">
      <c r="A6744" s="6"/>
      <c r="C6744" s="12"/>
      <c r="K6744" s="23"/>
      <c r="L6744" s="23"/>
    </row>
    <row r="6745" spans="1:12" x14ac:dyDescent="0.25">
      <c r="A6745" s="6"/>
      <c r="C6745" s="12"/>
      <c r="K6745" s="23"/>
      <c r="L6745" s="23"/>
    </row>
    <row r="6746" spans="1:12" x14ac:dyDescent="0.25">
      <c r="A6746" s="6"/>
      <c r="C6746" s="12"/>
      <c r="K6746" s="23"/>
      <c r="L6746" s="23"/>
    </row>
    <row r="6747" spans="1:12" x14ac:dyDescent="0.25">
      <c r="A6747" s="6"/>
      <c r="C6747" s="12"/>
      <c r="K6747" s="23"/>
      <c r="L6747" s="23"/>
    </row>
    <row r="6748" spans="1:12" x14ac:dyDescent="0.25">
      <c r="A6748" s="6"/>
      <c r="C6748" s="12"/>
      <c r="K6748" s="23"/>
      <c r="L6748" s="23"/>
    </row>
    <row r="6749" spans="1:12" x14ac:dyDescent="0.25">
      <c r="A6749" s="6"/>
      <c r="C6749" s="12"/>
      <c r="K6749" s="23"/>
      <c r="L6749" s="23"/>
    </row>
    <row r="6750" spans="1:12" x14ac:dyDescent="0.25">
      <c r="A6750" s="6"/>
      <c r="C6750" s="12"/>
      <c r="K6750" s="23"/>
      <c r="L6750" s="23"/>
    </row>
    <row r="6751" spans="1:12" x14ac:dyDescent="0.25">
      <c r="A6751" s="6"/>
      <c r="C6751" s="12"/>
      <c r="K6751" s="23"/>
      <c r="L6751" s="23"/>
    </row>
    <row r="6752" spans="1:12" x14ac:dyDescent="0.25">
      <c r="A6752" s="6"/>
      <c r="C6752" s="12"/>
      <c r="K6752" s="23"/>
      <c r="L6752" s="23"/>
    </row>
    <row r="6753" spans="1:12" x14ac:dyDescent="0.25">
      <c r="A6753" s="6"/>
      <c r="C6753" s="12"/>
      <c r="K6753" s="23"/>
      <c r="L6753" s="23"/>
    </row>
    <row r="6754" spans="1:12" x14ac:dyDescent="0.25">
      <c r="A6754" s="6"/>
      <c r="C6754" s="12"/>
      <c r="K6754" s="23"/>
      <c r="L6754" s="23"/>
    </row>
    <row r="6755" spans="1:12" x14ac:dyDescent="0.25">
      <c r="A6755" s="6"/>
      <c r="C6755" s="12"/>
      <c r="K6755" s="23"/>
      <c r="L6755" s="23"/>
    </row>
    <row r="6756" spans="1:12" x14ac:dyDescent="0.25">
      <c r="A6756" s="6"/>
      <c r="C6756" s="12"/>
      <c r="K6756" s="23"/>
      <c r="L6756" s="23"/>
    </row>
    <row r="6757" spans="1:12" x14ac:dyDescent="0.25">
      <c r="A6757" s="6"/>
      <c r="C6757" s="12"/>
      <c r="K6757" s="23"/>
      <c r="L6757" s="23"/>
    </row>
    <row r="6758" spans="1:12" x14ac:dyDescent="0.25">
      <c r="A6758" s="6"/>
      <c r="C6758" s="12"/>
      <c r="K6758" s="23"/>
      <c r="L6758" s="23"/>
    </row>
    <row r="6759" spans="1:12" x14ac:dyDescent="0.25">
      <c r="A6759" s="6"/>
      <c r="C6759" s="12"/>
      <c r="K6759" s="23"/>
      <c r="L6759" s="23"/>
    </row>
    <row r="6760" spans="1:12" x14ac:dyDescent="0.25">
      <c r="A6760" s="6"/>
      <c r="C6760" s="12"/>
      <c r="K6760" s="23"/>
      <c r="L6760" s="23"/>
    </row>
    <row r="6761" spans="1:12" x14ac:dyDescent="0.25">
      <c r="A6761" s="6"/>
      <c r="C6761" s="12"/>
      <c r="K6761" s="23"/>
      <c r="L6761" s="23"/>
    </row>
    <row r="6762" spans="1:12" x14ac:dyDescent="0.25">
      <c r="A6762" s="6"/>
      <c r="C6762" s="12"/>
      <c r="K6762" s="23"/>
      <c r="L6762" s="23"/>
    </row>
    <row r="6763" spans="1:12" x14ac:dyDescent="0.25">
      <c r="A6763" s="6"/>
      <c r="C6763" s="12"/>
      <c r="K6763" s="23"/>
      <c r="L6763" s="23"/>
    </row>
    <row r="6764" spans="1:12" x14ac:dyDescent="0.25">
      <c r="A6764" s="6"/>
      <c r="C6764" s="12"/>
      <c r="K6764" s="23"/>
      <c r="L6764" s="23"/>
    </row>
    <row r="6765" spans="1:12" x14ac:dyDescent="0.25">
      <c r="A6765" s="6"/>
      <c r="C6765" s="12"/>
      <c r="K6765" s="23"/>
      <c r="L6765" s="23"/>
    </row>
    <row r="6766" spans="1:12" x14ac:dyDescent="0.25">
      <c r="A6766" s="6"/>
      <c r="C6766" s="12"/>
      <c r="K6766" s="23"/>
      <c r="L6766" s="23"/>
    </row>
    <row r="6767" spans="1:12" x14ac:dyDescent="0.25">
      <c r="A6767" s="6"/>
      <c r="C6767" s="12"/>
      <c r="K6767" s="23"/>
      <c r="L6767" s="23"/>
    </row>
    <row r="6768" spans="1:12" x14ac:dyDescent="0.25">
      <c r="A6768" s="6"/>
      <c r="C6768" s="12"/>
      <c r="K6768" s="23"/>
      <c r="L6768" s="23"/>
    </row>
    <row r="6769" spans="1:12" x14ac:dyDescent="0.25">
      <c r="A6769" s="6"/>
      <c r="C6769" s="12"/>
      <c r="K6769" s="23"/>
      <c r="L6769" s="23"/>
    </row>
    <row r="6770" spans="1:12" x14ac:dyDescent="0.25">
      <c r="A6770" s="6"/>
      <c r="C6770" s="12"/>
      <c r="K6770" s="23"/>
      <c r="L6770" s="23"/>
    </row>
    <row r="6771" spans="1:12" x14ac:dyDescent="0.25">
      <c r="A6771" s="6"/>
      <c r="C6771" s="12"/>
      <c r="K6771" s="23"/>
      <c r="L6771" s="23"/>
    </row>
    <row r="6772" spans="1:12" x14ac:dyDescent="0.25">
      <c r="A6772" s="6"/>
      <c r="C6772" s="12"/>
      <c r="K6772" s="23"/>
      <c r="L6772" s="23"/>
    </row>
    <row r="6773" spans="1:12" x14ac:dyDescent="0.25">
      <c r="A6773" s="6"/>
      <c r="C6773" s="12"/>
      <c r="K6773" s="23"/>
      <c r="L6773" s="23"/>
    </row>
    <row r="6774" spans="1:12" x14ac:dyDescent="0.25">
      <c r="A6774" s="6"/>
      <c r="C6774" s="12"/>
      <c r="K6774" s="23"/>
      <c r="L6774" s="23"/>
    </row>
    <row r="6775" spans="1:12" x14ac:dyDescent="0.25">
      <c r="A6775" s="6"/>
      <c r="C6775" s="12"/>
      <c r="K6775" s="23"/>
      <c r="L6775" s="23"/>
    </row>
    <row r="6776" spans="1:12" x14ac:dyDescent="0.25">
      <c r="A6776" s="6"/>
      <c r="C6776" s="12"/>
      <c r="K6776" s="23"/>
      <c r="L6776" s="23"/>
    </row>
    <row r="6777" spans="1:12" x14ac:dyDescent="0.25">
      <c r="A6777" s="6"/>
      <c r="C6777" s="12"/>
      <c r="K6777" s="23"/>
      <c r="L6777" s="23"/>
    </row>
    <row r="6778" spans="1:12" x14ac:dyDescent="0.25">
      <c r="A6778" s="6"/>
      <c r="C6778" s="12"/>
      <c r="K6778" s="23"/>
      <c r="L6778" s="23"/>
    </row>
    <row r="6779" spans="1:12" x14ac:dyDescent="0.25">
      <c r="A6779" s="6"/>
      <c r="C6779" s="12"/>
      <c r="K6779" s="23"/>
      <c r="L6779" s="23"/>
    </row>
    <row r="6780" spans="1:12" x14ac:dyDescent="0.25">
      <c r="A6780" s="6"/>
      <c r="C6780" s="12"/>
      <c r="K6780" s="23"/>
      <c r="L6780" s="23"/>
    </row>
    <row r="6781" spans="1:12" x14ac:dyDescent="0.25">
      <c r="A6781" s="6"/>
      <c r="C6781" s="12"/>
      <c r="K6781" s="23"/>
      <c r="L6781" s="23"/>
    </row>
    <row r="6782" spans="1:12" x14ac:dyDescent="0.25">
      <c r="A6782" s="6"/>
      <c r="C6782" s="12"/>
      <c r="K6782" s="23"/>
      <c r="L6782" s="23"/>
    </row>
    <row r="6783" spans="1:12" x14ac:dyDescent="0.25">
      <c r="A6783" s="6"/>
      <c r="C6783" s="12"/>
      <c r="K6783" s="23"/>
      <c r="L6783" s="23"/>
    </row>
    <row r="6784" spans="1:12" x14ac:dyDescent="0.25">
      <c r="A6784" s="6"/>
      <c r="C6784" s="12"/>
      <c r="K6784" s="23"/>
      <c r="L6784" s="23"/>
    </row>
    <row r="6785" spans="1:12" x14ac:dyDescent="0.25">
      <c r="A6785" s="6"/>
      <c r="C6785" s="12"/>
      <c r="K6785" s="23"/>
      <c r="L6785" s="23"/>
    </row>
    <row r="6786" spans="1:12" x14ac:dyDescent="0.25">
      <c r="A6786" s="6"/>
      <c r="C6786" s="12"/>
      <c r="K6786" s="23"/>
      <c r="L6786" s="23"/>
    </row>
    <row r="6787" spans="1:12" x14ac:dyDescent="0.25">
      <c r="A6787" s="6"/>
      <c r="C6787" s="12"/>
      <c r="K6787" s="23"/>
      <c r="L6787" s="23"/>
    </row>
    <row r="6788" spans="1:12" x14ac:dyDescent="0.25">
      <c r="A6788" s="6"/>
      <c r="C6788" s="12"/>
      <c r="K6788" s="23"/>
      <c r="L6788" s="23"/>
    </row>
    <row r="6789" spans="1:12" x14ac:dyDescent="0.25">
      <c r="A6789" s="6"/>
      <c r="C6789" s="12"/>
      <c r="K6789" s="23"/>
      <c r="L6789" s="23"/>
    </row>
    <row r="6790" spans="1:12" x14ac:dyDescent="0.25">
      <c r="A6790" s="6"/>
      <c r="C6790" s="12"/>
      <c r="K6790" s="23"/>
      <c r="L6790" s="23"/>
    </row>
    <row r="6791" spans="1:12" x14ac:dyDescent="0.25">
      <c r="A6791" s="6"/>
      <c r="C6791" s="12"/>
      <c r="K6791" s="23"/>
      <c r="L6791" s="23"/>
    </row>
    <row r="6792" spans="1:12" x14ac:dyDescent="0.25">
      <c r="A6792" s="6"/>
      <c r="C6792" s="12"/>
      <c r="K6792" s="23"/>
      <c r="L6792" s="23"/>
    </row>
    <row r="6793" spans="1:12" x14ac:dyDescent="0.25">
      <c r="A6793" s="6"/>
      <c r="C6793" s="12"/>
      <c r="K6793" s="23"/>
      <c r="L6793" s="23"/>
    </row>
    <row r="6794" spans="1:12" x14ac:dyDescent="0.25">
      <c r="A6794" s="6"/>
      <c r="C6794" s="12"/>
      <c r="K6794" s="23"/>
      <c r="L6794" s="23"/>
    </row>
    <row r="6795" spans="1:12" x14ac:dyDescent="0.25">
      <c r="A6795" s="6"/>
      <c r="C6795" s="12"/>
      <c r="K6795" s="23"/>
      <c r="L6795" s="23"/>
    </row>
    <row r="6796" spans="1:12" x14ac:dyDescent="0.25">
      <c r="A6796" s="6"/>
      <c r="C6796" s="12"/>
      <c r="K6796" s="23"/>
      <c r="L6796" s="23"/>
    </row>
    <row r="6797" spans="1:12" x14ac:dyDescent="0.25">
      <c r="A6797" s="6"/>
      <c r="C6797" s="12"/>
      <c r="K6797" s="23"/>
      <c r="L6797" s="23"/>
    </row>
    <row r="6798" spans="1:12" x14ac:dyDescent="0.25">
      <c r="A6798" s="6"/>
      <c r="C6798" s="12"/>
      <c r="K6798" s="23"/>
      <c r="L6798" s="23"/>
    </row>
    <row r="6799" spans="1:12" x14ac:dyDescent="0.25">
      <c r="A6799" s="6"/>
      <c r="C6799" s="12"/>
      <c r="K6799" s="23"/>
      <c r="L6799" s="23"/>
    </row>
    <row r="6800" spans="1:12" x14ac:dyDescent="0.25">
      <c r="A6800" s="6"/>
      <c r="C6800" s="12"/>
      <c r="K6800" s="23"/>
      <c r="L6800" s="23"/>
    </row>
    <row r="6801" spans="1:12" x14ac:dyDescent="0.25">
      <c r="A6801" s="6"/>
      <c r="C6801" s="12"/>
      <c r="K6801" s="23"/>
      <c r="L6801" s="23"/>
    </row>
    <row r="6802" spans="1:12" x14ac:dyDescent="0.25">
      <c r="A6802" s="6"/>
      <c r="C6802" s="12"/>
      <c r="K6802" s="23"/>
      <c r="L6802" s="23"/>
    </row>
    <row r="6803" spans="1:12" x14ac:dyDescent="0.25">
      <c r="A6803" s="6"/>
      <c r="C6803" s="12"/>
      <c r="K6803" s="23"/>
      <c r="L6803" s="23"/>
    </row>
    <row r="6804" spans="1:12" x14ac:dyDescent="0.25">
      <c r="A6804" s="6"/>
      <c r="C6804" s="12"/>
      <c r="K6804" s="23"/>
      <c r="L6804" s="23"/>
    </row>
    <row r="6805" spans="1:12" x14ac:dyDescent="0.25">
      <c r="A6805" s="6"/>
      <c r="C6805" s="12"/>
      <c r="K6805" s="23"/>
      <c r="L6805" s="23"/>
    </row>
    <row r="6806" spans="1:12" x14ac:dyDescent="0.25">
      <c r="A6806" s="6"/>
      <c r="C6806" s="12"/>
      <c r="K6806" s="23"/>
      <c r="L6806" s="23"/>
    </row>
    <row r="6807" spans="1:12" x14ac:dyDescent="0.25">
      <c r="A6807" s="6"/>
      <c r="C6807" s="12"/>
      <c r="K6807" s="23"/>
      <c r="L6807" s="23"/>
    </row>
    <row r="6808" spans="1:12" x14ac:dyDescent="0.25">
      <c r="A6808" s="6"/>
      <c r="C6808" s="12"/>
      <c r="K6808" s="23"/>
      <c r="L6808" s="23"/>
    </row>
    <row r="6809" spans="1:12" x14ac:dyDescent="0.25">
      <c r="A6809" s="6"/>
      <c r="C6809" s="12"/>
      <c r="K6809" s="23"/>
      <c r="L6809" s="23"/>
    </row>
    <row r="6810" spans="1:12" x14ac:dyDescent="0.25">
      <c r="A6810" s="6"/>
      <c r="C6810" s="12"/>
      <c r="K6810" s="23"/>
      <c r="L6810" s="23"/>
    </row>
    <row r="6811" spans="1:12" x14ac:dyDescent="0.25">
      <c r="A6811" s="6"/>
      <c r="C6811" s="12"/>
      <c r="K6811" s="23"/>
      <c r="L6811" s="23"/>
    </row>
    <row r="6812" spans="1:12" x14ac:dyDescent="0.25">
      <c r="A6812" s="6"/>
      <c r="C6812" s="12"/>
      <c r="K6812" s="23"/>
      <c r="L6812" s="23"/>
    </row>
    <row r="6813" spans="1:12" x14ac:dyDescent="0.25">
      <c r="A6813" s="6"/>
      <c r="C6813" s="12"/>
      <c r="K6813" s="23"/>
      <c r="L6813" s="23"/>
    </row>
    <row r="6814" spans="1:12" x14ac:dyDescent="0.25">
      <c r="A6814" s="6"/>
      <c r="C6814" s="12"/>
      <c r="K6814" s="23"/>
      <c r="L6814" s="23"/>
    </row>
    <row r="6815" spans="1:12" x14ac:dyDescent="0.25">
      <c r="A6815" s="6"/>
      <c r="C6815" s="12"/>
      <c r="K6815" s="23"/>
      <c r="L6815" s="23"/>
    </row>
    <row r="6816" spans="1:12" x14ac:dyDescent="0.25">
      <c r="A6816" s="6"/>
      <c r="C6816" s="12"/>
      <c r="K6816" s="23"/>
      <c r="L6816" s="23"/>
    </row>
    <row r="6817" spans="1:12" x14ac:dyDescent="0.25">
      <c r="A6817" s="6"/>
      <c r="C6817" s="12"/>
      <c r="K6817" s="23"/>
      <c r="L6817" s="23"/>
    </row>
    <row r="6818" spans="1:12" x14ac:dyDescent="0.25">
      <c r="A6818" s="6"/>
      <c r="C6818" s="12"/>
      <c r="K6818" s="23"/>
      <c r="L6818" s="23"/>
    </row>
    <row r="6819" spans="1:12" x14ac:dyDescent="0.25">
      <c r="A6819" s="6"/>
      <c r="C6819" s="12"/>
      <c r="K6819" s="23"/>
      <c r="L6819" s="23"/>
    </row>
    <row r="6820" spans="1:12" x14ac:dyDescent="0.25">
      <c r="A6820" s="6"/>
      <c r="C6820" s="12"/>
      <c r="K6820" s="23"/>
      <c r="L6820" s="23"/>
    </row>
    <row r="6821" spans="1:12" x14ac:dyDescent="0.25">
      <c r="A6821" s="6"/>
      <c r="C6821" s="12"/>
      <c r="K6821" s="23"/>
      <c r="L6821" s="23"/>
    </row>
    <row r="6822" spans="1:12" x14ac:dyDescent="0.25">
      <c r="A6822" s="6"/>
      <c r="C6822" s="12"/>
      <c r="K6822" s="23"/>
      <c r="L6822" s="23"/>
    </row>
    <row r="6823" spans="1:12" x14ac:dyDescent="0.25">
      <c r="A6823" s="6"/>
      <c r="C6823" s="12"/>
      <c r="K6823" s="23"/>
      <c r="L6823" s="23"/>
    </row>
    <row r="6824" spans="1:12" x14ac:dyDescent="0.25">
      <c r="A6824" s="6"/>
      <c r="C6824" s="12"/>
      <c r="K6824" s="23"/>
      <c r="L6824" s="23"/>
    </row>
    <row r="6825" spans="1:12" x14ac:dyDescent="0.25">
      <c r="A6825" s="6"/>
      <c r="C6825" s="12"/>
      <c r="K6825" s="23"/>
      <c r="L6825" s="23"/>
    </row>
    <row r="6826" spans="1:12" x14ac:dyDescent="0.25">
      <c r="A6826" s="6"/>
      <c r="C6826" s="12"/>
      <c r="K6826" s="23"/>
      <c r="L6826" s="23"/>
    </row>
    <row r="6827" spans="1:12" x14ac:dyDescent="0.25">
      <c r="A6827" s="6"/>
      <c r="C6827" s="12"/>
      <c r="K6827" s="23"/>
      <c r="L6827" s="23"/>
    </row>
    <row r="6828" spans="1:12" x14ac:dyDescent="0.25">
      <c r="A6828" s="6"/>
      <c r="C6828" s="12"/>
      <c r="K6828" s="23"/>
      <c r="L6828" s="23"/>
    </row>
    <row r="6829" spans="1:12" x14ac:dyDescent="0.25">
      <c r="A6829" s="6"/>
      <c r="C6829" s="12"/>
      <c r="K6829" s="23"/>
      <c r="L6829" s="23"/>
    </row>
    <row r="6830" spans="1:12" x14ac:dyDescent="0.25">
      <c r="A6830" s="6"/>
      <c r="C6830" s="12"/>
      <c r="K6830" s="23"/>
      <c r="L6830" s="23"/>
    </row>
    <row r="6831" spans="1:12" x14ac:dyDescent="0.25">
      <c r="A6831" s="6"/>
      <c r="C6831" s="12"/>
      <c r="K6831" s="23"/>
      <c r="L6831" s="23"/>
    </row>
    <row r="6832" spans="1:12" x14ac:dyDescent="0.25">
      <c r="A6832" s="6"/>
      <c r="C6832" s="12"/>
      <c r="K6832" s="23"/>
      <c r="L6832" s="23"/>
    </row>
    <row r="6833" spans="1:12" x14ac:dyDescent="0.25">
      <c r="A6833" s="6"/>
      <c r="C6833" s="12"/>
      <c r="K6833" s="23"/>
      <c r="L6833" s="23"/>
    </row>
    <row r="6834" spans="1:12" x14ac:dyDescent="0.25">
      <c r="A6834" s="6"/>
      <c r="C6834" s="12"/>
      <c r="K6834" s="23"/>
      <c r="L6834" s="23"/>
    </row>
    <row r="6835" spans="1:12" x14ac:dyDescent="0.25">
      <c r="A6835" s="6"/>
      <c r="C6835" s="12"/>
      <c r="K6835" s="23"/>
      <c r="L6835" s="23"/>
    </row>
    <row r="6836" spans="1:12" x14ac:dyDescent="0.25">
      <c r="A6836" s="6"/>
      <c r="C6836" s="12"/>
      <c r="K6836" s="23"/>
      <c r="L6836" s="23"/>
    </row>
    <row r="6837" spans="1:12" x14ac:dyDescent="0.25">
      <c r="A6837" s="6"/>
      <c r="C6837" s="12"/>
      <c r="K6837" s="23"/>
      <c r="L6837" s="23"/>
    </row>
    <row r="6838" spans="1:12" x14ac:dyDescent="0.25">
      <c r="A6838" s="6"/>
      <c r="C6838" s="12"/>
      <c r="K6838" s="23"/>
      <c r="L6838" s="23"/>
    </row>
    <row r="6839" spans="1:12" x14ac:dyDescent="0.25">
      <c r="A6839" s="6"/>
      <c r="C6839" s="12"/>
      <c r="K6839" s="23"/>
      <c r="L6839" s="23"/>
    </row>
    <row r="6840" spans="1:12" x14ac:dyDescent="0.25">
      <c r="A6840" s="6"/>
      <c r="C6840" s="12"/>
      <c r="K6840" s="23"/>
      <c r="L6840" s="23"/>
    </row>
    <row r="6841" spans="1:12" x14ac:dyDescent="0.25">
      <c r="A6841" s="6"/>
      <c r="C6841" s="12"/>
      <c r="K6841" s="23"/>
      <c r="L6841" s="23"/>
    </row>
    <row r="6842" spans="1:12" x14ac:dyDescent="0.25">
      <c r="A6842" s="6"/>
      <c r="C6842" s="12"/>
      <c r="K6842" s="23"/>
      <c r="L6842" s="23"/>
    </row>
    <row r="6843" spans="1:12" x14ac:dyDescent="0.25">
      <c r="A6843" s="6"/>
      <c r="C6843" s="12"/>
      <c r="K6843" s="23"/>
      <c r="L6843" s="23"/>
    </row>
    <row r="6844" spans="1:12" x14ac:dyDescent="0.25">
      <c r="A6844" s="6"/>
      <c r="C6844" s="12"/>
      <c r="K6844" s="23"/>
      <c r="L6844" s="23"/>
    </row>
    <row r="6845" spans="1:12" x14ac:dyDescent="0.25">
      <c r="A6845" s="6"/>
      <c r="C6845" s="12"/>
      <c r="K6845" s="23"/>
      <c r="L6845" s="23"/>
    </row>
    <row r="6846" spans="1:12" x14ac:dyDescent="0.25">
      <c r="A6846" s="6"/>
      <c r="C6846" s="12"/>
      <c r="K6846" s="23"/>
      <c r="L6846" s="23"/>
    </row>
    <row r="6847" spans="1:12" x14ac:dyDescent="0.25">
      <c r="A6847" s="6"/>
      <c r="C6847" s="12"/>
      <c r="K6847" s="23"/>
      <c r="L6847" s="23"/>
    </row>
    <row r="6848" spans="1:12" x14ac:dyDescent="0.25">
      <c r="A6848" s="6"/>
      <c r="C6848" s="12"/>
      <c r="K6848" s="23"/>
      <c r="L6848" s="23"/>
    </row>
    <row r="6849" spans="1:12" x14ac:dyDescent="0.25">
      <c r="A6849" s="6"/>
      <c r="C6849" s="12"/>
      <c r="K6849" s="23"/>
      <c r="L6849" s="23"/>
    </row>
    <row r="6850" spans="1:12" x14ac:dyDescent="0.25">
      <c r="A6850" s="6"/>
      <c r="C6850" s="12"/>
      <c r="K6850" s="23"/>
      <c r="L6850" s="23"/>
    </row>
    <row r="6851" spans="1:12" x14ac:dyDescent="0.25">
      <c r="A6851" s="6"/>
      <c r="C6851" s="12"/>
      <c r="K6851" s="23"/>
      <c r="L6851" s="23"/>
    </row>
    <row r="6852" spans="1:12" x14ac:dyDescent="0.25">
      <c r="A6852" s="6"/>
      <c r="C6852" s="12"/>
      <c r="K6852" s="23"/>
      <c r="L6852" s="23"/>
    </row>
    <row r="6853" spans="1:12" x14ac:dyDescent="0.25">
      <c r="A6853" s="6"/>
      <c r="C6853" s="12"/>
      <c r="K6853" s="23"/>
      <c r="L6853" s="23"/>
    </row>
    <row r="6854" spans="1:12" x14ac:dyDescent="0.25">
      <c r="A6854" s="6"/>
      <c r="C6854" s="12"/>
      <c r="K6854" s="23"/>
      <c r="L6854" s="23"/>
    </row>
    <row r="6855" spans="1:12" x14ac:dyDescent="0.25">
      <c r="A6855" s="6"/>
      <c r="C6855" s="12"/>
      <c r="K6855" s="23"/>
      <c r="L6855" s="23"/>
    </row>
    <row r="6856" spans="1:12" x14ac:dyDescent="0.25">
      <c r="A6856" s="6"/>
      <c r="C6856" s="12"/>
      <c r="K6856" s="23"/>
      <c r="L6856" s="23"/>
    </row>
    <row r="6857" spans="1:12" x14ac:dyDescent="0.25">
      <c r="A6857" s="6"/>
      <c r="C6857" s="12"/>
      <c r="K6857" s="23"/>
      <c r="L6857" s="23"/>
    </row>
    <row r="6858" spans="1:12" x14ac:dyDescent="0.25">
      <c r="A6858" s="6"/>
      <c r="C6858" s="12"/>
      <c r="K6858" s="23"/>
      <c r="L6858" s="23"/>
    </row>
    <row r="6859" spans="1:12" x14ac:dyDescent="0.25">
      <c r="A6859" s="6"/>
      <c r="C6859" s="12"/>
      <c r="K6859" s="23"/>
      <c r="L6859" s="23"/>
    </row>
    <row r="6860" spans="1:12" x14ac:dyDescent="0.25">
      <c r="A6860" s="6"/>
      <c r="C6860" s="12"/>
      <c r="K6860" s="23"/>
      <c r="L6860" s="23"/>
    </row>
    <row r="6861" spans="1:12" x14ac:dyDescent="0.25">
      <c r="A6861" s="6"/>
      <c r="C6861" s="12"/>
      <c r="K6861" s="23"/>
      <c r="L6861" s="23"/>
    </row>
    <row r="6862" spans="1:12" x14ac:dyDescent="0.25">
      <c r="A6862" s="6"/>
      <c r="C6862" s="12"/>
      <c r="K6862" s="23"/>
      <c r="L6862" s="23"/>
    </row>
    <row r="6863" spans="1:12" x14ac:dyDescent="0.25">
      <c r="A6863" s="6"/>
      <c r="C6863" s="12"/>
      <c r="K6863" s="23"/>
      <c r="L6863" s="23"/>
    </row>
    <row r="6864" spans="1:12" x14ac:dyDescent="0.25">
      <c r="A6864" s="6"/>
      <c r="C6864" s="12"/>
      <c r="K6864" s="23"/>
      <c r="L6864" s="23"/>
    </row>
    <row r="6865" spans="1:12" x14ac:dyDescent="0.25">
      <c r="A6865" s="6"/>
      <c r="C6865" s="12"/>
      <c r="K6865" s="23"/>
      <c r="L6865" s="23"/>
    </row>
    <row r="6866" spans="1:12" x14ac:dyDescent="0.25">
      <c r="A6866" s="6"/>
      <c r="C6866" s="12"/>
      <c r="K6866" s="23"/>
      <c r="L6866" s="23"/>
    </row>
    <row r="6867" spans="1:12" x14ac:dyDescent="0.25">
      <c r="A6867" s="6"/>
      <c r="C6867" s="12"/>
      <c r="K6867" s="23"/>
      <c r="L6867" s="23"/>
    </row>
    <row r="6868" spans="1:12" x14ac:dyDescent="0.25">
      <c r="A6868" s="6"/>
      <c r="C6868" s="12"/>
      <c r="K6868" s="23"/>
      <c r="L6868" s="23"/>
    </row>
    <row r="6869" spans="1:12" x14ac:dyDescent="0.25">
      <c r="A6869" s="6"/>
      <c r="C6869" s="12"/>
      <c r="K6869" s="23"/>
      <c r="L6869" s="23"/>
    </row>
    <row r="6870" spans="1:12" x14ac:dyDescent="0.25">
      <c r="A6870" s="6"/>
      <c r="C6870" s="12"/>
      <c r="K6870" s="23"/>
      <c r="L6870" s="23"/>
    </row>
    <row r="6871" spans="1:12" x14ac:dyDescent="0.25">
      <c r="A6871" s="6"/>
      <c r="C6871" s="12"/>
      <c r="K6871" s="23"/>
      <c r="L6871" s="23"/>
    </row>
    <row r="6872" spans="1:12" x14ac:dyDescent="0.25">
      <c r="A6872" s="6"/>
      <c r="C6872" s="12"/>
      <c r="K6872" s="23"/>
      <c r="L6872" s="23"/>
    </row>
    <row r="6873" spans="1:12" x14ac:dyDescent="0.25">
      <c r="A6873" s="6"/>
      <c r="C6873" s="12"/>
      <c r="K6873" s="23"/>
      <c r="L6873" s="23"/>
    </row>
    <row r="6874" spans="1:12" x14ac:dyDescent="0.25">
      <c r="A6874" s="6"/>
      <c r="C6874" s="12"/>
      <c r="K6874" s="23"/>
      <c r="L6874" s="23"/>
    </row>
    <row r="6875" spans="1:12" x14ac:dyDescent="0.25">
      <c r="A6875" s="6"/>
      <c r="C6875" s="12"/>
      <c r="K6875" s="23"/>
      <c r="L6875" s="23"/>
    </row>
    <row r="6876" spans="1:12" x14ac:dyDescent="0.25">
      <c r="A6876" s="6"/>
      <c r="C6876" s="12"/>
      <c r="K6876" s="23"/>
      <c r="L6876" s="23"/>
    </row>
    <row r="6877" spans="1:12" x14ac:dyDescent="0.25">
      <c r="A6877" s="6"/>
      <c r="C6877" s="12"/>
      <c r="K6877" s="23"/>
      <c r="L6877" s="23"/>
    </row>
    <row r="6878" spans="1:12" x14ac:dyDescent="0.25">
      <c r="A6878" s="6"/>
      <c r="C6878" s="12"/>
      <c r="K6878" s="23"/>
      <c r="L6878" s="23"/>
    </row>
    <row r="6879" spans="1:12" x14ac:dyDescent="0.25">
      <c r="A6879" s="6"/>
      <c r="C6879" s="12"/>
      <c r="K6879" s="23"/>
      <c r="L6879" s="23"/>
    </row>
    <row r="6880" spans="1:12" x14ac:dyDescent="0.25">
      <c r="A6880" s="6"/>
      <c r="C6880" s="12"/>
      <c r="K6880" s="23"/>
      <c r="L6880" s="23"/>
    </row>
    <row r="6881" spans="1:12" x14ac:dyDescent="0.25">
      <c r="A6881" s="6"/>
      <c r="C6881" s="12"/>
      <c r="K6881" s="23"/>
      <c r="L6881" s="23"/>
    </row>
    <row r="6882" spans="1:12" x14ac:dyDescent="0.25">
      <c r="A6882" s="6"/>
      <c r="C6882" s="12"/>
      <c r="K6882" s="23"/>
      <c r="L6882" s="23"/>
    </row>
    <row r="6883" spans="1:12" x14ac:dyDescent="0.25">
      <c r="A6883" s="6"/>
      <c r="C6883" s="12"/>
      <c r="K6883" s="23"/>
      <c r="L6883" s="23"/>
    </row>
    <row r="6884" spans="1:12" x14ac:dyDescent="0.25">
      <c r="A6884" s="6"/>
      <c r="C6884" s="12"/>
      <c r="K6884" s="23"/>
      <c r="L6884" s="23"/>
    </row>
    <row r="6885" spans="1:12" x14ac:dyDescent="0.25">
      <c r="A6885" s="6"/>
      <c r="C6885" s="12"/>
      <c r="K6885" s="23"/>
      <c r="L6885" s="23"/>
    </row>
    <row r="6886" spans="1:12" x14ac:dyDescent="0.25">
      <c r="A6886" s="6"/>
      <c r="C6886" s="12"/>
      <c r="K6886" s="23"/>
      <c r="L6886" s="23"/>
    </row>
    <row r="6887" spans="1:12" x14ac:dyDescent="0.25">
      <c r="A6887" s="6"/>
      <c r="C6887" s="12"/>
      <c r="K6887" s="23"/>
      <c r="L6887" s="23"/>
    </row>
    <row r="6888" spans="1:12" x14ac:dyDescent="0.25">
      <c r="A6888" s="6"/>
      <c r="C6888" s="12"/>
      <c r="K6888" s="23"/>
      <c r="L6888" s="23"/>
    </row>
    <row r="6889" spans="1:12" x14ac:dyDescent="0.25">
      <c r="A6889" s="6"/>
      <c r="C6889" s="12"/>
      <c r="K6889" s="23"/>
      <c r="L6889" s="23"/>
    </row>
    <row r="6890" spans="1:12" x14ac:dyDescent="0.25">
      <c r="A6890" s="6"/>
      <c r="C6890" s="12"/>
      <c r="K6890" s="23"/>
      <c r="L6890" s="23"/>
    </row>
    <row r="6891" spans="1:12" x14ac:dyDescent="0.25">
      <c r="A6891" s="6"/>
      <c r="C6891" s="12"/>
      <c r="K6891" s="23"/>
      <c r="L6891" s="23"/>
    </row>
    <row r="6892" spans="1:12" x14ac:dyDescent="0.25">
      <c r="A6892" s="6"/>
      <c r="C6892" s="12"/>
      <c r="K6892" s="23"/>
      <c r="L6892" s="23"/>
    </row>
    <row r="6893" spans="1:12" x14ac:dyDescent="0.25">
      <c r="A6893" s="6"/>
      <c r="C6893" s="12"/>
      <c r="K6893" s="23"/>
      <c r="L6893" s="23"/>
    </row>
    <row r="6894" spans="1:12" x14ac:dyDescent="0.25">
      <c r="A6894" s="6"/>
      <c r="C6894" s="12"/>
      <c r="K6894" s="23"/>
      <c r="L6894" s="23"/>
    </row>
    <row r="6895" spans="1:12" x14ac:dyDescent="0.25">
      <c r="A6895" s="6"/>
      <c r="C6895" s="12"/>
      <c r="K6895" s="23"/>
      <c r="L6895" s="23"/>
    </row>
    <row r="6896" spans="1:12" x14ac:dyDescent="0.25">
      <c r="A6896" s="6"/>
      <c r="C6896" s="12"/>
      <c r="K6896" s="23"/>
      <c r="L6896" s="23"/>
    </row>
    <row r="6897" spans="1:12" x14ac:dyDescent="0.25">
      <c r="A6897" s="6"/>
      <c r="C6897" s="12"/>
      <c r="K6897" s="23"/>
      <c r="L6897" s="23"/>
    </row>
    <row r="6898" spans="1:12" x14ac:dyDescent="0.25">
      <c r="A6898" s="6"/>
      <c r="C6898" s="12"/>
      <c r="K6898" s="23"/>
      <c r="L6898" s="23"/>
    </row>
    <row r="6899" spans="1:12" x14ac:dyDescent="0.25">
      <c r="A6899" s="6"/>
      <c r="C6899" s="12"/>
      <c r="K6899" s="23"/>
      <c r="L6899" s="23"/>
    </row>
    <row r="6900" spans="1:12" x14ac:dyDescent="0.25">
      <c r="A6900" s="6"/>
      <c r="C6900" s="12"/>
      <c r="K6900" s="23"/>
      <c r="L6900" s="23"/>
    </row>
    <row r="6901" spans="1:12" x14ac:dyDescent="0.25">
      <c r="A6901" s="6"/>
      <c r="C6901" s="12"/>
      <c r="K6901" s="23"/>
      <c r="L6901" s="23"/>
    </row>
    <row r="6902" spans="1:12" x14ac:dyDescent="0.25">
      <c r="A6902" s="6"/>
      <c r="C6902" s="12"/>
      <c r="K6902" s="23"/>
      <c r="L6902" s="23"/>
    </row>
    <row r="6903" spans="1:12" x14ac:dyDescent="0.25">
      <c r="A6903" s="6"/>
      <c r="C6903" s="12"/>
      <c r="K6903" s="23"/>
      <c r="L6903" s="23"/>
    </row>
    <row r="6904" spans="1:12" x14ac:dyDescent="0.25">
      <c r="A6904" s="6"/>
      <c r="C6904" s="12"/>
      <c r="K6904" s="23"/>
      <c r="L6904" s="23"/>
    </row>
    <row r="6905" spans="1:12" x14ac:dyDescent="0.25">
      <c r="A6905" s="6"/>
      <c r="C6905" s="12"/>
      <c r="K6905" s="23"/>
      <c r="L6905" s="23"/>
    </row>
    <row r="6906" spans="1:12" x14ac:dyDescent="0.25">
      <c r="A6906" s="6"/>
      <c r="C6906" s="12"/>
      <c r="K6906" s="23"/>
      <c r="L6906" s="23"/>
    </row>
    <row r="6907" spans="1:12" x14ac:dyDescent="0.25">
      <c r="A6907" s="6"/>
      <c r="C6907" s="12"/>
      <c r="K6907" s="23"/>
      <c r="L6907" s="23"/>
    </row>
    <row r="6908" spans="1:12" x14ac:dyDescent="0.25">
      <c r="A6908" s="6"/>
      <c r="C6908" s="12"/>
      <c r="K6908" s="23"/>
      <c r="L6908" s="23"/>
    </row>
    <row r="6909" spans="1:12" x14ac:dyDescent="0.25">
      <c r="A6909" s="6"/>
      <c r="C6909" s="12"/>
      <c r="K6909" s="23"/>
      <c r="L6909" s="23"/>
    </row>
    <row r="6910" spans="1:12" x14ac:dyDescent="0.25">
      <c r="A6910" s="6"/>
      <c r="C6910" s="12"/>
      <c r="K6910" s="23"/>
      <c r="L6910" s="23"/>
    </row>
    <row r="6911" spans="1:12" x14ac:dyDescent="0.25">
      <c r="A6911" s="6"/>
      <c r="C6911" s="12"/>
      <c r="K6911" s="23"/>
      <c r="L6911" s="23"/>
    </row>
    <row r="6912" spans="1:12" x14ac:dyDescent="0.25">
      <c r="A6912" s="6"/>
      <c r="C6912" s="12"/>
      <c r="K6912" s="23"/>
      <c r="L6912" s="23"/>
    </row>
    <row r="6913" spans="1:12" x14ac:dyDescent="0.25">
      <c r="A6913" s="6"/>
      <c r="C6913" s="12"/>
      <c r="K6913" s="23"/>
      <c r="L6913" s="23"/>
    </row>
    <row r="6914" spans="1:12" x14ac:dyDescent="0.25">
      <c r="A6914" s="6"/>
      <c r="C6914" s="12"/>
      <c r="K6914" s="23"/>
      <c r="L6914" s="23"/>
    </row>
    <row r="6915" spans="1:12" x14ac:dyDescent="0.25">
      <c r="A6915" s="6"/>
      <c r="C6915" s="12"/>
      <c r="K6915" s="23"/>
      <c r="L6915" s="23"/>
    </row>
    <row r="6916" spans="1:12" x14ac:dyDescent="0.25">
      <c r="A6916" s="6"/>
      <c r="C6916" s="12"/>
      <c r="K6916" s="23"/>
      <c r="L6916" s="23"/>
    </row>
    <row r="6917" spans="1:12" x14ac:dyDescent="0.25">
      <c r="A6917" s="6"/>
      <c r="C6917" s="12"/>
      <c r="K6917" s="23"/>
      <c r="L6917" s="23"/>
    </row>
    <row r="6918" spans="1:12" x14ac:dyDescent="0.25">
      <c r="A6918" s="6"/>
      <c r="C6918" s="12"/>
      <c r="K6918" s="23"/>
      <c r="L6918" s="23"/>
    </row>
    <row r="6919" spans="1:12" x14ac:dyDescent="0.25">
      <c r="A6919" s="6"/>
      <c r="C6919" s="12"/>
      <c r="K6919" s="23"/>
      <c r="L6919" s="23"/>
    </row>
    <row r="6920" spans="1:12" x14ac:dyDescent="0.25">
      <c r="A6920" s="6"/>
      <c r="C6920" s="12"/>
      <c r="K6920" s="23"/>
      <c r="L6920" s="23"/>
    </row>
    <row r="6921" spans="1:12" x14ac:dyDescent="0.25">
      <c r="A6921" s="6"/>
      <c r="C6921" s="12"/>
      <c r="K6921" s="23"/>
      <c r="L6921" s="23"/>
    </row>
    <row r="6922" spans="1:12" x14ac:dyDescent="0.25">
      <c r="A6922" s="6"/>
      <c r="C6922" s="12"/>
      <c r="K6922" s="23"/>
      <c r="L6922" s="23"/>
    </row>
    <row r="6923" spans="1:12" x14ac:dyDescent="0.25">
      <c r="A6923" s="6"/>
      <c r="C6923" s="12"/>
      <c r="K6923" s="23"/>
      <c r="L6923" s="23"/>
    </row>
    <row r="6924" spans="1:12" x14ac:dyDescent="0.25">
      <c r="A6924" s="6"/>
      <c r="C6924" s="12"/>
      <c r="K6924" s="23"/>
      <c r="L6924" s="23"/>
    </row>
    <row r="6925" spans="1:12" x14ac:dyDescent="0.25">
      <c r="A6925" s="6"/>
      <c r="C6925" s="12"/>
      <c r="K6925" s="23"/>
      <c r="L6925" s="23"/>
    </row>
    <row r="6926" spans="1:12" x14ac:dyDescent="0.25">
      <c r="A6926" s="6"/>
      <c r="C6926" s="12"/>
      <c r="K6926" s="23"/>
      <c r="L6926" s="23"/>
    </row>
    <row r="6927" spans="1:12" x14ac:dyDescent="0.25">
      <c r="A6927" s="6"/>
      <c r="C6927" s="12"/>
      <c r="K6927" s="23"/>
      <c r="L6927" s="23"/>
    </row>
    <row r="6928" spans="1:12" x14ac:dyDescent="0.25">
      <c r="A6928" s="6"/>
      <c r="C6928" s="12"/>
      <c r="K6928" s="23"/>
      <c r="L6928" s="23"/>
    </row>
    <row r="6929" spans="1:12" x14ac:dyDescent="0.25">
      <c r="A6929" s="6"/>
      <c r="C6929" s="12"/>
      <c r="K6929" s="23"/>
      <c r="L6929" s="23"/>
    </row>
    <row r="6930" spans="1:12" x14ac:dyDescent="0.25">
      <c r="A6930" s="6"/>
      <c r="C6930" s="12"/>
      <c r="K6930" s="23"/>
      <c r="L6930" s="23"/>
    </row>
    <row r="6931" spans="1:12" x14ac:dyDescent="0.25">
      <c r="A6931" s="6"/>
      <c r="C6931" s="12"/>
      <c r="K6931" s="23"/>
      <c r="L6931" s="23"/>
    </row>
    <row r="6932" spans="1:12" x14ac:dyDescent="0.25">
      <c r="A6932" s="6"/>
      <c r="C6932" s="12"/>
      <c r="K6932" s="23"/>
      <c r="L6932" s="23"/>
    </row>
    <row r="6933" spans="1:12" x14ac:dyDescent="0.25">
      <c r="A6933" s="6"/>
      <c r="C6933" s="12"/>
      <c r="K6933" s="23"/>
      <c r="L6933" s="23"/>
    </row>
    <row r="6934" spans="1:12" x14ac:dyDescent="0.25">
      <c r="A6934" s="6"/>
      <c r="C6934" s="12"/>
      <c r="K6934" s="23"/>
      <c r="L6934" s="23"/>
    </row>
    <row r="6935" spans="1:12" x14ac:dyDescent="0.25">
      <c r="A6935" s="6"/>
      <c r="C6935" s="12"/>
      <c r="K6935" s="23"/>
      <c r="L6935" s="23"/>
    </row>
    <row r="6936" spans="1:12" x14ac:dyDescent="0.25">
      <c r="A6936" s="6"/>
      <c r="C6936" s="12"/>
      <c r="K6936" s="23"/>
      <c r="L6936" s="23"/>
    </row>
    <row r="6937" spans="1:12" x14ac:dyDescent="0.25">
      <c r="A6937" s="6"/>
      <c r="C6937" s="12"/>
      <c r="K6937" s="23"/>
      <c r="L6937" s="23"/>
    </row>
    <row r="6938" spans="1:12" x14ac:dyDescent="0.25">
      <c r="A6938" s="6"/>
      <c r="C6938" s="12"/>
      <c r="K6938" s="23"/>
      <c r="L6938" s="23"/>
    </row>
    <row r="6939" spans="1:12" x14ac:dyDescent="0.25">
      <c r="A6939" s="6"/>
      <c r="C6939" s="12"/>
      <c r="K6939" s="23"/>
      <c r="L6939" s="23"/>
    </row>
    <row r="6940" spans="1:12" x14ac:dyDescent="0.25">
      <c r="A6940" s="6"/>
      <c r="C6940" s="12"/>
      <c r="K6940" s="23"/>
      <c r="L6940" s="23"/>
    </row>
    <row r="6941" spans="1:12" x14ac:dyDescent="0.25">
      <c r="A6941" s="6"/>
      <c r="C6941" s="12"/>
      <c r="K6941" s="23"/>
      <c r="L6941" s="23"/>
    </row>
    <row r="6942" spans="1:12" x14ac:dyDescent="0.25">
      <c r="A6942" s="6"/>
      <c r="C6942" s="12"/>
      <c r="K6942" s="23"/>
      <c r="L6942" s="23"/>
    </row>
    <row r="6943" spans="1:12" x14ac:dyDescent="0.25">
      <c r="A6943" s="6"/>
      <c r="C6943" s="12"/>
      <c r="K6943" s="23"/>
      <c r="L6943" s="23"/>
    </row>
    <row r="6944" spans="1:12" x14ac:dyDescent="0.25">
      <c r="A6944" s="6"/>
      <c r="C6944" s="12"/>
      <c r="K6944" s="23"/>
      <c r="L6944" s="23"/>
    </row>
    <row r="6945" spans="1:12" x14ac:dyDescent="0.25">
      <c r="A6945" s="6"/>
      <c r="C6945" s="12"/>
      <c r="K6945" s="23"/>
      <c r="L6945" s="23"/>
    </row>
    <row r="6946" spans="1:12" x14ac:dyDescent="0.25">
      <c r="A6946" s="6"/>
      <c r="C6946" s="12"/>
      <c r="K6946" s="23"/>
      <c r="L6946" s="23"/>
    </row>
    <row r="6947" spans="1:12" x14ac:dyDescent="0.25">
      <c r="A6947" s="6"/>
      <c r="C6947" s="12"/>
      <c r="K6947" s="23"/>
      <c r="L6947" s="23"/>
    </row>
    <row r="6948" spans="1:12" x14ac:dyDescent="0.25">
      <c r="A6948" s="6"/>
      <c r="C6948" s="12"/>
      <c r="K6948" s="23"/>
      <c r="L6948" s="23"/>
    </row>
    <row r="6949" spans="1:12" x14ac:dyDescent="0.25">
      <c r="A6949" s="6"/>
      <c r="C6949" s="12"/>
      <c r="K6949" s="23"/>
      <c r="L6949" s="23"/>
    </row>
    <row r="6950" spans="1:12" x14ac:dyDescent="0.25">
      <c r="A6950" s="6"/>
      <c r="C6950" s="12"/>
      <c r="K6950" s="23"/>
      <c r="L6950" s="23"/>
    </row>
    <row r="6951" spans="1:12" x14ac:dyDescent="0.25">
      <c r="A6951" s="6"/>
      <c r="C6951" s="12"/>
      <c r="K6951" s="23"/>
      <c r="L6951" s="23"/>
    </row>
    <row r="6952" spans="1:12" x14ac:dyDescent="0.25">
      <c r="A6952" s="6"/>
      <c r="C6952" s="12"/>
      <c r="K6952" s="23"/>
      <c r="L6952" s="23"/>
    </row>
    <row r="6953" spans="1:12" x14ac:dyDescent="0.25">
      <c r="A6953" s="6"/>
      <c r="C6953" s="12"/>
      <c r="K6953" s="23"/>
      <c r="L6953" s="23"/>
    </row>
    <row r="6954" spans="1:12" x14ac:dyDescent="0.25">
      <c r="A6954" s="6"/>
      <c r="C6954" s="12"/>
      <c r="K6954" s="23"/>
      <c r="L6954" s="23"/>
    </row>
    <row r="6955" spans="1:12" x14ac:dyDescent="0.25">
      <c r="A6955" s="6"/>
      <c r="C6955" s="12"/>
      <c r="K6955" s="23"/>
      <c r="L6955" s="23"/>
    </row>
    <row r="6956" spans="1:12" x14ac:dyDescent="0.25">
      <c r="A6956" s="6"/>
      <c r="C6956" s="12"/>
      <c r="K6956" s="23"/>
      <c r="L6956" s="23"/>
    </row>
    <row r="6957" spans="1:12" x14ac:dyDescent="0.25">
      <c r="A6957" s="6"/>
      <c r="C6957" s="12"/>
      <c r="K6957" s="23"/>
      <c r="L6957" s="23"/>
    </row>
    <row r="6958" spans="1:12" x14ac:dyDescent="0.25">
      <c r="A6958" s="6"/>
      <c r="C6958" s="12"/>
      <c r="K6958" s="23"/>
      <c r="L6958" s="23"/>
    </row>
    <row r="6959" spans="1:12" x14ac:dyDescent="0.25">
      <c r="A6959" s="6"/>
      <c r="C6959" s="12"/>
      <c r="K6959" s="23"/>
      <c r="L6959" s="23"/>
    </row>
    <row r="6960" spans="1:12" x14ac:dyDescent="0.25">
      <c r="A6960" s="6"/>
      <c r="C6960" s="12"/>
      <c r="K6960" s="23"/>
      <c r="L6960" s="23"/>
    </row>
    <row r="6961" spans="1:12" x14ac:dyDescent="0.25">
      <c r="A6961" s="6"/>
      <c r="C6961" s="12"/>
      <c r="K6961" s="23"/>
      <c r="L6961" s="23"/>
    </row>
    <row r="6962" spans="1:12" x14ac:dyDescent="0.25">
      <c r="A6962" s="6"/>
      <c r="C6962" s="12"/>
      <c r="K6962" s="23"/>
      <c r="L6962" s="23"/>
    </row>
    <row r="6963" spans="1:12" x14ac:dyDescent="0.25">
      <c r="A6963" s="6"/>
      <c r="C6963" s="12"/>
      <c r="K6963" s="23"/>
      <c r="L6963" s="23"/>
    </row>
    <row r="6964" spans="1:12" x14ac:dyDescent="0.25">
      <c r="A6964" s="6"/>
      <c r="C6964" s="12"/>
      <c r="K6964" s="23"/>
      <c r="L6964" s="23"/>
    </row>
    <row r="6965" spans="1:12" x14ac:dyDescent="0.25">
      <c r="A6965" s="6"/>
      <c r="C6965" s="12"/>
      <c r="K6965" s="23"/>
      <c r="L6965" s="23"/>
    </row>
    <row r="6966" spans="1:12" x14ac:dyDescent="0.25">
      <c r="A6966" s="6"/>
      <c r="C6966" s="12"/>
      <c r="K6966" s="23"/>
      <c r="L6966" s="23"/>
    </row>
    <row r="6967" spans="1:12" x14ac:dyDescent="0.25">
      <c r="A6967" s="6"/>
      <c r="C6967" s="12"/>
      <c r="K6967" s="23"/>
      <c r="L6967" s="23"/>
    </row>
    <row r="6968" spans="1:12" x14ac:dyDescent="0.25">
      <c r="A6968" s="6"/>
      <c r="C6968" s="12"/>
      <c r="K6968" s="23"/>
      <c r="L6968" s="23"/>
    </row>
    <row r="6969" spans="1:12" x14ac:dyDescent="0.25">
      <c r="A6969" s="6"/>
      <c r="C6969" s="12"/>
      <c r="K6969" s="23"/>
      <c r="L6969" s="23"/>
    </row>
    <row r="6970" spans="1:12" x14ac:dyDescent="0.25">
      <c r="A6970" s="6"/>
      <c r="C6970" s="12"/>
      <c r="K6970" s="23"/>
      <c r="L6970" s="23"/>
    </row>
    <row r="6971" spans="1:12" x14ac:dyDescent="0.25">
      <c r="A6971" s="6"/>
      <c r="C6971" s="12"/>
      <c r="K6971" s="23"/>
      <c r="L6971" s="23"/>
    </row>
    <row r="6972" spans="1:12" x14ac:dyDescent="0.25">
      <c r="A6972" s="6"/>
      <c r="C6972" s="12"/>
      <c r="K6972" s="23"/>
      <c r="L6972" s="23"/>
    </row>
    <row r="6973" spans="1:12" x14ac:dyDescent="0.25">
      <c r="A6973" s="6"/>
      <c r="C6973" s="12"/>
      <c r="K6973" s="23"/>
      <c r="L6973" s="23"/>
    </row>
    <row r="6974" spans="1:12" x14ac:dyDescent="0.25">
      <c r="A6974" s="6"/>
      <c r="C6974" s="12"/>
      <c r="K6974" s="23"/>
      <c r="L6974" s="23"/>
    </row>
    <row r="6975" spans="1:12" x14ac:dyDescent="0.25">
      <c r="A6975" s="6"/>
      <c r="C6975" s="12"/>
      <c r="K6975" s="23"/>
      <c r="L6975" s="23"/>
    </row>
    <row r="6976" spans="1:12" x14ac:dyDescent="0.25">
      <c r="A6976" s="6"/>
      <c r="C6976" s="12"/>
      <c r="K6976" s="23"/>
      <c r="L6976" s="23"/>
    </row>
    <row r="6977" spans="1:12" x14ac:dyDescent="0.25">
      <c r="A6977" s="6"/>
      <c r="C6977" s="12"/>
      <c r="K6977" s="23"/>
      <c r="L6977" s="23"/>
    </row>
    <row r="6978" spans="1:12" x14ac:dyDescent="0.25">
      <c r="A6978" s="6"/>
      <c r="C6978" s="12"/>
      <c r="K6978" s="23"/>
      <c r="L6978" s="23"/>
    </row>
    <row r="6979" spans="1:12" x14ac:dyDescent="0.25">
      <c r="A6979" s="6"/>
      <c r="C6979" s="12"/>
      <c r="K6979" s="23"/>
      <c r="L6979" s="23"/>
    </row>
    <row r="6980" spans="1:12" x14ac:dyDescent="0.25">
      <c r="A6980" s="6"/>
      <c r="C6980" s="12"/>
      <c r="K6980" s="23"/>
      <c r="L6980" s="23"/>
    </row>
    <row r="6981" spans="1:12" x14ac:dyDescent="0.25">
      <c r="A6981" s="6"/>
      <c r="C6981" s="12"/>
      <c r="K6981" s="23"/>
      <c r="L6981" s="23"/>
    </row>
    <row r="6982" spans="1:12" x14ac:dyDescent="0.25">
      <c r="A6982" s="6"/>
      <c r="C6982" s="12"/>
      <c r="K6982" s="23"/>
      <c r="L6982" s="23"/>
    </row>
    <row r="6983" spans="1:12" x14ac:dyDescent="0.25">
      <c r="A6983" s="6"/>
      <c r="C6983" s="12"/>
      <c r="K6983" s="23"/>
      <c r="L6983" s="23"/>
    </row>
    <row r="6984" spans="1:12" x14ac:dyDescent="0.25">
      <c r="A6984" s="6"/>
      <c r="C6984" s="12"/>
      <c r="K6984" s="23"/>
      <c r="L6984" s="23"/>
    </row>
    <row r="6985" spans="1:12" x14ac:dyDescent="0.25">
      <c r="A6985" s="6"/>
      <c r="C6985" s="12"/>
      <c r="K6985" s="23"/>
      <c r="L6985" s="23"/>
    </row>
    <row r="6986" spans="1:12" x14ac:dyDescent="0.25">
      <c r="A6986" s="6"/>
      <c r="C6986" s="12"/>
      <c r="K6986" s="23"/>
      <c r="L6986" s="23"/>
    </row>
    <row r="6987" spans="1:12" x14ac:dyDescent="0.25">
      <c r="A6987" s="6"/>
      <c r="C6987" s="12"/>
      <c r="K6987" s="23"/>
      <c r="L6987" s="23"/>
    </row>
    <row r="6988" spans="1:12" x14ac:dyDescent="0.25">
      <c r="A6988" s="6"/>
      <c r="C6988" s="12"/>
      <c r="K6988" s="23"/>
      <c r="L6988" s="23"/>
    </row>
    <row r="6989" spans="1:12" x14ac:dyDescent="0.25">
      <c r="A6989" s="6"/>
      <c r="C6989" s="12"/>
      <c r="K6989" s="23"/>
      <c r="L6989" s="23"/>
    </row>
    <row r="6990" spans="1:12" x14ac:dyDescent="0.25">
      <c r="A6990" s="6"/>
      <c r="C6990" s="12"/>
      <c r="K6990" s="23"/>
      <c r="L6990" s="23"/>
    </row>
    <row r="6991" spans="1:12" x14ac:dyDescent="0.25">
      <c r="A6991" s="6"/>
      <c r="C6991" s="12"/>
      <c r="K6991" s="23"/>
      <c r="L6991" s="23"/>
    </row>
    <row r="6992" spans="1:12" x14ac:dyDescent="0.25">
      <c r="A6992" s="6"/>
      <c r="C6992" s="12"/>
      <c r="K6992" s="23"/>
      <c r="L6992" s="23"/>
    </row>
    <row r="6993" spans="1:12" x14ac:dyDescent="0.25">
      <c r="A6993" s="6"/>
      <c r="C6993" s="12"/>
      <c r="K6993" s="23"/>
      <c r="L6993" s="23"/>
    </row>
    <row r="6994" spans="1:12" x14ac:dyDescent="0.25">
      <c r="A6994" s="6"/>
      <c r="C6994" s="12"/>
      <c r="K6994" s="23"/>
      <c r="L6994" s="23"/>
    </row>
    <row r="6995" spans="1:12" x14ac:dyDescent="0.25">
      <c r="A6995" s="6"/>
      <c r="C6995" s="12"/>
      <c r="K6995" s="23"/>
      <c r="L6995" s="23"/>
    </row>
    <row r="6996" spans="1:12" x14ac:dyDescent="0.25">
      <c r="A6996" s="6"/>
      <c r="C6996" s="12"/>
      <c r="K6996" s="23"/>
      <c r="L6996" s="23"/>
    </row>
    <row r="6997" spans="1:12" x14ac:dyDescent="0.25">
      <c r="A6997" s="6"/>
      <c r="C6997" s="12"/>
      <c r="K6997" s="23"/>
      <c r="L6997" s="23"/>
    </row>
    <row r="6998" spans="1:12" x14ac:dyDescent="0.25">
      <c r="A6998" s="6"/>
      <c r="C6998" s="12"/>
      <c r="K6998" s="23"/>
      <c r="L6998" s="23"/>
    </row>
    <row r="6999" spans="1:12" x14ac:dyDescent="0.25">
      <c r="A6999" s="6"/>
      <c r="C6999" s="12"/>
      <c r="K6999" s="23"/>
      <c r="L6999" s="23"/>
    </row>
    <row r="7000" spans="1:12" x14ac:dyDescent="0.25">
      <c r="A7000" s="6"/>
      <c r="C7000" s="12"/>
      <c r="K7000" s="23"/>
      <c r="L7000" s="23"/>
    </row>
    <row r="7001" spans="1:12" x14ac:dyDescent="0.25">
      <c r="A7001" s="6"/>
      <c r="C7001" s="12"/>
      <c r="K7001" s="23"/>
      <c r="L7001" s="23"/>
    </row>
    <row r="7002" spans="1:12" x14ac:dyDescent="0.25">
      <c r="A7002" s="6"/>
      <c r="C7002" s="12"/>
      <c r="K7002" s="23"/>
      <c r="L7002" s="23"/>
    </row>
    <row r="7003" spans="1:12" x14ac:dyDescent="0.25">
      <c r="A7003" s="6"/>
      <c r="C7003" s="12"/>
      <c r="K7003" s="23"/>
      <c r="L7003" s="23"/>
    </row>
    <row r="7004" spans="1:12" x14ac:dyDescent="0.25">
      <c r="A7004" s="6"/>
      <c r="C7004" s="12"/>
      <c r="K7004" s="23"/>
      <c r="L7004" s="23"/>
    </row>
    <row r="7005" spans="1:12" x14ac:dyDescent="0.25">
      <c r="A7005" s="6"/>
      <c r="C7005" s="12"/>
      <c r="K7005" s="23"/>
      <c r="L7005" s="23"/>
    </row>
    <row r="7006" spans="1:12" x14ac:dyDescent="0.25">
      <c r="A7006" s="6"/>
      <c r="C7006" s="12"/>
      <c r="K7006" s="23"/>
      <c r="L7006" s="23"/>
    </row>
    <row r="7007" spans="1:12" x14ac:dyDescent="0.25">
      <c r="A7007" s="6"/>
      <c r="C7007" s="12"/>
      <c r="K7007" s="23"/>
      <c r="L7007" s="23"/>
    </row>
    <row r="7008" spans="1:12" x14ac:dyDescent="0.25">
      <c r="A7008" s="6"/>
      <c r="C7008" s="12"/>
      <c r="K7008" s="23"/>
      <c r="L7008" s="23"/>
    </row>
    <row r="7009" spans="1:12" x14ac:dyDescent="0.25">
      <c r="A7009" s="6"/>
      <c r="C7009" s="12"/>
      <c r="K7009" s="23"/>
      <c r="L7009" s="23"/>
    </row>
    <row r="7010" spans="1:12" x14ac:dyDescent="0.25">
      <c r="A7010" s="6"/>
      <c r="C7010" s="12"/>
      <c r="K7010" s="23"/>
      <c r="L7010" s="23"/>
    </row>
    <row r="7011" spans="1:12" x14ac:dyDescent="0.25">
      <c r="A7011" s="6"/>
      <c r="C7011" s="12"/>
      <c r="K7011" s="23"/>
      <c r="L7011" s="23"/>
    </row>
    <row r="7012" spans="1:12" x14ac:dyDescent="0.25">
      <c r="A7012" s="6"/>
      <c r="C7012" s="12"/>
      <c r="K7012" s="23"/>
      <c r="L7012" s="23"/>
    </row>
    <row r="7013" spans="1:12" x14ac:dyDescent="0.25">
      <c r="A7013" s="6"/>
      <c r="C7013" s="12"/>
      <c r="K7013" s="23"/>
      <c r="L7013" s="23"/>
    </row>
    <row r="7014" spans="1:12" x14ac:dyDescent="0.25">
      <c r="A7014" s="6"/>
      <c r="C7014" s="12"/>
      <c r="K7014" s="23"/>
      <c r="L7014" s="23"/>
    </row>
    <row r="7015" spans="1:12" x14ac:dyDescent="0.25">
      <c r="A7015" s="6"/>
      <c r="C7015" s="12"/>
      <c r="K7015" s="23"/>
      <c r="L7015" s="23"/>
    </row>
    <row r="7016" spans="1:12" x14ac:dyDescent="0.25">
      <c r="A7016" s="6"/>
      <c r="C7016" s="12"/>
      <c r="K7016" s="23"/>
      <c r="L7016" s="23"/>
    </row>
    <row r="7017" spans="1:12" x14ac:dyDescent="0.25">
      <c r="A7017" s="6"/>
      <c r="C7017" s="12"/>
      <c r="K7017" s="23"/>
      <c r="L7017" s="23"/>
    </row>
    <row r="7018" spans="1:12" x14ac:dyDescent="0.25">
      <c r="A7018" s="6"/>
      <c r="C7018" s="12"/>
      <c r="K7018" s="23"/>
      <c r="L7018" s="23"/>
    </row>
    <row r="7019" spans="1:12" x14ac:dyDescent="0.25">
      <c r="A7019" s="6"/>
      <c r="C7019" s="12"/>
      <c r="K7019" s="23"/>
      <c r="L7019" s="23"/>
    </row>
    <row r="7020" spans="1:12" x14ac:dyDescent="0.25">
      <c r="A7020" s="6"/>
      <c r="C7020" s="12"/>
      <c r="K7020" s="23"/>
      <c r="L7020" s="23"/>
    </row>
    <row r="7021" spans="1:12" x14ac:dyDescent="0.25">
      <c r="A7021" s="6"/>
      <c r="C7021" s="12"/>
      <c r="K7021" s="23"/>
      <c r="L7021" s="23"/>
    </row>
    <row r="7022" spans="1:12" x14ac:dyDescent="0.25">
      <c r="A7022" s="6"/>
      <c r="C7022" s="12"/>
      <c r="K7022" s="23"/>
      <c r="L7022" s="23"/>
    </row>
    <row r="7023" spans="1:12" x14ac:dyDescent="0.25">
      <c r="A7023" s="6"/>
      <c r="C7023" s="12"/>
      <c r="K7023" s="23"/>
      <c r="L7023" s="23"/>
    </row>
    <row r="7024" spans="1:12" x14ac:dyDescent="0.25">
      <c r="A7024" s="6"/>
      <c r="C7024" s="12"/>
      <c r="K7024" s="23"/>
      <c r="L7024" s="23"/>
    </row>
    <row r="7025" spans="1:12" x14ac:dyDescent="0.25">
      <c r="A7025" s="6"/>
      <c r="C7025" s="12"/>
      <c r="K7025" s="23"/>
      <c r="L7025" s="23"/>
    </row>
    <row r="7026" spans="1:12" x14ac:dyDescent="0.25">
      <c r="A7026" s="6"/>
      <c r="C7026" s="12"/>
      <c r="K7026" s="23"/>
      <c r="L7026" s="23"/>
    </row>
    <row r="7027" spans="1:12" x14ac:dyDescent="0.25">
      <c r="A7027" s="6"/>
      <c r="C7027" s="12"/>
      <c r="K7027" s="23"/>
      <c r="L7027" s="23"/>
    </row>
    <row r="7028" spans="1:12" x14ac:dyDescent="0.25">
      <c r="A7028" s="6"/>
      <c r="C7028" s="12"/>
      <c r="K7028" s="23"/>
      <c r="L7028" s="23"/>
    </row>
    <row r="7029" spans="1:12" x14ac:dyDescent="0.25">
      <c r="A7029" s="6"/>
      <c r="C7029" s="12"/>
      <c r="K7029" s="23"/>
      <c r="L7029" s="23"/>
    </row>
    <row r="7030" spans="1:12" x14ac:dyDescent="0.25">
      <c r="A7030" s="6"/>
      <c r="C7030" s="12"/>
      <c r="K7030" s="23"/>
      <c r="L7030" s="23"/>
    </row>
    <row r="7031" spans="1:12" x14ac:dyDescent="0.25">
      <c r="A7031" s="6"/>
      <c r="C7031" s="12"/>
      <c r="K7031" s="23"/>
      <c r="L7031" s="23"/>
    </row>
    <row r="7032" spans="1:12" x14ac:dyDescent="0.25">
      <c r="A7032" s="6"/>
      <c r="C7032" s="12"/>
      <c r="K7032" s="23"/>
      <c r="L7032" s="23"/>
    </row>
    <row r="7033" spans="1:12" x14ac:dyDescent="0.25">
      <c r="A7033" s="6"/>
      <c r="C7033" s="12"/>
      <c r="K7033" s="23"/>
      <c r="L7033" s="23"/>
    </row>
    <row r="7034" spans="1:12" x14ac:dyDescent="0.25">
      <c r="A7034" s="6"/>
      <c r="C7034" s="12"/>
      <c r="K7034" s="23"/>
      <c r="L7034" s="23"/>
    </row>
    <row r="7035" spans="1:12" x14ac:dyDescent="0.25">
      <c r="A7035" s="6"/>
      <c r="C7035" s="12"/>
      <c r="K7035" s="23"/>
      <c r="L7035" s="23"/>
    </row>
    <row r="7036" spans="1:12" x14ac:dyDescent="0.25">
      <c r="A7036" s="6"/>
      <c r="C7036" s="12"/>
      <c r="K7036" s="23"/>
      <c r="L7036" s="23"/>
    </row>
    <row r="7037" spans="1:12" x14ac:dyDescent="0.25">
      <c r="A7037" s="6"/>
      <c r="C7037" s="12"/>
      <c r="K7037" s="23"/>
      <c r="L7037" s="23"/>
    </row>
    <row r="7038" spans="1:12" x14ac:dyDescent="0.25">
      <c r="A7038" s="6"/>
      <c r="C7038" s="12"/>
      <c r="K7038" s="23"/>
      <c r="L7038" s="23"/>
    </row>
    <row r="7039" spans="1:12" x14ac:dyDescent="0.25">
      <c r="A7039" s="6"/>
      <c r="C7039" s="12"/>
      <c r="K7039" s="23"/>
      <c r="L7039" s="23"/>
    </row>
    <row r="7040" spans="1:12" x14ac:dyDescent="0.25">
      <c r="A7040" s="6"/>
      <c r="C7040" s="12"/>
      <c r="K7040" s="23"/>
      <c r="L7040" s="23"/>
    </row>
    <row r="7041" spans="1:12" x14ac:dyDescent="0.25">
      <c r="A7041" s="6"/>
      <c r="C7041" s="12"/>
      <c r="K7041" s="23"/>
      <c r="L7041" s="23"/>
    </row>
    <row r="7042" spans="1:12" x14ac:dyDescent="0.25">
      <c r="A7042" s="6"/>
      <c r="C7042" s="12"/>
      <c r="K7042" s="23"/>
      <c r="L7042" s="23"/>
    </row>
    <row r="7043" spans="1:12" x14ac:dyDescent="0.25">
      <c r="A7043" s="6"/>
      <c r="C7043" s="12"/>
      <c r="K7043" s="23"/>
      <c r="L7043" s="23"/>
    </row>
    <row r="7044" spans="1:12" x14ac:dyDescent="0.25">
      <c r="A7044" s="6"/>
      <c r="C7044" s="12"/>
      <c r="K7044" s="23"/>
      <c r="L7044" s="23"/>
    </row>
    <row r="7045" spans="1:12" x14ac:dyDescent="0.25">
      <c r="A7045" s="6"/>
      <c r="C7045" s="12"/>
      <c r="K7045" s="23"/>
      <c r="L7045" s="23"/>
    </row>
    <row r="7046" spans="1:12" x14ac:dyDescent="0.25">
      <c r="A7046" s="6"/>
      <c r="C7046" s="12"/>
      <c r="K7046" s="23"/>
      <c r="L7046" s="23"/>
    </row>
    <row r="7047" spans="1:12" x14ac:dyDescent="0.25">
      <c r="A7047" s="6"/>
      <c r="C7047" s="12"/>
      <c r="K7047" s="23"/>
      <c r="L7047" s="23"/>
    </row>
    <row r="7048" spans="1:12" x14ac:dyDescent="0.25">
      <c r="A7048" s="6"/>
      <c r="C7048" s="12"/>
      <c r="K7048" s="23"/>
      <c r="L7048" s="23"/>
    </row>
    <row r="7049" spans="1:12" x14ac:dyDescent="0.25">
      <c r="A7049" s="6"/>
      <c r="C7049" s="12"/>
      <c r="K7049" s="23"/>
      <c r="L7049" s="23"/>
    </row>
    <row r="7050" spans="1:12" x14ac:dyDescent="0.25">
      <c r="A7050" s="6"/>
      <c r="C7050" s="12"/>
      <c r="K7050" s="23"/>
      <c r="L7050" s="23"/>
    </row>
    <row r="7051" spans="1:12" x14ac:dyDescent="0.25">
      <c r="A7051" s="6"/>
      <c r="C7051" s="12"/>
      <c r="K7051" s="23"/>
      <c r="L7051" s="23"/>
    </row>
    <row r="7052" spans="1:12" x14ac:dyDescent="0.25">
      <c r="A7052" s="6"/>
      <c r="C7052" s="12"/>
      <c r="K7052" s="23"/>
      <c r="L7052" s="23"/>
    </row>
    <row r="7053" spans="1:12" x14ac:dyDescent="0.25">
      <c r="A7053" s="6"/>
      <c r="C7053" s="12"/>
      <c r="K7053" s="23"/>
      <c r="L7053" s="23"/>
    </row>
    <row r="7054" spans="1:12" x14ac:dyDescent="0.25">
      <c r="A7054" s="6"/>
      <c r="C7054" s="12"/>
      <c r="K7054" s="23"/>
      <c r="L7054" s="23"/>
    </row>
    <row r="7055" spans="1:12" x14ac:dyDescent="0.25">
      <c r="A7055" s="6"/>
      <c r="C7055" s="12"/>
      <c r="K7055" s="23"/>
      <c r="L7055" s="23"/>
    </row>
    <row r="7056" spans="1:12" x14ac:dyDescent="0.25">
      <c r="A7056" s="6"/>
      <c r="C7056" s="12"/>
      <c r="K7056" s="23"/>
      <c r="L7056" s="23"/>
    </row>
    <row r="7057" spans="1:12" x14ac:dyDescent="0.25">
      <c r="A7057" s="6"/>
      <c r="C7057" s="12"/>
      <c r="K7057" s="23"/>
      <c r="L7057" s="23"/>
    </row>
    <row r="7058" spans="1:12" x14ac:dyDescent="0.25">
      <c r="A7058" s="6"/>
      <c r="C7058" s="12"/>
      <c r="K7058" s="23"/>
      <c r="L7058" s="23"/>
    </row>
    <row r="7059" spans="1:12" x14ac:dyDescent="0.25">
      <c r="A7059" s="6"/>
      <c r="C7059" s="12"/>
      <c r="K7059" s="23"/>
      <c r="L7059" s="23"/>
    </row>
    <row r="7060" spans="1:12" x14ac:dyDescent="0.25">
      <c r="A7060" s="6"/>
      <c r="C7060" s="12"/>
      <c r="K7060" s="23"/>
      <c r="L7060" s="23"/>
    </row>
    <row r="7061" spans="1:12" x14ac:dyDescent="0.25">
      <c r="A7061" s="6"/>
      <c r="C7061" s="12"/>
      <c r="K7061" s="23"/>
      <c r="L7061" s="23"/>
    </row>
    <row r="7062" spans="1:12" x14ac:dyDescent="0.25">
      <c r="A7062" s="6"/>
      <c r="C7062" s="12"/>
      <c r="K7062" s="23"/>
      <c r="L7062" s="23"/>
    </row>
    <row r="7063" spans="1:12" x14ac:dyDescent="0.25">
      <c r="A7063" s="6"/>
      <c r="C7063" s="12"/>
      <c r="K7063" s="23"/>
      <c r="L7063" s="23"/>
    </row>
    <row r="7064" spans="1:12" x14ac:dyDescent="0.25">
      <c r="A7064" s="6"/>
      <c r="C7064" s="12"/>
      <c r="K7064" s="23"/>
      <c r="L7064" s="23"/>
    </row>
    <row r="7065" spans="1:12" x14ac:dyDescent="0.25">
      <c r="A7065" s="6"/>
      <c r="C7065" s="12"/>
      <c r="K7065" s="23"/>
      <c r="L7065" s="23"/>
    </row>
    <row r="7066" spans="1:12" x14ac:dyDescent="0.25">
      <c r="A7066" s="6"/>
      <c r="C7066" s="12"/>
      <c r="K7066" s="23"/>
      <c r="L7066" s="23"/>
    </row>
    <row r="7067" spans="1:12" x14ac:dyDescent="0.25">
      <c r="A7067" s="6"/>
      <c r="C7067" s="12"/>
      <c r="K7067" s="23"/>
      <c r="L7067" s="23"/>
    </row>
    <row r="7068" spans="1:12" x14ac:dyDescent="0.25">
      <c r="A7068" s="6"/>
      <c r="C7068" s="12"/>
      <c r="K7068" s="23"/>
      <c r="L7068" s="23"/>
    </row>
    <row r="7069" spans="1:12" x14ac:dyDescent="0.25">
      <c r="A7069" s="6"/>
      <c r="C7069" s="12"/>
      <c r="K7069" s="23"/>
      <c r="L7069" s="23"/>
    </row>
    <row r="7070" spans="1:12" x14ac:dyDescent="0.25">
      <c r="A7070" s="6"/>
      <c r="C7070" s="12"/>
      <c r="K7070" s="23"/>
      <c r="L7070" s="23"/>
    </row>
    <row r="7071" spans="1:12" x14ac:dyDescent="0.25">
      <c r="A7071" s="6"/>
      <c r="C7071" s="12"/>
      <c r="K7071" s="23"/>
      <c r="L7071" s="23"/>
    </row>
    <row r="7072" spans="1:12" x14ac:dyDescent="0.25">
      <c r="A7072" s="6"/>
      <c r="C7072" s="12"/>
      <c r="K7072" s="23"/>
      <c r="L7072" s="23"/>
    </row>
    <row r="7073" spans="1:12" x14ac:dyDescent="0.25">
      <c r="A7073" s="6"/>
      <c r="C7073" s="12"/>
      <c r="K7073" s="23"/>
      <c r="L7073" s="23"/>
    </row>
    <row r="7074" spans="1:12" x14ac:dyDescent="0.25">
      <c r="A7074" s="6"/>
      <c r="C7074" s="12"/>
      <c r="K7074" s="23"/>
      <c r="L7074" s="23"/>
    </row>
    <row r="7075" spans="1:12" x14ac:dyDescent="0.25">
      <c r="A7075" s="6"/>
      <c r="C7075" s="12"/>
      <c r="K7075" s="23"/>
      <c r="L7075" s="23"/>
    </row>
    <row r="7076" spans="1:12" x14ac:dyDescent="0.25">
      <c r="A7076" s="6"/>
      <c r="C7076" s="12"/>
      <c r="K7076" s="23"/>
      <c r="L7076" s="23"/>
    </row>
    <row r="7077" spans="1:12" x14ac:dyDescent="0.25">
      <c r="A7077" s="6"/>
      <c r="C7077" s="12"/>
      <c r="K7077" s="23"/>
      <c r="L7077" s="23"/>
    </row>
    <row r="7078" spans="1:12" x14ac:dyDescent="0.25">
      <c r="A7078" s="6"/>
      <c r="C7078" s="12"/>
      <c r="K7078" s="23"/>
      <c r="L7078" s="23"/>
    </row>
    <row r="7079" spans="1:12" x14ac:dyDescent="0.25">
      <c r="A7079" s="6"/>
      <c r="C7079" s="12"/>
      <c r="K7079" s="23"/>
      <c r="L7079" s="23"/>
    </row>
    <row r="7080" spans="1:12" x14ac:dyDescent="0.25">
      <c r="A7080" s="6"/>
      <c r="C7080" s="12"/>
      <c r="K7080" s="23"/>
      <c r="L7080" s="23"/>
    </row>
    <row r="7081" spans="1:12" x14ac:dyDescent="0.25">
      <c r="A7081" s="6"/>
      <c r="C7081" s="12"/>
      <c r="K7081" s="23"/>
      <c r="L7081" s="23"/>
    </row>
    <row r="7082" spans="1:12" x14ac:dyDescent="0.25">
      <c r="A7082" s="6"/>
      <c r="C7082" s="12"/>
      <c r="K7082" s="23"/>
      <c r="L7082" s="23"/>
    </row>
    <row r="7083" spans="1:12" x14ac:dyDescent="0.25">
      <c r="A7083" s="6"/>
      <c r="C7083" s="12"/>
      <c r="K7083" s="23"/>
      <c r="L7083" s="23"/>
    </row>
    <row r="7084" spans="1:12" x14ac:dyDescent="0.25">
      <c r="A7084" s="6"/>
      <c r="C7084" s="12"/>
      <c r="K7084" s="23"/>
      <c r="L7084" s="23"/>
    </row>
    <row r="7085" spans="1:12" x14ac:dyDescent="0.25">
      <c r="A7085" s="6"/>
      <c r="C7085" s="12"/>
      <c r="K7085" s="23"/>
      <c r="L7085" s="23"/>
    </row>
    <row r="7086" spans="1:12" x14ac:dyDescent="0.25">
      <c r="A7086" s="6"/>
      <c r="C7086" s="12"/>
      <c r="K7086" s="23"/>
      <c r="L7086" s="23"/>
    </row>
    <row r="7087" spans="1:12" x14ac:dyDescent="0.25">
      <c r="A7087" s="6"/>
      <c r="C7087" s="12"/>
      <c r="K7087" s="23"/>
      <c r="L7087" s="23"/>
    </row>
    <row r="7088" spans="1:12" x14ac:dyDescent="0.25">
      <c r="A7088" s="6"/>
      <c r="C7088" s="12"/>
      <c r="K7088" s="23"/>
      <c r="L7088" s="23"/>
    </row>
    <row r="7089" spans="1:12" x14ac:dyDescent="0.25">
      <c r="A7089" s="6"/>
      <c r="C7089" s="12"/>
      <c r="K7089" s="23"/>
      <c r="L7089" s="23"/>
    </row>
    <row r="7090" spans="1:12" x14ac:dyDescent="0.25">
      <c r="A7090" s="6"/>
      <c r="C7090" s="12"/>
      <c r="K7090" s="23"/>
      <c r="L7090" s="23"/>
    </row>
    <row r="7091" spans="1:12" x14ac:dyDescent="0.25">
      <c r="A7091" s="6"/>
      <c r="C7091" s="12"/>
      <c r="K7091" s="23"/>
      <c r="L7091" s="23"/>
    </row>
    <row r="7092" spans="1:12" x14ac:dyDescent="0.25">
      <c r="A7092" s="6"/>
      <c r="C7092" s="12"/>
      <c r="K7092" s="23"/>
      <c r="L7092" s="23"/>
    </row>
    <row r="7093" spans="1:12" x14ac:dyDescent="0.25">
      <c r="A7093" s="6"/>
      <c r="C7093" s="12"/>
      <c r="K7093" s="23"/>
      <c r="L7093" s="23"/>
    </row>
    <row r="7094" spans="1:12" x14ac:dyDescent="0.25">
      <c r="A7094" s="6"/>
      <c r="C7094" s="12"/>
      <c r="K7094" s="23"/>
      <c r="L7094" s="23"/>
    </row>
    <row r="7095" spans="1:12" x14ac:dyDescent="0.25">
      <c r="A7095" s="6"/>
      <c r="C7095" s="12"/>
      <c r="K7095" s="23"/>
      <c r="L7095" s="23"/>
    </row>
    <row r="7096" spans="1:12" x14ac:dyDescent="0.25">
      <c r="A7096" s="6"/>
      <c r="C7096" s="12"/>
      <c r="K7096" s="23"/>
      <c r="L7096" s="23"/>
    </row>
    <row r="7097" spans="1:12" x14ac:dyDescent="0.25">
      <c r="A7097" s="6"/>
      <c r="C7097" s="12"/>
      <c r="K7097" s="23"/>
      <c r="L7097" s="23"/>
    </row>
    <row r="7098" spans="1:12" x14ac:dyDescent="0.25">
      <c r="A7098" s="6"/>
      <c r="C7098" s="12"/>
      <c r="K7098" s="23"/>
      <c r="L7098" s="23"/>
    </row>
    <row r="7099" spans="1:12" x14ac:dyDescent="0.25">
      <c r="A7099" s="6"/>
      <c r="C7099" s="12"/>
      <c r="K7099" s="23"/>
      <c r="L7099" s="23"/>
    </row>
    <row r="7100" spans="1:12" x14ac:dyDescent="0.25">
      <c r="A7100" s="6"/>
      <c r="C7100" s="12"/>
      <c r="K7100" s="23"/>
      <c r="L7100" s="23"/>
    </row>
    <row r="7101" spans="1:12" x14ac:dyDescent="0.25">
      <c r="A7101" s="6"/>
      <c r="C7101" s="12"/>
      <c r="K7101" s="23"/>
      <c r="L7101" s="23"/>
    </row>
    <row r="7102" spans="1:12" x14ac:dyDescent="0.25">
      <c r="A7102" s="6"/>
      <c r="C7102" s="12"/>
      <c r="K7102" s="23"/>
      <c r="L7102" s="23"/>
    </row>
    <row r="7103" spans="1:12" x14ac:dyDescent="0.25">
      <c r="A7103" s="6"/>
      <c r="C7103" s="12"/>
      <c r="K7103" s="23"/>
      <c r="L7103" s="23"/>
    </row>
    <row r="7104" spans="1:12" x14ac:dyDescent="0.25">
      <c r="A7104" s="6"/>
      <c r="C7104" s="12"/>
      <c r="K7104" s="23"/>
      <c r="L7104" s="23"/>
    </row>
    <row r="7105" spans="1:12" x14ac:dyDescent="0.25">
      <c r="A7105" s="6"/>
      <c r="C7105" s="12"/>
      <c r="K7105" s="23"/>
      <c r="L7105" s="23"/>
    </row>
    <row r="7106" spans="1:12" x14ac:dyDescent="0.25">
      <c r="A7106" s="6"/>
      <c r="C7106" s="12"/>
      <c r="K7106" s="23"/>
      <c r="L7106" s="23"/>
    </row>
    <row r="7107" spans="1:12" x14ac:dyDescent="0.25">
      <c r="A7107" s="6"/>
      <c r="C7107" s="12"/>
      <c r="K7107" s="23"/>
      <c r="L7107" s="23"/>
    </row>
    <row r="7108" spans="1:12" x14ac:dyDescent="0.25">
      <c r="A7108" s="6"/>
      <c r="C7108" s="12"/>
      <c r="K7108" s="23"/>
      <c r="L7108" s="23"/>
    </row>
    <row r="7109" spans="1:12" x14ac:dyDescent="0.25">
      <c r="A7109" s="6"/>
      <c r="C7109" s="12"/>
      <c r="K7109" s="23"/>
      <c r="L7109" s="23"/>
    </row>
    <row r="7110" spans="1:12" x14ac:dyDescent="0.25">
      <c r="A7110" s="6"/>
      <c r="C7110" s="12"/>
      <c r="K7110" s="23"/>
      <c r="L7110" s="23"/>
    </row>
    <row r="7111" spans="1:12" x14ac:dyDescent="0.25">
      <c r="A7111" s="6"/>
      <c r="C7111" s="12"/>
      <c r="K7111" s="23"/>
      <c r="L7111" s="23"/>
    </row>
    <row r="7112" spans="1:12" x14ac:dyDescent="0.25">
      <c r="A7112" s="6"/>
      <c r="C7112" s="12"/>
      <c r="K7112" s="23"/>
      <c r="L7112" s="23"/>
    </row>
    <row r="7113" spans="1:12" x14ac:dyDescent="0.25">
      <c r="A7113" s="6"/>
      <c r="C7113" s="12"/>
      <c r="K7113" s="23"/>
      <c r="L7113" s="23"/>
    </row>
    <row r="7114" spans="1:12" x14ac:dyDescent="0.25">
      <c r="A7114" s="6"/>
      <c r="C7114" s="12"/>
      <c r="K7114" s="23"/>
      <c r="L7114" s="23"/>
    </row>
    <row r="7115" spans="1:12" x14ac:dyDescent="0.25">
      <c r="A7115" s="6"/>
      <c r="C7115" s="12"/>
      <c r="K7115" s="23"/>
      <c r="L7115" s="23"/>
    </row>
    <row r="7116" spans="1:12" x14ac:dyDescent="0.25">
      <c r="A7116" s="6"/>
      <c r="C7116" s="12"/>
      <c r="K7116" s="23"/>
      <c r="L7116" s="23"/>
    </row>
    <row r="7117" spans="1:12" x14ac:dyDescent="0.25">
      <c r="A7117" s="6"/>
      <c r="C7117" s="12"/>
      <c r="K7117" s="23"/>
      <c r="L7117" s="23"/>
    </row>
    <row r="7118" spans="1:12" x14ac:dyDescent="0.25">
      <c r="A7118" s="6"/>
      <c r="C7118" s="12"/>
      <c r="K7118" s="23"/>
      <c r="L7118" s="23"/>
    </row>
    <row r="7119" spans="1:12" x14ac:dyDescent="0.25">
      <c r="A7119" s="6"/>
      <c r="C7119" s="12"/>
      <c r="K7119" s="23"/>
      <c r="L7119" s="23"/>
    </row>
    <row r="7120" spans="1:12" x14ac:dyDescent="0.25">
      <c r="A7120" s="6"/>
      <c r="C7120" s="12"/>
      <c r="K7120" s="23"/>
      <c r="L7120" s="23"/>
    </row>
    <row r="7121" spans="1:12" x14ac:dyDescent="0.25">
      <c r="A7121" s="6"/>
      <c r="C7121" s="12"/>
      <c r="K7121" s="23"/>
      <c r="L7121" s="23"/>
    </row>
    <row r="7122" spans="1:12" x14ac:dyDescent="0.25">
      <c r="A7122" s="6"/>
      <c r="C7122" s="12"/>
      <c r="K7122" s="23"/>
      <c r="L7122" s="23"/>
    </row>
    <row r="7123" spans="1:12" x14ac:dyDescent="0.25">
      <c r="A7123" s="6"/>
      <c r="C7123" s="12"/>
      <c r="K7123" s="23"/>
      <c r="L7123" s="23"/>
    </row>
    <row r="7124" spans="1:12" x14ac:dyDescent="0.25">
      <c r="A7124" s="6"/>
      <c r="C7124" s="12"/>
      <c r="K7124" s="23"/>
      <c r="L7124" s="23"/>
    </row>
    <row r="7125" spans="1:12" x14ac:dyDescent="0.25">
      <c r="A7125" s="6"/>
      <c r="C7125" s="12"/>
      <c r="K7125" s="23"/>
      <c r="L7125" s="23"/>
    </row>
    <row r="7126" spans="1:12" x14ac:dyDescent="0.25">
      <c r="A7126" s="6"/>
      <c r="C7126" s="12"/>
      <c r="K7126" s="23"/>
      <c r="L7126" s="23"/>
    </row>
    <row r="7127" spans="1:12" x14ac:dyDescent="0.25">
      <c r="A7127" s="6"/>
      <c r="C7127" s="12"/>
      <c r="K7127" s="23"/>
      <c r="L7127" s="23"/>
    </row>
    <row r="7128" spans="1:12" x14ac:dyDescent="0.25">
      <c r="A7128" s="6"/>
      <c r="C7128" s="12"/>
      <c r="K7128" s="23"/>
      <c r="L7128" s="23"/>
    </row>
    <row r="7129" spans="1:12" x14ac:dyDescent="0.25">
      <c r="A7129" s="6"/>
      <c r="C7129" s="12"/>
      <c r="K7129" s="23"/>
      <c r="L7129" s="23"/>
    </row>
    <row r="7130" spans="1:12" x14ac:dyDescent="0.25">
      <c r="A7130" s="6"/>
      <c r="C7130" s="12"/>
      <c r="K7130" s="23"/>
      <c r="L7130" s="23"/>
    </row>
    <row r="7131" spans="1:12" x14ac:dyDescent="0.25">
      <c r="A7131" s="6"/>
      <c r="C7131" s="12"/>
      <c r="K7131" s="23"/>
      <c r="L7131" s="23"/>
    </row>
    <row r="7132" spans="1:12" x14ac:dyDescent="0.25">
      <c r="A7132" s="6"/>
      <c r="C7132" s="12"/>
      <c r="K7132" s="23"/>
      <c r="L7132" s="23"/>
    </row>
    <row r="7133" spans="1:12" x14ac:dyDescent="0.25">
      <c r="A7133" s="6"/>
      <c r="C7133" s="12"/>
      <c r="K7133" s="23"/>
      <c r="L7133" s="23"/>
    </row>
    <row r="7134" spans="1:12" x14ac:dyDescent="0.25">
      <c r="A7134" s="6"/>
      <c r="C7134" s="12"/>
      <c r="K7134" s="23"/>
      <c r="L7134" s="23"/>
    </row>
    <row r="7135" spans="1:12" x14ac:dyDescent="0.25">
      <c r="A7135" s="6"/>
      <c r="C7135" s="12"/>
      <c r="K7135" s="23"/>
      <c r="L7135" s="23"/>
    </row>
    <row r="7136" spans="1:12" x14ac:dyDescent="0.25">
      <c r="A7136" s="6"/>
      <c r="C7136" s="12"/>
      <c r="K7136" s="23"/>
      <c r="L7136" s="23"/>
    </row>
    <row r="7137" spans="1:12" x14ac:dyDescent="0.25">
      <c r="A7137" s="6"/>
      <c r="C7137" s="12"/>
      <c r="K7137" s="23"/>
      <c r="L7137" s="23"/>
    </row>
    <row r="7138" spans="1:12" x14ac:dyDescent="0.25">
      <c r="A7138" s="6"/>
      <c r="C7138" s="12"/>
      <c r="K7138" s="23"/>
      <c r="L7138" s="23"/>
    </row>
    <row r="7139" spans="1:12" x14ac:dyDescent="0.25">
      <c r="A7139" s="6"/>
      <c r="C7139" s="12"/>
      <c r="K7139" s="23"/>
      <c r="L7139" s="23"/>
    </row>
    <row r="7140" spans="1:12" x14ac:dyDescent="0.25">
      <c r="A7140" s="6"/>
      <c r="C7140" s="12"/>
      <c r="K7140" s="23"/>
      <c r="L7140" s="23"/>
    </row>
    <row r="7141" spans="1:12" x14ac:dyDescent="0.25">
      <c r="A7141" s="6"/>
      <c r="C7141" s="12"/>
      <c r="K7141" s="23"/>
      <c r="L7141" s="23"/>
    </row>
    <row r="7142" spans="1:12" x14ac:dyDescent="0.25">
      <c r="A7142" s="6"/>
      <c r="C7142" s="12"/>
      <c r="K7142" s="23"/>
      <c r="L7142" s="23"/>
    </row>
    <row r="7143" spans="1:12" x14ac:dyDescent="0.25">
      <c r="A7143" s="6"/>
      <c r="C7143" s="12"/>
      <c r="K7143" s="23"/>
      <c r="L7143" s="23"/>
    </row>
    <row r="7144" spans="1:12" x14ac:dyDescent="0.25">
      <c r="A7144" s="6"/>
      <c r="C7144" s="12"/>
      <c r="K7144" s="23"/>
      <c r="L7144" s="23"/>
    </row>
    <row r="7145" spans="1:12" x14ac:dyDescent="0.25">
      <c r="A7145" s="6"/>
      <c r="C7145" s="12"/>
      <c r="K7145" s="23"/>
      <c r="L7145" s="23"/>
    </row>
    <row r="7146" spans="1:12" x14ac:dyDescent="0.25">
      <c r="A7146" s="6"/>
      <c r="C7146" s="12"/>
      <c r="K7146" s="23"/>
      <c r="L7146" s="23"/>
    </row>
    <row r="7147" spans="1:12" x14ac:dyDescent="0.25">
      <c r="A7147" s="6"/>
      <c r="C7147" s="12"/>
      <c r="K7147" s="23"/>
      <c r="L7147" s="23"/>
    </row>
    <row r="7148" spans="1:12" x14ac:dyDescent="0.25">
      <c r="A7148" s="6"/>
      <c r="C7148" s="12"/>
      <c r="K7148" s="23"/>
      <c r="L7148" s="23"/>
    </row>
    <row r="7149" spans="1:12" x14ac:dyDescent="0.25">
      <c r="A7149" s="6"/>
      <c r="C7149" s="12"/>
      <c r="K7149" s="23"/>
      <c r="L7149" s="23"/>
    </row>
    <row r="7150" spans="1:12" x14ac:dyDescent="0.25">
      <c r="A7150" s="6"/>
      <c r="C7150" s="12"/>
      <c r="K7150" s="23"/>
      <c r="L7150" s="23"/>
    </row>
    <row r="7151" spans="1:12" x14ac:dyDescent="0.25">
      <c r="A7151" s="6"/>
      <c r="C7151" s="12"/>
      <c r="K7151" s="23"/>
      <c r="L7151" s="23"/>
    </row>
    <row r="7152" spans="1:12" x14ac:dyDescent="0.25">
      <c r="A7152" s="6"/>
      <c r="C7152" s="12"/>
      <c r="K7152" s="23"/>
      <c r="L7152" s="23"/>
    </row>
    <row r="7153" spans="1:12" x14ac:dyDescent="0.25">
      <c r="A7153" s="6"/>
      <c r="C7153" s="12"/>
      <c r="K7153" s="23"/>
      <c r="L7153" s="23"/>
    </row>
    <row r="7154" spans="1:12" x14ac:dyDescent="0.25">
      <c r="A7154" s="6"/>
      <c r="C7154" s="12"/>
      <c r="K7154" s="23"/>
      <c r="L7154" s="23"/>
    </row>
    <row r="7155" spans="1:12" x14ac:dyDescent="0.25">
      <c r="A7155" s="6"/>
      <c r="C7155" s="12"/>
      <c r="K7155" s="23"/>
      <c r="L7155" s="23"/>
    </row>
    <row r="7156" spans="1:12" x14ac:dyDescent="0.25">
      <c r="A7156" s="6"/>
      <c r="C7156" s="12"/>
      <c r="K7156" s="23"/>
      <c r="L7156" s="23"/>
    </row>
    <row r="7157" spans="1:12" x14ac:dyDescent="0.25">
      <c r="A7157" s="6"/>
      <c r="C7157" s="12"/>
      <c r="K7157" s="23"/>
      <c r="L7157" s="23"/>
    </row>
    <row r="7158" spans="1:12" x14ac:dyDescent="0.25">
      <c r="A7158" s="6"/>
      <c r="C7158" s="12"/>
      <c r="K7158" s="23"/>
      <c r="L7158" s="23"/>
    </row>
    <row r="7159" spans="1:12" x14ac:dyDescent="0.25">
      <c r="A7159" s="6"/>
      <c r="C7159" s="12"/>
      <c r="K7159" s="23"/>
      <c r="L7159" s="23"/>
    </row>
    <row r="7160" spans="1:12" x14ac:dyDescent="0.25">
      <c r="A7160" s="6"/>
      <c r="C7160" s="12"/>
      <c r="K7160" s="23"/>
      <c r="L7160" s="23"/>
    </row>
    <row r="7161" spans="1:12" x14ac:dyDescent="0.25">
      <c r="A7161" s="6"/>
      <c r="C7161" s="12"/>
      <c r="K7161" s="23"/>
      <c r="L7161" s="23"/>
    </row>
    <row r="7162" spans="1:12" x14ac:dyDescent="0.25">
      <c r="A7162" s="6"/>
      <c r="C7162" s="12"/>
      <c r="K7162" s="23"/>
      <c r="L7162" s="23"/>
    </row>
    <row r="7163" spans="1:12" x14ac:dyDescent="0.25">
      <c r="A7163" s="6"/>
      <c r="C7163" s="12"/>
      <c r="K7163" s="23"/>
      <c r="L7163" s="23"/>
    </row>
    <row r="7164" spans="1:12" x14ac:dyDescent="0.25">
      <c r="A7164" s="6"/>
      <c r="C7164" s="12"/>
      <c r="K7164" s="23"/>
      <c r="L7164" s="23"/>
    </row>
    <row r="7165" spans="1:12" x14ac:dyDescent="0.25">
      <c r="A7165" s="6"/>
      <c r="C7165" s="12"/>
      <c r="K7165" s="23"/>
      <c r="L7165" s="23"/>
    </row>
    <row r="7166" spans="1:12" x14ac:dyDescent="0.25">
      <c r="A7166" s="6"/>
      <c r="C7166" s="12"/>
      <c r="K7166" s="23"/>
      <c r="L7166" s="23"/>
    </row>
    <row r="7167" spans="1:12" x14ac:dyDescent="0.25">
      <c r="A7167" s="6"/>
      <c r="C7167" s="12"/>
      <c r="K7167" s="23"/>
      <c r="L7167" s="23"/>
    </row>
    <row r="7168" spans="1:12" x14ac:dyDescent="0.25">
      <c r="A7168" s="6"/>
      <c r="C7168" s="12"/>
      <c r="K7168" s="23"/>
      <c r="L7168" s="23"/>
    </row>
    <row r="7169" spans="1:12" x14ac:dyDescent="0.25">
      <c r="A7169" s="6"/>
      <c r="C7169" s="12"/>
      <c r="K7169" s="23"/>
      <c r="L7169" s="23"/>
    </row>
    <row r="7170" spans="1:12" x14ac:dyDescent="0.25">
      <c r="A7170" s="6"/>
      <c r="C7170" s="12"/>
      <c r="K7170" s="23"/>
      <c r="L7170" s="23"/>
    </row>
    <row r="7171" spans="1:12" x14ac:dyDescent="0.25">
      <c r="A7171" s="6"/>
      <c r="C7171" s="12"/>
      <c r="K7171" s="23"/>
      <c r="L7171" s="23"/>
    </row>
    <row r="7172" spans="1:12" x14ac:dyDescent="0.25">
      <c r="A7172" s="6"/>
      <c r="C7172" s="12"/>
      <c r="K7172" s="23"/>
      <c r="L7172" s="23"/>
    </row>
    <row r="7173" spans="1:12" x14ac:dyDescent="0.25">
      <c r="A7173" s="6"/>
      <c r="C7173" s="12"/>
      <c r="K7173" s="23"/>
      <c r="L7173" s="23"/>
    </row>
    <row r="7174" spans="1:12" x14ac:dyDescent="0.25">
      <c r="A7174" s="6"/>
      <c r="C7174" s="12"/>
      <c r="K7174" s="23"/>
      <c r="L7174" s="23"/>
    </row>
    <row r="7175" spans="1:12" x14ac:dyDescent="0.25">
      <c r="A7175" s="6"/>
      <c r="C7175" s="12"/>
      <c r="K7175" s="23"/>
      <c r="L7175" s="23"/>
    </row>
    <row r="7176" spans="1:12" x14ac:dyDescent="0.25">
      <c r="A7176" s="6"/>
      <c r="C7176" s="12"/>
      <c r="K7176" s="23"/>
      <c r="L7176" s="23"/>
    </row>
    <row r="7177" spans="1:12" x14ac:dyDescent="0.25">
      <c r="A7177" s="6"/>
      <c r="C7177" s="12"/>
      <c r="K7177" s="23"/>
      <c r="L7177" s="23"/>
    </row>
    <row r="7178" spans="1:12" x14ac:dyDescent="0.25">
      <c r="A7178" s="6"/>
      <c r="C7178" s="12"/>
      <c r="K7178" s="23"/>
      <c r="L7178" s="23"/>
    </row>
    <row r="7179" spans="1:12" x14ac:dyDescent="0.25">
      <c r="A7179" s="6"/>
      <c r="C7179" s="12"/>
      <c r="K7179" s="23"/>
      <c r="L7179" s="23"/>
    </row>
    <row r="7180" spans="1:12" x14ac:dyDescent="0.25">
      <c r="A7180" s="6"/>
      <c r="C7180" s="12"/>
      <c r="K7180" s="23"/>
      <c r="L7180" s="23"/>
    </row>
    <row r="7181" spans="1:12" x14ac:dyDescent="0.25">
      <c r="A7181" s="6"/>
      <c r="C7181" s="12"/>
      <c r="K7181" s="23"/>
      <c r="L7181" s="23"/>
    </row>
    <row r="7182" spans="1:12" x14ac:dyDescent="0.25">
      <c r="A7182" s="6"/>
      <c r="C7182" s="12"/>
      <c r="K7182" s="23"/>
      <c r="L7182" s="23"/>
    </row>
    <row r="7183" spans="1:12" x14ac:dyDescent="0.25">
      <c r="A7183" s="6"/>
      <c r="C7183" s="12"/>
      <c r="K7183" s="23"/>
      <c r="L7183" s="23"/>
    </row>
    <row r="7184" spans="1:12" x14ac:dyDescent="0.25">
      <c r="A7184" s="6"/>
      <c r="C7184" s="12"/>
      <c r="K7184" s="23"/>
      <c r="L7184" s="23"/>
    </row>
    <row r="7185" spans="1:12" x14ac:dyDescent="0.25">
      <c r="A7185" s="6"/>
      <c r="C7185" s="12"/>
      <c r="K7185" s="23"/>
      <c r="L7185" s="23"/>
    </row>
    <row r="7186" spans="1:12" x14ac:dyDescent="0.25">
      <c r="A7186" s="6"/>
      <c r="C7186" s="12"/>
      <c r="K7186" s="23"/>
      <c r="L7186" s="23"/>
    </row>
    <row r="7187" spans="1:12" x14ac:dyDescent="0.25">
      <c r="A7187" s="6"/>
      <c r="C7187" s="12"/>
      <c r="K7187" s="23"/>
      <c r="L7187" s="23"/>
    </row>
    <row r="7188" spans="1:12" x14ac:dyDescent="0.25">
      <c r="A7188" s="6"/>
      <c r="C7188" s="12"/>
      <c r="K7188" s="23"/>
      <c r="L7188" s="23"/>
    </row>
    <row r="7189" spans="1:12" x14ac:dyDescent="0.25">
      <c r="A7189" s="6"/>
      <c r="C7189" s="12"/>
      <c r="K7189" s="23"/>
      <c r="L7189" s="23"/>
    </row>
    <row r="7190" spans="1:12" x14ac:dyDescent="0.25">
      <c r="A7190" s="6"/>
      <c r="C7190" s="12"/>
      <c r="K7190" s="23"/>
      <c r="L7190" s="23"/>
    </row>
    <row r="7191" spans="1:12" x14ac:dyDescent="0.25">
      <c r="A7191" s="6"/>
      <c r="C7191" s="12"/>
      <c r="K7191" s="23"/>
      <c r="L7191" s="23"/>
    </row>
    <row r="7192" spans="1:12" x14ac:dyDescent="0.25">
      <c r="A7192" s="6"/>
      <c r="C7192" s="12"/>
      <c r="K7192" s="23"/>
      <c r="L7192" s="23"/>
    </row>
    <row r="7193" spans="1:12" x14ac:dyDescent="0.25">
      <c r="A7193" s="6"/>
      <c r="C7193" s="12"/>
      <c r="K7193" s="23"/>
      <c r="L7193" s="23"/>
    </row>
    <row r="7194" spans="1:12" x14ac:dyDescent="0.25">
      <c r="A7194" s="6"/>
      <c r="C7194" s="12"/>
      <c r="K7194" s="23"/>
      <c r="L7194" s="23"/>
    </row>
    <row r="7195" spans="1:12" x14ac:dyDescent="0.25">
      <c r="A7195" s="6"/>
      <c r="C7195" s="12"/>
      <c r="K7195" s="23"/>
      <c r="L7195" s="23"/>
    </row>
    <row r="7196" spans="1:12" x14ac:dyDescent="0.25">
      <c r="A7196" s="6"/>
      <c r="C7196" s="12"/>
      <c r="K7196" s="23"/>
      <c r="L7196" s="23"/>
    </row>
    <row r="7197" spans="1:12" x14ac:dyDescent="0.25">
      <c r="A7197" s="6"/>
      <c r="C7197" s="12"/>
      <c r="K7197" s="23"/>
      <c r="L7197" s="23"/>
    </row>
    <row r="7198" spans="1:12" x14ac:dyDescent="0.25">
      <c r="A7198" s="6"/>
      <c r="C7198" s="12"/>
      <c r="K7198" s="23"/>
      <c r="L7198" s="23"/>
    </row>
    <row r="7199" spans="1:12" x14ac:dyDescent="0.25">
      <c r="A7199" s="6"/>
      <c r="C7199" s="12"/>
      <c r="K7199" s="23"/>
      <c r="L7199" s="23"/>
    </row>
    <row r="7200" spans="1:12" x14ac:dyDescent="0.25">
      <c r="A7200" s="6"/>
      <c r="C7200" s="12"/>
      <c r="K7200" s="23"/>
      <c r="L7200" s="23"/>
    </row>
    <row r="7201" spans="1:12" x14ac:dyDescent="0.25">
      <c r="A7201" s="6"/>
      <c r="C7201" s="12"/>
      <c r="K7201" s="23"/>
      <c r="L7201" s="23"/>
    </row>
    <row r="7202" spans="1:12" x14ac:dyDescent="0.25">
      <c r="A7202" s="6"/>
      <c r="C7202" s="12"/>
      <c r="K7202" s="23"/>
      <c r="L7202" s="23"/>
    </row>
    <row r="7203" spans="1:12" x14ac:dyDescent="0.25">
      <c r="A7203" s="6"/>
      <c r="C7203" s="12"/>
      <c r="K7203" s="23"/>
      <c r="L7203" s="23"/>
    </row>
    <row r="7204" spans="1:12" x14ac:dyDescent="0.25">
      <c r="A7204" s="6"/>
      <c r="C7204" s="12"/>
      <c r="K7204" s="23"/>
      <c r="L7204" s="23"/>
    </row>
    <row r="7205" spans="1:12" x14ac:dyDescent="0.25">
      <c r="A7205" s="6"/>
      <c r="C7205" s="12"/>
      <c r="K7205" s="23"/>
      <c r="L7205" s="23"/>
    </row>
    <row r="7206" spans="1:12" x14ac:dyDescent="0.25">
      <c r="A7206" s="6"/>
      <c r="C7206" s="12"/>
      <c r="K7206" s="23"/>
      <c r="L7206" s="23"/>
    </row>
    <row r="7207" spans="1:12" x14ac:dyDescent="0.25">
      <c r="A7207" s="6"/>
      <c r="C7207" s="12"/>
      <c r="K7207" s="23"/>
      <c r="L7207" s="23"/>
    </row>
    <row r="7208" spans="1:12" x14ac:dyDescent="0.25">
      <c r="A7208" s="6"/>
      <c r="C7208" s="12"/>
      <c r="K7208" s="23"/>
      <c r="L7208" s="23"/>
    </row>
    <row r="7209" spans="1:12" x14ac:dyDescent="0.25">
      <c r="A7209" s="6"/>
      <c r="C7209" s="12"/>
      <c r="K7209" s="23"/>
      <c r="L7209" s="23"/>
    </row>
    <row r="7210" spans="1:12" x14ac:dyDescent="0.25">
      <c r="A7210" s="6"/>
      <c r="C7210" s="12"/>
      <c r="K7210" s="23"/>
      <c r="L7210" s="23"/>
    </row>
    <row r="7211" spans="1:12" x14ac:dyDescent="0.25">
      <c r="A7211" s="6"/>
      <c r="C7211" s="12"/>
      <c r="K7211" s="23"/>
      <c r="L7211" s="23"/>
    </row>
    <row r="7212" spans="1:12" x14ac:dyDescent="0.25">
      <c r="A7212" s="6"/>
      <c r="C7212" s="12"/>
      <c r="K7212" s="23"/>
      <c r="L7212" s="23"/>
    </row>
    <row r="7213" spans="1:12" x14ac:dyDescent="0.25">
      <c r="A7213" s="6"/>
      <c r="C7213" s="12"/>
      <c r="K7213" s="23"/>
      <c r="L7213" s="23"/>
    </row>
    <row r="7214" spans="1:12" x14ac:dyDescent="0.25">
      <c r="A7214" s="6"/>
      <c r="C7214" s="12"/>
      <c r="K7214" s="23"/>
      <c r="L7214" s="23"/>
    </row>
    <row r="7215" spans="1:12" x14ac:dyDescent="0.25">
      <c r="A7215" s="6"/>
      <c r="C7215" s="12"/>
      <c r="K7215" s="23"/>
      <c r="L7215" s="23"/>
    </row>
    <row r="7216" spans="1:12" x14ac:dyDescent="0.25">
      <c r="A7216" s="6"/>
      <c r="C7216" s="12"/>
      <c r="K7216" s="23"/>
      <c r="L7216" s="23"/>
    </row>
    <row r="7217" spans="1:12" x14ac:dyDescent="0.25">
      <c r="A7217" s="6"/>
      <c r="C7217" s="12"/>
      <c r="K7217" s="23"/>
      <c r="L7217" s="23"/>
    </row>
    <row r="7218" spans="1:12" x14ac:dyDescent="0.25">
      <c r="A7218" s="6"/>
      <c r="C7218" s="12"/>
      <c r="K7218" s="23"/>
      <c r="L7218" s="23"/>
    </row>
    <row r="7219" spans="1:12" x14ac:dyDescent="0.25">
      <c r="A7219" s="6"/>
      <c r="C7219" s="12"/>
      <c r="K7219" s="23"/>
      <c r="L7219" s="23"/>
    </row>
    <row r="7220" spans="1:12" x14ac:dyDescent="0.25">
      <c r="A7220" s="6"/>
      <c r="C7220" s="12"/>
      <c r="K7220" s="23"/>
      <c r="L7220" s="23"/>
    </row>
    <row r="7221" spans="1:12" x14ac:dyDescent="0.25">
      <c r="A7221" s="6"/>
      <c r="C7221" s="12"/>
      <c r="K7221" s="23"/>
      <c r="L7221" s="23"/>
    </row>
    <row r="7222" spans="1:12" x14ac:dyDescent="0.25">
      <c r="A7222" s="6"/>
      <c r="C7222" s="12"/>
      <c r="K7222" s="23"/>
      <c r="L7222" s="23"/>
    </row>
    <row r="7223" spans="1:12" x14ac:dyDescent="0.25">
      <c r="A7223" s="6"/>
      <c r="C7223" s="12"/>
      <c r="K7223" s="23"/>
      <c r="L7223" s="23"/>
    </row>
    <row r="7224" spans="1:12" x14ac:dyDescent="0.25">
      <c r="A7224" s="6"/>
      <c r="C7224" s="12"/>
      <c r="K7224" s="23"/>
      <c r="L7224" s="23"/>
    </row>
    <row r="7225" spans="1:12" x14ac:dyDescent="0.25">
      <c r="A7225" s="6"/>
      <c r="C7225" s="12"/>
      <c r="K7225" s="23"/>
      <c r="L7225" s="23"/>
    </row>
    <row r="7226" spans="1:12" x14ac:dyDescent="0.25">
      <c r="A7226" s="6"/>
      <c r="C7226" s="12"/>
      <c r="K7226" s="23"/>
      <c r="L7226" s="23"/>
    </row>
    <row r="7227" spans="1:12" x14ac:dyDescent="0.25">
      <c r="A7227" s="6"/>
      <c r="C7227" s="12"/>
      <c r="K7227" s="23"/>
      <c r="L7227" s="23"/>
    </row>
    <row r="7228" spans="1:12" x14ac:dyDescent="0.25">
      <c r="A7228" s="6"/>
      <c r="C7228" s="12"/>
      <c r="K7228" s="23"/>
      <c r="L7228" s="23"/>
    </row>
    <row r="7229" spans="1:12" x14ac:dyDescent="0.25">
      <c r="A7229" s="6"/>
      <c r="C7229" s="12"/>
      <c r="K7229" s="23"/>
      <c r="L7229" s="23"/>
    </row>
    <row r="7230" spans="1:12" x14ac:dyDescent="0.25">
      <c r="A7230" s="6"/>
      <c r="C7230" s="12"/>
      <c r="K7230" s="23"/>
      <c r="L7230" s="23"/>
    </row>
    <row r="7231" spans="1:12" x14ac:dyDescent="0.25">
      <c r="A7231" s="6"/>
      <c r="C7231" s="12"/>
      <c r="K7231" s="23"/>
      <c r="L7231" s="23"/>
    </row>
    <row r="7232" spans="1:12" x14ac:dyDescent="0.25">
      <c r="A7232" s="6"/>
      <c r="C7232" s="12"/>
      <c r="K7232" s="23"/>
      <c r="L7232" s="23"/>
    </row>
    <row r="7233" spans="1:12" x14ac:dyDescent="0.25">
      <c r="A7233" s="6"/>
      <c r="C7233" s="12"/>
      <c r="K7233" s="23"/>
      <c r="L7233" s="23"/>
    </row>
    <row r="7234" spans="1:12" x14ac:dyDescent="0.25">
      <c r="A7234" s="6"/>
      <c r="C7234" s="12"/>
      <c r="K7234" s="23"/>
      <c r="L7234" s="23"/>
    </row>
    <row r="7235" spans="1:12" x14ac:dyDescent="0.25">
      <c r="A7235" s="6"/>
      <c r="C7235" s="12"/>
      <c r="K7235" s="23"/>
      <c r="L7235" s="23"/>
    </row>
    <row r="7236" spans="1:12" x14ac:dyDescent="0.25">
      <c r="A7236" s="6"/>
      <c r="C7236" s="12"/>
      <c r="K7236" s="23"/>
      <c r="L7236" s="23"/>
    </row>
    <row r="7237" spans="1:12" x14ac:dyDescent="0.25">
      <c r="A7237" s="6"/>
      <c r="C7237" s="12"/>
      <c r="K7237" s="23"/>
      <c r="L7237" s="23"/>
    </row>
    <row r="7238" spans="1:12" x14ac:dyDescent="0.25">
      <c r="A7238" s="6"/>
      <c r="C7238" s="12"/>
      <c r="K7238" s="23"/>
      <c r="L7238" s="23"/>
    </row>
    <row r="7239" spans="1:12" x14ac:dyDescent="0.25">
      <c r="A7239" s="6"/>
      <c r="C7239" s="12"/>
      <c r="K7239" s="23"/>
      <c r="L7239" s="23"/>
    </row>
    <row r="7240" spans="1:12" x14ac:dyDescent="0.25">
      <c r="A7240" s="6"/>
      <c r="C7240" s="12"/>
      <c r="K7240" s="23"/>
      <c r="L7240" s="23"/>
    </row>
    <row r="7241" spans="1:12" x14ac:dyDescent="0.25">
      <c r="A7241" s="6"/>
      <c r="C7241" s="12"/>
      <c r="K7241" s="23"/>
      <c r="L7241" s="23"/>
    </row>
    <row r="7242" spans="1:12" x14ac:dyDescent="0.25">
      <c r="A7242" s="6"/>
      <c r="C7242" s="12"/>
      <c r="K7242" s="23"/>
      <c r="L7242" s="23"/>
    </row>
    <row r="7243" spans="1:12" x14ac:dyDescent="0.25">
      <c r="A7243" s="6"/>
      <c r="C7243" s="12"/>
      <c r="K7243" s="23"/>
      <c r="L7243" s="23"/>
    </row>
    <row r="7244" spans="1:12" x14ac:dyDescent="0.25">
      <c r="A7244" s="6"/>
      <c r="C7244" s="12"/>
      <c r="K7244" s="23"/>
      <c r="L7244" s="23"/>
    </row>
    <row r="7245" spans="1:12" x14ac:dyDescent="0.25">
      <c r="A7245" s="6"/>
      <c r="C7245" s="12"/>
      <c r="K7245" s="23"/>
      <c r="L7245" s="23"/>
    </row>
    <row r="7246" spans="1:12" x14ac:dyDescent="0.25">
      <c r="A7246" s="6"/>
      <c r="C7246" s="12"/>
      <c r="K7246" s="23"/>
      <c r="L7246" s="23"/>
    </row>
    <row r="7247" spans="1:12" x14ac:dyDescent="0.25">
      <c r="A7247" s="6"/>
      <c r="C7247" s="12"/>
      <c r="K7247" s="23"/>
      <c r="L7247" s="23"/>
    </row>
    <row r="7248" spans="1:12" x14ac:dyDescent="0.25">
      <c r="A7248" s="6"/>
      <c r="C7248" s="12"/>
      <c r="K7248" s="23"/>
      <c r="L7248" s="23"/>
    </row>
    <row r="7249" spans="1:12" x14ac:dyDescent="0.25">
      <c r="A7249" s="6"/>
      <c r="C7249" s="12"/>
      <c r="K7249" s="23"/>
      <c r="L7249" s="23"/>
    </row>
    <row r="7250" spans="1:12" x14ac:dyDescent="0.25">
      <c r="A7250" s="6"/>
      <c r="C7250" s="12"/>
      <c r="K7250" s="23"/>
      <c r="L7250" s="23"/>
    </row>
    <row r="7251" spans="1:12" x14ac:dyDescent="0.25">
      <c r="A7251" s="6"/>
      <c r="C7251" s="12"/>
      <c r="K7251" s="23"/>
      <c r="L7251" s="23"/>
    </row>
    <row r="7252" spans="1:12" x14ac:dyDescent="0.25">
      <c r="A7252" s="6"/>
      <c r="C7252" s="12"/>
      <c r="K7252" s="23"/>
      <c r="L7252" s="23"/>
    </row>
    <row r="7253" spans="1:12" x14ac:dyDescent="0.25">
      <c r="A7253" s="6"/>
      <c r="C7253" s="12"/>
      <c r="K7253" s="23"/>
      <c r="L7253" s="23"/>
    </row>
    <row r="7254" spans="1:12" x14ac:dyDescent="0.25">
      <c r="A7254" s="6"/>
      <c r="C7254" s="12"/>
      <c r="K7254" s="23"/>
      <c r="L7254" s="23"/>
    </row>
    <row r="7255" spans="1:12" x14ac:dyDescent="0.25">
      <c r="A7255" s="6"/>
      <c r="C7255" s="12"/>
      <c r="K7255" s="23"/>
      <c r="L7255" s="23"/>
    </row>
    <row r="7256" spans="1:12" x14ac:dyDescent="0.25">
      <c r="A7256" s="6"/>
      <c r="C7256" s="12"/>
      <c r="K7256" s="23"/>
      <c r="L7256" s="23"/>
    </row>
    <row r="7257" spans="1:12" x14ac:dyDescent="0.25">
      <c r="A7257" s="6"/>
      <c r="C7257" s="12"/>
      <c r="K7257" s="23"/>
      <c r="L7257" s="23"/>
    </row>
    <row r="7258" spans="1:12" x14ac:dyDescent="0.25">
      <c r="A7258" s="6"/>
      <c r="C7258" s="12"/>
      <c r="K7258" s="23"/>
      <c r="L7258" s="23"/>
    </row>
    <row r="7259" spans="1:12" x14ac:dyDescent="0.25">
      <c r="A7259" s="6"/>
      <c r="C7259" s="12"/>
      <c r="K7259" s="23"/>
      <c r="L7259" s="23"/>
    </row>
    <row r="7260" spans="1:12" x14ac:dyDescent="0.25">
      <c r="A7260" s="6"/>
      <c r="C7260" s="12"/>
      <c r="K7260" s="23"/>
      <c r="L7260" s="23"/>
    </row>
    <row r="7261" spans="1:12" x14ac:dyDescent="0.25">
      <c r="A7261" s="6"/>
      <c r="C7261" s="12"/>
      <c r="K7261" s="23"/>
      <c r="L7261" s="23"/>
    </row>
    <row r="7262" spans="1:12" x14ac:dyDescent="0.25">
      <c r="A7262" s="6"/>
      <c r="C7262" s="12"/>
      <c r="K7262" s="23"/>
      <c r="L7262" s="23"/>
    </row>
    <row r="7263" spans="1:12" x14ac:dyDescent="0.25">
      <c r="A7263" s="6"/>
      <c r="C7263" s="12"/>
      <c r="K7263" s="23"/>
      <c r="L7263" s="23"/>
    </row>
    <row r="7264" spans="1:12" x14ac:dyDescent="0.25">
      <c r="A7264" s="6"/>
      <c r="C7264" s="12"/>
      <c r="K7264" s="23"/>
      <c r="L7264" s="23"/>
    </row>
    <row r="7265" spans="1:12" x14ac:dyDescent="0.25">
      <c r="A7265" s="6"/>
      <c r="C7265" s="12"/>
      <c r="K7265" s="23"/>
      <c r="L7265" s="23"/>
    </row>
    <row r="7266" spans="1:12" x14ac:dyDescent="0.25">
      <c r="A7266" s="6"/>
      <c r="C7266" s="12"/>
      <c r="K7266" s="23"/>
      <c r="L7266" s="23"/>
    </row>
    <row r="7267" spans="1:12" x14ac:dyDescent="0.25">
      <c r="A7267" s="6"/>
      <c r="C7267" s="12"/>
      <c r="K7267" s="23"/>
      <c r="L7267" s="23"/>
    </row>
    <row r="7268" spans="1:12" x14ac:dyDescent="0.25">
      <c r="A7268" s="6"/>
      <c r="C7268" s="12"/>
      <c r="K7268" s="23"/>
      <c r="L7268" s="23"/>
    </row>
    <row r="7269" spans="1:12" x14ac:dyDescent="0.25">
      <c r="A7269" s="6"/>
      <c r="C7269" s="12"/>
      <c r="K7269" s="23"/>
      <c r="L7269" s="23"/>
    </row>
    <row r="7270" spans="1:12" x14ac:dyDescent="0.25">
      <c r="A7270" s="6"/>
      <c r="C7270" s="12"/>
      <c r="K7270" s="23"/>
      <c r="L7270" s="23"/>
    </row>
    <row r="7271" spans="1:12" x14ac:dyDescent="0.25">
      <c r="A7271" s="6"/>
      <c r="C7271" s="12"/>
      <c r="K7271" s="23"/>
      <c r="L7271" s="23"/>
    </row>
    <row r="7272" spans="1:12" x14ac:dyDescent="0.25">
      <c r="A7272" s="6"/>
      <c r="C7272" s="12"/>
      <c r="K7272" s="23"/>
      <c r="L7272" s="23"/>
    </row>
    <row r="7273" spans="1:12" x14ac:dyDescent="0.25">
      <c r="A7273" s="6"/>
      <c r="C7273" s="12"/>
      <c r="K7273" s="23"/>
      <c r="L7273" s="23"/>
    </row>
    <row r="7274" spans="1:12" x14ac:dyDescent="0.25">
      <c r="A7274" s="6"/>
      <c r="C7274" s="12"/>
      <c r="K7274" s="23"/>
      <c r="L7274" s="23"/>
    </row>
    <row r="7275" spans="1:12" x14ac:dyDescent="0.25">
      <c r="A7275" s="6"/>
      <c r="C7275" s="12"/>
      <c r="K7275" s="23"/>
      <c r="L7275" s="23"/>
    </row>
    <row r="7276" spans="1:12" x14ac:dyDescent="0.25">
      <c r="A7276" s="6"/>
      <c r="C7276" s="12"/>
      <c r="K7276" s="23"/>
      <c r="L7276" s="23"/>
    </row>
    <row r="7277" spans="1:12" x14ac:dyDescent="0.25">
      <c r="A7277" s="6"/>
      <c r="C7277" s="12"/>
      <c r="K7277" s="23"/>
      <c r="L7277" s="23"/>
    </row>
    <row r="7278" spans="1:12" x14ac:dyDescent="0.25">
      <c r="A7278" s="6"/>
      <c r="C7278" s="12"/>
      <c r="K7278" s="23"/>
      <c r="L7278" s="23"/>
    </row>
    <row r="7279" spans="1:12" x14ac:dyDescent="0.25">
      <c r="A7279" s="6"/>
      <c r="C7279" s="12"/>
      <c r="K7279" s="23"/>
      <c r="L7279" s="23"/>
    </row>
    <row r="7280" spans="1:12" x14ac:dyDescent="0.25">
      <c r="A7280" s="6"/>
      <c r="C7280" s="12"/>
      <c r="K7280" s="23"/>
      <c r="L7280" s="23"/>
    </row>
    <row r="7281" spans="1:12" x14ac:dyDescent="0.25">
      <c r="A7281" s="6"/>
      <c r="C7281" s="12"/>
      <c r="K7281" s="23"/>
      <c r="L7281" s="23"/>
    </row>
    <row r="7282" spans="1:12" x14ac:dyDescent="0.25">
      <c r="A7282" s="6"/>
      <c r="C7282" s="12"/>
      <c r="K7282" s="23"/>
      <c r="L7282" s="23"/>
    </row>
    <row r="7283" spans="1:12" x14ac:dyDescent="0.25">
      <c r="A7283" s="6"/>
      <c r="C7283" s="12"/>
      <c r="K7283" s="23"/>
      <c r="L7283" s="23"/>
    </row>
    <row r="7284" spans="1:12" x14ac:dyDescent="0.25">
      <c r="A7284" s="6"/>
      <c r="C7284" s="12"/>
      <c r="K7284" s="23"/>
      <c r="L7284" s="23"/>
    </row>
    <row r="7285" spans="1:12" x14ac:dyDescent="0.25">
      <c r="A7285" s="6"/>
      <c r="C7285" s="12"/>
      <c r="K7285" s="23"/>
      <c r="L7285" s="23"/>
    </row>
    <row r="7286" spans="1:12" x14ac:dyDescent="0.25">
      <c r="A7286" s="6"/>
      <c r="C7286" s="12"/>
      <c r="K7286" s="23"/>
      <c r="L7286" s="23"/>
    </row>
    <row r="7287" spans="1:12" x14ac:dyDescent="0.25">
      <c r="A7287" s="6"/>
      <c r="C7287" s="12"/>
      <c r="K7287" s="23"/>
      <c r="L7287" s="23"/>
    </row>
    <row r="7288" spans="1:12" x14ac:dyDescent="0.25">
      <c r="A7288" s="6"/>
      <c r="C7288" s="12"/>
      <c r="K7288" s="23"/>
      <c r="L7288" s="23"/>
    </row>
    <row r="7289" spans="1:12" x14ac:dyDescent="0.25">
      <c r="A7289" s="6"/>
      <c r="C7289" s="12"/>
      <c r="K7289" s="23"/>
      <c r="L7289" s="23"/>
    </row>
    <row r="7290" spans="1:12" x14ac:dyDescent="0.25">
      <c r="A7290" s="6"/>
      <c r="C7290" s="12"/>
      <c r="K7290" s="23"/>
      <c r="L7290" s="23"/>
    </row>
    <row r="7291" spans="1:12" x14ac:dyDescent="0.25">
      <c r="A7291" s="6"/>
      <c r="C7291" s="12"/>
      <c r="K7291" s="23"/>
      <c r="L7291" s="23"/>
    </row>
    <row r="7292" spans="1:12" x14ac:dyDescent="0.25">
      <c r="A7292" s="6"/>
      <c r="C7292" s="12"/>
      <c r="K7292" s="23"/>
      <c r="L7292" s="23"/>
    </row>
    <row r="7293" spans="1:12" x14ac:dyDescent="0.25">
      <c r="A7293" s="6"/>
      <c r="C7293" s="12"/>
      <c r="K7293" s="23"/>
      <c r="L7293" s="23"/>
    </row>
    <row r="7294" spans="1:12" x14ac:dyDescent="0.25">
      <c r="A7294" s="6"/>
      <c r="C7294" s="12"/>
      <c r="K7294" s="23"/>
      <c r="L7294" s="23"/>
    </row>
    <row r="7295" spans="1:12" x14ac:dyDescent="0.25">
      <c r="A7295" s="6"/>
      <c r="C7295" s="12"/>
      <c r="K7295" s="23"/>
      <c r="L7295" s="23"/>
    </row>
    <row r="7296" spans="1:12" x14ac:dyDescent="0.25">
      <c r="A7296" s="6"/>
      <c r="C7296" s="12"/>
      <c r="K7296" s="23"/>
      <c r="L7296" s="23"/>
    </row>
    <row r="7297" spans="1:12" x14ac:dyDescent="0.25">
      <c r="A7297" s="6"/>
      <c r="C7297" s="12"/>
      <c r="K7297" s="23"/>
      <c r="L7297" s="23"/>
    </row>
    <row r="7298" spans="1:12" x14ac:dyDescent="0.25">
      <c r="A7298" s="6"/>
      <c r="C7298" s="12"/>
      <c r="K7298" s="23"/>
      <c r="L7298" s="23"/>
    </row>
    <row r="7299" spans="1:12" x14ac:dyDescent="0.25">
      <c r="A7299" s="6"/>
      <c r="C7299" s="12"/>
      <c r="K7299" s="23"/>
      <c r="L7299" s="23"/>
    </row>
    <row r="7300" spans="1:12" x14ac:dyDescent="0.25">
      <c r="A7300" s="6"/>
      <c r="C7300" s="12"/>
      <c r="K7300" s="23"/>
      <c r="L7300" s="23"/>
    </row>
    <row r="7301" spans="1:12" x14ac:dyDescent="0.25">
      <c r="A7301" s="6"/>
      <c r="C7301" s="12"/>
      <c r="K7301" s="23"/>
      <c r="L7301" s="23"/>
    </row>
    <row r="7302" spans="1:12" x14ac:dyDescent="0.25">
      <c r="A7302" s="6"/>
      <c r="C7302" s="12"/>
      <c r="K7302" s="23"/>
      <c r="L7302" s="23"/>
    </row>
    <row r="7303" spans="1:12" x14ac:dyDescent="0.25">
      <c r="A7303" s="6"/>
      <c r="C7303" s="12"/>
      <c r="K7303" s="23"/>
      <c r="L7303" s="23"/>
    </row>
    <row r="7304" spans="1:12" x14ac:dyDescent="0.25">
      <c r="A7304" s="6"/>
      <c r="C7304" s="12"/>
      <c r="K7304" s="23"/>
      <c r="L7304" s="23"/>
    </row>
    <row r="7305" spans="1:12" x14ac:dyDescent="0.25">
      <c r="A7305" s="6"/>
      <c r="C7305" s="12"/>
      <c r="K7305" s="23"/>
      <c r="L7305" s="23"/>
    </row>
    <row r="7306" spans="1:12" x14ac:dyDescent="0.25">
      <c r="A7306" s="6"/>
      <c r="C7306" s="12"/>
      <c r="K7306" s="23"/>
      <c r="L7306" s="23"/>
    </row>
    <row r="7307" spans="1:12" x14ac:dyDescent="0.25">
      <c r="A7307" s="6"/>
      <c r="C7307" s="12"/>
      <c r="K7307" s="23"/>
      <c r="L7307" s="23"/>
    </row>
    <row r="7308" spans="1:12" x14ac:dyDescent="0.25">
      <c r="A7308" s="6"/>
      <c r="C7308" s="12"/>
      <c r="K7308" s="23"/>
      <c r="L7308" s="23"/>
    </row>
    <row r="7309" spans="1:12" x14ac:dyDescent="0.25">
      <c r="A7309" s="6"/>
      <c r="C7309" s="12"/>
      <c r="K7309" s="23"/>
      <c r="L7309" s="23"/>
    </row>
    <row r="7310" spans="1:12" x14ac:dyDescent="0.25">
      <c r="A7310" s="6"/>
      <c r="C7310" s="12"/>
      <c r="K7310" s="23"/>
      <c r="L7310" s="23"/>
    </row>
    <row r="7311" spans="1:12" x14ac:dyDescent="0.25">
      <c r="A7311" s="6"/>
      <c r="C7311" s="12"/>
      <c r="K7311" s="23"/>
      <c r="L7311" s="23"/>
    </row>
    <row r="7312" spans="1:12" x14ac:dyDescent="0.25">
      <c r="A7312" s="6"/>
      <c r="C7312" s="12"/>
      <c r="K7312" s="23"/>
      <c r="L7312" s="23"/>
    </row>
    <row r="7313" spans="1:12" x14ac:dyDescent="0.25">
      <c r="A7313" s="6"/>
      <c r="C7313" s="12"/>
      <c r="K7313" s="23"/>
      <c r="L7313" s="23"/>
    </row>
    <row r="7314" spans="1:12" x14ac:dyDescent="0.25">
      <c r="A7314" s="6"/>
      <c r="C7314" s="12"/>
      <c r="K7314" s="23"/>
      <c r="L7314" s="23"/>
    </row>
    <row r="7315" spans="1:12" x14ac:dyDescent="0.25">
      <c r="A7315" s="6"/>
      <c r="C7315" s="12"/>
      <c r="K7315" s="23"/>
      <c r="L7315" s="23"/>
    </row>
    <row r="7316" spans="1:12" x14ac:dyDescent="0.25">
      <c r="A7316" s="6"/>
      <c r="C7316" s="12"/>
      <c r="K7316" s="23"/>
      <c r="L7316" s="23"/>
    </row>
    <row r="7317" spans="1:12" x14ac:dyDescent="0.25">
      <c r="A7317" s="6"/>
      <c r="C7317" s="12"/>
      <c r="K7317" s="23"/>
      <c r="L7317" s="23"/>
    </row>
    <row r="7318" spans="1:12" x14ac:dyDescent="0.25">
      <c r="A7318" s="6"/>
      <c r="C7318" s="12"/>
      <c r="K7318" s="23"/>
      <c r="L7318" s="23"/>
    </row>
    <row r="7319" spans="1:12" x14ac:dyDescent="0.25">
      <c r="A7319" s="6"/>
      <c r="C7319" s="12"/>
      <c r="K7319" s="23"/>
      <c r="L7319" s="23"/>
    </row>
    <row r="7320" spans="1:12" x14ac:dyDescent="0.25">
      <c r="A7320" s="6"/>
      <c r="C7320" s="12"/>
      <c r="K7320" s="23"/>
      <c r="L7320" s="23"/>
    </row>
    <row r="7321" spans="1:12" x14ac:dyDescent="0.25">
      <c r="A7321" s="6"/>
      <c r="C7321" s="12"/>
      <c r="K7321" s="23"/>
      <c r="L7321" s="23"/>
    </row>
    <row r="7322" spans="1:12" x14ac:dyDescent="0.25">
      <c r="A7322" s="6"/>
      <c r="C7322" s="12"/>
      <c r="K7322" s="23"/>
      <c r="L7322" s="23"/>
    </row>
    <row r="7323" spans="1:12" x14ac:dyDescent="0.25">
      <c r="A7323" s="6"/>
      <c r="C7323" s="12"/>
      <c r="K7323" s="23"/>
      <c r="L7323" s="23"/>
    </row>
    <row r="7324" spans="1:12" x14ac:dyDescent="0.25">
      <c r="A7324" s="6"/>
      <c r="C7324" s="12"/>
      <c r="K7324" s="23"/>
      <c r="L7324" s="23"/>
    </row>
    <row r="7325" spans="1:12" x14ac:dyDescent="0.25">
      <c r="A7325" s="6"/>
      <c r="C7325" s="12"/>
      <c r="K7325" s="23"/>
      <c r="L7325" s="23"/>
    </row>
    <row r="7326" spans="1:12" x14ac:dyDescent="0.25">
      <c r="A7326" s="6"/>
      <c r="C7326" s="12"/>
      <c r="K7326" s="23"/>
      <c r="L7326" s="23"/>
    </row>
    <row r="7327" spans="1:12" x14ac:dyDescent="0.25">
      <c r="A7327" s="6"/>
      <c r="C7327" s="12"/>
      <c r="K7327" s="23"/>
      <c r="L7327" s="23"/>
    </row>
    <row r="7328" spans="1:12" x14ac:dyDescent="0.25">
      <c r="A7328" s="6"/>
      <c r="C7328" s="12"/>
      <c r="K7328" s="23"/>
      <c r="L7328" s="23"/>
    </row>
    <row r="7329" spans="1:12" x14ac:dyDescent="0.25">
      <c r="A7329" s="6"/>
      <c r="C7329" s="12"/>
      <c r="K7329" s="23"/>
      <c r="L7329" s="23"/>
    </row>
    <row r="7330" spans="1:12" x14ac:dyDescent="0.25">
      <c r="A7330" s="6"/>
      <c r="C7330" s="12"/>
      <c r="K7330" s="23"/>
      <c r="L7330" s="23"/>
    </row>
    <row r="7331" spans="1:12" x14ac:dyDescent="0.25">
      <c r="A7331" s="6"/>
      <c r="C7331" s="12"/>
      <c r="K7331" s="23"/>
      <c r="L7331" s="23"/>
    </row>
    <row r="7332" spans="1:12" x14ac:dyDescent="0.25">
      <c r="A7332" s="6"/>
      <c r="C7332" s="12"/>
      <c r="K7332" s="23"/>
      <c r="L7332" s="23"/>
    </row>
    <row r="7333" spans="1:12" x14ac:dyDescent="0.25">
      <c r="A7333" s="6"/>
      <c r="C7333" s="12"/>
      <c r="K7333" s="23"/>
      <c r="L7333" s="23"/>
    </row>
    <row r="7334" spans="1:12" x14ac:dyDescent="0.25">
      <c r="A7334" s="6"/>
      <c r="C7334" s="12"/>
      <c r="K7334" s="23"/>
      <c r="L7334" s="23"/>
    </row>
    <row r="7335" spans="1:12" x14ac:dyDescent="0.25">
      <c r="A7335" s="6"/>
      <c r="C7335" s="12"/>
      <c r="K7335" s="23"/>
      <c r="L7335" s="23"/>
    </row>
    <row r="7336" spans="1:12" x14ac:dyDescent="0.25">
      <c r="A7336" s="6"/>
      <c r="C7336" s="12"/>
      <c r="K7336" s="23"/>
      <c r="L7336" s="23"/>
    </row>
    <row r="7337" spans="1:12" x14ac:dyDescent="0.25">
      <c r="A7337" s="6"/>
      <c r="C7337" s="12"/>
      <c r="K7337" s="23"/>
      <c r="L7337" s="23"/>
    </row>
    <row r="7338" spans="1:12" x14ac:dyDescent="0.25">
      <c r="A7338" s="6"/>
      <c r="C7338" s="12"/>
      <c r="K7338" s="23"/>
      <c r="L7338" s="23"/>
    </row>
    <row r="7339" spans="1:12" x14ac:dyDescent="0.25">
      <c r="A7339" s="6"/>
      <c r="C7339" s="12"/>
      <c r="K7339" s="23"/>
      <c r="L7339" s="23"/>
    </row>
    <row r="7340" spans="1:12" x14ac:dyDescent="0.25">
      <c r="A7340" s="6"/>
      <c r="C7340" s="12"/>
      <c r="K7340" s="23"/>
      <c r="L7340" s="23"/>
    </row>
    <row r="7341" spans="1:12" x14ac:dyDescent="0.25">
      <c r="A7341" s="6"/>
      <c r="C7341" s="12"/>
      <c r="K7341" s="23"/>
      <c r="L7341" s="23"/>
    </row>
    <row r="7342" spans="1:12" x14ac:dyDescent="0.25">
      <c r="A7342" s="6"/>
      <c r="C7342" s="12"/>
      <c r="K7342" s="23"/>
      <c r="L7342" s="23"/>
    </row>
    <row r="7343" spans="1:12" x14ac:dyDescent="0.25">
      <c r="A7343" s="6"/>
      <c r="C7343" s="12"/>
      <c r="K7343" s="23"/>
      <c r="L7343" s="23"/>
    </row>
    <row r="7344" spans="1:12" x14ac:dyDescent="0.25">
      <c r="A7344" s="6"/>
      <c r="C7344" s="12"/>
      <c r="K7344" s="23"/>
      <c r="L7344" s="23"/>
    </row>
    <row r="7345" spans="1:12" x14ac:dyDescent="0.25">
      <c r="A7345" s="6"/>
      <c r="C7345" s="12"/>
      <c r="K7345" s="23"/>
      <c r="L7345" s="23"/>
    </row>
    <row r="7346" spans="1:12" x14ac:dyDescent="0.25">
      <c r="A7346" s="6"/>
      <c r="C7346" s="12"/>
      <c r="K7346" s="23"/>
      <c r="L7346" s="23"/>
    </row>
    <row r="7347" spans="1:12" x14ac:dyDescent="0.25">
      <c r="A7347" s="6"/>
      <c r="C7347" s="12"/>
      <c r="K7347" s="23"/>
      <c r="L7347" s="23"/>
    </row>
    <row r="7348" spans="1:12" x14ac:dyDescent="0.25">
      <c r="A7348" s="6"/>
      <c r="C7348" s="12"/>
      <c r="K7348" s="23"/>
      <c r="L7348" s="23"/>
    </row>
    <row r="7349" spans="1:12" x14ac:dyDescent="0.25">
      <c r="A7349" s="6"/>
      <c r="C7349" s="12"/>
      <c r="K7349" s="23"/>
      <c r="L7349" s="23"/>
    </row>
    <row r="7350" spans="1:12" x14ac:dyDescent="0.25">
      <c r="A7350" s="6"/>
      <c r="C7350" s="12"/>
      <c r="K7350" s="23"/>
      <c r="L7350" s="23"/>
    </row>
    <row r="7351" spans="1:12" x14ac:dyDescent="0.25">
      <c r="A7351" s="6"/>
      <c r="C7351" s="12"/>
      <c r="K7351" s="23"/>
      <c r="L7351" s="23"/>
    </row>
    <row r="7352" spans="1:12" x14ac:dyDescent="0.25">
      <c r="A7352" s="6"/>
      <c r="C7352" s="12"/>
      <c r="K7352" s="23"/>
      <c r="L7352" s="23"/>
    </row>
    <row r="7353" spans="1:12" x14ac:dyDescent="0.25">
      <c r="A7353" s="6"/>
      <c r="C7353" s="12"/>
      <c r="K7353" s="23"/>
      <c r="L7353" s="23"/>
    </row>
    <row r="7354" spans="1:12" x14ac:dyDescent="0.25">
      <c r="A7354" s="6"/>
      <c r="C7354" s="12"/>
      <c r="K7354" s="23"/>
      <c r="L7354" s="23"/>
    </row>
    <row r="7355" spans="1:12" x14ac:dyDescent="0.25">
      <c r="A7355" s="6"/>
      <c r="C7355" s="12"/>
      <c r="K7355" s="23"/>
      <c r="L7355" s="23"/>
    </row>
    <row r="7356" spans="1:12" x14ac:dyDescent="0.25">
      <c r="A7356" s="6"/>
      <c r="C7356" s="12"/>
      <c r="K7356" s="23"/>
      <c r="L7356" s="23"/>
    </row>
    <row r="7357" spans="1:12" x14ac:dyDescent="0.25">
      <c r="A7357" s="6"/>
      <c r="C7357" s="12"/>
      <c r="K7357" s="23"/>
      <c r="L7357" s="23"/>
    </row>
    <row r="7358" spans="1:12" x14ac:dyDescent="0.25">
      <c r="A7358" s="6"/>
      <c r="C7358" s="12"/>
      <c r="K7358" s="23"/>
      <c r="L7358" s="23"/>
    </row>
    <row r="7359" spans="1:12" x14ac:dyDescent="0.25">
      <c r="A7359" s="6"/>
      <c r="C7359" s="12"/>
      <c r="K7359" s="23"/>
      <c r="L7359" s="23"/>
    </row>
    <row r="7360" spans="1:12" x14ac:dyDescent="0.25">
      <c r="A7360" s="6"/>
      <c r="C7360" s="12"/>
      <c r="K7360" s="23"/>
      <c r="L7360" s="23"/>
    </row>
    <row r="7361" spans="1:12" x14ac:dyDescent="0.25">
      <c r="A7361" s="6"/>
      <c r="C7361" s="12"/>
      <c r="K7361" s="23"/>
      <c r="L7361" s="23"/>
    </row>
    <row r="7362" spans="1:12" x14ac:dyDescent="0.25">
      <c r="A7362" s="6"/>
      <c r="C7362" s="12"/>
      <c r="K7362" s="23"/>
      <c r="L7362" s="23"/>
    </row>
    <row r="7363" spans="1:12" x14ac:dyDescent="0.25">
      <c r="A7363" s="6"/>
      <c r="C7363" s="12"/>
      <c r="K7363" s="23"/>
      <c r="L7363" s="23"/>
    </row>
    <row r="7364" spans="1:12" x14ac:dyDescent="0.25">
      <c r="A7364" s="6"/>
      <c r="C7364" s="12"/>
      <c r="K7364" s="23"/>
      <c r="L7364" s="23"/>
    </row>
    <row r="7365" spans="1:12" x14ac:dyDescent="0.25">
      <c r="A7365" s="6"/>
      <c r="C7365" s="12"/>
      <c r="K7365" s="23"/>
      <c r="L7365" s="23"/>
    </row>
    <row r="7366" spans="1:12" x14ac:dyDescent="0.25">
      <c r="A7366" s="6"/>
      <c r="C7366" s="12"/>
      <c r="K7366" s="23"/>
      <c r="L7366" s="23"/>
    </row>
    <row r="7367" spans="1:12" x14ac:dyDescent="0.25">
      <c r="A7367" s="6"/>
      <c r="C7367" s="12"/>
      <c r="K7367" s="23"/>
      <c r="L7367" s="23"/>
    </row>
    <row r="7368" spans="1:12" x14ac:dyDescent="0.25">
      <c r="A7368" s="6"/>
      <c r="C7368" s="12"/>
      <c r="K7368" s="23"/>
      <c r="L7368" s="23"/>
    </row>
    <row r="7369" spans="1:12" x14ac:dyDescent="0.25">
      <c r="A7369" s="6"/>
      <c r="C7369" s="12"/>
      <c r="K7369" s="23"/>
      <c r="L7369" s="23"/>
    </row>
    <row r="7370" spans="1:12" x14ac:dyDescent="0.25">
      <c r="A7370" s="6"/>
      <c r="C7370" s="12"/>
      <c r="K7370" s="23"/>
      <c r="L7370" s="23"/>
    </row>
    <row r="7371" spans="1:12" x14ac:dyDescent="0.25">
      <c r="A7371" s="6"/>
      <c r="C7371" s="12"/>
      <c r="K7371" s="23"/>
      <c r="L7371" s="23"/>
    </row>
    <row r="7372" spans="1:12" x14ac:dyDescent="0.25">
      <c r="A7372" s="6"/>
      <c r="C7372" s="12"/>
      <c r="K7372" s="23"/>
      <c r="L7372" s="23"/>
    </row>
    <row r="7373" spans="1:12" x14ac:dyDescent="0.25">
      <c r="A7373" s="6"/>
      <c r="C7373" s="12"/>
      <c r="K7373" s="23"/>
      <c r="L7373" s="23"/>
    </row>
    <row r="7374" spans="1:12" x14ac:dyDescent="0.25">
      <c r="A7374" s="6"/>
      <c r="C7374" s="12"/>
      <c r="K7374" s="23"/>
      <c r="L7374" s="23"/>
    </row>
    <row r="7375" spans="1:12" x14ac:dyDescent="0.25">
      <c r="A7375" s="6"/>
      <c r="C7375" s="12"/>
      <c r="K7375" s="23"/>
      <c r="L7375" s="23"/>
    </row>
    <row r="7376" spans="1:12" x14ac:dyDescent="0.25">
      <c r="A7376" s="6"/>
      <c r="C7376" s="12"/>
      <c r="K7376" s="23"/>
      <c r="L7376" s="23"/>
    </row>
    <row r="7377" spans="1:12" x14ac:dyDescent="0.25">
      <c r="A7377" s="6"/>
      <c r="C7377" s="12"/>
      <c r="K7377" s="23"/>
      <c r="L7377" s="23"/>
    </row>
    <row r="7378" spans="1:12" x14ac:dyDescent="0.25">
      <c r="A7378" s="6"/>
      <c r="C7378" s="12"/>
      <c r="K7378" s="23"/>
      <c r="L7378" s="23"/>
    </row>
    <row r="7379" spans="1:12" x14ac:dyDescent="0.25">
      <c r="A7379" s="6"/>
      <c r="C7379" s="12"/>
      <c r="K7379" s="23"/>
      <c r="L7379" s="23"/>
    </row>
    <row r="7380" spans="1:12" x14ac:dyDescent="0.25">
      <c r="A7380" s="6"/>
      <c r="C7380" s="12"/>
      <c r="K7380" s="23"/>
      <c r="L7380" s="23"/>
    </row>
    <row r="7381" spans="1:12" x14ac:dyDescent="0.25">
      <c r="A7381" s="6"/>
      <c r="C7381" s="12"/>
      <c r="K7381" s="23"/>
      <c r="L7381" s="23"/>
    </row>
    <row r="7382" spans="1:12" x14ac:dyDescent="0.25">
      <c r="A7382" s="6"/>
      <c r="C7382" s="12"/>
      <c r="K7382" s="23"/>
      <c r="L7382" s="23"/>
    </row>
    <row r="7383" spans="1:12" x14ac:dyDescent="0.25">
      <c r="A7383" s="6"/>
      <c r="C7383" s="12"/>
      <c r="K7383" s="23"/>
      <c r="L7383" s="23"/>
    </row>
    <row r="7384" spans="1:12" x14ac:dyDescent="0.25">
      <c r="A7384" s="6"/>
      <c r="C7384" s="12"/>
      <c r="K7384" s="23"/>
      <c r="L7384" s="23"/>
    </row>
    <row r="7385" spans="1:12" x14ac:dyDescent="0.25">
      <c r="A7385" s="6"/>
      <c r="C7385" s="12"/>
      <c r="K7385" s="23"/>
      <c r="L7385" s="23"/>
    </row>
    <row r="7386" spans="1:12" x14ac:dyDescent="0.25">
      <c r="A7386" s="6"/>
      <c r="C7386" s="12"/>
      <c r="K7386" s="23"/>
      <c r="L7386" s="23"/>
    </row>
    <row r="7387" spans="1:12" x14ac:dyDescent="0.25">
      <c r="A7387" s="6"/>
      <c r="C7387" s="12"/>
      <c r="K7387" s="23"/>
      <c r="L7387" s="23"/>
    </row>
    <row r="7388" spans="1:12" x14ac:dyDescent="0.25">
      <c r="A7388" s="6"/>
      <c r="C7388" s="12"/>
      <c r="K7388" s="23"/>
      <c r="L7388" s="23"/>
    </row>
    <row r="7389" spans="1:12" x14ac:dyDescent="0.25">
      <c r="A7389" s="6"/>
      <c r="C7389" s="12"/>
      <c r="K7389" s="23"/>
      <c r="L7389" s="23"/>
    </row>
    <row r="7390" spans="1:12" x14ac:dyDescent="0.25">
      <c r="A7390" s="6"/>
      <c r="C7390" s="12"/>
      <c r="K7390" s="23"/>
      <c r="L7390" s="23"/>
    </row>
    <row r="7391" spans="1:12" x14ac:dyDescent="0.25">
      <c r="A7391" s="6"/>
      <c r="C7391" s="12"/>
      <c r="K7391" s="23"/>
      <c r="L7391" s="23"/>
    </row>
    <row r="7392" spans="1:12" x14ac:dyDescent="0.25">
      <c r="A7392" s="6"/>
      <c r="C7392" s="12"/>
      <c r="K7392" s="23"/>
      <c r="L7392" s="23"/>
    </row>
    <row r="7393" spans="1:12" x14ac:dyDescent="0.25">
      <c r="A7393" s="6"/>
      <c r="C7393" s="12"/>
      <c r="K7393" s="23"/>
      <c r="L7393" s="23"/>
    </row>
    <row r="7394" spans="1:12" x14ac:dyDescent="0.25">
      <c r="A7394" s="6"/>
      <c r="C7394" s="12"/>
      <c r="K7394" s="23"/>
      <c r="L7394" s="23"/>
    </row>
    <row r="7395" spans="1:12" x14ac:dyDescent="0.25">
      <c r="A7395" s="6"/>
      <c r="C7395" s="12"/>
      <c r="K7395" s="23"/>
      <c r="L7395" s="23"/>
    </row>
    <row r="7396" spans="1:12" x14ac:dyDescent="0.25">
      <c r="A7396" s="6"/>
      <c r="C7396" s="12"/>
      <c r="K7396" s="23"/>
      <c r="L7396" s="23"/>
    </row>
    <row r="7397" spans="1:12" x14ac:dyDescent="0.25">
      <c r="A7397" s="6"/>
      <c r="C7397" s="12"/>
      <c r="K7397" s="23"/>
      <c r="L7397" s="23"/>
    </row>
    <row r="7398" spans="1:12" x14ac:dyDescent="0.25">
      <c r="A7398" s="6"/>
      <c r="C7398" s="12"/>
      <c r="K7398" s="23"/>
      <c r="L7398" s="23"/>
    </row>
    <row r="7399" spans="1:12" x14ac:dyDescent="0.25">
      <c r="A7399" s="6"/>
      <c r="C7399" s="12"/>
      <c r="K7399" s="23"/>
      <c r="L7399" s="23"/>
    </row>
    <row r="7400" spans="1:12" x14ac:dyDescent="0.25">
      <c r="A7400" s="6"/>
      <c r="C7400" s="12"/>
      <c r="K7400" s="23"/>
      <c r="L7400" s="23"/>
    </row>
    <row r="7401" spans="1:12" x14ac:dyDescent="0.25">
      <c r="A7401" s="6"/>
      <c r="C7401" s="12"/>
      <c r="K7401" s="23"/>
      <c r="L7401" s="23"/>
    </row>
    <row r="7402" spans="1:12" x14ac:dyDescent="0.25">
      <c r="A7402" s="6"/>
      <c r="C7402" s="12"/>
      <c r="K7402" s="23"/>
      <c r="L7402" s="23"/>
    </row>
    <row r="7403" spans="1:12" x14ac:dyDescent="0.25">
      <c r="A7403" s="6"/>
      <c r="C7403" s="12"/>
      <c r="K7403" s="23"/>
      <c r="L7403" s="23"/>
    </row>
    <row r="7404" spans="1:12" x14ac:dyDescent="0.25">
      <c r="A7404" s="6"/>
      <c r="C7404" s="12"/>
      <c r="K7404" s="23"/>
      <c r="L7404" s="23"/>
    </row>
    <row r="7405" spans="1:12" x14ac:dyDescent="0.25">
      <c r="A7405" s="6"/>
      <c r="C7405" s="12"/>
      <c r="K7405" s="23"/>
      <c r="L7405" s="23"/>
    </row>
    <row r="7406" spans="1:12" x14ac:dyDescent="0.25">
      <c r="A7406" s="6"/>
      <c r="C7406" s="12"/>
      <c r="K7406" s="23"/>
      <c r="L7406" s="23"/>
    </row>
    <row r="7407" spans="1:12" x14ac:dyDescent="0.25">
      <c r="A7407" s="6"/>
      <c r="C7407" s="12"/>
      <c r="K7407" s="23"/>
      <c r="L7407" s="23"/>
    </row>
    <row r="7408" spans="1:12" x14ac:dyDescent="0.25">
      <c r="A7408" s="6"/>
      <c r="C7408" s="12"/>
      <c r="K7408" s="23"/>
      <c r="L7408" s="23"/>
    </row>
    <row r="7409" spans="1:12" x14ac:dyDescent="0.25">
      <c r="A7409" s="6"/>
      <c r="C7409" s="12"/>
      <c r="K7409" s="23"/>
      <c r="L7409" s="23"/>
    </row>
    <row r="7410" spans="1:12" x14ac:dyDescent="0.25">
      <c r="A7410" s="6"/>
      <c r="C7410" s="12"/>
      <c r="K7410" s="23"/>
      <c r="L7410" s="23"/>
    </row>
    <row r="7411" spans="1:12" x14ac:dyDescent="0.25">
      <c r="A7411" s="6"/>
      <c r="C7411" s="12"/>
      <c r="K7411" s="23"/>
      <c r="L7411" s="23"/>
    </row>
    <row r="7412" spans="1:12" x14ac:dyDescent="0.25">
      <c r="A7412" s="6"/>
      <c r="C7412" s="12"/>
      <c r="K7412" s="23"/>
      <c r="L7412" s="23"/>
    </row>
    <row r="7413" spans="1:12" x14ac:dyDescent="0.25">
      <c r="A7413" s="6"/>
      <c r="C7413" s="12"/>
      <c r="K7413" s="23"/>
      <c r="L7413" s="23"/>
    </row>
    <row r="7414" spans="1:12" x14ac:dyDescent="0.25">
      <c r="A7414" s="6"/>
      <c r="C7414" s="12"/>
      <c r="K7414" s="23"/>
      <c r="L7414" s="23"/>
    </row>
    <row r="7415" spans="1:12" x14ac:dyDescent="0.25">
      <c r="A7415" s="6"/>
      <c r="C7415" s="12"/>
      <c r="K7415" s="23"/>
      <c r="L7415" s="23"/>
    </row>
    <row r="7416" spans="1:12" x14ac:dyDescent="0.25">
      <c r="A7416" s="6"/>
      <c r="C7416" s="12"/>
      <c r="K7416" s="23"/>
      <c r="L7416" s="23"/>
    </row>
    <row r="7417" spans="1:12" x14ac:dyDescent="0.25">
      <c r="A7417" s="6"/>
      <c r="C7417" s="12"/>
      <c r="K7417" s="23"/>
      <c r="L7417" s="23"/>
    </row>
    <row r="7418" spans="1:12" x14ac:dyDescent="0.25">
      <c r="A7418" s="6"/>
      <c r="C7418" s="12"/>
      <c r="K7418" s="23"/>
      <c r="L7418" s="23"/>
    </row>
    <row r="7419" spans="1:12" x14ac:dyDescent="0.25">
      <c r="A7419" s="6"/>
      <c r="C7419" s="12"/>
      <c r="K7419" s="23"/>
      <c r="L7419" s="23"/>
    </row>
    <row r="7420" spans="1:12" x14ac:dyDescent="0.25">
      <c r="A7420" s="6"/>
      <c r="C7420" s="12"/>
      <c r="K7420" s="23"/>
      <c r="L7420" s="23"/>
    </row>
    <row r="7421" spans="1:12" x14ac:dyDescent="0.25">
      <c r="A7421" s="6"/>
      <c r="C7421" s="12"/>
      <c r="K7421" s="23"/>
      <c r="L7421" s="23"/>
    </row>
    <row r="7422" spans="1:12" x14ac:dyDescent="0.25">
      <c r="A7422" s="6"/>
      <c r="C7422" s="12"/>
      <c r="K7422" s="23"/>
      <c r="L7422" s="23"/>
    </row>
    <row r="7423" spans="1:12" x14ac:dyDescent="0.25">
      <c r="A7423" s="6"/>
      <c r="C7423" s="12"/>
      <c r="K7423" s="23"/>
      <c r="L7423" s="23"/>
    </row>
    <row r="7424" spans="1:12" x14ac:dyDescent="0.25">
      <c r="A7424" s="6"/>
      <c r="C7424" s="12"/>
      <c r="K7424" s="23"/>
      <c r="L7424" s="23"/>
    </row>
    <row r="7425" spans="1:12" x14ac:dyDescent="0.25">
      <c r="A7425" s="6"/>
      <c r="C7425" s="12"/>
      <c r="K7425" s="23"/>
      <c r="L7425" s="23"/>
    </row>
    <row r="7426" spans="1:12" x14ac:dyDescent="0.25">
      <c r="A7426" s="6"/>
      <c r="C7426" s="12"/>
      <c r="K7426" s="23"/>
      <c r="L7426" s="23"/>
    </row>
    <row r="7427" spans="1:12" x14ac:dyDescent="0.25">
      <c r="A7427" s="6"/>
      <c r="C7427" s="12"/>
      <c r="K7427" s="23"/>
      <c r="L7427" s="23"/>
    </row>
    <row r="7428" spans="1:12" x14ac:dyDescent="0.25">
      <c r="A7428" s="6"/>
      <c r="C7428" s="12"/>
      <c r="K7428" s="23"/>
      <c r="L7428" s="23"/>
    </row>
    <row r="7429" spans="1:12" x14ac:dyDescent="0.25">
      <c r="A7429" s="6"/>
      <c r="C7429" s="12"/>
      <c r="K7429" s="23"/>
      <c r="L7429" s="23"/>
    </row>
    <row r="7430" spans="1:12" x14ac:dyDescent="0.25">
      <c r="A7430" s="6"/>
      <c r="C7430" s="12"/>
      <c r="K7430" s="23"/>
      <c r="L7430" s="23"/>
    </row>
    <row r="7431" spans="1:12" x14ac:dyDescent="0.25">
      <c r="A7431" s="6"/>
      <c r="C7431" s="12"/>
      <c r="K7431" s="23"/>
      <c r="L7431" s="23"/>
    </row>
    <row r="7432" spans="1:12" x14ac:dyDescent="0.25">
      <c r="A7432" s="6"/>
      <c r="C7432" s="12"/>
      <c r="K7432" s="23"/>
      <c r="L7432" s="23"/>
    </row>
    <row r="7433" spans="1:12" x14ac:dyDescent="0.25">
      <c r="A7433" s="6"/>
      <c r="C7433" s="12"/>
      <c r="K7433" s="23"/>
      <c r="L7433" s="23"/>
    </row>
    <row r="7434" spans="1:12" x14ac:dyDescent="0.25">
      <c r="A7434" s="6"/>
      <c r="C7434" s="12"/>
      <c r="K7434" s="23"/>
      <c r="L7434" s="23"/>
    </row>
    <row r="7435" spans="1:12" x14ac:dyDescent="0.25">
      <c r="A7435" s="6"/>
      <c r="C7435" s="12"/>
      <c r="K7435" s="23"/>
      <c r="L7435" s="23"/>
    </row>
    <row r="7436" spans="1:12" x14ac:dyDescent="0.25">
      <c r="A7436" s="6"/>
      <c r="C7436" s="12"/>
      <c r="K7436" s="23"/>
      <c r="L7436" s="23"/>
    </row>
    <row r="7437" spans="1:12" x14ac:dyDescent="0.25">
      <c r="A7437" s="6"/>
      <c r="C7437" s="12"/>
      <c r="K7437" s="23"/>
      <c r="L7437" s="23"/>
    </row>
    <row r="7438" spans="1:12" x14ac:dyDescent="0.25">
      <c r="A7438" s="6"/>
      <c r="C7438" s="12"/>
      <c r="K7438" s="23"/>
      <c r="L7438" s="23"/>
    </row>
    <row r="7439" spans="1:12" x14ac:dyDescent="0.25">
      <c r="A7439" s="6"/>
      <c r="C7439" s="12"/>
      <c r="K7439" s="23"/>
      <c r="L7439" s="23"/>
    </row>
    <row r="7440" spans="1:12" x14ac:dyDescent="0.25">
      <c r="A7440" s="6"/>
      <c r="C7440" s="12"/>
      <c r="K7440" s="23"/>
      <c r="L7440" s="23"/>
    </row>
    <row r="7441" spans="1:12" x14ac:dyDescent="0.25">
      <c r="A7441" s="6"/>
      <c r="C7441" s="12"/>
      <c r="K7441" s="23"/>
      <c r="L7441" s="23"/>
    </row>
    <row r="7442" spans="1:12" x14ac:dyDescent="0.25">
      <c r="A7442" s="6"/>
      <c r="C7442" s="12"/>
      <c r="K7442" s="23"/>
      <c r="L7442" s="23"/>
    </row>
    <row r="7443" spans="1:12" x14ac:dyDescent="0.25">
      <c r="A7443" s="6"/>
      <c r="C7443" s="12"/>
      <c r="K7443" s="23"/>
      <c r="L7443" s="23"/>
    </row>
    <row r="7444" spans="1:12" x14ac:dyDescent="0.25">
      <c r="A7444" s="6"/>
      <c r="C7444" s="12"/>
      <c r="K7444" s="23"/>
      <c r="L7444" s="23"/>
    </row>
    <row r="7445" spans="1:12" x14ac:dyDescent="0.25">
      <c r="A7445" s="6"/>
      <c r="C7445" s="12"/>
      <c r="K7445" s="23"/>
      <c r="L7445" s="23"/>
    </row>
    <row r="7446" spans="1:12" x14ac:dyDescent="0.25">
      <c r="A7446" s="6"/>
      <c r="C7446" s="12"/>
      <c r="K7446" s="23"/>
      <c r="L7446" s="23"/>
    </row>
    <row r="7447" spans="1:12" x14ac:dyDescent="0.25">
      <c r="A7447" s="6"/>
      <c r="C7447" s="12"/>
      <c r="K7447" s="23"/>
      <c r="L7447" s="23"/>
    </row>
    <row r="7448" spans="1:12" x14ac:dyDescent="0.25">
      <c r="A7448" s="6"/>
      <c r="C7448" s="12"/>
      <c r="K7448" s="23"/>
      <c r="L7448" s="23"/>
    </row>
    <row r="7449" spans="1:12" x14ac:dyDescent="0.25">
      <c r="A7449" s="6"/>
      <c r="C7449" s="12"/>
      <c r="K7449" s="23"/>
      <c r="L7449" s="23"/>
    </row>
    <row r="7450" spans="1:12" x14ac:dyDescent="0.25">
      <c r="A7450" s="6"/>
      <c r="C7450" s="12"/>
      <c r="K7450" s="23"/>
      <c r="L7450" s="23"/>
    </row>
    <row r="7451" spans="1:12" x14ac:dyDescent="0.25">
      <c r="A7451" s="6"/>
      <c r="C7451" s="12"/>
      <c r="K7451" s="23"/>
      <c r="L7451" s="23"/>
    </row>
    <row r="7452" spans="1:12" x14ac:dyDescent="0.25">
      <c r="A7452" s="6"/>
      <c r="C7452" s="12"/>
      <c r="K7452" s="23"/>
      <c r="L7452" s="23"/>
    </row>
    <row r="7453" spans="1:12" x14ac:dyDescent="0.25">
      <c r="A7453" s="6"/>
      <c r="C7453" s="12"/>
      <c r="K7453" s="23"/>
      <c r="L7453" s="23"/>
    </row>
    <row r="7454" spans="1:12" x14ac:dyDescent="0.25">
      <c r="A7454" s="6"/>
      <c r="C7454" s="12"/>
      <c r="K7454" s="23"/>
      <c r="L7454" s="23"/>
    </row>
    <row r="7455" spans="1:12" x14ac:dyDescent="0.25">
      <c r="A7455" s="6"/>
      <c r="C7455" s="12"/>
      <c r="K7455" s="23"/>
      <c r="L7455" s="23"/>
    </row>
    <row r="7456" spans="1:12" x14ac:dyDescent="0.25">
      <c r="A7456" s="6"/>
      <c r="C7456" s="12"/>
      <c r="K7456" s="23"/>
      <c r="L7456" s="23"/>
    </row>
    <row r="7457" spans="1:12" x14ac:dyDescent="0.25">
      <c r="A7457" s="6"/>
      <c r="C7457" s="12"/>
      <c r="K7457" s="23"/>
      <c r="L7457" s="23"/>
    </row>
    <row r="7458" spans="1:12" x14ac:dyDescent="0.25">
      <c r="A7458" s="6"/>
      <c r="C7458" s="12"/>
      <c r="K7458" s="23"/>
      <c r="L7458" s="23"/>
    </row>
    <row r="7459" spans="1:12" x14ac:dyDescent="0.25">
      <c r="A7459" s="6"/>
      <c r="C7459" s="12"/>
      <c r="K7459" s="23"/>
      <c r="L7459" s="23"/>
    </row>
    <row r="7460" spans="1:12" x14ac:dyDescent="0.25">
      <c r="A7460" s="6"/>
      <c r="C7460" s="12"/>
      <c r="K7460" s="23"/>
      <c r="L7460" s="23"/>
    </row>
    <row r="7461" spans="1:12" x14ac:dyDescent="0.25">
      <c r="A7461" s="6"/>
      <c r="C7461" s="12"/>
      <c r="K7461" s="23"/>
      <c r="L7461" s="23"/>
    </row>
    <row r="7462" spans="1:12" x14ac:dyDescent="0.25">
      <c r="A7462" s="6"/>
      <c r="C7462" s="12"/>
      <c r="K7462" s="23"/>
      <c r="L7462" s="23"/>
    </row>
    <row r="7463" spans="1:12" x14ac:dyDescent="0.25">
      <c r="A7463" s="6"/>
      <c r="C7463" s="12"/>
      <c r="K7463" s="23"/>
      <c r="L7463" s="23"/>
    </row>
    <row r="7464" spans="1:12" x14ac:dyDescent="0.25">
      <c r="A7464" s="6"/>
      <c r="C7464" s="12"/>
      <c r="K7464" s="23"/>
      <c r="L7464" s="23"/>
    </row>
    <row r="7465" spans="1:12" x14ac:dyDescent="0.25">
      <c r="A7465" s="6"/>
      <c r="C7465" s="12"/>
      <c r="K7465" s="23"/>
      <c r="L7465" s="23"/>
    </row>
    <row r="7466" spans="1:12" x14ac:dyDescent="0.25">
      <c r="A7466" s="6"/>
      <c r="C7466" s="12"/>
      <c r="K7466" s="23"/>
      <c r="L7466" s="23"/>
    </row>
    <row r="7467" spans="1:12" x14ac:dyDescent="0.25">
      <c r="A7467" s="6"/>
      <c r="C7467" s="12"/>
      <c r="K7467" s="23"/>
      <c r="L7467" s="23"/>
    </row>
    <row r="7468" spans="1:12" x14ac:dyDescent="0.25">
      <c r="A7468" s="6"/>
      <c r="C7468" s="12"/>
      <c r="K7468" s="23"/>
      <c r="L7468" s="23"/>
    </row>
    <row r="7469" spans="1:12" x14ac:dyDescent="0.25">
      <c r="A7469" s="6"/>
      <c r="C7469" s="12"/>
      <c r="K7469" s="23"/>
      <c r="L7469" s="23"/>
    </row>
    <row r="7470" spans="1:12" x14ac:dyDescent="0.25">
      <c r="A7470" s="6"/>
      <c r="C7470" s="12"/>
      <c r="K7470" s="23"/>
      <c r="L7470" s="23"/>
    </row>
    <row r="7471" spans="1:12" x14ac:dyDescent="0.25">
      <c r="A7471" s="6"/>
      <c r="C7471" s="12"/>
      <c r="K7471" s="23"/>
      <c r="L7471" s="23"/>
    </row>
    <row r="7472" spans="1:12" x14ac:dyDescent="0.25">
      <c r="A7472" s="6"/>
      <c r="C7472" s="12"/>
      <c r="K7472" s="23"/>
      <c r="L7472" s="23"/>
    </row>
    <row r="7473" spans="1:12" x14ac:dyDescent="0.25">
      <c r="A7473" s="6"/>
      <c r="C7473" s="12"/>
      <c r="K7473" s="23"/>
      <c r="L7473" s="23"/>
    </row>
    <row r="7474" spans="1:12" x14ac:dyDescent="0.25">
      <c r="A7474" s="6"/>
      <c r="C7474" s="12"/>
      <c r="K7474" s="23"/>
      <c r="L7474" s="23"/>
    </row>
    <row r="7475" spans="1:12" x14ac:dyDescent="0.25">
      <c r="A7475" s="6"/>
      <c r="C7475" s="12"/>
      <c r="K7475" s="23"/>
      <c r="L7475" s="23"/>
    </row>
    <row r="7476" spans="1:12" x14ac:dyDescent="0.25">
      <c r="A7476" s="6"/>
      <c r="C7476" s="12"/>
      <c r="K7476" s="23"/>
      <c r="L7476" s="23"/>
    </row>
    <row r="7477" spans="1:12" x14ac:dyDescent="0.25">
      <c r="A7477" s="6"/>
      <c r="C7477" s="12"/>
      <c r="K7477" s="23"/>
      <c r="L7477" s="23"/>
    </row>
    <row r="7478" spans="1:12" x14ac:dyDescent="0.25">
      <c r="A7478" s="6"/>
      <c r="C7478" s="12"/>
      <c r="K7478" s="23"/>
      <c r="L7478" s="23"/>
    </row>
    <row r="7479" spans="1:12" x14ac:dyDescent="0.25">
      <c r="A7479" s="6"/>
      <c r="C7479" s="12"/>
      <c r="K7479" s="23"/>
      <c r="L7479" s="23"/>
    </row>
    <row r="7480" spans="1:12" x14ac:dyDescent="0.25">
      <c r="A7480" s="6"/>
      <c r="C7480" s="12"/>
      <c r="K7480" s="23"/>
      <c r="L7480" s="23"/>
    </row>
    <row r="7481" spans="1:12" x14ac:dyDescent="0.25">
      <c r="A7481" s="6"/>
      <c r="C7481" s="12"/>
      <c r="K7481" s="23"/>
      <c r="L7481" s="23"/>
    </row>
    <row r="7482" spans="1:12" x14ac:dyDescent="0.25">
      <c r="A7482" s="6"/>
      <c r="C7482" s="12"/>
      <c r="K7482" s="23"/>
      <c r="L7482" s="23"/>
    </row>
    <row r="7483" spans="1:12" x14ac:dyDescent="0.25">
      <c r="A7483" s="6"/>
      <c r="C7483" s="12"/>
      <c r="K7483" s="23"/>
      <c r="L7483" s="23"/>
    </row>
    <row r="7484" spans="1:12" x14ac:dyDescent="0.25">
      <c r="A7484" s="6"/>
      <c r="C7484" s="12"/>
      <c r="K7484" s="23"/>
      <c r="L7484" s="23"/>
    </row>
    <row r="7485" spans="1:12" x14ac:dyDescent="0.25">
      <c r="A7485" s="6"/>
      <c r="C7485" s="12"/>
      <c r="K7485" s="23"/>
      <c r="L7485" s="23"/>
    </row>
    <row r="7486" spans="1:12" x14ac:dyDescent="0.25">
      <c r="A7486" s="6"/>
      <c r="C7486" s="12"/>
      <c r="K7486" s="23"/>
      <c r="L7486" s="23"/>
    </row>
    <row r="7487" spans="1:12" x14ac:dyDescent="0.25">
      <c r="A7487" s="6"/>
      <c r="C7487" s="12"/>
      <c r="K7487" s="23"/>
      <c r="L7487" s="23"/>
    </row>
    <row r="7488" spans="1:12" x14ac:dyDescent="0.25">
      <c r="A7488" s="6"/>
      <c r="C7488" s="12"/>
      <c r="K7488" s="23"/>
      <c r="L7488" s="23"/>
    </row>
    <row r="7489" spans="1:12" x14ac:dyDescent="0.25">
      <c r="A7489" s="6"/>
      <c r="C7489" s="12"/>
      <c r="K7489" s="23"/>
      <c r="L7489" s="23"/>
    </row>
    <row r="7490" spans="1:12" x14ac:dyDescent="0.25">
      <c r="A7490" s="6"/>
      <c r="C7490" s="12"/>
      <c r="K7490" s="23"/>
      <c r="L7490" s="23"/>
    </row>
    <row r="7491" spans="1:12" x14ac:dyDescent="0.25">
      <c r="A7491" s="6"/>
      <c r="C7491" s="12"/>
      <c r="K7491" s="23"/>
      <c r="L7491" s="23"/>
    </row>
    <row r="7492" spans="1:12" x14ac:dyDescent="0.25">
      <c r="A7492" s="6"/>
      <c r="C7492" s="12"/>
      <c r="K7492" s="23"/>
      <c r="L7492" s="23"/>
    </row>
    <row r="7493" spans="1:12" x14ac:dyDescent="0.25">
      <c r="A7493" s="6"/>
      <c r="C7493" s="12"/>
      <c r="K7493" s="23"/>
      <c r="L7493" s="23"/>
    </row>
    <row r="7494" spans="1:12" x14ac:dyDescent="0.25">
      <c r="A7494" s="6"/>
      <c r="C7494" s="12"/>
      <c r="K7494" s="23"/>
      <c r="L7494" s="23"/>
    </row>
    <row r="7495" spans="1:12" x14ac:dyDescent="0.25">
      <c r="A7495" s="6"/>
      <c r="C7495" s="12"/>
      <c r="K7495" s="23"/>
      <c r="L7495" s="23"/>
    </row>
    <row r="7496" spans="1:12" x14ac:dyDescent="0.25">
      <c r="A7496" s="6"/>
      <c r="C7496" s="12"/>
      <c r="K7496" s="23"/>
      <c r="L7496" s="23"/>
    </row>
    <row r="7497" spans="1:12" x14ac:dyDescent="0.25">
      <c r="A7497" s="6"/>
      <c r="C7497" s="12"/>
      <c r="K7497" s="23"/>
      <c r="L7497" s="23"/>
    </row>
    <row r="7498" spans="1:12" x14ac:dyDescent="0.25">
      <c r="A7498" s="6"/>
      <c r="C7498" s="12"/>
      <c r="K7498" s="23"/>
      <c r="L7498" s="23"/>
    </row>
    <row r="7499" spans="1:12" x14ac:dyDescent="0.25">
      <c r="A7499" s="6"/>
      <c r="C7499" s="12"/>
      <c r="K7499" s="23"/>
      <c r="L7499" s="23"/>
    </row>
    <row r="7500" spans="1:12" x14ac:dyDescent="0.25">
      <c r="A7500" s="6"/>
      <c r="C7500" s="12"/>
      <c r="K7500" s="23"/>
      <c r="L7500" s="23"/>
    </row>
    <row r="7501" spans="1:12" x14ac:dyDescent="0.25">
      <c r="A7501" s="6"/>
      <c r="C7501" s="12"/>
      <c r="K7501" s="23"/>
      <c r="L7501" s="23"/>
    </row>
    <row r="7502" spans="1:12" x14ac:dyDescent="0.25">
      <c r="A7502" s="6"/>
      <c r="C7502" s="12"/>
      <c r="K7502" s="23"/>
      <c r="L7502" s="23"/>
    </row>
    <row r="7503" spans="1:12" x14ac:dyDescent="0.25">
      <c r="A7503" s="6"/>
      <c r="C7503" s="12"/>
      <c r="K7503" s="23"/>
      <c r="L7503" s="23"/>
    </row>
    <row r="7504" spans="1:12" x14ac:dyDescent="0.25">
      <c r="A7504" s="6"/>
      <c r="C7504" s="12"/>
      <c r="K7504" s="23"/>
      <c r="L7504" s="23"/>
    </row>
    <row r="7505" spans="1:12" x14ac:dyDescent="0.25">
      <c r="A7505" s="6"/>
      <c r="C7505" s="12"/>
      <c r="K7505" s="23"/>
      <c r="L7505" s="23"/>
    </row>
    <row r="7506" spans="1:12" x14ac:dyDescent="0.25">
      <c r="A7506" s="6"/>
      <c r="C7506" s="12"/>
      <c r="K7506" s="23"/>
      <c r="L7506" s="23"/>
    </row>
    <row r="7507" spans="1:12" x14ac:dyDescent="0.25">
      <c r="A7507" s="6"/>
      <c r="C7507" s="12"/>
      <c r="K7507" s="23"/>
      <c r="L7507" s="23"/>
    </row>
    <row r="7508" spans="1:12" x14ac:dyDescent="0.25">
      <c r="A7508" s="6"/>
      <c r="C7508" s="12"/>
      <c r="K7508" s="23"/>
      <c r="L7508" s="23"/>
    </row>
    <row r="7509" spans="1:12" x14ac:dyDescent="0.25">
      <c r="A7509" s="6"/>
      <c r="C7509" s="12"/>
      <c r="K7509" s="23"/>
      <c r="L7509" s="23"/>
    </row>
    <row r="7510" spans="1:12" x14ac:dyDescent="0.25">
      <c r="A7510" s="6"/>
      <c r="C7510" s="12"/>
      <c r="K7510" s="23"/>
      <c r="L7510" s="23"/>
    </row>
    <row r="7511" spans="1:12" x14ac:dyDescent="0.25">
      <c r="A7511" s="6"/>
      <c r="C7511" s="12"/>
      <c r="K7511" s="23"/>
      <c r="L7511" s="23"/>
    </row>
    <row r="7512" spans="1:12" x14ac:dyDescent="0.25">
      <c r="A7512" s="6"/>
      <c r="C7512" s="12"/>
      <c r="K7512" s="23"/>
      <c r="L7512" s="23"/>
    </row>
    <row r="7513" spans="1:12" x14ac:dyDescent="0.25">
      <c r="A7513" s="6"/>
      <c r="C7513" s="12"/>
      <c r="K7513" s="23"/>
      <c r="L7513" s="23"/>
    </row>
    <row r="7514" spans="1:12" x14ac:dyDescent="0.25">
      <c r="A7514" s="6"/>
      <c r="C7514" s="12"/>
      <c r="K7514" s="23"/>
      <c r="L7514" s="23"/>
    </row>
    <row r="7515" spans="1:12" x14ac:dyDescent="0.25">
      <c r="A7515" s="6"/>
      <c r="C7515" s="12"/>
      <c r="K7515" s="23"/>
      <c r="L7515" s="23"/>
    </row>
    <row r="7516" spans="1:12" x14ac:dyDescent="0.25">
      <c r="A7516" s="6"/>
      <c r="C7516" s="12"/>
      <c r="K7516" s="23"/>
      <c r="L7516" s="23"/>
    </row>
    <row r="7517" spans="1:12" x14ac:dyDescent="0.25">
      <c r="A7517" s="6"/>
      <c r="C7517" s="12"/>
      <c r="K7517" s="23"/>
      <c r="L7517" s="23"/>
    </row>
    <row r="7518" spans="1:12" x14ac:dyDescent="0.25">
      <c r="A7518" s="6"/>
      <c r="C7518" s="12"/>
      <c r="K7518" s="23"/>
      <c r="L7518" s="23"/>
    </row>
    <row r="7519" spans="1:12" x14ac:dyDescent="0.25">
      <c r="A7519" s="6"/>
      <c r="C7519" s="12"/>
      <c r="K7519" s="23"/>
      <c r="L7519" s="23"/>
    </row>
    <row r="7520" spans="1:12" x14ac:dyDescent="0.25">
      <c r="A7520" s="6"/>
      <c r="C7520" s="12"/>
      <c r="K7520" s="23"/>
      <c r="L7520" s="23"/>
    </row>
    <row r="7521" spans="1:12" x14ac:dyDescent="0.25">
      <c r="A7521" s="6"/>
      <c r="C7521" s="12"/>
      <c r="K7521" s="23"/>
      <c r="L7521" s="23"/>
    </row>
    <row r="7522" spans="1:12" x14ac:dyDescent="0.25">
      <c r="A7522" s="6"/>
      <c r="C7522" s="12"/>
      <c r="K7522" s="23"/>
      <c r="L7522" s="23"/>
    </row>
    <row r="7523" spans="1:12" x14ac:dyDescent="0.25">
      <c r="A7523" s="6"/>
      <c r="C7523" s="12"/>
      <c r="K7523" s="23"/>
      <c r="L7523" s="23"/>
    </row>
    <row r="7524" spans="1:12" x14ac:dyDescent="0.25">
      <c r="A7524" s="6"/>
      <c r="C7524" s="12"/>
      <c r="K7524" s="23"/>
      <c r="L7524" s="23"/>
    </row>
    <row r="7525" spans="1:12" x14ac:dyDescent="0.25">
      <c r="A7525" s="6"/>
      <c r="C7525" s="12"/>
      <c r="K7525" s="23"/>
      <c r="L7525" s="23"/>
    </row>
    <row r="7526" spans="1:12" x14ac:dyDescent="0.25">
      <c r="A7526" s="6"/>
      <c r="C7526" s="12"/>
      <c r="K7526" s="23"/>
      <c r="L7526" s="23"/>
    </row>
    <row r="7527" spans="1:12" x14ac:dyDescent="0.25">
      <c r="A7527" s="6"/>
      <c r="C7527" s="12"/>
      <c r="K7527" s="23"/>
      <c r="L7527" s="23"/>
    </row>
    <row r="7528" spans="1:12" x14ac:dyDescent="0.25">
      <c r="A7528" s="6"/>
      <c r="C7528" s="12"/>
      <c r="K7528" s="23"/>
      <c r="L7528" s="23"/>
    </row>
    <row r="7529" spans="1:12" x14ac:dyDescent="0.25">
      <c r="A7529" s="6"/>
      <c r="C7529" s="12"/>
      <c r="K7529" s="23"/>
      <c r="L7529" s="23"/>
    </row>
    <row r="7530" spans="1:12" x14ac:dyDescent="0.25">
      <c r="A7530" s="6"/>
      <c r="C7530" s="12"/>
      <c r="K7530" s="23"/>
      <c r="L7530" s="23"/>
    </row>
    <row r="7531" spans="1:12" x14ac:dyDescent="0.25">
      <c r="A7531" s="6"/>
      <c r="C7531" s="12"/>
      <c r="K7531" s="23"/>
      <c r="L7531" s="23"/>
    </row>
    <row r="7532" spans="1:12" x14ac:dyDescent="0.25">
      <c r="A7532" s="6"/>
      <c r="C7532" s="12"/>
      <c r="K7532" s="23"/>
      <c r="L7532" s="23"/>
    </row>
    <row r="7533" spans="1:12" x14ac:dyDescent="0.25">
      <c r="A7533" s="6"/>
      <c r="C7533" s="12"/>
      <c r="K7533" s="23"/>
      <c r="L7533" s="23"/>
    </row>
    <row r="7534" spans="1:12" x14ac:dyDescent="0.25">
      <c r="A7534" s="6"/>
      <c r="C7534" s="12"/>
      <c r="K7534" s="23"/>
      <c r="L7534" s="23"/>
    </row>
    <row r="7535" spans="1:12" x14ac:dyDescent="0.25">
      <c r="A7535" s="6"/>
      <c r="C7535" s="12"/>
      <c r="K7535" s="23"/>
      <c r="L7535" s="23"/>
    </row>
    <row r="7536" spans="1:12" x14ac:dyDescent="0.25">
      <c r="A7536" s="6"/>
      <c r="C7536" s="12"/>
      <c r="K7536" s="23"/>
      <c r="L7536" s="23"/>
    </row>
    <row r="7537" spans="1:12" x14ac:dyDescent="0.25">
      <c r="A7537" s="6"/>
      <c r="C7537" s="12"/>
      <c r="K7537" s="23"/>
      <c r="L7537" s="23"/>
    </row>
    <row r="7538" spans="1:12" x14ac:dyDescent="0.25">
      <c r="A7538" s="6"/>
      <c r="C7538" s="12"/>
      <c r="K7538" s="23"/>
      <c r="L7538" s="23"/>
    </row>
    <row r="7539" spans="1:12" x14ac:dyDescent="0.25">
      <c r="A7539" s="6"/>
      <c r="C7539" s="12"/>
      <c r="K7539" s="23"/>
      <c r="L7539" s="23"/>
    </row>
    <row r="7540" spans="1:12" x14ac:dyDescent="0.25">
      <c r="A7540" s="6"/>
      <c r="C7540" s="12"/>
      <c r="K7540" s="23"/>
      <c r="L7540" s="23"/>
    </row>
    <row r="7541" spans="1:12" x14ac:dyDescent="0.25">
      <c r="A7541" s="6"/>
      <c r="C7541" s="12"/>
      <c r="K7541" s="23"/>
      <c r="L7541" s="23"/>
    </row>
    <row r="7542" spans="1:12" x14ac:dyDescent="0.25">
      <c r="A7542" s="6"/>
      <c r="C7542" s="12"/>
      <c r="K7542" s="23"/>
      <c r="L7542" s="23"/>
    </row>
    <row r="7543" spans="1:12" x14ac:dyDescent="0.25">
      <c r="A7543" s="6"/>
      <c r="C7543" s="12"/>
      <c r="K7543" s="23"/>
      <c r="L7543" s="23"/>
    </row>
    <row r="7544" spans="1:12" x14ac:dyDescent="0.25">
      <c r="A7544" s="6"/>
      <c r="C7544" s="12"/>
      <c r="K7544" s="23"/>
      <c r="L7544" s="23"/>
    </row>
    <row r="7545" spans="1:12" x14ac:dyDescent="0.25">
      <c r="A7545" s="6"/>
      <c r="C7545" s="12"/>
      <c r="K7545" s="23"/>
      <c r="L7545" s="23"/>
    </row>
    <row r="7546" spans="1:12" x14ac:dyDescent="0.25">
      <c r="A7546" s="6"/>
      <c r="C7546" s="12"/>
      <c r="K7546" s="23"/>
      <c r="L7546" s="23"/>
    </row>
    <row r="7547" spans="1:12" x14ac:dyDescent="0.25">
      <c r="A7547" s="6"/>
      <c r="C7547" s="12"/>
      <c r="K7547" s="23"/>
      <c r="L7547" s="23"/>
    </row>
    <row r="7548" spans="1:12" x14ac:dyDescent="0.25">
      <c r="A7548" s="6"/>
      <c r="C7548" s="12"/>
      <c r="K7548" s="23"/>
      <c r="L7548" s="23"/>
    </row>
    <row r="7549" spans="1:12" x14ac:dyDescent="0.25">
      <c r="A7549" s="6"/>
      <c r="C7549" s="12"/>
      <c r="K7549" s="23"/>
      <c r="L7549" s="23"/>
    </row>
    <row r="7550" spans="1:12" x14ac:dyDescent="0.25">
      <c r="A7550" s="6"/>
      <c r="C7550" s="12"/>
      <c r="K7550" s="23"/>
      <c r="L7550" s="23"/>
    </row>
    <row r="7551" spans="1:12" x14ac:dyDescent="0.25">
      <c r="A7551" s="6"/>
      <c r="C7551" s="12"/>
      <c r="K7551" s="23"/>
      <c r="L7551" s="23"/>
    </row>
    <row r="7552" spans="1:12" x14ac:dyDescent="0.25">
      <c r="A7552" s="6"/>
      <c r="C7552" s="12"/>
      <c r="K7552" s="23"/>
      <c r="L7552" s="23"/>
    </row>
    <row r="7553" spans="1:12" x14ac:dyDescent="0.25">
      <c r="A7553" s="6"/>
      <c r="C7553" s="12"/>
      <c r="K7553" s="23"/>
      <c r="L7553" s="23"/>
    </row>
    <row r="7554" spans="1:12" x14ac:dyDescent="0.25">
      <c r="A7554" s="6"/>
      <c r="C7554" s="12"/>
      <c r="K7554" s="23"/>
      <c r="L7554" s="23"/>
    </row>
    <row r="7555" spans="1:12" x14ac:dyDescent="0.25">
      <c r="A7555" s="6"/>
      <c r="C7555" s="12"/>
      <c r="K7555" s="23"/>
      <c r="L7555" s="23"/>
    </row>
    <row r="7556" spans="1:12" x14ac:dyDescent="0.25">
      <c r="A7556" s="6"/>
      <c r="C7556" s="12"/>
      <c r="K7556" s="23"/>
      <c r="L7556" s="23"/>
    </row>
    <row r="7557" spans="1:12" x14ac:dyDescent="0.25">
      <c r="A7557" s="6"/>
      <c r="C7557" s="12"/>
      <c r="K7557" s="23"/>
      <c r="L7557" s="23"/>
    </row>
    <row r="7558" spans="1:12" x14ac:dyDescent="0.25">
      <c r="A7558" s="6"/>
      <c r="C7558" s="12"/>
      <c r="K7558" s="23"/>
      <c r="L7558" s="23"/>
    </row>
    <row r="7559" spans="1:12" x14ac:dyDescent="0.25">
      <c r="A7559" s="6"/>
      <c r="C7559" s="12"/>
      <c r="K7559" s="23"/>
      <c r="L7559" s="23"/>
    </row>
    <row r="7560" spans="1:12" x14ac:dyDescent="0.25">
      <c r="A7560" s="6"/>
      <c r="C7560" s="12"/>
      <c r="K7560" s="23"/>
      <c r="L7560" s="23"/>
    </row>
    <row r="7561" spans="1:12" x14ac:dyDescent="0.25">
      <c r="A7561" s="6"/>
      <c r="C7561" s="12"/>
      <c r="K7561" s="23"/>
      <c r="L7561" s="23"/>
    </row>
    <row r="7562" spans="1:12" x14ac:dyDescent="0.25">
      <c r="A7562" s="6"/>
      <c r="C7562" s="12"/>
      <c r="K7562" s="23"/>
      <c r="L7562" s="23"/>
    </row>
    <row r="7563" spans="1:12" x14ac:dyDescent="0.25">
      <c r="A7563" s="6"/>
      <c r="C7563" s="12"/>
      <c r="K7563" s="23"/>
      <c r="L7563" s="23"/>
    </row>
    <row r="7564" spans="1:12" x14ac:dyDescent="0.25">
      <c r="A7564" s="6"/>
      <c r="C7564" s="12"/>
      <c r="K7564" s="23"/>
      <c r="L7564" s="23"/>
    </row>
    <row r="7565" spans="1:12" x14ac:dyDescent="0.25">
      <c r="A7565" s="6"/>
      <c r="C7565" s="12"/>
      <c r="K7565" s="23"/>
      <c r="L7565" s="23"/>
    </row>
    <row r="7566" spans="1:12" x14ac:dyDescent="0.25">
      <c r="A7566" s="6"/>
      <c r="C7566" s="12"/>
      <c r="K7566" s="23"/>
      <c r="L7566" s="23"/>
    </row>
    <row r="7567" spans="1:12" x14ac:dyDescent="0.25">
      <c r="A7567" s="6"/>
      <c r="C7567" s="12"/>
      <c r="K7567" s="23"/>
      <c r="L7567" s="23"/>
    </row>
    <row r="7568" spans="1:12" x14ac:dyDescent="0.25">
      <c r="A7568" s="6"/>
      <c r="C7568" s="12"/>
      <c r="K7568" s="23"/>
      <c r="L7568" s="23"/>
    </row>
    <row r="7569" spans="1:12" x14ac:dyDescent="0.25">
      <c r="A7569" s="6"/>
      <c r="C7569" s="12"/>
      <c r="K7569" s="23"/>
      <c r="L7569" s="23"/>
    </row>
    <row r="7570" spans="1:12" x14ac:dyDescent="0.25">
      <c r="A7570" s="6"/>
      <c r="C7570" s="12"/>
      <c r="K7570" s="23"/>
      <c r="L7570" s="23"/>
    </row>
    <row r="7571" spans="1:12" x14ac:dyDescent="0.25">
      <c r="A7571" s="6"/>
      <c r="C7571" s="12"/>
      <c r="K7571" s="23"/>
      <c r="L7571" s="23"/>
    </row>
    <row r="7572" spans="1:12" x14ac:dyDescent="0.25">
      <c r="A7572" s="6"/>
      <c r="C7572" s="12"/>
      <c r="K7572" s="23"/>
      <c r="L7572" s="23"/>
    </row>
    <row r="7573" spans="1:12" x14ac:dyDescent="0.25">
      <c r="A7573" s="6"/>
      <c r="C7573" s="12"/>
      <c r="K7573" s="23"/>
      <c r="L7573" s="23"/>
    </row>
    <row r="7574" spans="1:12" x14ac:dyDescent="0.25">
      <c r="A7574" s="6"/>
      <c r="C7574" s="12"/>
      <c r="K7574" s="23"/>
      <c r="L7574" s="23"/>
    </row>
    <row r="7575" spans="1:12" x14ac:dyDescent="0.25">
      <c r="A7575" s="6"/>
      <c r="C7575" s="12"/>
      <c r="K7575" s="23"/>
      <c r="L7575" s="23"/>
    </row>
    <row r="7576" spans="1:12" x14ac:dyDescent="0.25">
      <c r="A7576" s="6"/>
      <c r="C7576" s="12"/>
      <c r="K7576" s="23"/>
      <c r="L7576" s="23"/>
    </row>
    <row r="7577" spans="1:12" x14ac:dyDescent="0.25">
      <c r="A7577" s="6"/>
      <c r="C7577" s="12"/>
      <c r="K7577" s="23"/>
      <c r="L7577" s="23"/>
    </row>
    <row r="7578" spans="1:12" x14ac:dyDescent="0.25">
      <c r="A7578" s="6"/>
      <c r="C7578" s="12"/>
      <c r="K7578" s="23"/>
      <c r="L7578" s="23"/>
    </row>
    <row r="7579" spans="1:12" x14ac:dyDescent="0.25">
      <c r="A7579" s="6"/>
      <c r="C7579" s="12"/>
      <c r="K7579" s="23"/>
      <c r="L7579" s="23"/>
    </row>
    <row r="7580" spans="1:12" x14ac:dyDescent="0.25">
      <c r="A7580" s="6"/>
      <c r="C7580" s="12"/>
      <c r="K7580" s="23"/>
      <c r="L7580" s="23"/>
    </row>
    <row r="7581" spans="1:12" x14ac:dyDescent="0.25">
      <c r="A7581" s="6"/>
      <c r="C7581" s="12"/>
      <c r="K7581" s="23"/>
      <c r="L7581" s="23"/>
    </row>
    <row r="7582" spans="1:12" x14ac:dyDescent="0.25">
      <c r="A7582" s="6"/>
      <c r="C7582" s="12"/>
      <c r="K7582" s="23"/>
      <c r="L7582" s="23"/>
    </row>
    <row r="7583" spans="1:12" x14ac:dyDescent="0.25">
      <c r="A7583" s="6"/>
      <c r="C7583" s="12"/>
      <c r="K7583" s="23"/>
      <c r="L7583" s="23"/>
    </row>
    <row r="7584" spans="1:12" x14ac:dyDescent="0.25">
      <c r="A7584" s="6"/>
      <c r="C7584" s="12"/>
      <c r="K7584" s="23"/>
      <c r="L7584" s="23"/>
    </row>
    <row r="7585" spans="1:12" x14ac:dyDescent="0.25">
      <c r="A7585" s="6"/>
      <c r="C7585" s="12"/>
      <c r="K7585" s="23"/>
      <c r="L7585" s="23"/>
    </row>
    <row r="7586" spans="1:12" x14ac:dyDescent="0.25">
      <c r="A7586" s="6"/>
      <c r="C7586" s="12"/>
      <c r="K7586" s="23"/>
      <c r="L7586" s="23"/>
    </row>
    <row r="7587" spans="1:12" x14ac:dyDescent="0.25">
      <c r="A7587" s="6"/>
      <c r="C7587" s="12"/>
      <c r="K7587" s="23"/>
      <c r="L7587" s="23"/>
    </row>
    <row r="7588" spans="1:12" x14ac:dyDescent="0.25">
      <c r="A7588" s="6"/>
      <c r="C7588" s="12"/>
      <c r="K7588" s="23"/>
      <c r="L7588" s="23"/>
    </row>
    <row r="7589" spans="1:12" x14ac:dyDescent="0.25">
      <c r="A7589" s="6"/>
      <c r="C7589" s="12"/>
      <c r="K7589" s="23"/>
      <c r="L7589" s="23"/>
    </row>
    <row r="7590" spans="1:12" x14ac:dyDescent="0.25">
      <c r="A7590" s="6"/>
      <c r="C7590" s="12"/>
      <c r="K7590" s="23"/>
      <c r="L7590" s="23"/>
    </row>
    <row r="7591" spans="1:12" x14ac:dyDescent="0.25">
      <c r="A7591" s="6"/>
      <c r="C7591" s="12"/>
      <c r="K7591" s="23"/>
      <c r="L7591" s="23"/>
    </row>
    <row r="7592" spans="1:12" x14ac:dyDescent="0.25">
      <c r="A7592" s="6"/>
      <c r="C7592" s="12"/>
      <c r="K7592" s="23"/>
      <c r="L7592" s="23"/>
    </row>
    <row r="7593" spans="1:12" x14ac:dyDescent="0.25">
      <c r="A7593" s="6"/>
      <c r="C7593" s="12"/>
      <c r="K7593" s="23"/>
      <c r="L7593" s="23"/>
    </row>
    <row r="7594" spans="1:12" x14ac:dyDescent="0.25">
      <c r="A7594" s="6"/>
      <c r="C7594" s="12"/>
      <c r="K7594" s="23"/>
      <c r="L7594" s="23"/>
    </row>
    <row r="7595" spans="1:12" x14ac:dyDescent="0.25">
      <c r="A7595" s="6"/>
      <c r="C7595" s="12"/>
      <c r="K7595" s="23"/>
      <c r="L7595" s="23"/>
    </row>
    <row r="7596" spans="1:12" x14ac:dyDescent="0.25">
      <c r="A7596" s="6"/>
      <c r="C7596" s="12"/>
      <c r="K7596" s="23"/>
      <c r="L7596" s="23"/>
    </row>
    <row r="7597" spans="1:12" x14ac:dyDescent="0.25">
      <c r="A7597" s="6"/>
      <c r="C7597" s="12"/>
      <c r="K7597" s="23"/>
      <c r="L7597" s="23"/>
    </row>
    <row r="7598" spans="1:12" x14ac:dyDescent="0.25">
      <c r="A7598" s="6"/>
      <c r="C7598" s="12"/>
      <c r="K7598" s="23"/>
      <c r="L7598" s="23"/>
    </row>
    <row r="7599" spans="1:12" x14ac:dyDescent="0.25">
      <c r="A7599" s="6"/>
      <c r="C7599" s="12"/>
      <c r="K7599" s="23"/>
      <c r="L7599" s="23"/>
    </row>
    <row r="7600" spans="1:12" x14ac:dyDescent="0.25">
      <c r="A7600" s="6"/>
      <c r="C7600" s="12"/>
      <c r="K7600" s="23"/>
      <c r="L7600" s="23"/>
    </row>
    <row r="7601" spans="1:12" x14ac:dyDescent="0.25">
      <c r="A7601" s="6"/>
      <c r="C7601" s="12"/>
      <c r="K7601" s="23"/>
      <c r="L7601" s="23"/>
    </row>
    <row r="7602" spans="1:12" x14ac:dyDescent="0.25">
      <c r="A7602" s="6"/>
      <c r="C7602" s="12"/>
      <c r="K7602" s="23"/>
      <c r="L7602" s="23"/>
    </row>
    <row r="7603" spans="1:12" x14ac:dyDescent="0.25">
      <c r="A7603" s="6"/>
      <c r="C7603" s="12"/>
      <c r="K7603" s="23"/>
      <c r="L7603" s="23"/>
    </row>
    <row r="7604" spans="1:12" x14ac:dyDescent="0.25">
      <c r="A7604" s="6"/>
      <c r="C7604" s="12"/>
      <c r="K7604" s="23"/>
      <c r="L7604" s="23"/>
    </row>
    <row r="7605" spans="1:12" x14ac:dyDescent="0.25">
      <c r="A7605" s="6"/>
      <c r="C7605" s="12"/>
      <c r="K7605" s="23"/>
      <c r="L7605" s="23"/>
    </row>
    <row r="7606" spans="1:12" x14ac:dyDescent="0.25">
      <c r="A7606" s="6"/>
      <c r="C7606" s="12"/>
      <c r="K7606" s="23"/>
      <c r="L7606" s="23"/>
    </row>
    <row r="7607" spans="1:12" x14ac:dyDescent="0.25">
      <c r="A7607" s="6"/>
      <c r="C7607" s="12"/>
      <c r="K7607" s="23"/>
      <c r="L7607" s="23"/>
    </row>
    <row r="7608" spans="1:12" x14ac:dyDescent="0.25">
      <c r="A7608" s="6"/>
      <c r="C7608" s="12"/>
      <c r="K7608" s="23"/>
      <c r="L7608" s="23"/>
    </row>
    <row r="7609" spans="1:12" x14ac:dyDescent="0.25">
      <c r="A7609" s="6"/>
      <c r="C7609" s="12"/>
      <c r="K7609" s="23"/>
      <c r="L7609" s="23"/>
    </row>
    <row r="7610" spans="1:12" x14ac:dyDescent="0.25">
      <c r="A7610" s="6"/>
      <c r="C7610" s="12"/>
      <c r="K7610" s="23"/>
      <c r="L7610" s="23"/>
    </row>
    <row r="7611" spans="1:12" x14ac:dyDescent="0.25">
      <c r="A7611" s="6"/>
      <c r="C7611" s="12"/>
      <c r="K7611" s="23"/>
      <c r="L7611" s="23"/>
    </row>
    <row r="7612" spans="1:12" x14ac:dyDescent="0.25">
      <c r="A7612" s="6"/>
      <c r="C7612" s="12"/>
      <c r="K7612" s="23"/>
      <c r="L7612" s="23"/>
    </row>
    <row r="7613" spans="1:12" x14ac:dyDescent="0.25">
      <c r="A7613" s="6"/>
      <c r="C7613" s="12"/>
      <c r="K7613" s="23"/>
      <c r="L7613" s="23"/>
    </row>
    <row r="7614" spans="1:12" x14ac:dyDescent="0.25">
      <c r="A7614" s="6"/>
      <c r="C7614" s="12"/>
      <c r="K7614" s="23"/>
      <c r="L7614" s="23"/>
    </row>
    <row r="7615" spans="1:12" x14ac:dyDescent="0.25">
      <c r="A7615" s="6"/>
      <c r="C7615" s="12"/>
      <c r="K7615" s="23"/>
      <c r="L7615" s="23"/>
    </row>
    <row r="7616" spans="1:12" x14ac:dyDescent="0.25">
      <c r="A7616" s="6"/>
      <c r="C7616" s="12"/>
      <c r="K7616" s="23"/>
      <c r="L7616" s="23"/>
    </row>
    <row r="7617" spans="1:12" x14ac:dyDescent="0.25">
      <c r="A7617" s="6"/>
      <c r="C7617" s="12"/>
      <c r="K7617" s="23"/>
      <c r="L7617" s="23"/>
    </row>
    <row r="7618" spans="1:12" x14ac:dyDescent="0.25">
      <c r="A7618" s="6"/>
      <c r="C7618" s="12"/>
      <c r="K7618" s="23"/>
      <c r="L7618" s="23"/>
    </row>
    <row r="7619" spans="1:12" x14ac:dyDescent="0.25">
      <c r="A7619" s="6"/>
      <c r="C7619" s="12"/>
      <c r="K7619" s="23"/>
      <c r="L7619" s="23"/>
    </row>
    <row r="7620" spans="1:12" x14ac:dyDescent="0.25">
      <c r="A7620" s="6"/>
      <c r="C7620" s="12"/>
      <c r="K7620" s="23"/>
      <c r="L7620" s="23"/>
    </row>
    <row r="7621" spans="1:12" x14ac:dyDescent="0.25">
      <c r="A7621" s="6"/>
      <c r="C7621" s="12"/>
      <c r="K7621" s="23"/>
      <c r="L7621" s="23"/>
    </row>
    <row r="7622" spans="1:12" x14ac:dyDescent="0.25">
      <c r="A7622" s="6"/>
      <c r="C7622" s="12"/>
      <c r="K7622" s="23"/>
      <c r="L7622" s="23"/>
    </row>
    <row r="7623" spans="1:12" x14ac:dyDescent="0.25">
      <c r="A7623" s="6"/>
      <c r="C7623" s="12"/>
      <c r="K7623" s="23"/>
      <c r="L7623" s="23"/>
    </row>
    <row r="7624" spans="1:12" x14ac:dyDescent="0.25">
      <c r="A7624" s="6"/>
      <c r="C7624" s="12"/>
      <c r="K7624" s="23"/>
      <c r="L7624" s="23"/>
    </row>
    <row r="7625" spans="1:12" x14ac:dyDescent="0.25">
      <c r="A7625" s="6"/>
      <c r="C7625" s="12"/>
      <c r="K7625" s="23"/>
      <c r="L7625" s="23"/>
    </row>
    <row r="7626" spans="1:12" x14ac:dyDescent="0.25">
      <c r="A7626" s="6"/>
      <c r="C7626" s="12"/>
      <c r="K7626" s="23"/>
      <c r="L7626" s="23"/>
    </row>
    <row r="7627" spans="1:12" x14ac:dyDescent="0.25">
      <c r="A7627" s="6"/>
      <c r="C7627" s="12"/>
      <c r="K7627" s="23"/>
      <c r="L7627" s="23"/>
    </row>
    <row r="7628" spans="1:12" x14ac:dyDescent="0.25">
      <c r="A7628" s="6"/>
      <c r="C7628" s="12"/>
      <c r="K7628" s="23"/>
      <c r="L7628" s="23"/>
    </row>
    <row r="7629" spans="1:12" x14ac:dyDescent="0.25">
      <c r="A7629" s="6"/>
      <c r="C7629" s="12"/>
      <c r="K7629" s="23"/>
      <c r="L7629" s="23"/>
    </row>
    <row r="7630" spans="1:12" x14ac:dyDescent="0.25">
      <c r="A7630" s="6"/>
      <c r="C7630" s="12"/>
      <c r="K7630" s="23"/>
      <c r="L7630" s="23"/>
    </row>
    <row r="7631" spans="1:12" x14ac:dyDescent="0.25">
      <c r="A7631" s="6"/>
      <c r="C7631" s="12"/>
      <c r="K7631" s="23"/>
      <c r="L7631" s="23"/>
    </row>
    <row r="7632" spans="1:12" x14ac:dyDescent="0.25">
      <c r="A7632" s="6"/>
      <c r="C7632" s="12"/>
      <c r="K7632" s="23"/>
      <c r="L7632" s="23"/>
    </row>
    <row r="7633" spans="1:12" x14ac:dyDescent="0.25">
      <c r="A7633" s="6"/>
      <c r="C7633" s="12"/>
      <c r="K7633" s="23"/>
      <c r="L7633" s="23"/>
    </row>
    <row r="7634" spans="1:12" x14ac:dyDescent="0.25">
      <c r="A7634" s="6"/>
      <c r="C7634" s="12"/>
      <c r="K7634" s="23"/>
      <c r="L7634" s="23"/>
    </row>
    <row r="7635" spans="1:12" x14ac:dyDescent="0.25">
      <c r="A7635" s="6"/>
      <c r="C7635" s="12"/>
      <c r="K7635" s="23"/>
      <c r="L7635" s="23"/>
    </row>
    <row r="7636" spans="1:12" x14ac:dyDescent="0.25">
      <c r="A7636" s="6"/>
      <c r="C7636" s="12"/>
      <c r="K7636" s="23"/>
      <c r="L7636" s="23"/>
    </row>
    <row r="7637" spans="1:12" x14ac:dyDescent="0.25">
      <c r="A7637" s="6"/>
      <c r="C7637" s="12"/>
      <c r="K7637" s="23"/>
      <c r="L7637" s="23"/>
    </row>
    <row r="7638" spans="1:12" x14ac:dyDescent="0.25">
      <c r="A7638" s="6"/>
      <c r="C7638" s="12"/>
      <c r="K7638" s="23"/>
      <c r="L7638" s="23"/>
    </row>
    <row r="7639" spans="1:12" x14ac:dyDescent="0.25">
      <c r="A7639" s="6"/>
      <c r="C7639" s="12"/>
      <c r="K7639" s="23"/>
      <c r="L7639" s="23"/>
    </row>
    <row r="7640" spans="1:12" x14ac:dyDescent="0.25">
      <c r="A7640" s="6"/>
      <c r="C7640" s="12"/>
      <c r="K7640" s="23"/>
      <c r="L7640" s="23"/>
    </row>
    <row r="7641" spans="1:12" x14ac:dyDescent="0.25">
      <c r="A7641" s="6"/>
      <c r="C7641" s="12"/>
      <c r="K7641" s="23"/>
      <c r="L7641" s="23"/>
    </row>
    <row r="7642" spans="1:12" x14ac:dyDescent="0.25">
      <c r="A7642" s="6"/>
      <c r="C7642" s="12"/>
      <c r="K7642" s="23"/>
      <c r="L7642" s="23"/>
    </row>
    <row r="7643" spans="1:12" x14ac:dyDescent="0.25">
      <c r="A7643" s="6"/>
      <c r="C7643" s="12"/>
      <c r="K7643" s="23"/>
      <c r="L7643" s="23"/>
    </row>
    <row r="7644" spans="1:12" x14ac:dyDescent="0.25">
      <c r="A7644" s="6"/>
      <c r="C7644" s="12"/>
      <c r="K7644" s="23"/>
      <c r="L7644" s="23"/>
    </row>
    <row r="7645" spans="1:12" x14ac:dyDescent="0.25">
      <c r="A7645" s="6"/>
      <c r="C7645" s="12"/>
      <c r="K7645" s="23"/>
      <c r="L7645" s="23"/>
    </row>
    <row r="7646" spans="1:12" x14ac:dyDescent="0.25">
      <c r="A7646" s="6"/>
      <c r="C7646" s="12"/>
      <c r="K7646" s="23"/>
      <c r="L7646" s="23"/>
    </row>
    <row r="7647" spans="1:12" x14ac:dyDescent="0.25">
      <c r="A7647" s="6"/>
      <c r="C7647" s="12"/>
      <c r="K7647" s="23"/>
      <c r="L7647" s="23"/>
    </row>
    <row r="7648" spans="1:12" x14ac:dyDescent="0.25">
      <c r="A7648" s="6"/>
      <c r="C7648" s="12"/>
      <c r="K7648" s="23"/>
      <c r="L7648" s="23"/>
    </row>
    <row r="7649" spans="1:12" x14ac:dyDescent="0.25">
      <c r="A7649" s="6"/>
      <c r="C7649" s="12"/>
      <c r="K7649" s="23"/>
      <c r="L7649" s="23"/>
    </row>
    <row r="7650" spans="1:12" x14ac:dyDescent="0.25">
      <c r="A7650" s="6"/>
      <c r="C7650" s="12"/>
      <c r="K7650" s="23"/>
      <c r="L7650" s="23"/>
    </row>
    <row r="7651" spans="1:12" x14ac:dyDescent="0.25">
      <c r="A7651" s="6"/>
      <c r="C7651" s="12"/>
      <c r="K7651" s="23"/>
      <c r="L7651" s="23"/>
    </row>
    <row r="7652" spans="1:12" x14ac:dyDescent="0.25">
      <c r="A7652" s="6"/>
      <c r="C7652" s="12"/>
      <c r="K7652" s="23"/>
      <c r="L7652" s="23"/>
    </row>
    <row r="7653" spans="1:12" x14ac:dyDescent="0.25">
      <c r="A7653" s="6"/>
      <c r="C7653" s="12"/>
      <c r="K7653" s="23"/>
      <c r="L7653" s="23"/>
    </row>
    <row r="7654" spans="1:12" x14ac:dyDescent="0.25">
      <c r="A7654" s="6"/>
      <c r="C7654" s="12"/>
      <c r="K7654" s="23"/>
      <c r="L7654" s="23"/>
    </row>
    <row r="7655" spans="1:12" x14ac:dyDescent="0.25">
      <c r="A7655" s="6"/>
      <c r="C7655" s="12"/>
      <c r="K7655" s="23"/>
      <c r="L7655" s="23"/>
    </row>
    <row r="7656" spans="1:12" x14ac:dyDescent="0.25">
      <c r="A7656" s="6"/>
      <c r="C7656" s="12"/>
      <c r="K7656" s="23"/>
      <c r="L7656" s="23"/>
    </row>
    <row r="7657" spans="1:12" x14ac:dyDescent="0.25">
      <c r="A7657" s="6"/>
      <c r="C7657" s="12"/>
      <c r="K7657" s="23"/>
      <c r="L7657" s="23"/>
    </row>
    <row r="7658" spans="1:12" x14ac:dyDescent="0.25">
      <c r="A7658" s="6"/>
      <c r="C7658" s="12"/>
      <c r="K7658" s="23"/>
      <c r="L7658" s="23"/>
    </row>
    <row r="7659" spans="1:12" x14ac:dyDescent="0.25">
      <c r="A7659" s="6"/>
      <c r="C7659" s="12"/>
      <c r="K7659" s="23"/>
      <c r="L7659" s="23"/>
    </row>
    <row r="7660" spans="1:12" x14ac:dyDescent="0.25">
      <c r="A7660" s="6"/>
      <c r="C7660" s="12"/>
      <c r="K7660" s="23"/>
      <c r="L7660" s="23"/>
    </row>
    <row r="7661" spans="1:12" x14ac:dyDescent="0.25">
      <c r="A7661" s="6"/>
      <c r="C7661" s="12"/>
      <c r="K7661" s="23"/>
      <c r="L7661" s="23"/>
    </row>
    <row r="7662" spans="1:12" x14ac:dyDescent="0.25">
      <c r="A7662" s="6"/>
      <c r="C7662" s="12"/>
      <c r="K7662" s="23"/>
      <c r="L7662" s="23"/>
    </row>
    <row r="7663" spans="1:12" x14ac:dyDescent="0.25">
      <c r="A7663" s="6"/>
      <c r="C7663" s="12"/>
      <c r="K7663" s="23"/>
      <c r="L7663" s="23"/>
    </row>
    <row r="7664" spans="1:12" x14ac:dyDescent="0.25">
      <c r="A7664" s="6"/>
      <c r="C7664" s="12"/>
      <c r="K7664" s="23"/>
      <c r="L7664" s="23"/>
    </row>
    <row r="7665" spans="1:12" x14ac:dyDescent="0.25">
      <c r="A7665" s="6"/>
      <c r="C7665" s="12"/>
      <c r="K7665" s="23"/>
      <c r="L7665" s="23"/>
    </row>
    <row r="7666" spans="1:12" x14ac:dyDescent="0.25">
      <c r="A7666" s="6"/>
      <c r="C7666" s="12"/>
      <c r="K7666" s="23"/>
      <c r="L7666" s="23"/>
    </row>
    <row r="7667" spans="1:12" x14ac:dyDescent="0.25">
      <c r="A7667" s="6"/>
      <c r="C7667" s="12"/>
      <c r="K7667" s="23"/>
      <c r="L7667" s="23"/>
    </row>
    <row r="7668" spans="1:12" x14ac:dyDescent="0.25">
      <c r="A7668" s="6"/>
      <c r="C7668" s="12"/>
      <c r="K7668" s="23"/>
      <c r="L7668" s="23"/>
    </row>
    <row r="7669" spans="1:12" x14ac:dyDescent="0.25">
      <c r="A7669" s="6"/>
      <c r="C7669" s="12"/>
      <c r="K7669" s="23"/>
      <c r="L7669" s="23"/>
    </row>
    <row r="7670" spans="1:12" x14ac:dyDescent="0.25">
      <c r="A7670" s="6"/>
      <c r="C7670" s="12"/>
      <c r="K7670" s="23"/>
      <c r="L7670" s="23"/>
    </row>
    <row r="7671" spans="1:12" x14ac:dyDescent="0.25">
      <c r="A7671" s="6"/>
      <c r="C7671" s="12"/>
      <c r="K7671" s="23"/>
      <c r="L7671" s="23"/>
    </row>
    <row r="7672" spans="1:12" x14ac:dyDescent="0.25">
      <c r="A7672" s="6"/>
      <c r="C7672" s="12"/>
      <c r="K7672" s="23"/>
      <c r="L7672" s="23"/>
    </row>
    <row r="7673" spans="1:12" x14ac:dyDescent="0.25">
      <c r="A7673" s="6"/>
      <c r="C7673" s="12"/>
      <c r="K7673" s="23"/>
      <c r="L7673" s="23"/>
    </row>
    <row r="7674" spans="1:12" x14ac:dyDescent="0.25">
      <c r="A7674" s="6"/>
      <c r="C7674" s="12"/>
      <c r="K7674" s="23"/>
      <c r="L7674" s="23"/>
    </row>
    <row r="7675" spans="1:12" x14ac:dyDescent="0.25">
      <c r="A7675" s="6"/>
      <c r="C7675" s="12"/>
      <c r="K7675" s="23"/>
      <c r="L7675" s="23"/>
    </row>
    <row r="7676" spans="1:12" x14ac:dyDescent="0.25">
      <c r="A7676" s="6"/>
      <c r="C7676" s="12"/>
      <c r="K7676" s="23"/>
      <c r="L7676" s="23"/>
    </row>
    <row r="7677" spans="1:12" x14ac:dyDescent="0.25">
      <c r="A7677" s="6"/>
      <c r="C7677" s="12"/>
      <c r="K7677" s="23"/>
      <c r="L7677" s="23"/>
    </row>
    <row r="7678" spans="1:12" x14ac:dyDescent="0.25">
      <c r="A7678" s="6"/>
      <c r="C7678" s="12"/>
      <c r="K7678" s="23"/>
      <c r="L7678" s="23"/>
    </row>
    <row r="7679" spans="1:12" x14ac:dyDescent="0.25">
      <c r="A7679" s="6"/>
      <c r="C7679" s="12"/>
      <c r="K7679" s="23"/>
      <c r="L7679" s="23"/>
    </row>
    <row r="7680" spans="1:12" x14ac:dyDescent="0.25">
      <c r="A7680" s="6"/>
      <c r="C7680" s="12"/>
      <c r="K7680" s="23"/>
      <c r="L7680" s="23"/>
    </row>
    <row r="7681" spans="1:12" x14ac:dyDescent="0.25">
      <c r="A7681" s="6"/>
      <c r="C7681" s="12"/>
      <c r="K7681" s="23"/>
      <c r="L7681" s="23"/>
    </row>
    <row r="7682" spans="1:12" x14ac:dyDescent="0.25">
      <c r="A7682" s="6"/>
      <c r="C7682" s="12"/>
      <c r="K7682" s="23"/>
      <c r="L7682" s="23"/>
    </row>
    <row r="7683" spans="1:12" x14ac:dyDescent="0.25">
      <c r="A7683" s="6"/>
      <c r="C7683" s="12"/>
      <c r="K7683" s="23"/>
      <c r="L7683" s="23"/>
    </row>
    <row r="7684" spans="1:12" x14ac:dyDescent="0.25">
      <c r="A7684" s="6"/>
      <c r="C7684" s="12"/>
      <c r="K7684" s="23"/>
      <c r="L7684" s="23"/>
    </row>
    <row r="7685" spans="1:12" x14ac:dyDescent="0.25">
      <c r="A7685" s="6"/>
      <c r="C7685" s="12"/>
      <c r="K7685" s="23"/>
      <c r="L7685" s="23"/>
    </row>
    <row r="7686" spans="1:12" x14ac:dyDescent="0.25">
      <c r="A7686" s="6"/>
      <c r="C7686" s="12"/>
      <c r="K7686" s="23"/>
      <c r="L7686" s="23"/>
    </row>
    <row r="7687" spans="1:12" x14ac:dyDescent="0.25">
      <c r="A7687" s="6"/>
      <c r="C7687" s="12"/>
      <c r="K7687" s="23"/>
      <c r="L7687" s="23"/>
    </row>
    <row r="7688" spans="1:12" x14ac:dyDescent="0.25">
      <c r="A7688" s="6"/>
      <c r="C7688" s="12"/>
      <c r="K7688" s="23"/>
      <c r="L7688" s="23"/>
    </row>
    <row r="7689" spans="1:12" x14ac:dyDescent="0.25">
      <c r="A7689" s="6"/>
      <c r="C7689" s="12"/>
      <c r="K7689" s="23"/>
      <c r="L7689" s="23"/>
    </row>
    <row r="7690" spans="1:12" x14ac:dyDescent="0.25">
      <c r="A7690" s="6"/>
      <c r="C7690" s="12"/>
      <c r="K7690" s="23"/>
      <c r="L7690" s="23"/>
    </row>
    <row r="7691" spans="1:12" x14ac:dyDescent="0.25">
      <c r="A7691" s="6"/>
      <c r="C7691" s="12"/>
      <c r="K7691" s="23"/>
      <c r="L7691" s="23"/>
    </row>
    <row r="7692" spans="1:12" x14ac:dyDescent="0.25">
      <c r="A7692" s="6"/>
      <c r="C7692" s="12"/>
      <c r="K7692" s="23"/>
      <c r="L7692" s="23"/>
    </row>
    <row r="7693" spans="1:12" x14ac:dyDescent="0.25">
      <c r="A7693" s="6"/>
      <c r="C7693" s="12"/>
      <c r="K7693" s="23"/>
      <c r="L7693" s="23"/>
    </row>
    <row r="7694" spans="1:12" x14ac:dyDescent="0.25">
      <c r="A7694" s="6"/>
      <c r="C7694" s="12"/>
      <c r="K7694" s="23"/>
      <c r="L7694" s="23"/>
    </row>
    <row r="7695" spans="1:12" x14ac:dyDescent="0.25">
      <c r="A7695" s="6"/>
      <c r="C7695" s="12"/>
      <c r="K7695" s="23"/>
      <c r="L7695" s="23"/>
    </row>
    <row r="7696" spans="1:12" x14ac:dyDescent="0.25">
      <c r="A7696" s="6"/>
      <c r="C7696" s="12"/>
      <c r="K7696" s="23"/>
      <c r="L7696" s="23"/>
    </row>
    <row r="7697" spans="1:12" x14ac:dyDescent="0.25">
      <c r="A7697" s="6"/>
      <c r="C7697" s="12"/>
      <c r="K7697" s="23"/>
      <c r="L7697" s="23"/>
    </row>
    <row r="7698" spans="1:12" x14ac:dyDescent="0.25">
      <c r="A7698" s="6"/>
      <c r="C7698" s="12"/>
      <c r="K7698" s="23"/>
      <c r="L7698" s="23"/>
    </row>
    <row r="7699" spans="1:12" x14ac:dyDescent="0.25">
      <c r="A7699" s="6"/>
      <c r="C7699" s="12"/>
      <c r="K7699" s="23"/>
      <c r="L7699" s="23"/>
    </row>
    <row r="7700" spans="1:12" x14ac:dyDescent="0.25">
      <c r="A7700" s="6"/>
      <c r="C7700" s="12"/>
      <c r="K7700" s="23"/>
      <c r="L7700" s="23"/>
    </row>
    <row r="7701" spans="1:12" x14ac:dyDescent="0.25">
      <c r="A7701" s="6"/>
      <c r="C7701" s="12"/>
      <c r="K7701" s="23"/>
      <c r="L7701" s="23"/>
    </row>
    <row r="7702" spans="1:12" x14ac:dyDescent="0.25">
      <c r="A7702" s="6"/>
      <c r="C7702" s="12"/>
      <c r="K7702" s="23"/>
      <c r="L7702" s="23"/>
    </row>
    <row r="7703" spans="1:12" x14ac:dyDescent="0.25">
      <c r="A7703" s="6"/>
      <c r="C7703" s="12"/>
      <c r="K7703" s="23"/>
      <c r="L7703" s="23"/>
    </row>
    <row r="7704" spans="1:12" x14ac:dyDescent="0.25">
      <c r="A7704" s="6"/>
      <c r="C7704" s="12"/>
      <c r="K7704" s="23"/>
      <c r="L7704" s="23"/>
    </row>
    <row r="7705" spans="1:12" x14ac:dyDescent="0.25">
      <c r="A7705" s="6"/>
      <c r="C7705" s="12"/>
      <c r="K7705" s="23"/>
      <c r="L7705" s="23"/>
    </row>
    <row r="7706" spans="1:12" x14ac:dyDescent="0.25">
      <c r="A7706" s="6"/>
      <c r="C7706" s="12"/>
      <c r="K7706" s="23"/>
      <c r="L7706" s="23"/>
    </row>
    <row r="7707" spans="1:12" x14ac:dyDescent="0.25">
      <c r="A7707" s="6"/>
      <c r="C7707" s="12"/>
      <c r="K7707" s="23"/>
      <c r="L7707" s="23"/>
    </row>
    <row r="7708" spans="1:12" x14ac:dyDescent="0.25">
      <c r="A7708" s="6"/>
      <c r="C7708" s="12"/>
      <c r="K7708" s="23"/>
      <c r="L7708" s="23"/>
    </row>
    <row r="7709" spans="1:12" x14ac:dyDescent="0.25">
      <c r="A7709" s="6"/>
      <c r="C7709" s="12"/>
      <c r="K7709" s="23"/>
      <c r="L7709" s="23"/>
    </row>
    <row r="7710" spans="1:12" x14ac:dyDescent="0.25">
      <c r="A7710" s="6"/>
      <c r="C7710" s="12"/>
      <c r="K7710" s="23"/>
      <c r="L7710" s="23"/>
    </row>
    <row r="7711" spans="1:12" x14ac:dyDescent="0.25">
      <c r="A7711" s="6"/>
      <c r="C7711" s="12"/>
      <c r="K7711" s="23"/>
      <c r="L7711" s="23"/>
    </row>
    <row r="7712" spans="1:12" x14ac:dyDescent="0.25">
      <c r="A7712" s="6"/>
      <c r="C7712" s="12"/>
      <c r="K7712" s="23"/>
      <c r="L7712" s="23"/>
    </row>
    <row r="7713" spans="1:12" x14ac:dyDescent="0.25">
      <c r="A7713" s="6"/>
      <c r="C7713" s="12"/>
      <c r="K7713" s="23"/>
      <c r="L7713" s="23"/>
    </row>
    <row r="7714" spans="1:12" x14ac:dyDescent="0.25">
      <c r="A7714" s="6"/>
      <c r="C7714" s="12"/>
      <c r="K7714" s="23"/>
      <c r="L7714" s="23"/>
    </row>
    <row r="7715" spans="1:12" x14ac:dyDescent="0.25">
      <c r="A7715" s="6"/>
      <c r="C7715" s="12"/>
      <c r="K7715" s="23"/>
      <c r="L7715" s="23"/>
    </row>
    <row r="7716" spans="1:12" x14ac:dyDescent="0.25">
      <c r="A7716" s="6"/>
      <c r="C7716" s="12"/>
      <c r="K7716" s="23"/>
      <c r="L7716" s="23"/>
    </row>
    <row r="7717" spans="1:12" x14ac:dyDescent="0.25">
      <c r="A7717" s="6"/>
      <c r="C7717" s="12"/>
      <c r="K7717" s="23"/>
      <c r="L7717" s="23"/>
    </row>
    <row r="7718" spans="1:12" x14ac:dyDescent="0.25">
      <c r="A7718" s="6"/>
      <c r="C7718" s="12"/>
      <c r="K7718" s="23"/>
      <c r="L7718" s="23"/>
    </row>
    <row r="7719" spans="1:12" x14ac:dyDescent="0.25">
      <c r="A7719" s="6"/>
      <c r="C7719" s="12"/>
      <c r="K7719" s="23"/>
      <c r="L7719" s="23"/>
    </row>
    <row r="7720" spans="1:12" x14ac:dyDescent="0.25">
      <c r="A7720" s="6"/>
      <c r="C7720" s="12"/>
      <c r="K7720" s="23"/>
      <c r="L7720" s="23"/>
    </row>
    <row r="7721" spans="1:12" x14ac:dyDescent="0.25">
      <c r="A7721" s="6"/>
      <c r="C7721" s="12"/>
      <c r="K7721" s="23"/>
      <c r="L7721" s="23"/>
    </row>
    <row r="7722" spans="1:12" x14ac:dyDescent="0.25">
      <c r="A7722" s="6"/>
      <c r="C7722" s="12"/>
      <c r="K7722" s="23"/>
      <c r="L7722" s="23"/>
    </row>
    <row r="7723" spans="1:12" x14ac:dyDescent="0.25">
      <c r="A7723" s="6"/>
      <c r="C7723" s="12"/>
      <c r="K7723" s="23"/>
      <c r="L7723" s="23"/>
    </row>
    <row r="7724" spans="1:12" x14ac:dyDescent="0.25">
      <c r="A7724" s="6"/>
      <c r="C7724" s="12"/>
      <c r="K7724" s="23"/>
      <c r="L7724" s="23"/>
    </row>
    <row r="7725" spans="1:12" x14ac:dyDescent="0.25">
      <c r="A7725" s="6"/>
      <c r="C7725" s="12"/>
      <c r="K7725" s="23"/>
      <c r="L7725" s="23"/>
    </row>
    <row r="7726" spans="1:12" x14ac:dyDescent="0.25">
      <c r="A7726" s="6"/>
      <c r="C7726" s="12"/>
      <c r="K7726" s="23"/>
      <c r="L7726" s="23"/>
    </row>
    <row r="7727" spans="1:12" x14ac:dyDescent="0.25">
      <c r="A7727" s="6"/>
      <c r="C7727" s="12"/>
      <c r="K7727" s="23"/>
      <c r="L7727" s="23"/>
    </row>
    <row r="7728" spans="1:12" x14ac:dyDescent="0.25">
      <c r="A7728" s="6"/>
      <c r="C7728" s="12"/>
      <c r="K7728" s="23"/>
      <c r="L7728" s="23"/>
    </row>
    <row r="7729" spans="1:12" x14ac:dyDescent="0.25">
      <c r="A7729" s="6"/>
      <c r="C7729" s="12"/>
      <c r="K7729" s="23"/>
      <c r="L7729" s="23"/>
    </row>
    <row r="7730" spans="1:12" x14ac:dyDescent="0.25">
      <c r="A7730" s="6"/>
      <c r="C7730" s="12"/>
      <c r="K7730" s="23"/>
      <c r="L7730" s="23"/>
    </row>
    <row r="7731" spans="1:12" x14ac:dyDescent="0.25">
      <c r="A7731" s="6"/>
      <c r="C7731" s="12"/>
      <c r="K7731" s="23"/>
      <c r="L7731" s="23"/>
    </row>
    <row r="7732" spans="1:12" x14ac:dyDescent="0.25">
      <c r="A7732" s="6"/>
      <c r="C7732" s="12"/>
      <c r="K7732" s="23"/>
      <c r="L7732" s="23"/>
    </row>
    <row r="7733" spans="1:12" x14ac:dyDescent="0.25">
      <c r="A7733" s="6"/>
      <c r="C7733" s="12"/>
      <c r="K7733" s="23"/>
      <c r="L7733" s="23"/>
    </row>
    <row r="7734" spans="1:12" x14ac:dyDescent="0.25">
      <c r="A7734" s="6"/>
      <c r="C7734" s="12"/>
      <c r="K7734" s="23"/>
      <c r="L7734" s="23"/>
    </row>
    <row r="7735" spans="1:12" x14ac:dyDescent="0.25">
      <c r="A7735" s="6"/>
      <c r="C7735" s="12"/>
      <c r="K7735" s="23"/>
      <c r="L7735" s="23"/>
    </row>
    <row r="7736" spans="1:12" x14ac:dyDescent="0.25">
      <c r="A7736" s="6"/>
      <c r="C7736" s="12"/>
      <c r="K7736" s="23"/>
      <c r="L7736" s="23"/>
    </row>
    <row r="7737" spans="1:12" x14ac:dyDescent="0.25">
      <c r="A7737" s="6"/>
      <c r="C7737" s="12"/>
      <c r="K7737" s="23"/>
      <c r="L7737" s="23"/>
    </row>
    <row r="7738" spans="1:12" x14ac:dyDescent="0.25">
      <c r="A7738" s="6"/>
      <c r="C7738" s="12"/>
      <c r="K7738" s="23"/>
      <c r="L7738" s="23"/>
    </row>
    <row r="7739" spans="1:12" x14ac:dyDescent="0.25">
      <c r="A7739" s="6"/>
      <c r="C7739" s="12"/>
      <c r="K7739" s="23"/>
      <c r="L7739" s="23"/>
    </row>
    <row r="7740" spans="1:12" x14ac:dyDescent="0.25">
      <c r="A7740" s="6"/>
      <c r="C7740" s="12"/>
      <c r="K7740" s="23"/>
      <c r="L7740" s="23"/>
    </row>
    <row r="7741" spans="1:12" x14ac:dyDescent="0.25">
      <c r="A7741" s="6"/>
      <c r="C7741" s="12"/>
      <c r="K7741" s="23"/>
      <c r="L7741" s="23"/>
    </row>
    <row r="7742" spans="1:12" x14ac:dyDescent="0.25">
      <c r="A7742" s="6"/>
      <c r="C7742" s="12"/>
      <c r="K7742" s="23"/>
      <c r="L7742" s="23"/>
    </row>
    <row r="7743" spans="1:12" x14ac:dyDescent="0.25">
      <c r="A7743" s="6"/>
      <c r="C7743" s="12"/>
      <c r="K7743" s="23"/>
      <c r="L7743" s="23"/>
    </row>
    <row r="7744" spans="1:12" x14ac:dyDescent="0.25">
      <c r="A7744" s="6"/>
      <c r="C7744" s="12"/>
      <c r="K7744" s="23"/>
      <c r="L7744" s="23"/>
    </row>
    <row r="7745" spans="1:12" x14ac:dyDescent="0.25">
      <c r="A7745" s="6"/>
      <c r="C7745" s="12"/>
      <c r="K7745" s="23"/>
      <c r="L7745" s="23"/>
    </row>
    <row r="7746" spans="1:12" x14ac:dyDescent="0.25">
      <c r="A7746" s="6"/>
      <c r="C7746" s="12"/>
      <c r="K7746" s="23"/>
      <c r="L7746" s="23"/>
    </row>
    <row r="7747" spans="1:12" x14ac:dyDescent="0.25">
      <c r="A7747" s="6"/>
      <c r="C7747" s="12"/>
      <c r="K7747" s="23"/>
      <c r="L7747" s="23"/>
    </row>
    <row r="7748" spans="1:12" x14ac:dyDescent="0.25">
      <c r="A7748" s="6"/>
      <c r="C7748" s="12"/>
      <c r="K7748" s="23"/>
      <c r="L7748" s="23"/>
    </row>
    <row r="7749" spans="1:12" x14ac:dyDescent="0.25">
      <c r="A7749" s="6"/>
      <c r="C7749" s="12"/>
      <c r="K7749" s="23"/>
      <c r="L7749" s="23"/>
    </row>
    <row r="7750" spans="1:12" x14ac:dyDescent="0.25">
      <c r="A7750" s="6"/>
      <c r="C7750" s="12"/>
      <c r="K7750" s="23"/>
      <c r="L7750" s="23"/>
    </row>
    <row r="7751" spans="1:12" x14ac:dyDescent="0.25">
      <c r="A7751" s="6"/>
      <c r="C7751" s="12"/>
      <c r="K7751" s="23"/>
      <c r="L7751" s="23"/>
    </row>
    <row r="7752" spans="1:12" x14ac:dyDescent="0.25">
      <c r="A7752" s="6"/>
      <c r="C7752" s="12"/>
      <c r="K7752" s="23"/>
      <c r="L7752" s="23"/>
    </row>
    <row r="7753" spans="1:12" x14ac:dyDescent="0.25">
      <c r="A7753" s="6"/>
      <c r="C7753" s="12"/>
      <c r="K7753" s="23"/>
      <c r="L7753" s="23"/>
    </row>
    <row r="7754" spans="1:12" x14ac:dyDescent="0.25">
      <c r="A7754" s="6"/>
      <c r="C7754" s="12"/>
      <c r="K7754" s="23"/>
      <c r="L7754" s="23"/>
    </row>
    <row r="7755" spans="1:12" x14ac:dyDescent="0.25">
      <c r="A7755" s="6"/>
      <c r="C7755" s="12"/>
      <c r="K7755" s="23"/>
      <c r="L7755" s="23"/>
    </row>
    <row r="7756" spans="1:12" x14ac:dyDescent="0.25">
      <c r="A7756" s="6"/>
      <c r="C7756" s="12"/>
      <c r="K7756" s="23"/>
      <c r="L7756" s="23"/>
    </row>
    <row r="7757" spans="1:12" x14ac:dyDescent="0.25">
      <c r="A7757" s="6"/>
      <c r="C7757" s="12"/>
      <c r="K7757" s="23"/>
      <c r="L7757" s="23"/>
    </row>
    <row r="7758" spans="1:12" x14ac:dyDescent="0.25">
      <c r="A7758" s="6"/>
      <c r="C7758" s="12"/>
      <c r="K7758" s="23"/>
      <c r="L7758" s="23"/>
    </row>
    <row r="7759" spans="1:12" x14ac:dyDescent="0.25">
      <c r="A7759" s="6"/>
      <c r="C7759" s="12"/>
      <c r="K7759" s="23"/>
      <c r="L7759" s="23"/>
    </row>
    <row r="7760" spans="1:12" x14ac:dyDescent="0.25">
      <c r="A7760" s="6"/>
      <c r="C7760" s="12"/>
      <c r="K7760" s="23"/>
      <c r="L7760" s="23"/>
    </row>
    <row r="7761" spans="1:12" x14ac:dyDescent="0.25">
      <c r="A7761" s="6"/>
      <c r="C7761" s="12"/>
      <c r="K7761" s="23"/>
      <c r="L7761" s="23"/>
    </row>
    <row r="7762" spans="1:12" x14ac:dyDescent="0.25">
      <c r="A7762" s="6"/>
      <c r="C7762" s="12"/>
      <c r="K7762" s="23"/>
      <c r="L7762" s="23"/>
    </row>
    <row r="7763" spans="1:12" x14ac:dyDescent="0.25">
      <c r="A7763" s="6"/>
      <c r="C7763" s="12"/>
      <c r="K7763" s="23"/>
      <c r="L7763" s="23"/>
    </row>
    <row r="7764" spans="1:12" x14ac:dyDescent="0.25">
      <c r="A7764" s="6"/>
      <c r="C7764" s="12"/>
      <c r="K7764" s="23"/>
      <c r="L7764" s="23"/>
    </row>
    <row r="7765" spans="1:12" x14ac:dyDescent="0.25">
      <c r="A7765" s="6"/>
      <c r="C7765" s="12"/>
      <c r="K7765" s="23"/>
      <c r="L7765" s="23"/>
    </row>
    <row r="7766" spans="1:12" x14ac:dyDescent="0.25">
      <c r="A7766" s="6"/>
      <c r="C7766" s="12"/>
      <c r="K7766" s="23"/>
      <c r="L7766" s="23"/>
    </row>
    <row r="7767" spans="1:12" x14ac:dyDescent="0.25">
      <c r="A7767" s="6"/>
      <c r="C7767" s="12"/>
      <c r="K7767" s="23"/>
      <c r="L7767" s="23"/>
    </row>
    <row r="7768" spans="1:12" x14ac:dyDescent="0.25">
      <c r="A7768" s="6"/>
      <c r="C7768" s="12"/>
      <c r="K7768" s="23"/>
      <c r="L7768" s="23"/>
    </row>
    <row r="7769" spans="1:12" x14ac:dyDescent="0.25">
      <c r="A7769" s="6"/>
      <c r="C7769" s="12"/>
      <c r="K7769" s="23"/>
      <c r="L7769" s="23"/>
    </row>
    <row r="7770" spans="1:12" x14ac:dyDescent="0.25">
      <c r="A7770" s="6"/>
      <c r="C7770" s="12"/>
      <c r="K7770" s="23"/>
      <c r="L7770" s="23"/>
    </row>
    <row r="7771" spans="1:12" x14ac:dyDescent="0.25">
      <c r="A7771" s="6"/>
      <c r="C7771" s="12"/>
      <c r="K7771" s="23"/>
      <c r="L7771" s="23"/>
    </row>
    <row r="7772" spans="1:12" x14ac:dyDescent="0.25">
      <c r="A7772" s="6"/>
      <c r="C7772" s="12"/>
      <c r="K7772" s="23"/>
      <c r="L7772" s="23"/>
    </row>
    <row r="7773" spans="1:12" x14ac:dyDescent="0.25">
      <c r="A7773" s="6"/>
      <c r="C7773" s="12"/>
      <c r="K7773" s="23"/>
      <c r="L7773" s="23"/>
    </row>
    <row r="7774" spans="1:12" x14ac:dyDescent="0.25">
      <c r="A7774" s="6"/>
      <c r="C7774" s="12"/>
      <c r="K7774" s="23"/>
      <c r="L7774" s="23"/>
    </row>
    <row r="7775" spans="1:12" x14ac:dyDescent="0.25">
      <c r="A7775" s="6"/>
      <c r="C7775" s="12"/>
      <c r="K7775" s="23"/>
      <c r="L7775" s="23"/>
    </row>
    <row r="7776" spans="1:12" x14ac:dyDescent="0.25">
      <c r="A7776" s="6"/>
      <c r="C7776" s="12"/>
      <c r="K7776" s="23"/>
      <c r="L7776" s="23"/>
    </row>
    <row r="7777" spans="1:12" x14ac:dyDescent="0.25">
      <c r="A7777" s="6"/>
      <c r="C7777" s="12"/>
      <c r="K7777" s="23"/>
      <c r="L7777" s="23"/>
    </row>
    <row r="7778" spans="1:12" x14ac:dyDescent="0.25">
      <c r="A7778" s="6"/>
      <c r="C7778" s="12"/>
      <c r="K7778" s="23"/>
      <c r="L7778" s="23"/>
    </row>
    <row r="7779" spans="1:12" x14ac:dyDescent="0.25">
      <c r="A7779" s="6"/>
      <c r="C7779" s="12"/>
      <c r="K7779" s="23"/>
      <c r="L7779" s="23"/>
    </row>
    <row r="7780" spans="1:12" x14ac:dyDescent="0.25">
      <c r="A7780" s="6"/>
      <c r="C7780" s="12"/>
      <c r="K7780" s="23"/>
      <c r="L7780" s="23"/>
    </row>
    <row r="7781" spans="1:12" x14ac:dyDescent="0.25">
      <c r="A7781" s="6"/>
      <c r="C7781" s="12"/>
      <c r="K7781" s="23"/>
      <c r="L7781" s="23"/>
    </row>
    <row r="7782" spans="1:12" x14ac:dyDescent="0.25">
      <c r="A7782" s="6"/>
      <c r="C7782" s="12"/>
      <c r="K7782" s="23"/>
      <c r="L7782" s="23"/>
    </row>
    <row r="7783" spans="1:12" x14ac:dyDescent="0.25">
      <c r="A7783" s="6"/>
      <c r="C7783" s="12"/>
      <c r="K7783" s="23"/>
      <c r="L7783" s="23"/>
    </row>
    <row r="7784" spans="1:12" x14ac:dyDescent="0.25">
      <c r="A7784" s="6"/>
      <c r="C7784" s="12"/>
      <c r="K7784" s="23"/>
      <c r="L7784" s="23"/>
    </row>
    <row r="7785" spans="1:12" x14ac:dyDescent="0.25">
      <c r="A7785" s="6"/>
      <c r="C7785" s="12"/>
      <c r="K7785" s="23"/>
      <c r="L7785" s="23"/>
    </row>
    <row r="7786" spans="1:12" x14ac:dyDescent="0.25">
      <c r="A7786" s="6"/>
      <c r="C7786" s="12"/>
      <c r="K7786" s="23"/>
      <c r="L7786" s="23"/>
    </row>
    <row r="7787" spans="1:12" x14ac:dyDescent="0.25">
      <c r="A7787" s="6"/>
      <c r="C7787" s="12"/>
      <c r="K7787" s="23"/>
      <c r="L7787" s="23"/>
    </row>
    <row r="7788" spans="1:12" x14ac:dyDescent="0.25">
      <c r="A7788" s="6"/>
      <c r="C7788" s="12"/>
      <c r="K7788" s="23"/>
      <c r="L7788" s="23"/>
    </row>
    <row r="7789" spans="1:12" x14ac:dyDescent="0.25">
      <c r="A7789" s="6"/>
      <c r="C7789" s="12"/>
      <c r="K7789" s="23"/>
      <c r="L7789" s="23"/>
    </row>
    <row r="7790" spans="1:12" x14ac:dyDescent="0.25">
      <c r="A7790" s="6"/>
      <c r="C7790" s="12"/>
      <c r="K7790" s="23"/>
      <c r="L7790" s="23"/>
    </row>
    <row r="7791" spans="1:12" x14ac:dyDescent="0.25">
      <c r="A7791" s="6"/>
      <c r="C7791" s="12"/>
      <c r="K7791" s="23"/>
      <c r="L7791" s="23"/>
    </row>
    <row r="7792" spans="1:12" x14ac:dyDescent="0.25">
      <c r="A7792" s="6"/>
      <c r="C7792" s="12"/>
      <c r="K7792" s="23"/>
      <c r="L7792" s="23"/>
    </row>
    <row r="7793" spans="1:12" x14ac:dyDescent="0.25">
      <c r="A7793" s="6"/>
      <c r="C7793" s="12"/>
      <c r="K7793" s="23"/>
      <c r="L7793" s="23"/>
    </row>
    <row r="7794" spans="1:12" x14ac:dyDescent="0.25">
      <c r="A7794" s="6"/>
      <c r="C7794" s="12"/>
      <c r="K7794" s="23"/>
      <c r="L7794" s="23"/>
    </row>
    <row r="7795" spans="1:12" x14ac:dyDescent="0.25">
      <c r="A7795" s="6"/>
      <c r="C7795" s="12"/>
      <c r="K7795" s="23"/>
      <c r="L7795" s="23"/>
    </row>
    <row r="7796" spans="1:12" x14ac:dyDescent="0.25">
      <c r="A7796" s="6"/>
      <c r="C7796" s="12"/>
      <c r="K7796" s="23"/>
      <c r="L7796" s="23"/>
    </row>
    <row r="7797" spans="1:12" x14ac:dyDescent="0.25">
      <c r="A7797" s="6"/>
      <c r="C7797" s="12"/>
      <c r="K7797" s="23"/>
      <c r="L7797" s="23"/>
    </row>
    <row r="7798" spans="1:12" x14ac:dyDescent="0.25">
      <c r="A7798" s="6"/>
      <c r="C7798" s="12"/>
      <c r="K7798" s="23"/>
      <c r="L7798" s="23"/>
    </row>
    <row r="7799" spans="1:12" x14ac:dyDescent="0.25">
      <c r="A7799" s="6"/>
      <c r="C7799" s="12"/>
      <c r="K7799" s="23"/>
      <c r="L7799" s="23"/>
    </row>
    <row r="7800" spans="1:12" x14ac:dyDescent="0.25">
      <c r="A7800" s="6"/>
      <c r="C7800" s="12"/>
      <c r="K7800" s="23"/>
      <c r="L7800" s="23"/>
    </row>
    <row r="7801" spans="1:12" x14ac:dyDescent="0.25">
      <c r="A7801" s="6"/>
      <c r="C7801" s="12"/>
      <c r="K7801" s="23"/>
      <c r="L7801" s="23"/>
    </row>
    <row r="7802" spans="1:12" x14ac:dyDescent="0.25">
      <c r="A7802" s="6"/>
      <c r="C7802" s="12"/>
      <c r="K7802" s="23"/>
      <c r="L7802" s="23"/>
    </row>
    <row r="7803" spans="1:12" x14ac:dyDescent="0.25">
      <c r="A7803" s="6"/>
      <c r="C7803" s="12"/>
      <c r="K7803" s="23"/>
      <c r="L7803" s="23"/>
    </row>
    <row r="7804" spans="1:12" x14ac:dyDescent="0.25">
      <c r="A7804" s="6"/>
      <c r="C7804" s="12"/>
      <c r="K7804" s="23"/>
      <c r="L7804" s="23"/>
    </row>
    <row r="7805" spans="1:12" x14ac:dyDescent="0.25">
      <c r="A7805" s="6"/>
      <c r="C7805" s="12"/>
      <c r="K7805" s="23"/>
      <c r="L7805" s="23"/>
    </row>
    <row r="7806" spans="1:12" x14ac:dyDescent="0.25">
      <c r="A7806" s="6"/>
      <c r="C7806" s="12"/>
      <c r="K7806" s="23"/>
      <c r="L7806" s="23"/>
    </row>
    <row r="7807" spans="1:12" x14ac:dyDescent="0.25">
      <c r="A7807" s="6"/>
      <c r="C7807" s="12"/>
      <c r="K7807" s="23"/>
      <c r="L7807" s="23"/>
    </row>
    <row r="7808" spans="1:12" x14ac:dyDescent="0.25">
      <c r="A7808" s="6"/>
      <c r="C7808" s="12"/>
      <c r="K7808" s="23"/>
      <c r="L7808" s="23"/>
    </row>
    <row r="7809" spans="1:12" x14ac:dyDescent="0.25">
      <c r="A7809" s="6"/>
      <c r="C7809" s="12"/>
      <c r="K7809" s="23"/>
      <c r="L7809" s="23"/>
    </row>
    <row r="7810" spans="1:12" x14ac:dyDescent="0.25">
      <c r="A7810" s="6"/>
      <c r="C7810" s="12"/>
      <c r="K7810" s="23"/>
      <c r="L7810" s="23"/>
    </row>
    <row r="7811" spans="1:12" x14ac:dyDescent="0.25">
      <c r="A7811" s="6"/>
      <c r="C7811" s="12"/>
      <c r="K7811" s="23"/>
      <c r="L7811" s="23"/>
    </row>
    <row r="7812" spans="1:12" x14ac:dyDescent="0.25">
      <c r="A7812" s="6"/>
      <c r="C7812" s="12"/>
      <c r="K7812" s="23"/>
      <c r="L7812" s="23"/>
    </row>
    <row r="7813" spans="1:12" x14ac:dyDescent="0.25">
      <c r="A7813" s="6"/>
      <c r="C7813" s="12"/>
      <c r="K7813" s="23"/>
      <c r="L7813" s="23"/>
    </row>
    <row r="7814" spans="1:12" x14ac:dyDescent="0.25">
      <c r="A7814" s="6"/>
      <c r="C7814" s="12"/>
      <c r="K7814" s="23"/>
      <c r="L7814" s="23"/>
    </row>
    <row r="7815" spans="1:12" x14ac:dyDescent="0.25">
      <c r="A7815" s="6"/>
      <c r="C7815" s="12"/>
      <c r="K7815" s="23"/>
      <c r="L7815" s="23"/>
    </row>
    <row r="7816" spans="1:12" x14ac:dyDescent="0.25">
      <c r="A7816" s="6"/>
      <c r="C7816" s="12"/>
      <c r="K7816" s="23"/>
      <c r="L7816" s="23"/>
    </row>
    <row r="7817" spans="1:12" x14ac:dyDescent="0.25">
      <c r="A7817" s="6"/>
      <c r="C7817" s="12"/>
      <c r="K7817" s="23"/>
      <c r="L7817" s="23"/>
    </row>
    <row r="7818" spans="1:12" x14ac:dyDescent="0.25">
      <c r="A7818" s="6"/>
      <c r="C7818" s="12"/>
      <c r="K7818" s="23"/>
      <c r="L7818" s="23"/>
    </row>
    <row r="7819" spans="1:12" x14ac:dyDescent="0.25">
      <c r="A7819" s="6"/>
      <c r="C7819" s="12"/>
      <c r="K7819" s="23"/>
      <c r="L7819" s="23"/>
    </row>
    <row r="7820" spans="1:12" x14ac:dyDescent="0.25">
      <c r="A7820" s="6"/>
      <c r="C7820" s="12"/>
      <c r="K7820" s="23"/>
      <c r="L7820" s="23"/>
    </row>
    <row r="7821" spans="1:12" x14ac:dyDescent="0.25">
      <c r="A7821" s="6"/>
      <c r="C7821" s="12"/>
      <c r="K7821" s="23"/>
      <c r="L7821" s="23"/>
    </row>
    <row r="7822" spans="1:12" x14ac:dyDescent="0.25">
      <c r="A7822" s="6"/>
      <c r="C7822" s="12"/>
      <c r="K7822" s="23"/>
      <c r="L7822" s="23"/>
    </row>
    <row r="7823" spans="1:12" x14ac:dyDescent="0.25">
      <c r="A7823" s="6"/>
      <c r="C7823" s="12"/>
      <c r="K7823" s="23"/>
      <c r="L7823" s="23"/>
    </row>
    <row r="7824" spans="1:12" x14ac:dyDescent="0.25">
      <c r="A7824" s="6"/>
      <c r="C7824" s="12"/>
      <c r="K7824" s="23"/>
      <c r="L7824" s="23"/>
    </row>
    <row r="7825" spans="1:12" x14ac:dyDescent="0.25">
      <c r="A7825" s="6"/>
      <c r="C7825" s="12"/>
      <c r="K7825" s="23"/>
      <c r="L7825" s="23"/>
    </row>
    <row r="7826" spans="1:12" x14ac:dyDescent="0.25">
      <c r="A7826" s="6"/>
      <c r="C7826" s="12"/>
      <c r="K7826" s="23"/>
      <c r="L7826" s="23"/>
    </row>
    <row r="7827" spans="1:12" x14ac:dyDescent="0.25">
      <c r="A7827" s="6"/>
      <c r="C7827" s="12"/>
      <c r="K7827" s="23"/>
      <c r="L7827" s="23"/>
    </row>
    <row r="7828" spans="1:12" x14ac:dyDescent="0.25">
      <c r="A7828" s="6"/>
      <c r="C7828" s="12"/>
      <c r="K7828" s="23"/>
      <c r="L7828" s="23"/>
    </row>
    <row r="7829" spans="1:12" x14ac:dyDescent="0.25">
      <c r="A7829" s="6"/>
      <c r="C7829" s="12"/>
      <c r="K7829" s="23"/>
      <c r="L7829" s="23"/>
    </row>
    <row r="7830" spans="1:12" x14ac:dyDescent="0.25">
      <c r="A7830" s="6"/>
      <c r="C7830" s="12"/>
      <c r="K7830" s="23"/>
      <c r="L7830" s="23"/>
    </row>
    <row r="7831" spans="1:12" x14ac:dyDescent="0.25">
      <c r="A7831" s="6"/>
      <c r="C7831" s="12"/>
      <c r="K7831" s="23"/>
      <c r="L7831" s="23"/>
    </row>
    <row r="7832" spans="1:12" x14ac:dyDescent="0.25">
      <c r="A7832" s="6"/>
      <c r="C7832" s="12"/>
      <c r="K7832" s="23"/>
      <c r="L7832" s="23"/>
    </row>
    <row r="7833" spans="1:12" x14ac:dyDescent="0.25">
      <c r="A7833" s="6"/>
      <c r="C7833" s="12"/>
      <c r="K7833" s="23"/>
      <c r="L7833" s="23"/>
    </row>
    <row r="7834" spans="1:12" x14ac:dyDescent="0.25">
      <c r="A7834" s="6"/>
      <c r="C7834" s="12"/>
      <c r="K7834" s="23"/>
      <c r="L7834" s="23"/>
    </row>
    <row r="7835" spans="1:12" x14ac:dyDescent="0.25">
      <c r="A7835" s="6"/>
      <c r="C7835" s="12"/>
      <c r="K7835" s="23"/>
      <c r="L7835" s="23"/>
    </row>
    <row r="7836" spans="1:12" x14ac:dyDescent="0.25">
      <c r="A7836" s="6"/>
      <c r="C7836" s="12"/>
      <c r="K7836" s="23"/>
      <c r="L7836" s="23"/>
    </row>
    <row r="7837" spans="1:12" x14ac:dyDescent="0.25">
      <c r="A7837" s="6"/>
      <c r="C7837" s="12"/>
      <c r="K7837" s="23"/>
      <c r="L7837" s="23"/>
    </row>
    <row r="7838" spans="1:12" x14ac:dyDescent="0.25">
      <c r="A7838" s="6"/>
      <c r="C7838" s="12"/>
      <c r="K7838" s="23"/>
      <c r="L7838" s="23"/>
    </row>
    <row r="7839" spans="1:12" x14ac:dyDescent="0.25">
      <c r="A7839" s="6"/>
      <c r="C7839" s="12"/>
      <c r="K7839" s="23"/>
      <c r="L7839" s="23"/>
    </row>
    <row r="7840" spans="1:12" x14ac:dyDescent="0.25">
      <c r="A7840" s="6"/>
      <c r="C7840" s="12"/>
      <c r="K7840" s="23"/>
      <c r="L7840" s="23"/>
    </row>
    <row r="7841" spans="1:12" x14ac:dyDescent="0.25">
      <c r="A7841" s="6"/>
      <c r="C7841" s="12"/>
      <c r="K7841" s="23"/>
      <c r="L7841" s="23"/>
    </row>
    <row r="7842" spans="1:12" x14ac:dyDescent="0.25">
      <c r="A7842" s="6"/>
      <c r="C7842" s="12"/>
      <c r="K7842" s="23"/>
      <c r="L7842" s="23"/>
    </row>
    <row r="7843" spans="1:12" x14ac:dyDescent="0.25">
      <c r="A7843" s="6"/>
      <c r="C7843" s="12"/>
      <c r="K7843" s="23"/>
      <c r="L7843" s="23"/>
    </row>
    <row r="7844" spans="1:12" x14ac:dyDescent="0.25">
      <c r="A7844" s="6"/>
      <c r="C7844" s="12"/>
      <c r="K7844" s="23"/>
      <c r="L7844" s="23"/>
    </row>
    <row r="7845" spans="1:12" x14ac:dyDescent="0.25">
      <c r="A7845" s="6"/>
      <c r="C7845" s="12"/>
      <c r="K7845" s="23"/>
      <c r="L7845" s="23"/>
    </row>
    <row r="7846" spans="1:12" x14ac:dyDescent="0.25">
      <c r="A7846" s="6"/>
      <c r="C7846" s="12"/>
      <c r="K7846" s="23"/>
      <c r="L7846" s="23"/>
    </row>
    <row r="7847" spans="1:12" x14ac:dyDescent="0.25">
      <c r="A7847" s="6"/>
      <c r="C7847" s="12"/>
      <c r="K7847" s="23"/>
      <c r="L7847" s="23"/>
    </row>
    <row r="7848" spans="1:12" x14ac:dyDescent="0.25">
      <c r="A7848" s="6"/>
      <c r="C7848" s="12"/>
      <c r="K7848" s="23"/>
      <c r="L7848" s="23"/>
    </row>
    <row r="7849" spans="1:12" x14ac:dyDescent="0.25">
      <c r="A7849" s="6"/>
      <c r="C7849" s="12"/>
      <c r="K7849" s="23"/>
      <c r="L7849" s="23"/>
    </row>
    <row r="7850" spans="1:12" x14ac:dyDescent="0.25">
      <c r="A7850" s="6"/>
      <c r="C7850" s="12"/>
      <c r="K7850" s="23"/>
      <c r="L7850" s="23"/>
    </row>
    <row r="7851" spans="1:12" x14ac:dyDescent="0.25">
      <c r="A7851" s="6"/>
      <c r="C7851" s="12"/>
      <c r="K7851" s="23"/>
      <c r="L7851" s="23"/>
    </row>
    <row r="7852" spans="1:12" x14ac:dyDescent="0.25">
      <c r="A7852" s="6"/>
      <c r="C7852" s="12"/>
      <c r="K7852" s="23"/>
      <c r="L7852" s="23"/>
    </row>
    <row r="7853" spans="1:12" x14ac:dyDescent="0.25">
      <c r="A7853" s="6"/>
      <c r="C7853" s="12"/>
      <c r="K7853" s="23"/>
      <c r="L7853" s="23"/>
    </row>
    <row r="7854" spans="1:12" x14ac:dyDescent="0.25">
      <c r="A7854" s="6"/>
      <c r="C7854" s="12"/>
      <c r="K7854" s="23"/>
      <c r="L7854" s="23"/>
    </row>
    <row r="7855" spans="1:12" x14ac:dyDescent="0.25">
      <c r="A7855" s="6"/>
      <c r="C7855" s="12"/>
      <c r="K7855" s="23"/>
      <c r="L7855" s="23"/>
    </row>
    <row r="7856" spans="1:12" x14ac:dyDescent="0.25">
      <c r="A7856" s="6"/>
      <c r="C7856" s="12"/>
      <c r="K7856" s="23"/>
      <c r="L7856" s="23"/>
    </row>
    <row r="7857" spans="1:12" x14ac:dyDescent="0.25">
      <c r="A7857" s="6"/>
      <c r="C7857" s="12"/>
      <c r="K7857" s="23"/>
      <c r="L7857" s="23"/>
    </row>
    <row r="7858" spans="1:12" x14ac:dyDescent="0.25">
      <c r="A7858" s="6"/>
      <c r="C7858" s="12"/>
      <c r="K7858" s="23"/>
      <c r="L7858" s="23"/>
    </row>
    <row r="7859" spans="1:12" x14ac:dyDescent="0.25">
      <c r="A7859" s="6"/>
      <c r="C7859" s="12"/>
      <c r="K7859" s="23"/>
      <c r="L7859" s="23"/>
    </row>
    <row r="7860" spans="1:12" x14ac:dyDescent="0.25">
      <c r="A7860" s="6"/>
      <c r="C7860" s="12"/>
      <c r="K7860" s="23"/>
      <c r="L7860" s="23"/>
    </row>
    <row r="7861" spans="1:12" x14ac:dyDescent="0.25">
      <c r="A7861" s="6"/>
      <c r="C7861" s="12"/>
      <c r="K7861" s="23"/>
      <c r="L7861" s="23"/>
    </row>
    <row r="7862" spans="1:12" x14ac:dyDescent="0.25">
      <c r="A7862" s="6"/>
      <c r="C7862" s="12"/>
      <c r="K7862" s="23"/>
      <c r="L7862" s="23"/>
    </row>
    <row r="7863" spans="1:12" x14ac:dyDescent="0.25">
      <c r="A7863" s="6"/>
      <c r="C7863" s="12"/>
      <c r="K7863" s="23"/>
      <c r="L7863" s="23"/>
    </row>
    <row r="7864" spans="1:12" x14ac:dyDescent="0.25">
      <c r="A7864" s="6"/>
      <c r="C7864" s="12"/>
      <c r="K7864" s="23"/>
      <c r="L7864" s="23"/>
    </row>
    <row r="7865" spans="1:12" x14ac:dyDescent="0.25">
      <c r="A7865" s="6"/>
      <c r="C7865" s="12"/>
      <c r="K7865" s="23"/>
      <c r="L7865" s="23"/>
    </row>
    <row r="7866" spans="1:12" x14ac:dyDescent="0.25">
      <c r="A7866" s="6"/>
      <c r="C7866" s="12"/>
      <c r="K7866" s="23"/>
      <c r="L7866" s="23"/>
    </row>
    <row r="7867" spans="1:12" x14ac:dyDescent="0.25">
      <c r="A7867" s="6"/>
      <c r="C7867" s="12"/>
      <c r="K7867" s="23"/>
      <c r="L7867" s="23"/>
    </row>
    <row r="7868" spans="1:12" x14ac:dyDescent="0.25">
      <c r="A7868" s="6"/>
      <c r="C7868" s="12"/>
      <c r="K7868" s="23"/>
      <c r="L7868" s="23"/>
    </row>
    <row r="7869" spans="1:12" x14ac:dyDescent="0.25">
      <c r="A7869" s="6"/>
      <c r="C7869" s="12"/>
      <c r="K7869" s="23"/>
      <c r="L7869" s="23"/>
    </row>
    <row r="7870" spans="1:12" x14ac:dyDescent="0.25">
      <c r="A7870" s="6"/>
      <c r="C7870" s="12"/>
      <c r="K7870" s="23"/>
      <c r="L7870" s="23"/>
    </row>
    <row r="7871" spans="1:12" x14ac:dyDescent="0.25">
      <c r="A7871" s="6"/>
      <c r="C7871" s="12"/>
      <c r="K7871" s="23"/>
      <c r="L7871" s="23"/>
    </row>
    <row r="7872" spans="1:12" x14ac:dyDescent="0.25">
      <c r="A7872" s="6"/>
      <c r="C7872" s="12"/>
      <c r="K7872" s="23"/>
      <c r="L7872" s="23"/>
    </row>
    <row r="7873" spans="1:12" x14ac:dyDescent="0.25">
      <c r="A7873" s="6"/>
      <c r="C7873" s="12"/>
      <c r="K7873" s="23"/>
      <c r="L7873" s="23"/>
    </row>
    <row r="7874" spans="1:12" x14ac:dyDescent="0.25">
      <c r="A7874" s="6"/>
      <c r="C7874" s="12"/>
      <c r="K7874" s="23"/>
      <c r="L7874" s="23"/>
    </row>
    <row r="7875" spans="1:12" x14ac:dyDescent="0.25">
      <c r="A7875" s="6"/>
      <c r="C7875" s="12"/>
      <c r="K7875" s="23"/>
      <c r="L7875" s="23"/>
    </row>
    <row r="7876" spans="1:12" x14ac:dyDescent="0.25">
      <c r="A7876" s="6"/>
      <c r="C7876" s="12"/>
      <c r="K7876" s="23"/>
      <c r="L7876" s="23"/>
    </row>
    <row r="7877" spans="1:12" x14ac:dyDescent="0.25">
      <c r="A7877" s="6"/>
      <c r="C7877" s="12"/>
      <c r="K7877" s="23"/>
      <c r="L7877" s="23"/>
    </row>
    <row r="7878" spans="1:12" x14ac:dyDescent="0.25">
      <c r="A7878" s="6"/>
      <c r="C7878" s="12"/>
      <c r="K7878" s="23"/>
      <c r="L7878" s="23"/>
    </row>
    <row r="7879" spans="1:12" x14ac:dyDescent="0.25">
      <c r="A7879" s="6"/>
      <c r="C7879" s="12"/>
      <c r="K7879" s="23"/>
      <c r="L7879" s="23"/>
    </row>
    <row r="7880" spans="1:12" x14ac:dyDescent="0.25">
      <c r="A7880" s="6"/>
      <c r="C7880" s="12"/>
      <c r="K7880" s="23"/>
      <c r="L7880" s="23"/>
    </row>
    <row r="7881" spans="1:12" x14ac:dyDescent="0.25">
      <c r="A7881" s="6"/>
      <c r="C7881" s="12"/>
      <c r="K7881" s="23"/>
      <c r="L7881" s="23"/>
    </row>
    <row r="7882" spans="1:12" x14ac:dyDescent="0.25">
      <c r="A7882" s="6"/>
      <c r="C7882" s="12"/>
      <c r="K7882" s="23"/>
      <c r="L7882" s="23"/>
    </row>
    <row r="7883" spans="1:12" x14ac:dyDescent="0.25">
      <c r="A7883" s="6"/>
      <c r="C7883" s="12"/>
      <c r="K7883" s="23"/>
      <c r="L7883" s="23"/>
    </row>
    <row r="7884" spans="1:12" x14ac:dyDescent="0.25">
      <c r="A7884" s="6"/>
      <c r="C7884" s="12"/>
      <c r="K7884" s="23"/>
      <c r="L7884" s="23"/>
    </row>
    <row r="7885" spans="1:12" x14ac:dyDescent="0.25">
      <c r="A7885" s="6"/>
      <c r="C7885" s="12"/>
      <c r="K7885" s="23"/>
      <c r="L7885" s="23"/>
    </row>
    <row r="7886" spans="1:12" x14ac:dyDescent="0.25">
      <c r="A7886" s="6"/>
      <c r="C7886" s="12"/>
      <c r="K7886" s="23"/>
      <c r="L7886" s="23"/>
    </row>
    <row r="7887" spans="1:12" x14ac:dyDescent="0.25">
      <c r="A7887" s="6"/>
      <c r="C7887" s="12"/>
      <c r="K7887" s="23"/>
      <c r="L7887" s="23"/>
    </row>
    <row r="7888" spans="1:12" x14ac:dyDescent="0.25">
      <c r="A7888" s="6"/>
      <c r="C7888" s="12"/>
      <c r="K7888" s="23"/>
      <c r="L7888" s="23"/>
    </row>
    <row r="7889" spans="1:12" x14ac:dyDescent="0.25">
      <c r="A7889" s="6"/>
      <c r="C7889" s="12"/>
      <c r="K7889" s="23"/>
      <c r="L7889" s="23"/>
    </row>
    <row r="7890" spans="1:12" x14ac:dyDescent="0.25">
      <c r="A7890" s="6"/>
      <c r="C7890" s="12"/>
      <c r="K7890" s="23"/>
      <c r="L7890" s="23"/>
    </row>
    <row r="7891" spans="1:12" x14ac:dyDescent="0.25">
      <c r="A7891" s="6"/>
      <c r="C7891" s="12"/>
      <c r="K7891" s="23"/>
      <c r="L7891" s="23"/>
    </row>
    <row r="7892" spans="1:12" x14ac:dyDescent="0.25">
      <c r="A7892" s="6"/>
      <c r="C7892" s="12"/>
      <c r="K7892" s="23"/>
      <c r="L7892" s="23"/>
    </row>
    <row r="7893" spans="1:12" x14ac:dyDescent="0.25">
      <c r="A7893" s="6"/>
      <c r="C7893" s="12"/>
      <c r="K7893" s="23"/>
      <c r="L7893" s="23"/>
    </row>
    <row r="7894" spans="1:12" x14ac:dyDescent="0.25">
      <c r="A7894" s="6"/>
      <c r="C7894" s="12"/>
      <c r="K7894" s="23"/>
      <c r="L7894" s="23"/>
    </row>
    <row r="7895" spans="1:12" x14ac:dyDescent="0.25">
      <c r="A7895" s="6"/>
      <c r="C7895" s="12"/>
      <c r="K7895" s="23"/>
      <c r="L7895" s="23"/>
    </row>
    <row r="7896" spans="1:12" x14ac:dyDescent="0.25">
      <c r="A7896" s="6"/>
      <c r="C7896" s="12"/>
      <c r="K7896" s="23"/>
      <c r="L7896" s="23"/>
    </row>
    <row r="7897" spans="1:12" x14ac:dyDescent="0.25">
      <c r="A7897" s="6"/>
      <c r="C7897" s="12"/>
      <c r="K7897" s="23"/>
      <c r="L7897" s="23"/>
    </row>
    <row r="7898" spans="1:12" x14ac:dyDescent="0.25">
      <c r="A7898" s="6"/>
      <c r="C7898" s="12"/>
      <c r="K7898" s="23"/>
      <c r="L7898" s="23"/>
    </row>
    <row r="7899" spans="1:12" x14ac:dyDescent="0.25">
      <c r="A7899" s="6"/>
      <c r="C7899" s="12"/>
      <c r="K7899" s="23"/>
      <c r="L7899" s="23"/>
    </row>
    <row r="7900" spans="1:12" x14ac:dyDescent="0.25">
      <c r="A7900" s="6"/>
      <c r="C7900" s="12"/>
      <c r="K7900" s="23"/>
      <c r="L7900" s="23"/>
    </row>
    <row r="7901" spans="1:12" x14ac:dyDescent="0.25">
      <c r="A7901" s="6"/>
      <c r="C7901" s="12"/>
      <c r="K7901" s="23"/>
      <c r="L7901" s="23"/>
    </row>
    <row r="7902" spans="1:12" x14ac:dyDescent="0.25">
      <c r="A7902" s="6"/>
      <c r="C7902" s="12"/>
      <c r="K7902" s="23"/>
      <c r="L7902" s="23"/>
    </row>
    <row r="7903" spans="1:12" x14ac:dyDescent="0.25">
      <c r="A7903" s="6"/>
      <c r="C7903" s="12"/>
      <c r="K7903" s="23"/>
      <c r="L7903" s="23"/>
    </row>
    <row r="7904" spans="1:12" x14ac:dyDescent="0.25">
      <c r="A7904" s="6"/>
      <c r="C7904" s="12"/>
      <c r="K7904" s="23"/>
      <c r="L7904" s="23"/>
    </row>
    <row r="7905" spans="1:12" x14ac:dyDescent="0.25">
      <c r="A7905" s="6"/>
      <c r="C7905" s="12"/>
      <c r="K7905" s="23"/>
      <c r="L7905" s="23"/>
    </row>
    <row r="7906" spans="1:12" x14ac:dyDescent="0.25">
      <c r="A7906" s="6"/>
      <c r="C7906" s="12"/>
      <c r="K7906" s="23"/>
      <c r="L7906" s="23"/>
    </row>
    <row r="7907" spans="1:12" x14ac:dyDescent="0.25">
      <c r="A7907" s="6"/>
      <c r="C7907" s="12"/>
      <c r="K7907" s="23"/>
      <c r="L7907" s="23"/>
    </row>
    <row r="7908" spans="1:12" x14ac:dyDescent="0.25">
      <c r="A7908" s="6"/>
      <c r="C7908" s="12"/>
      <c r="K7908" s="23"/>
      <c r="L7908" s="23"/>
    </row>
    <row r="7909" spans="1:12" x14ac:dyDescent="0.25">
      <c r="A7909" s="6"/>
      <c r="C7909" s="12"/>
      <c r="K7909" s="23"/>
      <c r="L7909" s="23"/>
    </row>
    <row r="7910" spans="1:12" x14ac:dyDescent="0.25">
      <c r="A7910" s="6"/>
      <c r="C7910" s="12"/>
      <c r="K7910" s="23"/>
      <c r="L7910" s="23"/>
    </row>
    <row r="7911" spans="1:12" x14ac:dyDescent="0.25">
      <c r="A7911" s="6"/>
      <c r="C7911" s="12"/>
      <c r="K7911" s="23"/>
      <c r="L7911" s="23"/>
    </row>
    <row r="7912" spans="1:12" x14ac:dyDescent="0.25">
      <c r="A7912" s="6"/>
      <c r="C7912" s="12"/>
      <c r="K7912" s="23"/>
      <c r="L7912" s="23"/>
    </row>
    <row r="7913" spans="1:12" x14ac:dyDescent="0.25">
      <c r="A7913" s="6"/>
      <c r="C7913" s="12"/>
      <c r="K7913" s="23"/>
      <c r="L7913" s="23"/>
    </row>
    <row r="7914" spans="1:12" x14ac:dyDescent="0.25">
      <c r="A7914" s="6"/>
      <c r="C7914" s="12"/>
      <c r="K7914" s="23"/>
      <c r="L7914" s="23"/>
    </row>
    <row r="7915" spans="1:12" x14ac:dyDescent="0.25">
      <c r="A7915" s="6"/>
      <c r="C7915" s="12"/>
      <c r="K7915" s="23"/>
      <c r="L7915" s="23"/>
    </row>
    <row r="7916" spans="1:12" x14ac:dyDescent="0.25">
      <c r="A7916" s="6"/>
      <c r="C7916" s="12"/>
      <c r="K7916" s="23"/>
      <c r="L7916" s="23"/>
    </row>
    <row r="7917" spans="1:12" x14ac:dyDescent="0.25">
      <c r="A7917" s="6"/>
      <c r="C7917" s="12"/>
      <c r="K7917" s="23"/>
      <c r="L7917" s="23"/>
    </row>
    <row r="7918" spans="1:12" x14ac:dyDescent="0.25">
      <c r="A7918" s="6"/>
      <c r="C7918" s="12"/>
      <c r="K7918" s="23"/>
      <c r="L7918" s="23"/>
    </row>
    <row r="7919" spans="1:12" x14ac:dyDescent="0.25">
      <c r="A7919" s="6"/>
      <c r="C7919" s="12"/>
      <c r="K7919" s="23"/>
      <c r="L7919" s="23"/>
    </row>
    <row r="7920" spans="1:12" x14ac:dyDescent="0.25">
      <c r="A7920" s="6"/>
      <c r="C7920" s="12"/>
      <c r="K7920" s="23"/>
      <c r="L7920" s="23"/>
    </row>
    <row r="7921" spans="1:12" x14ac:dyDescent="0.25">
      <c r="A7921" s="6"/>
      <c r="C7921" s="12"/>
      <c r="K7921" s="23"/>
      <c r="L7921" s="23"/>
    </row>
    <row r="7922" spans="1:12" x14ac:dyDescent="0.25">
      <c r="A7922" s="6"/>
      <c r="C7922" s="12"/>
      <c r="K7922" s="23"/>
      <c r="L7922" s="23"/>
    </row>
    <row r="7923" spans="1:12" x14ac:dyDescent="0.25">
      <c r="A7923" s="6"/>
      <c r="C7923" s="12"/>
      <c r="K7923" s="23"/>
      <c r="L7923" s="23"/>
    </row>
    <row r="7924" spans="1:12" x14ac:dyDescent="0.25">
      <c r="A7924" s="6"/>
      <c r="C7924" s="12"/>
      <c r="K7924" s="23"/>
      <c r="L7924" s="23"/>
    </row>
    <row r="7925" spans="1:12" x14ac:dyDescent="0.25">
      <c r="A7925" s="6"/>
      <c r="C7925" s="12"/>
      <c r="K7925" s="23"/>
      <c r="L7925" s="23"/>
    </row>
    <row r="7926" spans="1:12" x14ac:dyDescent="0.25">
      <c r="A7926" s="6"/>
      <c r="C7926" s="12"/>
      <c r="K7926" s="23"/>
      <c r="L7926" s="23"/>
    </row>
    <row r="7927" spans="1:12" x14ac:dyDescent="0.25">
      <c r="A7927" s="6"/>
      <c r="C7927" s="12"/>
      <c r="K7927" s="23"/>
      <c r="L7927" s="23"/>
    </row>
    <row r="7928" spans="1:12" x14ac:dyDescent="0.25">
      <c r="A7928" s="6"/>
      <c r="C7928" s="12"/>
      <c r="K7928" s="23"/>
      <c r="L7928" s="23"/>
    </row>
    <row r="7929" spans="1:12" x14ac:dyDescent="0.25">
      <c r="A7929" s="6"/>
      <c r="C7929" s="12"/>
      <c r="K7929" s="23"/>
      <c r="L7929" s="23"/>
    </row>
    <row r="7930" spans="1:12" x14ac:dyDescent="0.25">
      <c r="A7930" s="6"/>
      <c r="C7930" s="12"/>
      <c r="K7930" s="23"/>
      <c r="L7930" s="23"/>
    </row>
    <row r="7931" spans="1:12" x14ac:dyDescent="0.25">
      <c r="A7931" s="6"/>
      <c r="C7931" s="12"/>
      <c r="K7931" s="23"/>
      <c r="L7931" s="23"/>
    </row>
    <row r="7932" spans="1:12" x14ac:dyDescent="0.25">
      <c r="A7932" s="6"/>
      <c r="C7932" s="12"/>
      <c r="K7932" s="23"/>
      <c r="L7932" s="23"/>
    </row>
    <row r="7933" spans="1:12" x14ac:dyDescent="0.25">
      <c r="A7933" s="6"/>
      <c r="C7933" s="12"/>
      <c r="K7933" s="23"/>
      <c r="L7933" s="23"/>
    </row>
    <row r="7934" spans="1:12" x14ac:dyDescent="0.25">
      <c r="A7934" s="6"/>
      <c r="C7934" s="12"/>
      <c r="K7934" s="23"/>
      <c r="L7934" s="23"/>
    </row>
    <row r="7935" spans="1:12" x14ac:dyDescent="0.25">
      <c r="A7935" s="6"/>
      <c r="C7935" s="12"/>
      <c r="K7935" s="23"/>
      <c r="L7935" s="23"/>
    </row>
    <row r="7936" spans="1:12" x14ac:dyDescent="0.25">
      <c r="A7936" s="6"/>
      <c r="C7936" s="12"/>
      <c r="K7936" s="23"/>
      <c r="L7936" s="23"/>
    </row>
    <row r="7937" spans="1:12" x14ac:dyDescent="0.25">
      <c r="A7937" s="6"/>
      <c r="C7937" s="12"/>
      <c r="K7937" s="23"/>
      <c r="L7937" s="23"/>
    </row>
    <row r="7938" spans="1:12" x14ac:dyDescent="0.25">
      <c r="A7938" s="6"/>
      <c r="C7938" s="12"/>
      <c r="K7938" s="23"/>
      <c r="L7938" s="23"/>
    </row>
    <row r="7939" spans="1:12" x14ac:dyDescent="0.25">
      <c r="A7939" s="6"/>
      <c r="C7939" s="12"/>
      <c r="K7939" s="23"/>
      <c r="L7939" s="23"/>
    </row>
    <row r="7940" spans="1:12" x14ac:dyDescent="0.25">
      <c r="A7940" s="6"/>
      <c r="C7940" s="12"/>
      <c r="K7940" s="23"/>
      <c r="L7940" s="23"/>
    </row>
    <row r="7941" spans="1:12" x14ac:dyDescent="0.25">
      <c r="A7941" s="6"/>
      <c r="C7941" s="12"/>
      <c r="K7941" s="23"/>
      <c r="L7941" s="23"/>
    </row>
    <row r="7942" spans="1:12" x14ac:dyDescent="0.25">
      <c r="A7942" s="6"/>
      <c r="C7942" s="12"/>
      <c r="K7942" s="23"/>
      <c r="L7942" s="23"/>
    </row>
    <row r="7943" spans="1:12" x14ac:dyDescent="0.25">
      <c r="A7943" s="6"/>
      <c r="C7943" s="12"/>
      <c r="K7943" s="23"/>
      <c r="L7943" s="23"/>
    </row>
    <row r="7944" spans="1:12" x14ac:dyDescent="0.25">
      <c r="A7944" s="6"/>
      <c r="C7944" s="12"/>
      <c r="K7944" s="23"/>
      <c r="L7944" s="23"/>
    </row>
    <row r="7945" spans="1:12" x14ac:dyDescent="0.25">
      <c r="A7945" s="6"/>
      <c r="C7945" s="12"/>
      <c r="K7945" s="23"/>
      <c r="L7945" s="23"/>
    </row>
    <row r="7946" spans="1:12" x14ac:dyDescent="0.25">
      <c r="A7946" s="6"/>
      <c r="C7946" s="12"/>
      <c r="K7946" s="23"/>
      <c r="L7946" s="23"/>
    </row>
    <row r="7947" spans="1:12" x14ac:dyDescent="0.25">
      <c r="A7947" s="6"/>
      <c r="C7947" s="12"/>
      <c r="K7947" s="23"/>
      <c r="L7947" s="23"/>
    </row>
    <row r="7948" spans="1:12" x14ac:dyDescent="0.25">
      <c r="A7948" s="6"/>
      <c r="C7948" s="12"/>
      <c r="K7948" s="23"/>
      <c r="L7948" s="23"/>
    </row>
    <row r="7949" spans="1:12" x14ac:dyDescent="0.25">
      <c r="A7949" s="6"/>
      <c r="C7949" s="12"/>
      <c r="K7949" s="23"/>
      <c r="L7949" s="23"/>
    </row>
    <row r="7950" spans="1:12" x14ac:dyDescent="0.25">
      <c r="A7950" s="6"/>
      <c r="C7950" s="12"/>
      <c r="K7950" s="23"/>
      <c r="L7950" s="23"/>
    </row>
    <row r="7951" spans="1:12" x14ac:dyDescent="0.25">
      <c r="A7951" s="6"/>
      <c r="C7951" s="12"/>
      <c r="K7951" s="23"/>
      <c r="L7951" s="23"/>
    </row>
    <row r="7952" spans="1:12" x14ac:dyDescent="0.25">
      <c r="A7952" s="6"/>
      <c r="C7952" s="12"/>
      <c r="K7952" s="23"/>
      <c r="L7952" s="23"/>
    </row>
    <row r="7953" spans="1:12" x14ac:dyDescent="0.25">
      <c r="A7953" s="6"/>
      <c r="C7953" s="12"/>
      <c r="K7953" s="23"/>
      <c r="L7953" s="23"/>
    </row>
    <row r="7954" spans="1:12" x14ac:dyDescent="0.25">
      <c r="A7954" s="6"/>
      <c r="C7954" s="12"/>
      <c r="K7954" s="23"/>
      <c r="L7954" s="23"/>
    </row>
    <row r="7955" spans="1:12" x14ac:dyDescent="0.25">
      <c r="A7955" s="6"/>
      <c r="C7955" s="12"/>
      <c r="K7955" s="23"/>
      <c r="L7955" s="23"/>
    </row>
    <row r="7956" spans="1:12" x14ac:dyDescent="0.25">
      <c r="A7956" s="6"/>
      <c r="C7956" s="12"/>
      <c r="K7956" s="23"/>
      <c r="L7956" s="23"/>
    </row>
    <row r="7957" spans="1:12" x14ac:dyDescent="0.25">
      <c r="A7957" s="6"/>
      <c r="C7957" s="12"/>
      <c r="K7957" s="23"/>
      <c r="L7957" s="23"/>
    </row>
    <row r="7958" spans="1:12" x14ac:dyDescent="0.25">
      <c r="A7958" s="6"/>
      <c r="C7958" s="12"/>
      <c r="K7958" s="23"/>
      <c r="L7958" s="23"/>
    </row>
    <row r="7959" spans="1:12" x14ac:dyDescent="0.25">
      <c r="A7959" s="6"/>
      <c r="C7959" s="12"/>
      <c r="K7959" s="23"/>
      <c r="L7959" s="23"/>
    </row>
    <row r="7960" spans="1:12" x14ac:dyDescent="0.25">
      <c r="A7960" s="6"/>
      <c r="C7960" s="12"/>
      <c r="K7960" s="23"/>
      <c r="L7960" s="23"/>
    </row>
    <row r="7961" spans="1:12" x14ac:dyDescent="0.25">
      <c r="A7961" s="6"/>
      <c r="C7961" s="12"/>
      <c r="K7961" s="23"/>
      <c r="L7961" s="23"/>
    </row>
    <row r="7962" spans="1:12" x14ac:dyDescent="0.25">
      <c r="A7962" s="6"/>
      <c r="C7962" s="12"/>
      <c r="K7962" s="23"/>
      <c r="L7962" s="23"/>
    </row>
    <row r="7963" spans="1:12" x14ac:dyDescent="0.25">
      <c r="A7963" s="6"/>
      <c r="C7963" s="12"/>
      <c r="K7963" s="23"/>
      <c r="L7963" s="23"/>
    </row>
    <row r="7964" spans="1:12" x14ac:dyDescent="0.25">
      <c r="A7964" s="6"/>
      <c r="C7964" s="12"/>
      <c r="K7964" s="23"/>
      <c r="L7964" s="23"/>
    </row>
    <row r="7965" spans="1:12" x14ac:dyDescent="0.25">
      <c r="A7965" s="6"/>
      <c r="C7965" s="12"/>
      <c r="K7965" s="23"/>
      <c r="L7965" s="23"/>
    </row>
    <row r="7966" spans="1:12" x14ac:dyDescent="0.25">
      <c r="A7966" s="6"/>
      <c r="C7966" s="12"/>
      <c r="K7966" s="23"/>
      <c r="L7966" s="23"/>
    </row>
    <row r="7967" spans="1:12" x14ac:dyDescent="0.25">
      <c r="A7967" s="6"/>
      <c r="C7967" s="12"/>
      <c r="K7967" s="23"/>
      <c r="L7967" s="23"/>
    </row>
    <row r="7968" spans="1:12" x14ac:dyDescent="0.25">
      <c r="A7968" s="6"/>
      <c r="C7968" s="12"/>
      <c r="K7968" s="23"/>
      <c r="L7968" s="23"/>
    </row>
    <row r="7969" spans="1:12" x14ac:dyDescent="0.25">
      <c r="A7969" s="6"/>
      <c r="C7969" s="12"/>
      <c r="K7969" s="23"/>
      <c r="L7969" s="23"/>
    </row>
    <row r="7970" spans="1:12" x14ac:dyDescent="0.25">
      <c r="A7970" s="6"/>
      <c r="C7970" s="12"/>
      <c r="K7970" s="23"/>
      <c r="L7970" s="23"/>
    </row>
    <row r="7971" spans="1:12" x14ac:dyDescent="0.25">
      <c r="A7971" s="6"/>
      <c r="C7971" s="12"/>
      <c r="K7971" s="23"/>
      <c r="L7971" s="23"/>
    </row>
    <row r="7972" spans="1:12" x14ac:dyDescent="0.25">
      <c r="A7972" s="6"/>
      <c r="C7972" s="12"/>
      <c r="K7972" s="23"/>
      <c r="L7972" s="23"/>
    </row>
    <row r="7973" spans="1:12" x14ac:dyDescent="0.25">
      <c r="A7973" s="6"/>
      <c r="C7973" s="12"/>
      <c r="K7973" s="23"/>
      <c r="L7973" s="23"/>
    </row>
    <row r="7974" spans="1:12" x14ac:dyDescent="0.25">
      <c r="A7974" s="6"/>
      <c r="C7974" s="12"/>
      <c r="K7974" s="23"/>
      <c r="L7974" s="23"/>
    </row>
    <row r="7975" spans="1:12" x14ac:dyDescent="0.25">
      <c r="A7975" s="6"/>
      <c r="C7975" s="12"/>
      <c r="K7975" s="23"/>
      <c r="L7975" s="23"/>
    </row>
    <row r="7976" spans="1:12" x14ac:dyDescent="0.25">
      <c r="A7976" s="6"/>
      <c r="C7976" s="12"/>
      <c r="K7976" s="23"/>
      <c r="L7976" s="23"/>
    </row>
    <row r="7977" spans="1:12" x14ac:dyDescent="0.25">
      <c r="A7977" s="6"/>
      <c r="C7977" s="12"/>
      <c r="K7977" s="23"/>
      <c r="L7977" s="23"/>
    </row>
    <row r="7978" spans="1:12" x14ac:dyDescent="0.25">
      <c r="A7978" s="6"/>
      <c r="C7978" s="12"/>
      <c r="K7978" s="23"/>
      <c r="L7978" s="23"/>
    </row>
    <row r="7979" spans="1:12" x14ac:dyDescent="0.25">
      <c r="A7979" s="6"/>
      <c r="C7979" s="12"/>
      <c r="K7979" s="23"/>
      <c r="L7979" s="23"/>
    </row>
    <row r="7980" spans="1:12" x14ac:dyDescent="0.25">
      <c r="A7980" s="6"/>
      <c r="C7980" s="12"/>
      <c r="K7980" s="23"/>
      <c r="L7980" s="23"/>
    </row>
    <row r="7981" spans="1:12" x14ac:dyDescent="0.25">
      <c r="A7981" s="6"/>
      <c r="C7981" s="12"/>
      <c r="K7981" s="23"/>
      <c r="L7981" s="23"/>
    </row>
    <row r="7982" spans="1:12" x14ac:dyDescent="0.25">
      <c r="A7982" s="6"/>
      <c r="C7982" s="12"/>
      <c r="K7982" s="23"/>
      <c r="L7982" s="23"/>
    </row>
    <row r="7983" spans="1:12" x14ac:dyDescent="0.25">
      <c r="A7983" s="6"/>
      <c r="C7983" s="12"/>
      <c r="K7983" s="23"/>
      <c r="L7983" s="23"/>
    </row>
    <row r="7984" spans="1:12" x14ac:dyDescent="0.25">
      <c r="A7984" s="6"/>
      <c r="C7984" s="12"/>
      <c r="K7984" s="23"/>
      <c r="L7984" s="23"/>
    </row>
    <row r="7985" spans="1:12" x14ac:dyDescent="0.25">
      <c r="A7985" s="6"/>
      <c r="C7985" s="12"/>
      <c r="K7985" s="23"/>
      <c r="L7985" s="23"/>
    </row>
    <row r="7986" spans="1:12" x14ac:dyDescent="0.25">
      <c r="A7986" s="6"/>
      <c r="C7986" s="12"/>
      <c r="K7986" s="23"/>
      <c r="L7986" s="23"/>
    </row>
    <row r="7987" spans="1:12" x14ac:dyDescent="0.25">
      <c r="A7987" s="6"/>
      <c r="C7987" s="12"/>
      <c r="K7987" s="23"/>
      <c r="L7987" s="23"/>
    </row>
    <row r="7988" spans="1:12" x14ac:dyDescent="0.25">
      <c r="A7988" s="6"/>
      <c r="C7988" s="12"/>
      <c r="K7988" s="23"/>
      <c r="L7988" s="23"/>
    </row>
    <row r="7989" spans="1:12" x14ac:dyDescent="0.25">
      <c r="A7989" s="6"/>
      <c r="C7989" s="12"/>
      <c r="K7989" s="23"/>
      <c r="L7989" s="23"/>
    </row>
    <row r="7990" spans="1:12" x14ac:dyDescent="0.25">
      <c r="A7990" s="6"/>
      <c r="C7990" s="12"/>
      <c r="K7990" s="23"/>
      <c r="L7990" s="23"/>
    </row>
    <row r="7991" spans="1:12" x14ac:dyDescent="0.25">
      <c r="A7991" s="6"/>
      <c r="C7991" s="12"/>
      <c r="K7991" s="23"/>
      <c r="L7991" s="23"/>
    </row>
    <row r="7992" spans="1:12" x14ac:dyDescent="0.25">
      <c r="A7992" s="6"/>
      <c r="C7992" s="12"/>
      <c r="K7992" s="23"/>
      <c r="L7992" s="23"/>
    </row>
    <row r="7993" spans="1:12" x14ac:dyDescent="0.25">
      <c r="A7993" s="6"/>
      <c r="C7993" s="12"/>
      <c r="K7993" s="23"/>
      <c r="L7993" s="23"/>
    </row>
    <row r="7994" spans="1:12" x14ac:dyDescent="0.25">
      <c r="A7994" s="6"/>
      <c r="C7994" s="12"/>
      <c r="K7994" s="23"/>
      <c r="L7994" s="23"/>
    </row>
    <row r="7995" spans="1:12" x14ac:dyDescent="0.25">
      <c r="A7995" s="6"/>
      <c r="C7995" s="12"/>
      <c r="K7995" s="23"/>
      <c r="L7995" s="23"/>
    </row>
    <row r="7996" spans="1:12" x14ac:dyDescent="0.25">
      <c r="A7996" s="6"/>
      <c r="C7996" s="12"/>
      <c r="K7996" s="23"/>
      <c r="L7996" s="23"/>
    </row>
    <row r="7997" spans="1:12" x14ac:dyDescent="0.25">
      <c r="A7997" s="6"/>
      <c r="C7997" s="12"/>
      <c r="K7997" s="23"/>
      <c r="L7997" s="23"/>
    </row>
    <row r="7998" spans="1:12" x14ac:dyDescent="0.25">
      <c r="A7998" s="6"/>
      <c r="C7998" s="12"/>
      <c r="K7998" s="23"/>
      <c r="L7998" s="23"/>
    </row>
    <row r="7999" spans="1:12" x14ac:dyDescent="0.25">
      <c r="A7999" s="6"/>
      <c r="C7999" s="12"/>
      <c r="K7999" s="23"/>
      <c r="L7999" s="23"/>
    </row>
    <row r="8000" spans="1:12" x14ac:dyDescent="0.25">
      <c r="A8000" s="6"/>
      <c r="C8000" s="12"/>
      <c r="K8000" s="23"/>
      <c r="L8000" s="23"/>
    </row>
    <row r="8001" spans="1:12" x14ac:dyDescent="0.25">
      <c r="A8001" s="6"/>
      <c r="C8001" s="12"/>
      <c r="K8001" s="23"/>
      <c r="L8001" s="23"/>
    </row>
    <row r="8002" spans="1:12" x14ac:dyDescent="0.25">
      <c r="A8002" s="6"/>
      <c r="C8002" s="12"/>
      <c r="K8002" s="23"/>
      <c r="L8002" s="23"/>
    </row>
    <row r="8003" spans="1:12" x14ac:dyDescent="0.25">
      <c r="A8003" s="6"/>
      <c r="C8003" s="12"/>
      <c r="K8003" s="23"/>
      <c r="L8003" s="23"/>
    </row>
    <row r="8004" spans="1:12" x14ac:dyDescent="0.25">
      <c r="A8004" s="6"/>
      <c r="C8004" s="12"/>
      <c r="K8004" s="23"/>
      <c r="L8004" s="23"/>
    </row>
    <row r="8005" spans="1:12" x14ac:dyDescent="0.25">
      <c r="A8005" s="6"/>
      <c r="C8005" s="12"/>
      <c r="K8005" s="23"/>
      <c r="L8005" s="23"/>
    </row>
    <row r="8006" spans="1:12" x14ac:dyDescent="0.25">
      <c r="A8006" s="6"/>
      <c r="C8006" s="12"/>
      <c r="K8006" s="23"/>
      <c r="L8006" s="23"/>
    </row>
    <row r="8007" spans="1:12" x14ac:dyDescent="0.25">
      <c r="A8007" s="6"/>
      <c r="C8007" s="12"/>
      <c r="K8007" s="23"/>
      <c r="L8007" s="23"/>
    </row>
    <row r="8008" spans="1:12" x14ac:dyDescent="0.25">
      <c r="A8008" s="6"/>
      <c r="C8008" s="12"/>
      <c r="K8008" s="23"/>
      <c r="L8008" s="23"/>
    </row>
    <row r="8009" spans="1:12" x14ac:dyDescent="0.25">
      <c r="A8009" s="6"/>
      <c r="C8009" s="12"/>
      <c r="K8009" s="23"/>
      <c r="L8009" s="23"/>
    </row>
    <row r="8010" spans="1:12" x14ac:dyDescent="0.25">
      <c r="A8010" s="6"/>
      <c r="C8010" s="12"/>
      <c r="K8010" s="23"/>
      <c r="L8010" s="23"/>
    </row>
    <row r="8011" spans="1:12" x14ac:dyDescent="0.25">
      <c r="A8011" s="6"/>
      <c r="C8011" s="12"/>
      <c r="K8011" s="23"/>
      <c r="L8011" s="23"/>
    </row>
    <row r="8012" spans="1:12" x14ac:dyDescent="0.25">
      <c r="A8012" s="6"/>
      <c r="C8012" s="12"/>
      <c r="K8012" s="23"/>
      <c r="L8012" s="23"/>
    </row>
    <row r="8013" spans="1:12" x14ac:dyDescent="0.25">
      <c r="A8013" s="6"/>
      <c r="C8013" s="12"/>
      <c r="K8013" s="23"/>
      <c r="L8013" s="23"/>
    </row>
    <row r="8014" spans="1:12" x14ac:dyDescent="0.25">
      <c r="A8014" s="6"/>
      <c r="C8014" s="12"/>
      <c r="K8014" s="23"/>
      <c r="L8014" s="23"/>
    </row>
    <row r="8015" spans="1:12" x14ac:dyDescent="0.25">
      <c r="A8015" s="6"/>
      <c r="C8015" s="12"/>
      <c r="K8015" s="23"/>
      <c r="L8015" s="23"/>
    </row>
    <row r="8016" spans="1:12" x14ac:dyDescent="0.25">
      <c r="A8016" s="6"/>
      <c r="C8016" s="12"/>
      <c r="K8016" s="23"/>
      <c r="L8016" s="23"/>
    </row>
    <row r="8017" spans="1:12" x14ac:dyDescent="0.25">
      <c r="A8017" s="6"/>
      <c r="C8017" s="12"/>
      <c r="K8017" s="23"/>
      <c r="L8017" s="23"/>
    </row>
    <row r="8018" spans="1:12" x14ac:dyDescent="0.25">
      <c r="A8018" s="6"/>
      <c r="C8018" s="12"/>
      <c r="K8018" s="23"/>
      <c r="L8018" s="23"/>
    </row>
    <row r="8019" spans="1:12" x14ac:dyDescent="0.25">
      <c r="A8019" s="6"/>
      <c r="C8019" s="12"/>
      <c r="K8019" s="23"/>
      <c r="L8019" s="23"/>
    </row>
    <row r="8020" spans="1:12" x14ac:dyDescent="0.25">
      <c r="A8020" s="6"/>
      <c r="C8020" s="12"/>
      <c r="K8020" s="23"/>
      <c r="L8020" s="23"/>
    </row>
    <row r="8021" spans="1:12" x14ac:dyDescent="0.25">
      <c r="A8021" s="6"/>
      <c r="C8021" s="12"/>
      <c r="K8021" s="23"/>
      <c r="L8021" s="23"/>
    </row>
    <row r="8022" spans="1:12" x14ac:dyDescent="0.25">
      <c r="A8022" s="6"/>
      <c r="C8022" s="12"/>
      <c r="K8022" s="23"/>
      <c r="L8022" s="23"/>
    </row>
    <row r="8023" spans="1:12" x14ac:dyDescent="0.25">
      <c r="A8023" s="6"/>
      <c r="C8023" s="12"/>
      <c r="K8023" s="23"/>
      <c r="L8023" s="23"/>
    </row>
    <row r="8024" spans="1:12" x14ac:dyDescent="0.25">
      <c r="A8024" s="6"/>
      <c r="C8024" s="12"/>
      <c r="K8024" s="23"/>
      <c r="L8024" s="23"/>
    </row>
    <row r="8025" spans="1:12" x14ac:dyDescent="0.25">
      <c r="A8025" s="6"/>
      <c r="C8025" s="12"/>
      <c r="K8025" s="23"/>
      <c r="L8025" s="23"/>
    </row>
    <row r="8026" spans="1:12" x14ac:dyDescent="0.25">
      <c r="A8026" s="6"/>
      <c r="C8026" s="12"/>
      <c r="K8026" s="23"/>
      <c r="L8026" s="23"/>
    </row>
    <row r="8027" spans="1:12" x14ac:dyDescent="0.25">
      <c r="A8027" s="6"/>
      <c r="C8027" s="12"/>
      <c r="K8027" s="23"/>
      <c r="L8027" s="23"/>
    </row>
    <row r="8028" spans="1:12" x14ac:dyDescent="0.25">
      <c r="A8028" s="6"/>
      <c r="C8028" s="12"/>
      <c r="K8028" s="23"/>
      <c r="L8028" s="23"/>
    </row>
    <row r="8029" spans="1:12" x14ac:dyDescent="0.25">
      <c r="A8029" s="6"/>
      <c r="C8029" s="12"/>
      <c r="K8029" s="23"/>
      <c r="L8029" s="23"/>
    </row>
    <row r="8030" spans="1:12" x14ac:dyDescent="0.25">
      <c r="A8030" s="6"/>
      <c r="C8030" s="12"/>
      <c r="K8030" s="23"/>
      <c r="L8030" s="23"/>
    </row>
    <row r="8031" spans="1:12" x14ac:dyDescent="0.25">
      <c r="A8031" s="6"/>
      <c r="C8031" s="12"/>
      <c r="K8031" s="23"/>
      <c r="L8031" s="23"/>
    </row>
    <row r="8032" spans="1:12" x14ac:dyDescent="0.25">
      <c r="A8032" s="6"/>
      <c r="C8032" s="12"/>
      <c r="K8032" s="23"/>
      <c r="L8032" s="23"/>
    </row>
    <row r="8033" spans="1:12" x14ac:dyDescent="0.25">
      <c r="A8033" s="6"/>
      <c r="C8033" s="12"/>
      <c r="K8033" s="23"/>
      <c r="L8033" s="23"/>
    </row>
    <row r="8034" spans="1:12" x14ac:dyDescent="0.25">
      <c r="A8034" s="6"/>
      <c r="C8034" s="12"/>
      <c r="K8034" s="23"/>
      <c r="L8034" s="23"/>
    </row>
    <row r="8035" spans="1:12" x14ac:dyDescent="0.25">
      <c r="A8035" s="6"/>
      <c r="C8035" s="12"/>
      <c r="K8035" s="23"/>
      <c r="L8035" s="23"/>
    </row>
    <row r="8036" spans="1:12" x14ac:dyDescent="0.25">
      <c r="A8036" s="6"/>
      <c r="C8036" s="12"/>
      <c r="K8036" s="23"/>
      <c r="L8036" s="23"/>
    </row>
    <row r="8037" spans="1:12" x14ac:dyDescent="0.25">
      <c r="A8037" s="6"/>
      <c r="C8037" s="12"/>
      <c r="K8037" s="23"/>
      <c r="L8037" s="23"/>
    </row>
    <row r="8038" spans="1:12" x14ac:dyDescent="0.25">
      <c r="A8038" s="6"/>
      <c r="C8038" s="12"/>
      <c r="K8038" s="23"/>
      <c r="L8038" s="23"/>
    </row>
    <row r="8039" spans="1:12" x14ac:dyDescent="0.25">
      <c r="A8039" s="6"/>
      <c r="C8039" s="12"/>
      <c r="K8039" s="23"/>
      <c r="L8039" s="23"/>
    </row>
    <row r="8040" spans="1:12" x14ac:dyDescent="0.25">
      <c r="A8040" s="6"/>
      <c r="C8040" s="12"/>
      <c r="K8040" s="23"/>
      <c r="L8040" s="23"/>
    </row>
    <row r="8041" spans="1:12" x14ac:dyDescent="0.25">
      <c r="A8041" s="6"/>
      <c r="C8041" s="12"/>
      <c r="K8041" s="23"/>
      <c r="L8041" s="23"/>
    </row>
    <row r="8042" spans="1:12" x14ac:dyDescent="0.25">
      <c r="A8042" s="6"/>
      <c r="C8042" s="12"/>
      <c r="K8042" s="23"/>
      <c r="L8042" s="23"/>
    </row>
    <row r="8043" spans="1:12" x14ac:dyDescent="0.25">
      <c r="A8043" s="6"/>
      <c r="C8043" s="12"/>
      <c r="K8043" s="23"/>
      <c r="L8043" s="23"/>
    </row>
    <row r="8044" spans="1:12" x14ac:dyDescent="0.25">
      <c r="A8044" s="6"/>
      <c r="C8044" s="12"/>
      <c r="K8044" s="23"/>
      <c r="L8044" s="23"/>
    </row>
    <row r="8045" spans="1:12" x14ac:dyDescent="0.25">
      <c r="A8045" s="6"/>
      <c r="C8045" s="12"/>
      <c r="K8045" s="23"/>
      <c r="L8045" s="23"/>
    </row>
    <row r="8046" spans="1:12" x14ac:dyDescent="0.25">
      <c r="A8046" s="6"/>
      <c r="C8046" s="12"/>
      <c r="K8046" s="23"/>
      <c r="L8046" s="23"/>
    </row>
    <row r="8047" spans="1:12" x14ac:dyDescent="0.25">
      <c r="A8047" s="6"/>
      <c r="C8047" s="12"/>
      <c r="K8047" s="23"/>
      <c r="L8047" s="23"/>
    </row>
    <row r="8048" spans="1:12" x14ac:dyDescent="0.25">
      <c r="A8048" s="6"/>
      <c r="C8048" s="12"/>
      <c r="K8048" s="23"/>
      <c r="L8048" s="23"/>
    </row>
    <row r="8049" spans="1:12" x14ac:dyDescent="0.25">
      <c r="A8049" s="6"/>
      <c r="C8049" s="12"/>
      <c r="K8049" s="23"/>
      <c r="L8049" s="23"/>
    </row>
    <row r="8050" spans="1:12" x14ac:dyDescent="0.25">
      <c r="A8050" s="6"/>
      <c r="C8050" s="12"/>
      <c r="K8050" s="23"/>
      <c r="L8050" s="23"/>
    </row>
    <row r="8051" spans="1:12" x14ac:dyDescent="0.25">
      <c r="A8051" s="6"/>
      <c r="C8051" s="12"/>
      <c r="K8051" s="23"/>
      <c r="L8051" s="23"/>
    </row>
    <row r="8052" spans="1:12" x14ac:dyDescent="0.25">
      <c r="A8052" s="6"/>
      <c r="C8052" s="12"/>
      <c r="K8052" s="23"/>
      <c r="L8052" s="23"/>
    </row>
    <row r="8053" spans="1:12" x14ac:dyDescent="0.25">
      <c r="A8053" s="6"/>
      <c r="C8053" s="12"/>
      <c r="K8053" s="23"/>
      <c r="L8053" s="23"/>
    </row>
    <row r="8054" spans="1:12" x14ac:dyDescent="0.25">
      <c r="A8054" s="6"/>
      <c r="C8054" s="12"/>
      <c r="K8054" s="23"/>
      <c r="L8054" s="23"/>
    </row>
    <row r="8055" spans="1:12" x14ac:dyDescent="0.25">
      <c r="A8055" s="6"/>
      <c r="C8055" s="12"/>
      <c r="K8055" s="23"/>
      <c r="L8055" s="23"/>
    </row>
    <row r="8056" spans="1:12" x14ac:dyDescent="0.25">
      <c r="A8056" s="6"/>
      <c r="C8056" s="12"/>
      <c r="K8056" s="23"/>
      <c r="L8056" s="23"/>
    </row>
    <row r="8057" spans="1:12" x14ac:dyDescent="0.25">
      <c r="A8057" s="6"/>
      <c r="C8057" s="12"/>
      <c r="K8057" s="23"/>
      <c r="L8057" s="23"/>
    </row>
    <row r="8058" spans="1:12" x14ac:dyDescent="0.25">
      <c r="A8058" s="6"/>
      <c r="C8058" s="12"/>
      <c r="K8058" s="23"/>
      <c r="L8058" s="23"/>
    </row>
    <row r="8059" spans="1:12" x14ac:dyDescent="0.25">
      <c r="A8059" s="6"/>
      <c r="C8059" s="12"/>
      <c r="K8059" s="23"/>
      <c r="L8059" s="23"/>
    </row>
    <row r="8060" spans="1:12" x14ac:dyDescent="0.25">
      <c r="A8060" s="6"/>
      <c r="C8060" s="12"/>
      <c r="K8060" s="23"/>
      <c r="L8060" s="23"/>
    </row>
    <row r="8061" spans="1:12" x14ac:dyDescent="0.25">
      <c r="A8061" s="6"/>
      <c r="C8061" s="12"/>
      <c r="K8061" s="23"/>
      <c r="L8061" s="23"/>
    </row>
    <row r="8062" spans="1:12" x14ac:dyDescent="0.25">
      <c r="A8062" s="6"/>
      <c r="C8062" s="12"/>
      <c r="K8062" s="23"/>
      <c r="L8062" s="23"/>
    </row>
    <row r="8063" spans="1:12" x14ac:dyDescent="0.25">
      <c r="A8063" s="6"/>
      <c r="C8063" s="12"/>
      <c r="K8063" s="23"/>
      <c r="L8063" s="23"/>
    </row>
    <row r="8064" spans="1:12" x14ac:dyDescent="0.25">
      <c r="A8064" s="6"/>
      <c r="C8064" s="12"/>
      <c r="K8064" s="23"/>
      <c r="L8064" s="23"/>
    </row>
    <row r="8065" spans="1:12" x14ac:dyDescent="0.25">
      <c r="A8065" s="6"/>
      <c r="C8065" s="12"/>
      <c r="K8065" s="23"/>
      <c r="L8065" s="23"/>
    </row>
    <row r="8066" spans="1:12" x14ac:dyDescent="0.25">
      <c r="A8066" s="6"/>
      <c r="C8066" s="12"/>
      <c r="K8066" s="23"/>
      <c r="L8066" s="23"/>
    </row>
    <row r="8067" spans="1:12" x14ac:dyDescent="0.25">
      <c r="A8067" s="6"/>
      <c r="C8067" s="12"/>
      <c r="K8067" s="23"/>
      <c r="L8067" s="23"/>
    </row>
    <row r="8068" spans="1:12" x14ac:dyDescent="0.25">
      <c r="A8068" s="6"/>
      <c r="C8068" s="12"/>
      <c r="K8068" s="23"/>
      <c r="L8068" s="23"/>
    </row>
    <row r="8069" spans="1:12" x14ac:dyDescent="0.25">
      <c r="A8069" s="6"/>
      <c r="C8069" s="12"/>
      <c r="K8069" s="23"/>
      <c r="L8069" s="23"/>
    </row>
    <row r="8070" spans="1:12" x14ac:dyDescent="0.25">
      <c r="A8070" s="6"/>
      <c r="C8070" s="12"/>
      <c r="K8070" s="23"/>
      <c r="L8070" s="23"/>
    </row>
    <row r="8071" spans="1:12" x14ac:dyDescent="0.25">
      <c r="A8071" s="6"/>
      <c r="C8071" s="12"/>
      <c r="K8071" s="23"/>
      <c r="L8071" s="23"/>
    </row>
    <row r="8072" spans="1:12" x14ac:dyDescent="0.25">
      <c r="A8072" s="6"/>
      <c r="C8072" s="12"/>
      <c r="K8072" s="23"/>
      <c r="L8072" s="23"/>
    </row>
    <row r="8073" spans="1:12" x14ac:dyDescent="0.25">
      <c r="A8073" s="6"/>
      <c r="C8073" s="12"/>
      <c r="K8073" s="23"/>
      <c r="L8073" s="23"/>
    </row>
    <row r="8074" spans="1:12" x14ac:dyDescent="0.25">
      <c r="A8074" s="6"/>
      <c r="C8074" s="12"/>
      <c r="K8074" s="23"/>
      <c r="L8074" s="23"/>
    </row>
    <row r="8075" spans="1:12" x14ac:dyDescent="0.25">
      <c r="A8075" s="6"/>
      <c r="C8075" s="12"/>
      <c r="K8075" s="23"/>
      <c r="L8075" s="23"/>
    </row>
    <row r="8076" spans="1:12" x14ac:dyDescent="0.25">
      <c r="A8076" s="6"/>
      <c r="C8076" s="12"/>
      <c r="K8076" s="23"/>
      <c r="L8076" s="23"/>
    </row>
    <row r="8077" spans="1:12" x14ac:dyDescent="0.25">
      <c r="A8077" s="6"/>
      <c r="C8077" s="12"/>
      <c r="K8077" s="23"/>
      <c r="L8077" s="23"/>
    </row>
    <row r="8078" spans="1:12" x14ac:dyDescent="0.25">
      <c r="A8078" s="6"/>
      <c r="C8078" s="12"/>
      <c r="K8078" s="23"/>
      <c r="L8078" s="23"/>
    </row>
    <row r="8079" spans="1:12" x14ac:dyDescent="0.25">
      <c r="A8079" s="6"/>
      <c r="C8079" s="12"/>
      <c r="K8079" s="23"/>
      <c r="L8079" s="23"/>
    </row>
    <row r="8080" spans="1:12" x14ac:dyDescent="0.25">
      <c r="A8080" s="6"/>
      <c r="C8080" s="12"/>
      <c r="K8080" s="23"/>
      <c r="L8080" s="23"/>
    </row>
    <row r="8081" spans="1:12" x14ac:dyDescent="0.25">
      <c r="A8081" s="6"/>
      <c r="C8081" s="12"/>
      <c r="K8081" s="23"/>
      <c r="L8081" s="23"/>
    </row>
    <row r="8082" spans="1:12" x14ac:dyDescent="0.25">
      <c r="A8082" s="6"/>
      <c r="C8082" s="12"/>
      <c r="K8082" s="23"/>
      <c r="L8082" s="23"/>
    </row>
    <row r="8083" spans="1:12" x14ac:dyDescent="0.25">
      <c r="A8083" s="6"/>
      <c r="C8083" s="12"/>
      <c r="K8083" s="23"/>
      <c r="L8083" s="23"/>
    </row>
    <row r="8084" spans="1:12" x14ac:dyDescent="0.25">
      <c r="A8084" s="6"/>
      <c r="C8084" s="12"/>
      <c r="K8084" s="23"/>
      <c r="L8084" s="23"/>
    </row>
    <row r="8085" spans="1:12" x14ac:dyDescent="0.25">
      <c r="A8085" s="6"/>
      <c r="C8085" s="12"/>
      <c r="K8085" s="23"/>
      <c r="L8085" s="23"/>
    </row>
    <row r="8086" spans="1:12" x14ac:dyDescent="0.25">
      <c r="A8086" s="6"/>
      <c r="C8086" s="12"/>
      <c r="K8086" s="23"/>
      <c r="L8086" s="23"/>
    </row>
    <row r="8087" spans="1:12" x14ac:dyDescent="0.25">
      <c r="A8087" s="6"/>
      <c r="C8087" s="12"/>
      <c r="K8087" s="23"/>
      <c r="L8087" s="23"/>
    </row>
    <row r="8088" spans="1:12" x14ac:dyDescent="0.25">
      <c r="A8088" s="6"/>
      <c r="C8088" s="12"/>
      <c r="K8088" s="23"/>
      <c r="L8088" s="23"/>
    </row>
    <row r="8089" spans="1:12" x14ac:dyDescent="0.25">
      <c r="A8089" s="6"/>
      <c r="C8089" s="12"/>
      <c r="K8089" s="23"/>
      <c r="L8089" s="23"/>
    </row>
    <row r="8090" spans="1:12" x14ac:dyDescent="0.25">
      <c r="A8090" s="6"/>
      <c r="C8090" s="12"/>
      <c r="K8090" s="23"/>
      <c r="L8090" s="23"/>
    </row>
    <row r="8091" spans="1:12" x14ac:dyDescent="0.25">
      <c r="A8091" s="6"/>
      <c r="C8091" s="12"/>
      <c r="K8091" s="23"/>
      <c r="L8091" s="23"/>
    </row>
    <row r="8092" spans="1:12" x14ac:dyDescent="0.25">
      <c r="A8092" s="6"/>
      <c r="C8092" s="12"/>
      <c r="K8092" s="23"/>
      <c r="L8092" s="23"/>
    </row>
    <row r="8093" spans="1:12" x14ac:dyDescent="0.25">
      <c r="A8093" s="6"/>
      <c r="C8093" s="12"/>
      <c r="K8093" s="23"/>
      <c r="L8093" s="23"/>
    </row>
    <row r="8094" spans="1:12" x14ac:dyDescent="0.25">
      <c r="A8094" s="6"/>
      <c r="C8094" s="12"/>
      <c r="K8094" s="23"/>
      <c r="L8094" s="23"/>
    </row>
    <row r="8095" spans="1:12" x14ac:dyDescent="0.25">
      <c r="A8095" s="6"/>
      <c r="C8095" s="12"/>
      <c r="K8095" s="23"/>
      <c r="L8095" s="23"/>
    </row>
    <row r="8096" spans="1:12" x14ac:dyDescent="0.25">
      <c r="A8096" s="6"/>
      <c r="C8096" s="12"/>
      <c r="K8096" s="23"/>
      <c r="L8096" s="23"/>
    </row>
    <row r="8097" spans="1:12" x14ac:dyDescent="0.25">
      <c r="A8097" s="6"/>
      <c r="C8097" s="12"/>
      <c r="K8097" s="23"/>
      <c r="L8097" s="23"/>
    </row>
    <row r="8098" spans="1:12" x14ac:dyDescent="0.25">
      <c r="A8098" s="6"/>
      <c r="C8098" s="12"/>
      <c r="K8098" s="23"/>
      <c r="L8098" s="23"/>
    </row>
    <row r="8099" spans="1:12" x14ac:dyDescent="0.25">
      <c r="A8099" s="6"/>
      <c r="C8099" s="12"/>
      <c r="K8099" s="23"/>
      <c r="L8099" s="23"/>
    </row>
    <row r="8100" spans="1:12" x14ac:dyDescent="0.25">
      <c r="A8100" s="6"/>
      <c r="C8100" s="12"/>
      <c r="K8100" s="23"/>
      <c r="L8100" s="23"/>
    </row>
    <row r="8101" spans="1:12" x14ac:dyDescent="0.25">
      <c r="A8101" s="6"/>
      <c r="C8101" s="12"/>
      <c r="K8101" s="23"/>
      <c r="L8101" s="23"/>
    </row>
    <row r="8102" spans="1:12" x14ac:dyDescent="0.25">
      <c r="A8102" s="6"/>
      <c r="C8102" s="12"/>
      <c r="K8102" s="23"/>
      <c r="L8102" s="23"/>
    </row>
    <row r="8103" spans="1:12" x14ac:dyDescent="0.25">
      <c r="A8103" s="6"/>
      <c r="C8103" s="12"/>
      <c r="K8103" s="23"/>
      <c r="L8103" s="23"/>
    </row>
    <row r="8104" spans="1:12" x14ac:dyDescent="0.25">
      <c r="A8104" s="6"/>
      <c r="C8104" s="12"/>
      <c r="K8104" s="23"/>
      <c r="L8104" s="23"/>
    </row>
    <row r="8105" spans="1:12" x14ac:dyDescent="0.25">
      <c r="A8105" s="6"/>
      <c r="C8105" s="12"/>
      <c r="K8105" s="23"/>
      <c r="L8105" s="23"/>
    </row>
    <row r="8106" spans="1:12" x14ac:dyDescent="0.25">
      <c r="A8106" s="6"/>
      <c r="C8106" s="12"/>
      <c r="K8106" s="23"/>
      <c r="L8106" s="23"/>
    </row>
    <row r="8107" spans="1:12" x14ac:dyDescent="0.25">
      <c r="A8107" s="6"/>
      <c r="C8107" s="12"/>
      <c r="K8107" s="23"/>
      <c r="L8107" s="23"/>
    </row>
    <row r="8108" spans="1:12" x14ac:dyDescent="0.25">
      <c r="A8108" s="6"/>
      <c r="C8108" s="12"/>
      <c r="K8108" s="23"/>
      <c r="L8108" s="23"/>
    </row>
    <row r="8109" spans="1:12" x14ac:dyDescent="0.25">
      <c r="A8109" s="6"/>
      <c r="C8109" s="12"/>
      <c r="K8109" s="23"/>
      <c r="L8109" s="23"/>
    </row>
    <row r="8110" spans="1:12" x14ac:dyDescent="0.25">
      <c r="A8110" s="6"/>
      <c r="C8110" s="12"/>
      <c r="K8110" s="23"/>
      <c r="L8110" s="23"/>
    </row>
    <row r="8111" spans="1:12" x14ac:dyDescent="0.25">
      <c r="A8111" s="6"/>
      <c r="C8111" s="12"/>
      <c r="K8111" s="23"/>
      <c r="L8111" s="23"/>
    </row>
    <row r="8112" spans="1:12" x14ac:dyDescent="0.25">
      <c r="A8112" s="6"/>
      <c r="C8112" s="12"/>
      <c r="K8112" s="23"/>
      <c r="L8112" s="23"/>
    </row>
    <row r="8113" spans="1:12" x14ac:dyDescent="0.25">
      <c r="A8113" s="6"/>
      <c r="C8113" s="12"/>
      <c r="K8113" s="23"/>
      <c r="L8113" s="23"/>
    </row>
    <row r="8114" spans="1:12" x14ac:dyDescent="0.25">
      <c r="A8114" s="6"/>
      <c r="C8114" s="12"/>
      <c r="K8114" s="23"/>
      <c r="L8114" s="23"/>
    </row>
    <row r="8115" spans="1:12" x14ac:dyDescent="0.25">
      <c r="A8115" s="6"/>
      <c r="C8115" s="12"/>
      <c r="K8115" s="23"/>
      <c r="L8115" s="23"/>
    </row>
    <row r="8116" spans="1:12" x14ac:dyDescent="0.25">
      <c r="A8116" s="6"/>
      <c r="C8116" s="12"/>
      <c r="K8116" s="23"/>
      <c r="L8116" s="23"/>
    </row>
    <row r="8117" spans="1:12" x14ac:dyDescent="0.25">
      <c r="A8117" s="6"/>
      <c r="C8117" s="12"/>
      <c r="K8117" s="23"/>
      <c r="L8117" s="23"/>
    </row>
    <row r="8118" spans="1:12" x14ac:dyDescent="0.25">
      <c r="A8118" s="6"/>
      <c r="C8118" s="12"/>
      <c r="K8118" s="23"/>
      <c r="L8118" s="23"/>
    </row>
    <row r="8119" spans="1:12" x14ac:dyDescent="0.25">
      <c r="A8119" s="6"/>
      <c r="C8119" s="12"/>
      <c r="K8119" s="23"/>
      <c r="L8119" s="23"/>
    </row>
    <row r="8120" spans="1:12" x14ac:dyDescent="0.25">
      <c r="A8120" s="6"/>
      <c r="C8120" s="12"/>
      <c r="K8120" s="23"/>
      <c r="L8120" s="23"/>
    </row>
    <row r="8121" spans="1:12" x14ac:dyDescent="0.25">
      <c r="A8121" s="6"/>
      <c r="C8121" s="12"/>
      <c r="K8121" s="23"/>
      <c r="L8121" s="23"/>
    </row>
    <row r="8122" spans="1:12" x14ac:dyDescent="0.25">
      <c r="A8122" s="6"/>
      <c r="C8122" s="12"/>
      <c r="K8122" s="23"/>
      <c r="L8122" s="23"/>
    </row>
    <row r="8123" spans="1:12" x14ac:dyDescent="0.25">
      <c r="A8123" s="6"/>
      <c r="C8123" s="12"/>
      <c r="K8123" s="23"/>
      <c r="L8123" s="23"/>
    </row>
    <row r="8124" spans="1:12" x14ac:dyDescent="0.25">
      <c r="A8124" s="6"/>
      <c r="C8124" s="12"/>
      <c r="K8124" s="23"/>
      <c r="L8124" s="23"/>
    </row>
    <row r="8125" spans="1:12" x14ac:dyDescent="0.25">
      <c r="A8125" s="6"/>
      <c r="C8125" s="12"/>
      <c r="K8125" s="23"/>
      <c r="L8125" s="23"/>
    </row>
    <row r="8126" spans="1:12" x14ac:dyDescent="0.25">
      <c r="A8126" s="6"/>
      <c r="C8126" s="12"/>
      <c r="K8126" s="23"/>
      <c r="L8126" s="23"/>
    </row>
    <row r="8127" spans="1:12" x14ac:dyDescent="0.25">
      <c r="A8127" s="6"/>
      <c r="C8127" s="12"/>
      <c r="K8127" s="23"/>
      <c r="L8127" s="23"/>
    </row>
    <row r="8128" spans="1:12" x14ac:dyDescent="0.25">
      <c r="A8128" s="6"/>
      <c r="C8128" s="12"/>
      <c r="K8128" s="23"/>
      <c r="L8128" s="23"/>
    </row>
    <row r="8129" spans="1:12" x14ac:dyDescent="0.25">
      <c r="A8129" s="6"/>
      <c r="C8129" s="12"/>
      <c r="K8129" s="23"/>
      <c r="L8129" s="23"/>
    </row>
    <row r="8130" spans="1:12" x14ac:dyDescent="0.25">
      <c r="A8130" s="6"/>
      <c r="C8130" s="12"/>
      <c r="K8130" s="23"/>
      <c r="L8130" s="23"/>
    </row>
    <row r="8131" spans="1:12" x14ac:dyDescent="0.25">
      <c r="A8131" s="6"/>
      <c r="C8131" s="12"/>
      <c r="K8131" s="23"/>
      <c r="L8131" s="23"/>
    </row>
    <row r="8132" spans="1:12" x14ac:dyDescent="0.25">
      <c r="A8132" s="6"/>
      <c r="C8132" s="12"/>
      <c r="K8132" s="23"/>
      <c r="L8132" s="23"/>
    </row>
    <row r="8133" spans="1:12" x14ac:dyDescent="0.25">
      <c r="A8133" s="6"/>
      <c r="C8133" s="12"/>
      <c r="K8133" s="23"/>
      <c r="L8133" s="23"/>
    </row>
    <row r="8134" spans="1:12" x14ac:dyDescent="0.25">
      <c r="A8134" s="6"/>
      <c r="C8134" s="12"/>
      <c r="K8134" s="23"/>
      <c r="L8134" s="23"/>
    </row>
    <row r="8135" spans="1:12" x14ac:dyDescent="0.25">
      <c r="A8135" s="6"/>
      <c r="C8135" s="12"/>
      <c r="K8135" s="23"/>
      <c r="L8135" s="23"/>
    </row>
    <row r="8136" spans="1:12" x14ac:dyDescent="0.25">
      <c r="A8136" s="6"/>
      <c r="C8136" s="12"/>
      <c r="K8136" s="23"/>
      <c r="L8136" s="23"/>
    </row>
    <row r="8137" spans="1:12" x14ac:dyDescent="0.25">
      <c r="A8137" s="6"/>
      <c r="C8137" s="12"/>
      <c r="K8137" s="23"/>
      <c r="L8137" s="23"/>
    </row>
    <row r="8138" spans="1:12" x14ac:dyDescent="0.25">
      <c r="A8138" s="6"/>
      <c r="C8138" s="12"/>
      <c r="K8138" s="23"/>
      <c r="L8138" s="23"/>
    </row>
    <row r="8139" spans="1:12" x14ac:dyDescent="0.25">
      <c r="A8139" s="6"/>
      <c r="C8139" s="12"/>
      <c r="K8139" s="23"/>
      <c r="L8139" s="23"/>
    </row>
    <row r="8140" spans="1:12" x14ac:dyDescent="0.25">
      <c r="A8140" s="6"/>
      <c r="C8140" s="12"/>
      <c r="K8140" s="23"/>
      <c r="L8140" s="23"/>
    </row>
    <row r="8141" spans="1:12" x14ac:dyDescent="0.25">
      <c r="A8141" s="6"/>
      <c r="C8141" s="12"/>
      <c r="K8141" s="23"/>
      <c r="L8141" s="23"/>
    </row>
    <row r="8142" spans="1:12" x14ac:dyDescent="0.25">
      <c r="A8142" s="6"/>
      <c r="C8142" s="12"/>
      <c r="K8142" s="23"/>
      <c r="L8142" s="23"/>
    </row>
    <row r="8143" spans="1:12" x14ac:dyDescent="0.25">
      <c r="A8143" s="6"/>
      <c r="C8143" s="12"/>
      <c r="K8143" s="23"/>
      <c r="L8143" s="23"/>
    </row>
    <row r="8144" spans="1:12" x14ac:dyDescent="0.25">
      <c r="A8144" s="6"/>
      <c r="C8144" s="12"/>
      <c r="K8144" s="23"/>
      <c r="L8144" s="23"/>
    </row>
    <row r="8145" spans="1:12" x14ac:dyDescent="0.25">
      <c r="A8145" s="6"/>
      <c r="C8145" s="12"/>
      <c r="K8145" s="23"/>
      <c r="L8145" s="23"/>
    </row>
    <row r="8146" spans="1:12" x14ac:dyDescent="0.25">
      <c r="A8146" s="6"/>
      <c r="C8146" s="12"/>
      <c r="K8146" s="23"/>
      <c r="L8146" s="23"/>
    </row>
    <row r="8147" spans="1:12" x14ac:dyDescent="0.25">
      <c r="A8147" s="6"/>
      <c r="C8147" s="12"/>
      <c r="K8147" s="23"/>
      <c r="L8147" s="23"/>
    </row>
    <row r="8148" spans="1:12" x14ac:dyDescent="0.25">
      <c r="A8148" s="6"/>
      <c r="C8148" s="12"/>
      <c r="K8148" s="23"/>
      <c r="L8148" s="23"/>
    </row>
    <row r="8149" spans="1:12" x14ac:dyDescent="0.25">
      <c r="A8149" s="6"/>
      <c r="C8149" s="12"/>
      <c r="K8149" s="23"/>
      <c r="L8149" s="23"/>
    </row>
    <row r="8150" spans="1:12" x14ac:dyDescent="0.25">
      <c r="A8150" s="6"/>
      <c r="C8150" s="12"/>
      <c r="K8150" s="23"/>
      <c r="L8150" s="23"/>
    </row>
    <row r="8151" spans="1:12" x14ac:dyDescent="0.25">
      <c r="A8151" s="6"/>
      <c r="C8151" s="12"/>
      <c r="K8151" s="23"/>
      <c r="L8151" s="23"/>
    </row>
    <row r="8152" spans="1:12" x14ac:dyDescent="0.25">
      <c r="A8152" s="6"/>
      <c r="C8152" s="12"/>
      <c r="K8152" s="23"/>
      <c r="L8152" s="23"/>
    </row>
    <row r="8153" spans="1:12" x14ac:dyDescent="0.25">
      <c r="A8153" s="6"/>
      <c r="C8153" s="12"/>
      <c r="K8153" s="23"/>
      <c r="L8153" s="23"/>
    </row>
    <row r="8154" spans="1:12" x14ac:dyDescent="0.25">
      <c r="A8154" s="6"/>
      <c r="C8154" s="12"/>
      <c r="K8154" s="23"/>
      <c r="L8154" s="23"/>
    </row>
    <row r="8155" spans="1:12" x14ac:dyDescent="0.25">
      <c r="A8155" s="6"/>
      <c r="C8155" s="12"/>
      <c r="K8155" s="23"/>
      <c r="L8155" s="23"/>
    </row>
    <row r="8156" spans="1:12" x14ac:dyDescent="0.25">
      <c r="A8156" s="6"/>
      <c r="C8156" s="12"/>
      <c r="K8156" s="23"/>
      <c r="L8156" s="23"/>
    </row>
    <row r="8157" spans="1:12" x14ac:dyDescent="0.25">
      <c r="A8157" s="6"/>
      <c r="C8157" s="12"/>
      <c r="K8157" s="23"/>
      <c r="L8157" s="23"/>
    </row>
    <row r="8158" spans="1:12" x14ac:dyDescent="0.25">
      <c r="A8158" s="6"/>
      <c r="C8158" s="12"/>
      <c r="K8158" s="23"/>
      <c r="L8158" s="23"/>
    </row>
    <row r="8159" spans="1:12" x14ac:dyDescent="0.25">
      <c r="A8159" s="6"/>
      <c r="C8159" s="12"/>
      <c r="K8159" s="23"/>
      <c r="L8159" s="23"/>
    </row>
    <row r="8160" spans="1:12" x14ac:dyDescent="0.25">
      <c r="A8160" s="6"/>
      <c r="C8160" s="12"/>
      <c r="K8160" s="23"/>
      <c r="L8160" s="23"/>
    </row>
    <row r="8161" spans="1:12" x14ac:dyDescent="0.25">
      <c r="A8161" s="6"/>
      <c r="C8161" s="12"/>
      <c r="K8161" s="23"/>
      <c r="L8161" s="23"/>
    </row>
    <row r="8162" spans="1:12" x14ac:dyDescent="0.25">
      <c r="A8162" s="6"/>
      <c r="C8162" s="12"/>
      <c r="K8162" s="23"/>
      <c r="L8162" s="23"/>
    </row>
    <row r="8163" spans="1:12" x14ac:dyDescent="0.25">
      <c r="A8163" s="6"/>
      <c r="C8163" s="12"/>
      <c r="K8163" s="23"/>
      <c r="L8163" s="23"/>
    </row>
    <row r="8164" spans="1:12" x14ac:dyDescent="0.25">
      <c r="A8164" s="6"/>
      <c r="C8164" s="12"/>
      <c r="K8164" s="23"/>
      <c r="L8164" s="23"/>
    </row>
    <row r="8165" spans="1:12" x14ac:dyDescent="0.25">
      <c r="A8165" s="6"/>
      <c r="C8165" s="12"/>
      <c r="K8165" s="23"/>
      <c r="L8165" s="23"/>
    </row>
    <row r="8166" spans="1:12" x14ac:dyDescent="0.25">
      <c r="A8166" s="6"/>
      <c r="C8166" s="12"/>
      <c r="K8166" s="23"/>
      <c r="L8166" s="23"/>
    </row>
    <row r="8167" spans="1:12" x14ac:dyDescent="0.25">
      <c r="A8167" s="6"/>
      <c r="C8167" s="12"/>
      <c r="K8167" s="23"/>
      <c r="L8167" s="23"/>
    </row>
    <row r="8168" spans="1:12" x14ac:dyDescent="0.25">
      <c r="A8168" s="6"/>
      <c r="C8168" s="12"/>
      <c r="K8168" s="23"/>
      <c r="L8168" s="23"/>
    </row>
    <row r="8169" spans="1:12" x14ac:dyDescent="0.25">
      <c r="A8169" s="6"/>
      <c r="C8169" s="12"/>
      <c r="K8169" s="23"/>
      <c r="L8169" s="23"/>
    </row>
    <row r="8170" spans="1:12" x14ac:dyDescent="0.25">
      <c r="A8170" s="6"/>
      <c r="C8170" s="12"/>
      <c r="K8170" s="23"/>
      <c r="L8170" s="23"/>
    </row>
    <row r="8171" spans="1:12" x14ac:dyDescent="0.25">
      <c r="A8171" s="6"/>
      <c r="C8171" s="12"/>
      <c r="K8171" s="23"/>
      <c r="L8171" s="23"/>
    </row>
    <row r="8172" spans="1:12" x14ac:dyDescent="0.25">
      <c r="A8172" s="6"/>
      <c r="C8172" s="12"/>
      <c r="K8172" s="23"/>
      <c r="L8172" s="23"/>
    </row>
    <row r="8173" spans="1:12" x14ac:dyDescent="0.25">
      <c r="A8173" s="6"/>
      <c r="C8173" s="12"/>
      <c r="K8173" s="23"/>
      <c r="L8173" s="23"/>
    </row>
    <row r="8174" spans="1:12" x14ac:dyDescent="0.25">
      <c r="A8174" s="6"/>
      <c r="C8174" s="12"/>
      <c r="K8174" s="23"/>
      <c r="L8174" s="23"/>
    </row>
    <row r="8175" spans="1:12" x14ac:dyDescent="0.25">
      <c r="A8175" s="6"/>
      <c r="C8175" s="12"/>
      <c r="K8175" s="23"/>
      <c r="L8175" s="23"/>
    </row>
    <row r="8176" spans="1:12" x14ac:dyDescent="0.25">
      <c r="A8176" s="6"/>
      <c r="C8176" s="12"/>
      <c r="K8176" s="23"/>
      <c r="L8176" s="23"/>
    </row>
    <row r="8177" spans="1:12" x14ac:dyDescent="0.25">
      <c r="A8177" s="6"/>
      <c r="C8177" s="12"/>
      <c r="K8177" s="23"/>
      <c r="L8177" s="23"/>
    </row>
    <row r="8178" spans="1:12" x14ac:dyDescent="0.25">
      <c r="A8178" s="6"/>
      <c r="C8178" s="12"/>
      <c r="K8178" s="23"/>
      <c r="L8178" s="23"/>
    </row>
    <row r="8179" spans="1:12" x14ac:dyDescent="0.25">
      <c r="A8179" s="6"/>
      <c r="C8179" s="12"/>
      <c r="K8179" s="23"/>
      <c r="L8179" s="23"/>
    </row>
    <row r="8180" spans="1:12" x14ac:dyDescent="0.25">
      <c r="A8180" s="6"/>
      <c r="C8180" s="12"/>
      <c r="K8180" s="23"/>
      <c r="L8180" s="23"/>
    </row>
    <row r="8181" spans="1:12" x14ac:dyDescent="0.25">
      <c r="A8181" s="6"/>
      <c r="C8181" s="12"/>
      <c r="K8181" s="23"/>
      <c r="L8181" s="23"/>
    </row>
    <row r="8182" spans="1:12" x14ac:dyDescent="0.25">
      <c r="A8182" s="6"/>
      <c r="C8182" s="12"/>
      <c r="K8182" s="23"/>
      <c r="L8182" s="23"/>
    </row>
    <row r="8183" spans="1:12" x14ac:dyDescent="0.25">
      <c r="A8183" s="6"/>
      <c r="C8183" s="12"/>
      <c r="K8183" s="23"/>
      <c r="L8183" s="23"/>
    </row>
    <row r="8184" spans="1:12" x14ac:dyDescent="0.25">
      <c r="A8184" s="6"/>
      <c r="C8184" s="12"/>
      <c r="K8184" s="23"/>
      <c r="L8184" s="23"/>
    </row>
    <row r="8185" spans="1:12" x14ac:dyDescent="0.25">
      <c r="A8185" s="6"/>
      <c r="C8185" s="12"/>
      <c r="K8185" s="23"/>
      <c r="L8185" s="23"/>
    </row>
    <row r="8186" spans="1:12" x14ac:dyDescent="0.25">
      <c r="A8186" s="6"/>
      <c r="C8186" s="12"/>
      <c r="K8186" s="23"/>
      <c r="L8186" s="23"/>
    </row>
    <row r="8187" spans="1:12" x14ac:dyDescent="0.25">
      <c r="A8187" s="6"/>
      <c r="C8187" s="12"/>
      <c r="K8187" s="23"/>
      <c r="L8187" s="23"/>
    </row>
    <row r="8188" spans="1:12" x14ac:dyDescent="0.25">
      <c r="A8188" s="6"/>
      <c r="C8188" s="12"/>
      <c r="K8188" s="23"/>
      <c r="L8188" s="23"/>
    </row>
    <row r="8189" spans="1:12" x14ac:dyDescent="0.25">
      <c r="A8189" s="6"/>
      <c r="C8189" s="12"/>
      <c r="K8189" s="23"/>
      <c r="L8189" s="23"/>
    </row>
    <row r="8190" spans="1:12" x14ac:dyDescent="0.25">
      <c r="A8190" s="6"/>
      <c r="C8190" s="12"/>
      <c r="K8190" s="23"/>
      <c r="L8190" s="23"/>
    </row>
    <row r="8191" spans="1:12" x14ac:dyDescent="0.25">
      <c r="A8191" s="6"/>
      <c r="C8191" s="12"/>
      <c r="K8191" s="23"/>
      <c r="L8191" s="23"/>
    </row>
    <row r="8192" spans="1:12" x14ac:dyDescent="0.25">
      <c r="A8192" s="6"/>
      <c r="C8192" s="12"/>
      <c r="K8192" s="23"/>
      <c r="L8192" s="23"/>
    </row>
    <row r="8193" spans="1:12" x14ac:dyDescent="0.25">
      <c r="A8193" s="6"/>
      <c r="C8193" s="12"/>
      <c r="K8193" s="23"/>
      <c r="L8193" s="23"/>
    </row>
    <row r="8194" spans="1:12" x14ac:dyDescent="0.25">
      <c r="A8194" s="6"/>
      <c r="C8194" s="12"/>
      <c r="K8194" s="23"/>
      <c r="L8194" s="23"/>
    </row>
    <row r="8195" spans="1:12" x14ac:dyDescent="0.25">
      <c r="A8195" s="6"/>
      <c r="C8195" s="12"/>
      <c r="K8195" s="23"/>
      <c r="L8195" s="23"/>
    </row>
    <row r="8196" spans="1:12" x14ac:dyDescent="0.25">
      <c r="A8196" s="6"/>
      <c r="C8196" s="12"/>
      <c r="K8196" s="23"/>
      <c r="L8196" s="23"/>
    </row>
    <row r="8197" spans="1:12" x14ac:dyDescent="0.25">
      <c r="A8197" s="6"/>
      <c r="C8197" s="12"/>
      <c r="K8197" s="23"/>
      <c r="L8197" s="23"/>
    </row>
    <row r="8198" spans="1:12" x14ac:dyDescent="0.25">
      <c r="A8198" s="6"/>
      <c r="C8198" s="12"/>
      <c r="K8198" s="23"/>
      <c r="L8198" s="23"/>
    </row>
    <row r="8199" spans="1:12" x14ac:dyDescent="0.25">
      <c r="A8199" s="6"/>
      <c r="C8199" s="12"/>
      <c r="K8199" s="23"/>
      <c r="L8199" s="23"/>
    </row>
    <row r="8200" spans="1:12" x14ac:dyDescent="0.25">
      <c r="A8200" s="6"/>
      <c r="C8200" s="12"/>
      <c r="K8200" s="23"/>
      <c r="L8200" s="23"/>
    </row>
    <row r="8201" spans="1:12" x14ac:dyDescent="0.25">
      <c r="A8201" s="6"/>
      <c r="C8201" s="12"/>
      <c r="K8201" s="23"/>
      <c r="L8201" s="23"/>
    </row>
    <row r="8202" spans="1:12" x14ac:dyDescent="0.25">
      <c r="A8202" s="6"/>
      <c r="C8202" s="12"/>
      <c r="K8202" s="23"/>
      <c r="L8202" s="23"/>
    </row>
    <row r="8203" spans="1:12" x14ac:dyDescent="0.25">
      <c r="A8203" s="6"/>
      <c r="C8203" s="12"/>
      <c r="K8203" s="23"/>
      <c r="L8203" s="23"/>
    </row>
    <row r="8204" spans="1:12" x14ac:dyDescent="0.25">
      <c r="A8204" s="6"/>
      <c r="C8204" s="12"/>
      <c r="K8204" s="23"/>
      <c r="L8204" s="23"/>
    </row>
    <row r="8205" spans="1:12" x14ac:dyDescent="0.25">
      <c r="A8205" s="6"/>
      <c r="C8205" s="12"/>
      <c r="K8205" s="23"/>
      <c r="L8205" s="23"/>
    </row>
    <row r="8206" spans="1:12" x14ac:dyDescent="0.25">
      <c r="A8206" s="6"/>
      <c r="C8206" s="12"/>
      <c r="K8206" s="23"/>
      <c r="L8206" s="23"/>
    </row>
    <row r="8207" spans="1:12" x14ac:dyDescent="0.25">
      <c r="A8207" s="6"/>
      <c r="C8207" s="12"/>
      <c r="K8207" s="23"/>
      <c r="L8207" s="23"/>
    </row>
    <row r="8208" spans="1:12" x14ac:dyDescent="0.25">
      <c r="A8208" s="6"/>
      <c r="C8208" s="12"/>
      <c r="K8208" s="23"/>
      <c r="L8208" s="23"/>
    </row>
    <row r="8209" spans="1:12" x14ac:dyDescent="0.25">
      <c r="A8209" s="6"/>
      <c r="C8209" s="12"/>
      <c r="K8209" s="23"/>
      <c r="L8209" s="23"/>
    </row>
    <row r="8210" spans="1:12" x14ac:dyDescent="0.25">
      <c r="A8210" s="6"/>
      <c r="C8210" s="12"/>
      <c r="K8210" s="23"/>
      <c r="L8210" s="23"/>
    </row>
    <row r="8211" spans="1:12" x14ac:dyDescent="0.25">
      <c r="A8211" s="6"/>
      <c r="C8211" s="12"/>
      <c r="K8211" s="23"/>
      <c r="L8211" s="23"/>
    </row>
    <row r="8212" spans="1:12" x14ac:dyDescent="0.25">
      <c r="A8212" s="6"/>
      <c r="C8212" s="12"/>
      <c r="K8212" s="23"/>
      <c r="L8212" s="23"/>
    </row>
    <row r="8213" spans="1:12" x14ac:dyDescent="0.25">
      <c r="A8213" s="6"/>
      <c r="C8213" s="12"/>
      <c r="K8213" s="23"/>
      <c r="L8213" s="23"/>
    </row>
    <row r="8214" spans="1:12" x14ac:dyDescent="0.25">
      <c r="A8214" s="6"/>
      <c r="C8214" s="12"/>
      <c r="K8214" s="23"/>
      <c r="L8214" s="23"/>
    </row>
    <row r="8215" spans="1:12" x14ac:dyDescent="0.25">
      <c r="A8215" s="6"/>
      <c r="C8215" s="12"/>
      <c r="K8215" s="23"/>
      <c r="L8215" s="23"/>
    </row>
    <row r="8216" spans="1:12" x14ac:dyDescent="0.25">
      <c r="A8216" s="6"/>
      <c r="C8216" s="12"/>
      <c r="K8216" s="23"/>
      <c r="L8216" s="23"/>
    </row>
    <row r="8217" spans="1:12" x14ac:dyDescent="0.25">
      <c r="A8217" s="6"/>
      <c r="C8217" s="12"/>
      <c r="K8217" s="23"/>
      <c r="L8217" s="23"/>
    </row>
    <row r="8218" spans="1:12" x14ac:dyDescent="0.25">
      <c r="A8218" s="6"/>
      <c r="C8218" s="12"/>
      <c r="K8218" s="23"/>
      <c r="L8218" s="23"/>
    </row>
    <row r="8219" spans="1:12" x14ac:dyDescent="0.25">
      <c r="A8219" s="6"/>
      <c r="C8219" s="12"/>
      <c r="K8219" s="23"/>
      <c r="L8219" s="23"/>
    </row>
    <row r="8220" spans="1:12" x14ac:dyDescent="0.25">
      <c r="A8220" s="6"/>
      <c r="C8220" s="12"/>
      <c r="K8220" s="23"/>
      <c r="L8220" s="23"/>
    </row>
    <row r="8221" spans="1:12" x14ac:dyDescent="0.25">
      <c r="A8221" s="6"/>
      <c r="C8221" s="12"/>
      <c r="K8221" s="23"/>
      <c r="L8221" s="23"/>
    </row>
    <row r="8222" spans="1:12" x14ac:dyDescent="0.25">
      <c r="A8222" s="6"/>
      <c r="C8222" s="12"/>
      <c r="K8222" s="23"/>
      <c r="L8222" s="23"/>
    </row>
    <row r="8223" spans="1:12" x14ac:dyDescent="0.25">
      <c r="A8223" s="6"/>
      <c r="C8223" s="12"/>
      <c r="K8223" s="23"/>
      <c r="L8223" s="23"/>
    </row>
    <row r="8224" spans="1:12" x14ac:dyDescent="0.25">
      <c r="A8224" s="6"/>
      <c r="C8224" s="12"/>
      <c r="K8224" s="23"/>
      <c r="L8224" s="23"/>
    </row>
    <row r="8225" spans="1:12" x14ac:dyDescent="0.25">
      <c r="A8225" s="6"/>
      <c r="C8225" s="12"/>
      <c r="K8225" s="23"/>
      <c r="L8225" s="23"/>
    </row>
    <row r="8226" spans="1:12" x14ac:dyDescent="0.25">
      <c r="A8226" s="6"/>
      <c r="C8226" s="12"/>
      <c r="K8226" s="23"/>
      <c r="L8226" s="23"/>
    </row>
    <row r="8227" spans="1:12" x14ac:dyDescent="0.25">
      <c r="A8227" s="6"/>
      <c r="C8227" s="12"/>
      <c r="K8227" s="23"/>
      <c r="L8227" s="23"/>
    </row>
    <row r="8228" spans="1:12" x14ac:dyDescent="0.25">
      <c r="A8228" s="6"/>
      <c r="C8228" s="12"/>
      <c r="K8228" s="23"/>
      <c r="L8228" s="23"/>
    </row>
    <row r="8229" spans="1:12" x14ac:dyDescent="0.25">
      <c r="A8229" s="6"/>
      <c r="C8229" s="12"/>
      <c r="K8229" s="23"/>
      <c r="L8229" s="23"/>
    </row>
    <row r="8230" spans="1:12" x14ac:dyDescent="0.25">
      <c r="A8230" s="6"/>
      <c r="C8230" s="12"/>
      <c r="K8230" s="23"/>
      <c r="L8230" s="23"/>
    </row>
    <row r="8231" spans="1:12" x14ac:dyDescent="0.25">
      <c r="A8231" s="6"/>
      <c r="C8231" s="12"/>
      <c r="K8231" s="23"/>
      <c r="L8231" s="23"/>
    </row>
    <row r="8232" spans="1:12" x14ac:dyDescent="0.25">
      <c r="A8232" s="6"/>
      <c r="C8232" s="12"/>
      <c r="K8232" s="23"/>
      <c r="L8232" s="23"/>
    </row>
    <row r="8233" spans="1:12" x14ac:dyDescent="0.25">
      <c r="A8233" s="6"/>
      <c r="C8233" s="12"/>
      <c r="K8233" s="23"/>
      <c r="L8233" s="23"/>
    </row>
    <row r="8234" spans="1:12" x14ac:dyDescent="0.25">
      <c r="A8234" s="6"/>
      <c r="C8234" s="12"/>
      <c r="K8234" s="23"/>
      <c r="L8234" s="23"/>
    </row>
    <row r="8235" spans="1:12" x14ac:dyDescent="0.25">
      <c r="A8235" s="6"/>
      <c r="C8235" s="12"/>
      <c r="K8235" s="23"/>
      <c r="L8235" s="23"/>
    </row>
    <row r="8236" spans="1:12" x14ac:dyDescent="0.25">
      <c r="A8236" s="6"/>
      <c r="C8236" s="12"/>
      <c r="K8236" s="23"/>
      <c r="L8236" s="23"/>
    </row>
    <row r="8237" spans="1:12" x14ac:dyDescent="0.25">
      <c r="A8237" s="6"/>
      <c r="C8237" s="12"/>
      <c r="K8237" s="23"/>
      <c r="L8237" s="23"/>
    </row>
    <row r="8238" spans="1:12" x14ac:dyDescent="0.25">
      <c r="A8238" s="6"/>
      <c r="C8238" s="12"/>
      <c r="K8238" s="23"/>
      <c r="L8238" s="23"/>
    </row>
    <row r="8239" spans="1:12" x14ac:dyDescent="0.25">
      <c r="A8239" s="6"/>
      <c r="C8239" s="12"/>
      <c r="K8239" s="23"/>
      <c r="L8239" s="23"/>
    </row>
    <row r="8240" spans="1:12" x14ac:dyDescent="0.25">
      <c r="A8240" s="6"/>
      <c r="C8240" s="12"/>
      <c r="K8240" s="23"/>
      <c r="L8240" s="23"/>
    </row>
    <row r="8241" spans="1:12" x14ac:dyDescent="0.25">
      <c r="A8241" s="6"/>
      <c r="C8241" s="12"/>
      <c r="K8241" s="23"/>
      <c r="L8241" s="23"/>
    </row>
    <row r="8242" spans="1:12" x14ac:dyDescent="0.25">
      <c r="A8242" s="6"/>
      <c r="C8242" s="12"/>
      <c r="K8242" s="23"/>
      <c r="L8242" s="23"/>
    </row>
    <row r="8243" spans="1:12" x14ac:dyDescent="0.25">
      <c r="A8243" s="6"/>
      <c r="C8243" s="12"/>
      <c r="K8243" s="23"/>
      <c r="L8243" s="23"/>
    </row>
    <row r="8244" spans="1:12" x14ac:dyDescent="0.25">
      <c r="A8244" s="6"/>
      <c r="C8244" s="12"/>
      <c r="K8244" s="23"/>
      <c r="L8244" s="23"/>
    </row>
    <row r="8245" spans="1:12" x14ac:dyDescent="0.25">
      <c r="A8245" s="6"/>
      <c r="C8245" s="12"/>
      <c r="K8245" s="23"/>
      <c r="L8245" s="23"/>
    </row>
    <row r="8246" spans="1:12" x14ac:dyDescent="0.25">
      <c r="A8246" s="6"/>
      <c r="C8246" s="12"/>
      <c r="K8246" s="23"/>
      <c r="L8246" s="23"/>
    </row>
    <row r="8247" spans="1:12" x14ac:dyDescent="0.25">
      <c r="A8247" s="6"/>
      <c r="C8247" s="12"/>
      <c r="K8247" s="23"/>
      <c r="L8247" s="23"/>
    </row>
    <row r="8248" spans="1:12" x14ac:dyDescent="0.25">
      <c r="A8248" s="6"/>
      <c r="C8248" s="12"/>
      <c r="K8248" s="23"/>
      <c r="L8248" s="23"/>
    </row>
    <row r="8249" spans="1:12" x14ac:dyDescent="0.25">
      <c r="A8249" s="6"/>
      <c r="C8249" s="12"/>
      <c r="K8249" s="23"/>
      <c r="L8249" s="23"/>
    </row>
    <row r="8250" spans="1:12" x14ac:dyDescent="0.25">
      <c r="A8250" s="6"/>
      <c r="C8250" s="12"/>
      <c r="K8250" s="23"/>
      <c r="L8250" s="23"/>
    </row>
    <row r="8251" spans="1:12" x14ac:dyDescent="0.25">
      <c r="A8251" s="6"/>
      <c r="C8251" s="12"/>
      <c r="K8251" s="23"/>
      <c r="L8251" s="23"/>
    </row>
    <row r="8252" spans="1:12" x14ac:dyDescent="0.25">
      <c r="A8252" s="6"/>
      <c r="C8252" s="12"/>
      <c r="K8252" s="23"/>
      <c r="L8252" s="23"/>
    </row>
    <row r="8253" spans="1:12" x14ac:dyDescent="0.25">
      <c r="A8253" s="6"/>
      <c r="C8253" s="12"/>
      <c r="K8253" s="23"/>
      <c r="L8253" s="23"/>
    </row>
    <row r="8254" spans="1:12" x14ac:dyDescent="0.25">
      <c r="A8254" s="6"/>
      <c r="C8254" s="12"/>
      <c r="K8254" s="23"/>
      <c r="L8254" s="23"/>
    </row>
    <row r="8255" spans="1:12" x14ac:dyDescent="0.25">
      <c r="A8255" s="6"/>
      <c r="C8255" s="12"/>
      <c r="K8255" s="23"/>
      <c r="L8255" s="23"/>
    </row>
    <row r="8256" spans="1:12" x14ac:dyDescent="0.25">
      <c r="A8256" s="6"/>
      <c r="C8256" s="12"/>
      <c r="K8256" s="23"/>
      <c r="L8256" s="23"/>
    </row>
    <row r="8257" spans="1:12" x14ac:dyDescent="0.25">
      <c r="A8257" s="6"/>
      <c r="C8257" s="12"/>
      <c r="K8257" s="23"/>
      <c r="L8257" s="23"/>
    </row>
    <row r="8258" spans="1:12" x14ac:dyDescent="0.25">
      <c r="A8258" s="6"/>
      <c r="C8258" s="12"/>
      <c r="K8258" s="23"/>
      <c r="L8258" s="23"/>
    </row>
    <row r="8259" spans="1:12" x14ac:dyDescent="0.25">
      <c r="A8259" s="6"/>
      <c r="C8259" s="12"/>
      <c r="K8259" s="23"/>
      <c r="L8259" s="23"/>
    </row>
    <row r="8260" spans="1:12" x14ac:dyDescent="0.25">
      <c r="A8260" s="6"/>
      <c r="C8260" s="12"/>
      <c r="K8260" s="23"/>
      <c r="L8260" s="23"/>
    </row>
    <row r="8261" spans="1:12" x14ac:dyDescent="0.25">
      <c r="A8261" s="6"/>
      <c r="C8261" s="12"/>
      <c r="K8261" s="23"/>
      <c r="L8261" s="23"/>
    </row>
    <row r="8262" spans="1:12" x14ac:dyDescent="0.25">
      <c r="A8262" s="6"/>
      <c r="C8262" s="12"/>
      <c r="K8262" s="23"/>
      <c r="L8262" s="23"/>
    </row>
    <row r="8263" spans="1:12" x14ac:dyDescent="0.25">
      <c r="A8263" s="6"/>
      <c r="C8263" s="12"/>
      <c r="K8263" s="23"/>
      <c r="L8263" s="23"/>
    </row>
    <row r="8264" spans="1:12" x14ac:dyDescent="0.25">
      <c r="A8264" s="6"/>
      <c r="C8264" s="12"/>
      <c r="K8264" s="23"/>
      <c r="L8264" s="23"/>
    </row>
    <row r="8265" spans="1:12" x14ac:dyDescent="0.25">
      <c r="A8265" s="6"/>
      <c r="C8265" s="12"/>
      <c r="K8265" s="23"/>
      <c r="L8265" s="23"/>
    </row>
    <row r="8266" spans="1:12" x14ac:dyDescent="0.25">
      <c r="A8266" s="6"/>
      <c r="C8266" s="12"/>
      <c r="K8266" s="23"/>
      <c r="L8266" s="23"/>
    </row>
    <row r="8267" spans="1:12" x14ac:dyDescent="0.25">
      <c r="A8267" s="6"/>
      <c r="C8267" s="12"/>
      <c r="K8267" s="23"/>
      <c r="L8267" s="23"/>
    </row>
    <row r="8268" spans="1:12" x14ac:dyDescent="0.25">
      <c r="A8268" s="6"/>
      <c r="C8268" s="12"/>
      <c r="K8268" s="23"/>
      <c r="L8268" s="23"/>
    </row>
    <row r="8269" spans="1:12" x14ac:dyDescent="0.25">
      <c r="A8269" s="6"/>
      <c r="C8269" s="12"/>
      <c r="K8269" s="23"/>
      <c r="L8269" s="23"/>
    </row>
    <row r="8270" spans="1:12" x14ac:dyDescent="0.25">
      <c r="A8270" s="6"/>
      <c r="C8270" s="12"/>
      <c r="K8270" s="23"/>
      <c r="L8270" s="23"/>
    </row>
    <row r="8271" spans="1:12" x14ac:dyDescent="0.25">
      <c r="A8271" s="6"/>
      <c r="C8271" s="12"/>
      <c r="K8271" s="23"/>
      <c r="L8271" s="23"/>
    </row>
    <row r="8272" spans="1:12" x14ac:dyDescent="0.25">
      <c r="A8272" s="6"/>
      <c r="C8272" s="12"/>
      <c r="K8272" s="23"/>
      <c r="L8272" s="23"/>
    </row>
    <row r="8273" spans="1:12" x14ac:dyDescent="0.25">
      <c r="A8273" s="6"/>
      <c r="C8273" s="12"/>
      <c r="K8273" s="23"/>
      <c r="L8273" s="23"/>
    </row>
    <row r="8274" spans="1:12" x14ac:dyDescent="0.25">
      <c r="A8274" s="6"/>
      <c r="C8274" s="12"/>
      <c r="K8274" s="23"/>
      <c r="L8274" s="23"/>
    </row>
    <row r="8275" spans="1:12" x14ac:dyDescent="0.25">
      <c r="A8275" s="6"/>
      <c r="C8275" s="12"/>
      <c r="K8275" s="23"/>
      <c r="L8275" s="23"/>
    </row>
    <row r="8276" spans="1:12" x14ac:dyDescent="0.25">
      <c r="A8276" s="6"/>
      <c r="C8276" s="12"/>
      <c r="K8276" s="23"/>
      <c r="L8276" s="23"/>
    </row>
    <row r="8277" spans="1:12" x14ac:dyDescent="0.25">
      <c r="A8277" s="6"/>
      <c r="C8277" s="12"/>
      <c r="K8277" s="23"/>
      <c r="L8277" s="23"/>
    </row>
    <row r="8278" spans="1:12" x14ac:dyDescent="0.25">
      <c r="A8278" s="6"/>
      <c r="C8278" s="12"/>
      <c r="K8278" s="23"/>
      <c r="L8278" s="23"/>
    </row>
    <row r="8279" spans="1:12" x14ac:dyDescent="0.25">
      <c r="A8279" s="6"/>
      <c r="C8279" s="12"/>
      <c r="K8279" s="23"/>
      <c r="L8279" s="23"/>
    </row>
    <row r="8280" spans="1:12" x14ac:dyDescent="0.25">
      <c r="A8280" s="6"/>
      <c r="C8280" s="12"/>
      <c r="K8280" s="23"/>
      <c r="L8280" s="23"/>
    </row>
    <row r="8281" spans="1:12" x14ac:dyDescent="0.25">
      <c r="A8281" s="6"/>
      <c r="C8281" s="12"/>
      <c r="K8281" s="23"/>
      <c r="L8281" s="23"/>
    </row>
    <row r="8282" spans="1:12" x14ac:dyDescent="0.25">
      <c r="A8282" s="6"/>
      <c r="C8282" s="12"/>
      <c r="K8282" s="23"/>
      <c r="L8282" s="23"/>
    </row>
    <row r="8283" spans="1:12" x14ac:dyDescent="0.25">
      <c r="A8283" s="6"/>
      <c r="C8283" s="12"/>
      <c r="K8283" s="23"/>
      <c r="L8283" s="23"/>
    </row>
    <row r="8284" spans="1:12" x14ac:dyDescent="0.25">
      <c r="A8284" s="6"/>
      <c r="C8284" s="12"/>
      <c r="K8284" s="23"/>
      <c r="L8284" s="23"/>
    </row>
    <row r="8285" spans="1:12" x14ac:dyDescent="0.25">
      <c r="A8285" s="6"/>
      <c r="C8285" s="12"/>
      <c r="K8285" s="23"/>
      <c r="L8285" s="23"/>
    </row>
    <row r="8286" spans="1:12" x14ac:dyDescent="0.25">
      <c r="A8286" s="6"/>
      <c r="C8286" s="12"/>
      <c r="K8286" s="23"/>
      <c r="L8286" s="23"/>
    </row>
    <row r="8287" spans="1:12" x14ac:dyDescent="0.25">
      <c r="A8287" s="6"/>
      <c r="C8287" s="12"/>
      <c r="K8287" s="23"/>
      <c r="L8287" s="23"/>
    </row>
    <row r="8288" spans="1:12" x14ac:dyDescent="0.25">
      <c r="A8288" s="6"/>
      <c r="C8288" s="12"/>
      <c r="K8288" s="23"/>
      <c r="L8288" s="23"/>
    </row>
    <row r="8289" spans="1:12" x14ac:dyDescent="0.25">
      <c r="A8289" s="6"/>
      <c r="C8289" s="12"/>
      <c r="K8289" s="23"/>
      <c r="L8289" s="23"/>
    </row>
    <row r="8290" spans="1:12" x14ac:dyDescent="0.25">
      <c r="A8290" s="6"/>
      <c r="C8290" s="12"/>
      <c r="K8290" s="23"/>
      <c r="L8290" s="23"/>
    </row>
    <row r="8291" spans="1:12" x14ac:dyDescent="0.25">
      <c r="A8291" s="6"/>
      <c r="C8291" s="12"/>
      <c r="K8291" s="23"/>
      <c r="L8291" s="23"/>
    </row>
    <row r="8292" spans="1:12" x14ac:dyDescent="0.25">
      <c r="A8292" s="6"/>
      <c r="C8292" s="12"/>
      <c r="K8292" s="23"/>
      <c r="L8292" s="23"/>
    </row>
    <row r="8293" spans="1:12" x14ac:dyDescent="0.25">
      <c r="A8293" s="6"/>
      <c r="C8293" s="12"/>
      <c r="K8293" s="23"/>
      <c r="L8293" s="23"/>
    </row>
    <row r="8294" spans="1:12" x14ac:dyDescent="0.25">
      <c r="A8294" s="6"/>
      <c r="C8294" s="12"/>
      <c r="K8294" s="23"/>
      <c r="L8294" s="23"/>
    </row>
    <row r="8295" spans="1:12" x14ac:dyDescent="0.25">
      <c r="A8295" s="6"/>
      <c r="C8295" s="12"/>
      <c r="K8295" s="23"/>
      <c r="L8295" s="23"/>
    </row>
    <row r="8296" spans="1:12" x14ac:dyDescent="0.25">
      <c r="A8296" s="6"/>
      <c r="C8296" s="12"/>
      <c r="K8296" s="23"/>
      <c r="L8296" s="23"/>
    </row>
    <row r="8297" spans="1:12" x14ac:dyDescent="0.25">
      <c r="A8297" s="6"/>
      <c r="C8297" s="12"/>
      <c r="K8297" s="23"/>
      <c r="L8297" s="23"/>
    </row>
    <row r="8298" spans="1:12" x14ac:dyDescent="0.25">
      <c r="A8298" s="6"/>
      <c r="C8298" s="12"/>
      <c r="K8298" s="23"/>
      <c r="L8298" s="23"/>
    </row>
    <row r="8299" spans="1:12" x14ac:dyDescent="0.25">
      <c r="A8299" s="6"/>
      <c r="C8299" s="12"/>
      <c r="K8299" s="23"/>
      <c r="L8299" s="23"/>
    </row>
    <row r="8300" spans="1:12" x14ac:dyDescent="0.25">
      <c r="A8300" s="6"/>
      <c r="C8300" s="12"/>
      <c r="K8300" s="23"/>
      <c r="L8300" s="23"/>
    </row>
    <row r="8301" spans="1:12" x14ac:dyDescent="0.25">
      <c r="A8301" s="6"/>
      <c r="C8301" s="12"/>
      <c r="K8301" s="23"/>
      <c r="L8301" s="23"/>
    </row>
    <row r="8302" spans="1:12" x14ac:dyDescent="0.25">
      <c r="A8302" s="6"/>
      <c r="C8302" s="12"/>
      <c r="K8302" s="23"/>
      <c r="L8302" s="23"/>
    </row>
    <row r="8303" spans="1:12" x14ac:dyDescent="0.25">
      <c r="A8303" s="6"/>
      <c r="C8303" s="12"/>
      <c r="K8303" s="23"/>
      <c r="L8303" s="23"/>
    </row>
    <row r="8304" spans="1:12" x14ac:dyDescent="0.25">
      <c r="A8304" s="6"/>
      <c r="C8304" s="12"/>
      <c r="K8304" s="23"/>
      <c r="L8304" s="23"/>
    </row>
    <row r="8305" spans="1:12" x14ac:dyDescent="0.25">
      <c r="A8305" s="6"/>
      <c r="C8305" s="12"/>
      <c r="K8305" s="23"/>
      <c r="L8305" s="23"/>
    </row>
    <row r="8306" spans="1:12" x14ac:dyDescent="0.25">
      <c r="A8306" s="6"/>
      <c r="C8306" s="12"/>
      <c r="K8306" s="23"/>
      <c r="L8306" s="23"/>
    </row>
    <row r="8307" spans="1:12" x14ac:dyDescent="0.25">
      <c r="A8307" s="6"/>
      <c r="C8307" s="12"/>
      <c r="K8307" s="23"/>
      <c r="L8307" s="23"/>
    </row>
    <row r="8308" spans="1:12" x14ac:dyDescent="0.25">
      <c r="A8308" s="6"/>
      <c r="C8308" s="12"/>
      <c r="K8308" s="23"/>
      <c r="L8308" s="23"/>
    </row>
    <row r="8309" spans="1:12" x14ac:dyDescent="0.25">
      <c r="A8309" s="6"/>
      <c r="C8309" s="12"/>
      <c r="K8309" s="23"/>
      <c r="L8309" s="23"/>
    </row>
    <row r="8310" spans="1:12" x14ac:dyDescent="0.25">
      <c r="A8310" s="6"/>
      <c r="C8310" s="12"/>
      <c r="K8310" s="23"/>
      <c r="L8310" s="23"/>
    </row>
    <row r="8311" spans="1:12" x14ac:dyDescent="0.25">
      <c r="A8311" s="6"/>
      <c r="C8311" s="12"/>
      <c r="K8311" s="23"/>
      <c r="L8311" s="23"/>
    </row>
    <row r="8312" spans="1:12" x14ac:dyDescent="0.25">
      <c r="A8312" s="6"/>
      <c r="C8312" s="12"/>
      <c r="K8312" s="23"/>
      <c r="L8312" s="23"/>
    </row>
    <row r="8313" spans="1:12" x14ac:dyDescent="0.25">
      <c r="A8313" s="6"/>
      <c r="C8313" s="12"/>
      <c r="K8313" s="23"/>
      <c r="L8313" s="23"/>
    </row>
    <row r="8314" spans="1:12" x14ac:dyDescent="0.25">
      <c r="A8314" s="6"/>
      <c r="C8314" s="12"/>
      <c r="K8314" s="23"/>
      <c r="L8314" s="23"/>
    </row>
    <row r="8315" spans="1:12" x14ac:dyDescent="0.25">
      <c r="A8315" s="6"/>
      <c r="C8315" s="12"/>
      <c r="K8315" s="23"/>
      <c r="L8315" s="23"/>
    </row>
    <row r="8316" spans="1:12" x14ac:dyDescent="0.25">
      <c r="A8316" s="6"/>
      <c r="C8316" s="12"/>
      <c r="K8316" s="23"/>
      <c r="L8316" s="23"/>
    </row>
    <row r="8317" spans="1:12" x14ac:dyDescent="0.25">
      <c r="A8317" s="6"/>
      <c r="C8317" s="12"/>
      <c r="K8317" s="23"/>
      <c r="L8317" s="23"/>
    </row>
    <row r="8318" spans="1:12" x14ac:dyDescent="0.25">
      <c r="A8318" s="6"/>
      <c r="C8318" s="12"/>
      <c r="K8318" s="23"/>
      <c r="L8318" s="23"/>
    </row>
    <row r="8319" spans="1:12" x14ac:dyDescent="0.25">
      <c r="A8319" s="6"/>
      <c r="C8319" s="12"/>
      <c r="K8319" s="23"/>
      <c r="L8319" s="23"/>
    </row>
    <row r="8320" spans="1:12" x14ac:dyDescent="0.25">
      <c r="A8320" s="6"/>
      <c r="C8320" s="12"/>
      <c r="K8320" s="23"/>
      <c r="L8320" s="23"/>
    </row>
    <row r="8321" spans="1:12" x14ac:dyDescent="0.25">
      <c r="A8321" s="6"/>
      <c r="C8321" s="12"/>
      <c r="K8321" s="23"/>
      <c r="L8321" s="23"/>
    </row>
    <row r="8322" spans="1:12" x14ac:dyDescent="0.25">
      <c r="A8322" s="6"/>
      <c r="C8322" s="12"/>
      <c r="K8322" s="23"/>
      <c r="L8322" s="23"/>
    </row>
    <row r="8323" spans="1:12" x14ac:dyDescent="0.25">
      <c r="A8323" s="6"/>
      <c r="C8323" s="12"/>
      <c r="K8323" s="23"/>
      <c r="L8323" s="23"/>
    </row>
    <row r="8324" spans="1:12" x14ac:dyDescent="0.25">
      <c r="A8324" s="6"/>
      <c r="C8324" s="12"/>
      <c r="K8324" s="23"/>
      <c r="L8324" s="23"/>
    </row>
    <row r="8325" spans="1:12" x14ac:dyDescent="0.25">
      <c r="A8325" s="6"/>
      <c r="C8325" s="12"/>
      <c r="K8325" s="23"/>
      <c r="L8325" s="23"/>
    </row>
    <row r="8326" spans="1:12" x14ac:dyDescent="0.25">
      <c r="A8326" s="6"/>
      <c r="C8326" s="12"/>
      <c r="K8326" s="23"/>
      <c r="L8326" s="23"/>
    </row>
    <row r="8327" spans="1:12" x14ac:dyDescent="0.25">
      <c r="A8327" s="6"/>
      <c r="C8327" s="12"/>
      <c r="K8327" s="23"/>
      <c r="L8327" s="23"/>
    </row>
    <row r="8328" spans="1:12" x14ac:dyDescent="0.25">
      <c r="A8328" s="6"/>
      <c r="C8328" s="12"/>
      <c r="K8328" s="23"/>
      <c r="L8328" s="23"/>
    </row>
    <row r="8329" spans="1:12" x14ac:dyDescent="0.25">
      <c r="A8329" s="6"/>
      <c r="C8329" s="12"/>
      <c r="K8329" s="23"/>
      <c r="L8329" s="23"/>
    </row>
    <row r="8330" spans="1:12" x14ac:dyDescent="0.25">
      <c r="A8330" s="6"/>
      <c r="C8330" s="12"/>
      <c r="K8330" s="23"/>
      <c r="L8330" s="23"/>
    </row>
    <row r="8331" spans="1:12" x14ac:dyDescent="0.25">
      <c r="A8331" s="6"/>
      <c r="C8331" s="12"/>
      <c r="K8331" s="23"/>
      <c r="L8331" s="23"/>
    </row>
    <row r="8332" spans="1:12" x14ac:dyDescent="0.25">
      <c r="A8332" s="6"/>
      <c r="C8332" s="12"/>
      <c r="K8332" s="23"/>
      <c r="L8332" s="23"/>
    </row>
    <row r="8333" spans="1:12" x14ac:dyDescent="0.25">
      <c r="A8333" s="6"/>
      <c r="C8333" s="12"/>
      <c r="K8333" s="23"/>
      <c r="L8333" s="23"/>
    </row>
    <row r="8334" spans="1:12" x14ac:dyDescent="0.25">
      <c r="A8334" s="6"/>
      <c r="C8334" s="12"/>
      <c r="K8334" s="23"/>
      <c r="L8334" s="23"/>
    </row>
    <row r="8335" spans="1:12" x14ac:dyDescent="0.25">
      <c r="A8335" s="6"/>
      <c r="C8335" s="12"/>
      <c r="K8335" s="23"/>
      <c r="L8335" s="23"/>
    </row>
    <row r="8336" spans="1:12" x14ac:dyDescent="0.25">
      <c r="A8336" s="6"/>
      <c r="C8336" s="12"/>
      <c r="K8336" s="23"/>
      <c r="L8336" s="23"/>
    </row>
    <row r="8337" spans="1:12" x14ac:dyDescent="0.25">
      <c r="A8337" s="6"/>
      <c r="C8337" s="12"/>
      <c r="K8337" s="23"/>
      <c r="L8337" s="23"/>
    </row>
    <row r="8338" spans="1:12" x14ac:dyDescent="0.25">
      <c r="A8338" s="6"/>
      <c r="C8338" s="12"/>
      <c r="K8338" s="23"/>
      <c r="L8338" s="23"/>
    </row>
    <row r="8339" spans="1:12" x14ac:dyDescent="0.25">
      <c r="A8339" s="6"/>
      <c r="C8339" s="12"/>
      <c r="K8339" s="23"/>
      <c r="L8339" s="23"/>
    </row>
    <row r="8340" spans="1:12" x14ac:dyDescent="0.25">
      <c r="A8340" s="6"/>
      <c r="C8340" s="12"/>
      <c r="K8340" s="23"/>
      <c r="L8340" s="23"/>
    </row>
    <row r="8341" spans="1:12" x14ac:dyDescent="0.25">
      <c r="A8341" s="6"/>
      <c r="C8341" s="12"/>
      <c r="K8341" s="23"/>
      <c r="L8341" s="23"/>
    </row>
    <row r="8342" spans="1:12" x14ac:dyDescent="0.25">
      <c r="A8342" s="6"/>
      <c r="C8342" s="12"/>
      <c r="K8342" s="23"/>
      <c r="L8342" s="23"/>
    </row>
    <row r="8343" spans="1:12" x14ac:dyDescent="0.25">
      <c r="A8343" s="6"/>
      <c r="C8343" s="12"/>
      <c r="K8343" s="23"/>
      <c r="L8343" s="23"/>
    </row>
    <row r="8344" spans="1:12" x14ac:dyDescent="0.25">
      <c r="A8344" s="6"/>
      <c r="C8344" s="12"/>
      <c r="K8344" s="23"/>
      <c r="L8344" s="23"/>
    </row>
    <row r="8345" spans="1:12" x14ac:dyDescent="0.25">
      <c r="A8345" s="6"/>
      <c r="C8345" s="12"/>
      <c r="K8345" s="23"/>
      <c r="L8345" s="23"/>
    </row>
    <row r="8346" spans="1:12" x14ac:dyDescent="0.25">
      <c r="A8346" s="6"/>
      <c r="C8346" s="12"/>
      <c r="K8346" s="23"/>
      <c r="L8346" s="23"/>
    </row>
    <row r="8347" spans="1:12" x14ac:dyDescent="0.25">
      <c r="A8347" s="6"/>
      <c r="C8347" s="12"/>
      <c r="K8347" s="23"/>
      <c r="L8347" s="23"/>
    </row>
    <row r="8348" spans="1:12" x14ac:dyDescent="0.25">
      <c r="A8348" s="6"/>
      <c r="C8348" s="12"/>
      <c r="K8348" s="23"/>
      <c r="L8348" s="23"/>
    </row>
    <row r="8349" spans="1:12" x14ac:dyDescent="0.25">
      <c r="A8349" s="6"/>
      <c r="C8349" s="12"/>
      <c r="K8349" s="23"/>
      <c r="L8349" s="23"/>
    </row>
    <row r="8350" spans="1:12" x14ac:dyDescent="0.25">
      <c r="A8350" s="6"/>
      <c r="C8350" s="12"/>
      <c r="K8350" s="23"/>
      <c r="L8350" s="23"/>
    </row>
    <row r="8351" spans="1:12" x14ac:dyDescent="0.25">
      <c r="A8351" s="6"/>
      <c r="C8351" s="12"/>
      <c r="K8351" s="23"/>
      <c r="L8351" s="23"/>
    </row>
    <row r="8352" spans="1:12" x14ac:dyDescent="0.25">
      <c r="A8352" s="6"/>
      <c r="C8352" s="12"/>
      <c r="K8352" s="23"/>
      <c r="L8352" s="23"/>
    </row>
    <row r="8353" spans="1:12" x14ac:dyDescent="0.25">
      <c r="A8353" s="6"/>
      <c r="C8353" s="12"/>
      <c r="K8353" s="23"/>
      <c r="L8353" s="23"/>
    </row>
    <row r="8354" spans="1:12" x14ac:dyDescent="0.25">
      <c r="A8354" s="6"/>
      <c r="C8354" s="12"/>
      <c r="K8354" s="23"/>
      <c r="L8354" s="23"/>
    </row>
    <row r="8355" spans="1:12" x14ac:dyDescent="0.25">
      <c r="A8355" s="6"/>
      <c r="C8355" s="12"/>
      <c r="K8355" s="23"/>
      <c r="L8355" s="23"/>
    </row>
    <row r="8356" spans="1:12" x14ac:dyDescent="0.25">
      <c r="A8356" s="6"/>
      <c r="C8356" s="12"/>
      <c r="K8356" s="23"/>
      <c r="L8356" s="23"/>
    </row>
    <row r="8357" spans="1:12" x14ac:dyDescent="0.25">
      <c r="A8357" s="6"/>
      <c r="C8357" s="12"/>
      <c r="K8357" s="23"/>
      <c r="L8357" s="23"/>
    </row>
    <row r="8358" spans="1:12" x14ac:dyDescent="0.25">
      <c r="A8358" s="6"/>
      <c r="C8358" s="12"/>
      <c r="K8358" s="23"/>
      <c r="L8358" s="23"/>
    </row>
    <row r="8359" spans="1:12" x14ac:dyDescent="0.25">
      <c r="A8359" s="6"/>
      <c r="C8359" s="12"/>
      <c r="K8359" s="23"/>
      <c r="L8359" s="23"/>
    </row>
    <row r="8360" spans="1:12" x14ac:dyDescent="0.25">
      <c r="A8360" s="6"/>
      <c r="C8360" s="12"/>
      <c r="K8360" s="23"/>
      <c r="L8360" s="23"/>
    </row>
    <row r="8361" spans="1:12" x14ac:dyDescent="0.25">
      <c r="A8361" s="6"/>
      <c r="C8361" s="12"/>
      <c r="K8361" s="23"/>
      <c r="L8361" s="23"/>
    </row>
    <row r="8362" spans="1:12" x14ac:dyDescent="0.25">
      <c r="A8362" s="6"/>
      <c r="C8362" s="12"/>
      <c r="K8362" s="23"/>
      <c r="L8362" s="23"/>
    </row>
    <row r="8363" spans="1:12" x14ac:dyDescent="0.25">
      <c r="A8363" s="6"/>
      <c r="C8363" s="12"/>
      <c r="K8363" s="23"/>
      <c r="L8363" s="23"/>
    </row>
    <row r="8364" spans="1:12" x14ac:dyDescent="0.25">
      <c r="A8364" s="6"/>
      <c r="C8364" s="12"/>
      <c r="K8364" s="23"/>
      <c r="L8364" s="23"/>
    </row>
    <row r="8365" spans="1:12" x14ac:dyDescent="0.25">
      <c r="A8365" s="6"/>
      <c r="C8365" s="12"/>
      <c r="K8365" s="23"/>
      <c r="L8365" s="23"/>
    </row>
    <row r="8366" spans="1:12" x14ac:dyDescent="0.25">
      <c r="A8366" s="6"/>
      <c r="C8366" s="12"/>
      <c r="K8366" s="23"/>
      <c r="L8366" s="23"/>
    </row>
    <row r="8367" spans="1:12" x14ac:dyDescent="0.25">
      <c r="A8367" s="6"/>
      <c r="C8367" s="12"/>
      <c r="K8367" s="23"/>
      <c r="L8367" s="23"/>
    </row>
    <row r="8368" spans="1:12" x14ac:dyDescent="0.25">
      <c r="A8368" s="6"/>
      <c r="C8368" s="12"/>
      <c r="K8368" s="23"/>
      <c r="L8368" s="23"/>
    </row>
    <row r="8369" spans="1:12" x14ac:dyDescent="0.25">
      <c r="A8369" s="6"/>
      <c r="C8369" s="12"/>
      <c r="K8369" s="23"/>
      <c r="L8369" s="23"/>
    </row>
    <row r="8370" spans="1:12" x14ac:dyDescent="0.25">
      <c r="A8370" s="6"/>
      <c r="C8370" s="12"/>
      <c r="K8370" s="23"/>
      <c r="L8370" s="23"/>
    </row>
    <row r="8371" spans="1:12" x14ac:dyDescent="0.25">
      <c r="A8371" s="6"/>
      <c r="C8371" s="12"/>
      <c r="K8371" s="23"/>
      <c r="L8371" s="23"/>
    </row>
    <row r="8372" spans="1:12" x14ac:dyDescent="0.25">
      <c r="A8372" s="6"/>
      <c r="C8372" s="12"/>
      <c r="K8372" s="23"/>
      <c r="L8372" s="23"/>
    </row>
    <row r="8373" spans="1:12" x14ac:dyDescent="0.25">
      <c r="A8373" s="6"/>
      <c r="C8373" s="12"/>
      <c r="K8373" s="23"/>
      <c r="L8373" s="23"/>
    </row>
    <row r="8374" spans="1:12" x14ac:dyDescent="0.25">
      <c r="A8374" s="6"/>
      <c r="C8374" s="12"/>
      <c r="K8374" s="23"/>
      <c r="L8374" s="23"/>
    </row>
    <row r="8375" spans="1:12" x14ac:dyDescent="0.25">
      <c r="A8375" s="6"/>
      <c r="C8375" s="12"/>
      <c r="K8375" s="23"/>
      <c r="L8375" s="23"/>
    </row>
    <row r="8376" spans="1:12" x14ac:dyDescent="0.25">
      <c r="A8376" s="6"/>
      <c r="C8376" s="12"/>
      <c r="K8376" s="23"/>
      <c r="L8376" s="23"/>
    </row>
    <row r="8377" spans="1:12" x14ac:dyDescent="0.25">
      <c r="A8377" s="6"/>
      <c r="C8377" s="12"/>
      <c r="K8377" s="23"/>
      <c r="L8377" s="23"/>
    </row>
    <row r="8378" spans="1:12" x14ac:dyDescent="0.25">
      <c r="A8378" s="6"/>
      <c r="C8378" s="12"/>
      <c r="K8378" s="23"/>
      <c r="L8378" s="23"/>
    </row>
    <row r="8379" spans="1:12" x14ac:dyDescent="0.25">
      <c r="A8379" s="6"/>
      <c r="C8379" s="12"/>
      <c r="K8379" s="23"/>
      <c r="L8379" s="23"/>
    </row>
    <row r="8380" spans="1:12" x14ac:dyDescent="0.25">
      <c r="A8380" s="6"/>
      <c r="C8380" s="12"/>
      <c r="K8380" s="23"/>
      <c r="L8380" s="23"/>
    </row>
    <row r="8381" spans="1:12" x14ac:dyDescent="0.25">
      <c r="A8381" s="6"/>
      <c r="C8381" s="12"/>
      <c r="K8381" s="23"/>
      <c r="L8381" s="23"/>
    </row>
    <row r="8382" spans="1:12" x14ac:dyDescent="0.25">
      <c r="A8382" s="6"/>
      <c r="C8382" s="12"/>
      <c r="K8382" s="23"/>
      <c r="L8382" s="23"/>
    </row>
    <row r="8383" spans="1:12" x14ac:dyDescent="0.25">
      <c r="A8383" s="6"/>
      <c r="C8383" s="12"/>
      <c r="K8383" s="23"/>
      <c r="L8383" s="23"/>
    </row>
    <row r="8384" spans="1:12" x14ac:dyDescent="0.25">
      <c r="A8384" s="6"/>
      <c r="C8384" s="12"/>
      <c r="K8384" s="23"/>
      <c r="L8384" s="23"/>
    </row>
    <row r="8385" spans="1:12" x14ac:dyDescent="0.25">
      <c r="A8385" s="6"/>
      <c r="C8385" s="12"/>
      <c r="K8385" s="23"/>
      <c r="L8385" s="23"/>
    </row>
    <row r="8386" spans="1:12" x14ac:dyDescent="0.25">
      <c r="A8386" s="6"/>
      <c r="C8386" s="12"/>
      <c r="K8386" s="23"/>
      <c r="L8386" s="23"/>
    </row>
    <row r="8387" spans="1:12" x14ac:dyDescent="0.25">
      <c r="A8387" s="6"/>
      <c r="C8387" s="12"/>
      <c r="K8387" s="23"/>
      <c r="L8387" s="23"/>
    </row>
    <row r="8388" spans="1:12" x14ac:dyDescent="0.25">
      <c r="A8388" s="6"/>
      <c r="C8388" s="12"/>
      <c r="K8388" s="23"/>
      <c r="L8388" s="23"/>
    </row>
    <row r="8389" spans="1:12" x14ac:dyDescent="0.25">
      <c r="A8389" s="6"/>
      <c r="C8389" s="12"/>
      <c r="K8389" s="23"/>
      <c r="L8389" s="23"/>
    </row>
    <row r="8390" spans="1:12" x14ac:dyDescent="0.25">
      <c r="A8390" s="6"/>
      <c r="C8390" s="12"/>
      <c r="K8390" s="23"/>
      <c r="L8390" s="23"/>
    </row>
    <row r="8391" spans="1:12" x14ac:dyDescent="0.25">
      <c r="A8391" s="6"/>
      <c r="C8391" s="12"/>
      <c r="K8391" s="23"/>
      <c r="L8391" s="23"/>
    </row>
    <row r="8392" spans="1:12" x14ac:dyDescent="0.25">
      <c r="A8392" s="6"/>
      <c r="C8392" s="12"/>
      <c r="K8392" s="23"/>
      <c r="L8392" s="23"/>
    </row>
    <row r="8393" spans="1:12" x14ac:dyDescent="0.25">
      <c r="A8393" s="6"/>
      <c r="C8393" s="12"/>
      <c r="K8393" s="23"/>
      <c r="L8393" s="23"/>
    </row>
    <row r="8394" spans="1:12" x14ac:dyDescent="0.25">
      <c r="A8394" s="6"/>
      <c r="C8394" s="12"/>
      <c r="K8394" s="23"/>
      <c r="L8394" s="23"/>
    </row>
    <row r="8395" spans="1:12" x14ac:dyDescent="0.25">
      <c r="A8395" s="6"/>
      <c r="C8395" s="12"/>
      <c r="K8395" s="23"/>
      <c r="L8395" s="23"/>
    </row>
    <row r="8396" spans="1:12" x14ac:dyDescent="0.25">
      <c r="A8396" s="6"/>
      <c r="C8396" s="12"/>
      <c r="K8396" s="23"/>
      <c r="L8396" s="23"/>
    </row>
    <row r="8397" spans="1:12" x14ac:dyDescent="0.25">
      <c r="A8397" s="6"/>
      <c r="C8397" s="12"/>
      <c r="K8397" s="23"/>
      <c r="L8397" s="23"/>
    </row>
    <row r="8398" spans="1:12" x14ac:dyDescent="0.25">
      <c r="A8398" s="6"/>
      <c r="C8398" s="12"/>
      <c r="K8398" s="23"/>
      <c r="L8398" s="23"/>
    </row>
    <row r="8399" spans="1:12" x14ac:dyDescent="0.25">
      <c r="A8399" s="6"/>
      <c r="C8399" s="12"/>
      <c r="K8399" s="23"/>
      <c r="L8399" s="23"/>
    </row>
    <row r="8400" spans="1:12" x14ac:dyDescent="0.25">
      <c r="A8400" s="6"/>
      <c r="C8400" s="12"/>
      <c r="K8400" s="23"/>
      <c r="L8400" s="23"/>
    </row>
    <row r="8401" spans="1:12" x14ac:dyDescent="0.25">
      <c r="A8401" s="6"/>
      <c r="C8401" s="12"/>
      <c r="K8401" s="23"/>
      <c r="L8401" s="23"/>
    </row>
    <row r="8402" spans="1:12" x14ac:dyDescent="0.25">
      <c r="A8402" s="6"/>
      <c r="C8402" s="12"/>
      <c r="K8402" s="23"/>
      <c r="L8402" s="23"/>
    </row>
    <row r="8403" spans="1:12" x14ac:dyDescent="0.25">
      <c r="A8403" s="6"/>
      <c r="C8403" s="12"/>
      <c r="K8403" s="23"/>
      <c r="L8403" s="23"/>
    </row>
    <row r="8404" spans="1:12" x14ac:dyDescent="0.25">
      <c r="A8404" s="6"/>
      <c r="C8404" s="12"/>
      <c r="K8404" s="23"/>
      <c r="L8404" s="23"/>
    </row>
    <row r="8405" spans="1:12" x14ac:dyDescent="0.25">
      <c r="A8405" s="6"/>
      <c r="C8405" s="12"/>
      <c r="K8405" s="23"/>
      <c r="L8405" s="23"/>
    </row>
    <row r="8406" spans="1:12" x14ac:dyDescent="0.25">
      <c r="A8406" s="6"/>
      <c r="C8406" s="12"/>
      <c r="K8406" s="23"/>
      <c r="L8406" s="23"/>
    </row>
    <row r="8407" spans="1:12" x14ac:dyDescent="0.25">
      <c r="A8407" s="6"/>
      <c r="C8407" s="12"/>
      <c r="K8407" s="23"/>
      <c r="L8407" s="23"/>
    </row>
    <row r="8408" spans="1:12" x14ac:dyDescent="0.25">
      <c r="A8408" s="6"/>
      <c r="C8408" s="12"/>
      <c r="K8408" s="23"/>
      <c r="L8408" s="23"/>
    </row>
    <row r="8409" spans="1:12" x14ac:dyDescent="0.25">
      <c r="A8409" s="6"/>
      <c r="C8409" s="12"/>
      <c r="K8409" s="23"/>
      <c r="L8409" s="23"/>
    </row>
    <row r="8410" spans="1:12" x14ac:dyDescent="0.25">
      <c r="A8410" s="6"/>
      <c r="C8410" s="12"/>
      <c r="K8410" s="23"/>
      <c r="L8410" s="23"/>
    </row>
    <row r="8411" spans="1:12" x14ac:dyDescent="0.25">
      <c r="A8411" s="6"/>
      <c r="C8411" s="12"/>
      <c r="K8411" s="23"/>
      <c r="L8411" s="23"/>
    </row>
    <row r="8412" spans="1:12" x14ac:dyDescent="0.25">
      <c r="A8412" s="6"/>
      <c r="C8412" s="12"/>
      <c r="K8412" s="23"/>
      <c r="L8412" s="23"/>
    </row>
    <row r="8413" spans="1:12" x14ac:dyDescent="0.25">
      <c r="A8413" s="6"/>
      <c r="C8413" s="12"/>
      <c r="K8413" s="23"/>
      <c r="L8413" s="23"/>
    </row>
    <row r="8414" spans="1:12" x14ac:dyDescent="0.25">
      <c r="A8414" s="6"/>
      <c r="C8414" s="12"/>
      <c r="K8414" s="23"/>
      <c r="L8414" s="23"/>
    </row>
    <row r="8415" spans="1:12" x14ac:dyDescent="0.25">
      <c r="A8415" s="6"/>
      <c r="C8415" s="12"/>
      <c r="K8415" s="23"/>
      <c r="L8415" s="23"/>
    </row>
    <row r="8416" spans="1:12" x14ac:dyDescent="0.25">
      <c r="A8416" s="6"/>
      <c r="C8416" s="12"/>
      <c r="K8416" s="23"/>
      <c r="L8416" s="23"/>
    </row>
    <row r="8417" spans="1:12" x14ac:dyDescent="0.25">
      <c r="A8417" s="6"/>
      <c r="C8417" s="12"/>
      <c r="K8417" s="23"/>
      <c r="L8417" s="23"/>
    </row>
    <row r="8418" spans="1:12" x14ac:dyDescent="0.25">
      <c r="A8418" s="6"/>
      <c r="C8418" s="12"/>
      <c r="K8418" s="23"/>
      <c r="L8418" s="23"/>
    </row>
    <row r="8419" spans="1:12" x14ac:dyDescent="0.25">
      <c r="A8419" s="6"/>
      <c r="C8419" s="12"/>
      <c r="K8419" s="23"/>
      <c r="L8419" s="23"/>
    </row>
    <row r="8420" spans="1:12" x14ac:dyDescent="0.25">
      <c r="A8420" s="6"/>
      <c r="C8420" s="12"/>
      <c r="K8420" s="23"/>
      <c r="L8420" s="23"/>
    </row>
    <row r="8421" spans="1:12" x14ac:dyDescent="0.25">
      <c r="A8421" s="6"/>
      <c r="C8421" s="12"/>
      <c r="K8421" s="23"/>
      <c r="L8421" s="23"/>
    </row>
    <row r="8422" spans="1:12" x14ac:dyDescent="0.25">
      <c r="A8422" s="6"/>
      <c r="C8422" s="12"/>
      <c r="K8422" s="23"/>
      <c r="L8422" s="23"/>
    </row>
    <row r="8423" spans="1:12" x14ac:dyDescent="0.25">
      <c r="A8423" s="6"/>
      <c r="C8423" s="12"/>
      <c r="K8423" s="23"/>
      <c r="L8423" s="23"/>
    </row>
    <row r="8424" spans="1:12" x14ac:dyDescent="0.25">
      <c r="A8424" s="6"/>
      <c r="C8424" s="12"/>
      <c r="K8424" s="23"/>
      <c r="L8424" s="23"/>
    </row>
    <row r="8425" spans="1:12" x14ac:dyDescent="0.25">
      <c r="A8425" s="6"/>
      <c r="C8425" s="12"/>
      <c r="K8425" s="23"/>
      <c r="L8425" s="23"/>
    </row>
    <row r="8426" spans="1:12" x14ac:dyDescent="0.25">
      <c r="A8426" s="6"/>
      <c r="C8426" s="12"/>
      <c r="K8426" s="23"/>
      <c r="L8426" s="23"/>
    </row>
    <row r="8427" spans="1:12" x14ac:dyDescent="0.25">
      <c r="A8427" s="6"/>
      <c r="C8427" s="12"/>
      <c r="K8427" s="23"/>
      <c r="L8427" s="23"/>
    </row>
    <row r="8428" spans="1:12" x14ac:dyDescent="0.25">
      <c r="A8428" s="6"/>
      <c r="C8428" s="12"/>
      <c r="K8428" s="23"/>
      <c r="L8428" s="23"/>
    </row>
    <row r="8429" spans="1:12" x14ac:dyDescent="0.25">
      <c r="A8429" s="6"/>
      <c r="C8429" s="12"/>
      <c r="K8429" s="23"/>
      <c r="L8429" s="23"/>
    </row>
    <row r="8430" spans="1:12" x14ac:dyDescent="0.25">
      <c r="A8430" s="6"/>
      <c r="C8430" s="12"/>
      <c r="K8430" s="23"/>
      <c r="L8430" s="23"/>
    </row>
    <row r="8431" spans="1:12" x14ac:dyDescent="0.25">
      <c r="A8431" s="6"/>
      <c r="C8431" s="12"/>
      <c r="K8431" s="23"/>
      <c r="L8431" s="23"/>
    </row>
    <row r="8432" spans="1:12" x14ac:dyDescent="0.25">
      <c r="A8432" s="6"/>
      <c r="C8432" s="12"/>
      <c r="K8432" s="23"/>
      <c r="L8432" s="23"/>
    </row>
    <row r="8433" spans="1:12" x14ac:dyDescent="0.25">
      <c r="A8433" s="6"/>
      <c r="C8433" s="12"/>
      <c r="K8433" s="23"/>
      <c r="L8433" s="23"/>
    </row>
    <row r="8434" spans="1:12" x14ac:dyDescent="0.25">
      <c r="A8434" s="6"/>
      <c r="C8434" s="12"/>
      <c r="K8434" s="23"/>
      <c r="L8434" s="23"/>
    </row>
    <row r="8435" spans="1:12" x14ac:dyDescent="0.25">
      <c r="A8435" s="6"/>
      <c r="C8435" s="12"/>
      <c r="K8435" s="23"/>
      <c r="L8435" s="23"/>
    </row>
    <row r="8436" spans="1:12" x14ac:dyDescent="0.25">
      <c r="A8436" s="6"/>
      <c r="C8436" s="12"/>
      <c r="K8436" s="23"/>
      <c r="L8436" s="23"/>
    </row>
    <row r="8437" spans="1:12" x14ac:dyDescent="0.25">
      <c r="A8437" s="6"/>
      <c r="C8437" s="12"/>
      <c r="K8437" s="23"/>
      <c r="L8437" s="23"/>
    </row>
    <row r="8438" spans="1:12" x14ac:dyDescent="0.25">
      <c r="A8438" s="6"/>
      <c r="C8438" s="12"/>
      <c r="K8438" s="23"/>
      <c r="L8438" s="23"/>
    </row>
    <row r="8439" spans="1:12" x14ac:dyDescent="0.25">
      <c r="A8439" s="6"/>
      <c r="C8439" s="12"/>
      <c r="K8439" s="23"/>
      <c r="L8439" s="23"/>
    </row>
    <row r="8440" spans="1:12" x14ac:dyDescent="0.25">
      <c r="A8440" s="6"/>
      <c r="C8440" s="12"/>
      <c r="K8440" s="23"/>
      <c r="L8440" s="23"/>
    </row>
    <row r="8441" spans="1:12" x14ac:dyDescent="0.25">
      <c r="A8441" s="6"/>
      <c r="C8441" s="12"/>
      <c r="K8441" s="23"/>
      <c r="L8441" s="23"/>
    </row>
    <row r="8442" spans="1:12" x14ac:dyDescent="0.25">
      <c r="A8442" s="6"/>
      <c r="C8442" s="12"/>
      <c r="K8442" s="23"/>
      <c r="L8442" s="23"/>
    </row>
    <row r="8443" spans="1:12" x14ac:dyDescent="0.25">
      <c r="A8443" s="6"/>
      <c r="C8443" s="12"/>
      <c r="K8443" s="23"/>
      <c r="L8443" s="23"/>
    </row>
    <row r="8444" spans="1:12" x14ac:dyDescent="0.25">
      <c r="A8444" s="6"/>
      <c r="C8444" s="12"/>
      <c r="K8444" s="23"/>
      <c r="L8444" s="23"/>
    </row>
    <row r="8445" spans="1:12" x14ac:dyDescent="0.25">
      <c r="A8445" s="6"/>
      <c r="C8445" s="12"/>
      <c r="K8445" s="23"/>
      <c r="L8445" s="23"/>
    </row>
    <row r="8446" spans="1:12" x14ac:dyDescent="0.25">
      <c r="A8446" s="6"/>
      <c r="C8446" s="12"/>
      <c r="K8446" s="23"/>
      <c r="L8446" s="23"/>
    </row>
    <row r="8447" spans="1:12" x14ac:dyDescent="0.25">
      <c r="A8447" s="6"/>
      <c r="C8447" s="12"/>
      <c r="K8447" s="23"/>
      <c r="L8447" s="23"/>
    </row>
    <row r="8448" spans="1:12" x14ac:dyDescent="0.25">
      <c r="A8448" s="6"/>
      <c r="C8448" s="12"/>
      <c r="K8448" s="23"/>
      <c r="L8448" s="23"/>
    </row>
    <row r="8449" spans="1:12" x14ac:dyDescent="0.25">
      <c r="A8449" s="6"/>
      <c r="C8449" s="12"/>
      <c r="K8449" s="23"/>
      <c r="L8449" s="23"/>
    </row>
    <row r="8450" spans="1:12" x14ac:dyDescent="0.25">
      <c r="A8450" s="6"/>
      <c r="C8450" s="12"/>
      <c r="K8450" s="23"/>
      <c r="L8450" s="23"/>
    </row>
    <row r="8451" spans="1:12" x14ac:dyDescent="0.25">
      <c r="A8451" s="6"/>
      <c r="C8451" s="12"/>
      <c r="K8451" s="23"/>
      <c r="L8451" s="23"/>
    </row>
    <row r="8452" spans="1:12" x14ac:dyDescent="0.25">
      <c r="A8452" s="6"/>
      <c r="C8452" s="12"/>
      <c r="K8452" s="23"/>
      <c r="L8452" s="23"/>
    </row>
    <row r="8453" spans="1:12" x14ac:dyDescent="0.25">
      <c r="A8453" s="6"/>
      <c r="C8453" s="12"/>
      <c r="K8453" s="23"/>
      <c r="L8453" s="23"/>
    </row>
    <row r="8454" spans="1:12" x14ac:dyDescent="0.25">
      <c r="A8454" s="6"/>
      <c r="C8454" s="12"/>
      <c r="K8454" s="23"/>
      <c r="L8454" s="23"/>
    </row>
    <row r="8455" spans="1:12" x14ac:dyDescent="0.25">
      <c r="A8455" s="6"/>
      <c r="C8455" s="12"/>
      <c r="K8455" s="23"/>
      <c r="L8455" s="23"/>
    </row>
    <row r="8456" spans="1:12" x14ac:dyDescent="0.25">
      <c r="A8456" s="6"/>
      <c r="C8456" s="12"/>
      <c r="K8456" s="23"/>
      <c r="L8456" s="23"/>
    </row>
    <row r="8457" spans="1:12" x14ac:dyDescent="0.25">
      <c r="A8457" s="6"/>
      <c r="C8457" s="12"/>
      <c r="K8457" s="23"/>
      <c r="L8457" s="23"/>
    </row>
    <row r="8458" spans="1:12" x14ac:dyDescent="0.25">
      <c r="A8458" s="6"/>
      <c r="C8458" s="12"/>
      <c r="K8458" s="23"/>
      <c r="L8458" s="23"/>
    </row>
    <row r="8459" spans="1:12" x14ac:dyDescent="0.25">
      <c r="A8459" s="6"/>
      <c r="C8459" s="12"/>
      <c r="K8459" s="23"/>
      <c r="L8459" s="23"/>
    </row>
    <row r="8460" spans="1:12" x14ac:dyDescent="0.25">
      <c r="A8460" s="6"/>
      <c r="C8460" s="12"/>
      <c r="K8460" s="23"/>
      <c r="L8460" s="23"/>
    </row>
    <row r="8461" spans="1:12" x14ac:dyDescent="0.25">
      <c r="A8461" s="6"/>
      <c r="C8461" s="12"/>
      <c r="K8461" s="23"/>
      <c r="L8461" s="23"/>
    </row>
    <row r="8462" spans="1:12" x14ac:dyDescent="0.25">
      <c r="A8462" s="6"/>
      <c r="C8462" s="12"/>
      <c r="K8462" s="23"/>
      <c r="L8462" s="23"/>
    </row>
    <row r="8463" spans="1:12" x14ac:dyDescent="0.25">
      <c r="A8463" s="6"/>
      <c r="C8463" s="12"/>
      <c r="K8463" s="23"/>
      <c r="L8463" s="23"/>
    </row>
    <row r="8464" spans="1:12" x14ac:dyDescent="0.25">
      <c r="A8464" s="6"/>
      <c r="C8464" s="12"/>
      <c r="K8464" s="23"/>
      <c r="L8464" s="23"/>
    </row>
    <row r="8465" spans="1:12" x14ac:dyDescent="0.25">
      <c r="A8465" s="6"/>
      <c r="C8465" s="12"/>
      <c r="K8465" s="23"/>
      <c r="L8465" s="23"/>
    </row>
    <row r="8466" spans="1:12" x14ac:dyDescent="0.25">
      <c r="A8466" s="6"/>
      <c r="C8466" s="12"/>
      <c r="K8466" s="23"/>
      <c r="L8466" s="23"/>
    </row>
    <row r="8467" spans="1:12" x14ac:dyDescent="0.25">
      <c r="A8467" s="6"/>
      <c r="C8467" s="12"/>
      <c r="K8467" s="23"/>
      <c r="L8467" s="23"/>
    </row>
    <row r="8468" spans="1:12" x14ac:dyDescent="0.25">
      <c r="A8468" s="6"/>
      <c r="C8468" s="12"/>
      <c r="K8468" s="23"/>
      <c r="L8468" s="23"/>
    </row>
    <row r="8469" spans="1:12" x14ac:dyDescent="0.25">
      <c r="A8469" s="6"/>
      <c r="C8469" s="12"/>
      <c r="K8469" s="23"/>
      <c r="L8469" s="23"/>
    </row>
    <row r="8470" spans="1:12" x14ac:dyDescent="0.25">
      <c r="A8470" s="6"/>
      <c r="C8470" s="12"/>
      <c r="K8470" s="23"/>
      <c r="L8470" s="23"/>
    </row>
    <row r="8471" spans="1:12" x14ac:dyDescent="0.25">
      <c r="A8471" s="6"/>
      <c r="C8471" s="12"/>
      <c r="K8471" s="23"/>
      <c r="L8471" s="23"/>
    </row>
    <row r="8472" spans="1:12" x14ac:dyDescent="0.25">
      <c r="A8472" s="6"/>
      <c r="C8472" s="12"/>
      <c r="K8472" s="23"/>
      <c r="L8472" s="23"/>
    </row>
    <row r="8473" spans="1:12" x14ac:dyDescent="0.25">
      <c r="A8473" s="6"/>
      <c r="C8473" s="12"/>
      <c r="K8473" s="23"/>
      <c r="L8473" s="23"/>
    </row>
    <row r="8474" spans="1:12" x14ac:dyDescent="0.25">
      <c r="A8474" s="6"/>
      <c r="C8474" s="12"/>
      <c r="K8474" s="23"/>
      <c r="L8474" s="23"/>
    </row>
    <row r="8475" spans="1:12" x14ac:dyDescent="0.25">
      <c r="A8475" s="6"/>
      <c r="C8475" s="12"/>
      <c r="K8475" s="23"/>
      <c r="L8475" s="23"/>
    </row>
    <row r="8476" spans="1:12" x14ac:dyDescent="0.25">
      <c r="A8476" s="6"/>
      <c r="C8476" s="12"/>
      <c r="K8476" s="23"/>
      <c r="L8476" s="23"/>
    </row>
    <row r="8477" spans="1:12" x14ac:dyDescent="0.25">
      <c r="A8477" s="6"/>
      <c r="C8477" s="12"/>
      <c r="K8477" s="23"/>
      <c r="L8477" s="23"/>
    </row>
    <row r="8478" spans="1:12" x14ac:dyDescent="0.25">
      <c r="A8478" s="6"/>
      <c r="C8478" s="12"/>
      <c r="K8478" s="23"/>
      <c r="L8478" s="23"/>
    </row>
    <row r="8479" spans="1:12" x14ac:dyDescent="0.25">
      <c r="A8479" s="6"/>
      <c r="C8479" s="12"/>
      <c r="K8479" s="23"/>
      <c r="L8479" s="23"/>
    </row>
    <row r="8480" spans="1:12" x14ac:dyDescent="0.25">
      <c r="A8480" s="6"/>
      <c r="C8480" s="12"/>
      <c r="K8480" s="23"/>
      <c r="L8480" s="23"/>
    </row>
    <row r="8481" spans="1:12" x14ac:dyDescent="0.25">
      <c r="A8481" s="6"/>
      <c r="C8481" s="12"/>
      <c r="K8481" s="23"/>
      <c r="L8481" s="23"/>
    </row>
    <row r="8482" spans="1:12" x14ac:dyDescent="0.25">
      <c r="A8482" s="6"/>
      <c r="C8482" s="12"/>
      <c r="K8482" s="23"/>
      <c r="L8482" s="23"/>
    </row>
    <row r="8483" spans="1:12" x14ac:dyDescent="0.25">
      <c r="A8483" s="6"/>
      <c r="C8483" s="12"/>
      <c r="K8483" s="23"/>
      <c r="L8483" s="23"/>
    </row>
    <row r="8484" spans="1:12" x14ac:dyDescent="0.25">
      <c r="A8484" s="6"/>
      <c r="C8484" s="12"/>
      <c r="K8484" s="23"/>
      <c r="L8484" s="23"/>
    </row>
    <row r="8485" spans="1:12" x14ac:dyDescent="0.25">
      <c r="A8485" s="6"/>
      <c r="C8485" s="12"/>
      <c r="K8485" s="23"/>
      <c r="L8485" s="23"/>
    </row>
    <row r="8486" spans="1:12" x14ac:dyDescent="0.25">
      <c r="A8486" s="6"/>
      <c r="C8486" s="12"/>
      <c r="K8486" s="23"/>
      <c r="L8486" s="23"/>
    </row>
    <row r="8487" spans="1:12" x14ac:dyDescent="0.25">
      <c r="A8487" s="6"/>
      <c r="C8487" s="12"/>
      <c r="K8487" s="23"/>
      <c r="L8487" s="23"/>
    </row>
    <row r="8488" spans="1:12" x14ac:dyDescent="0.25">
      <c r="A8488" s="6"/>
      <c r="C8488" s="12"/>
      <c r="K8488" s="23"/>
      <c r="L8488" s="23"/>
    </row>
    <row r="8489" spans="1:12" x14ac:dyDescent="0.25">
      <c r="A8489" s="6"/>
      <c r="C8489" s="12"/>
      <c r="K8489" s="23"/>
      <c r="L8489" s="23"/>
    </row>
    <row r="8490" spans="1:12" x14ac:dyDescent="0.25">
      <c r="A8490" s="6"/>
      <c r="C8490" s="12"/>
      <c r="K8490" s="23"/>
      <c r="L8490" s="23"/>
    </row>
    <row r="8491" spans="1:12" x14ac:dyDescent="0.25">
      <c r="A8491" s="6"/>
      <c r="C8491" s="12"/>
      <c r="K8491" s="23"/>
      <c r="L8491" s="23"/>
    </row>
    <row r="8492" spans="1:12" x14ac:dyDescent="0.25">
      <c r="A8492" s="6"/>
      <c r="C8492" s="12"/>
      <c r="K8492" s="23"/>
      <c r="L8492" s="23"/>
    </row>
    <row r="8493" spans="1:12" x14ac:dyDescent="0.25">
      <c r="A8493" s="6"/>
      <c r="C8493" s="12"/>
      <c r="K8493" s="23"/>
      <c r="L8493" s="23"/>
    </row>
    <row r="8494" spans="1:12" x14ac:dyDescent="0.25">
      <c r="A8494" s="6"/>
      <c r="C8494" s="12"/>
      <c r="K8494" s="23"/>
      <c r="L8494" s="23"/>
    </row>
    <row r="8495" spans="1:12" x14ac:dyDescent="0.25">
      <c r="A8495" s="6"/>
      <c r="C8495" s="12"/>
      <c r="K8495" s="23"/>
      <c r="L8495" s="23"/>
    </row>
    <row r="8496" spans="1:12" x14ac:dyDescent="0.25">
      <c r="A8496" s="6"/>
      <c r="C8496" s="12"/>
      <c r="K8496" s="23"/>
      <c r="L8496" s="23"/>
    </row>
    <row r="8497" spans="1:12" x14ac:dyDescent="0.25">
      <c r="A8497" s="6"/>
      <c r="C8497" s="12"/>
      <c r="K8497" s="23"/>
      <c r="L8497" s="23"/>
    </row>
    <row r="8498" spans="1:12" x14ac:dyDescent="0.25">
      <c r="A8498" s="6"/>
      <c r="C8498" s="12"/>
      <c r="K8498" s="23"/>
      <c r="L8498" s="23"/>
    </row>
    <row r="8499" spans="1:12" x14ac:dyDescent="0.25">
      <c r="A8499" s="6"/>
      <c r="C8499" s="12"/>
      <c r="K8499" s="23"/>
      <c r="L8499" s="23"/>
    </row>
    <row r="8500" spans="1:12" x14ac:dyDescent="0.25">
      <c r="A8500" s="6"/>
      <c r="C8500" s="12"/>
      <c r="K8500" s="23"/>
      <c r="L8500" s="23"/>
    </row>
    <row r="8501" spans="1:12" x14ac:dyDescent="0.25">
      <c r="A8501" s="6"/>
      <c r="C8501" s="12"/>
      <c r="K8501" s="23"/>
      <c r="L8501" s="23"/>
    </row>
    <row r="8502" spans="1:12" x14ac:dyDescent="0.25">
      <c r="A8502" s="6"/>
      <c r="C8502" s="12"/>
      <c r="K8502" s="23"/>
      <c r="L8502" s="23"/>
    </row>
    <row r="8503" spans="1:12" x14ac:dyDescent="0.25">
      <c r="A8503" s="6"/>
      <c r="C8503" s="12"/>
      <c r="K8503" s="23"/>
      <c r="L8503" s="23"/>
    </row>
    <row r="8504" spans="1:12" x14ac:dyDescent="0.25">
      <c r="A8504" s="6"/>
      <c r="C8504" s="12"/>
      <c r="K8504" s="23"/>
      <c r="L8504" s="23"/>
    </row>
    <row r="8505" spans="1:12" x14ac:dyDescent="0.25">
      <c r="A8505" s="6"/>
      <c r="C8505" s="12"/>
      <c r="K8505" s="23"/>
      <c r="L8505" s="23"/>
    </row>
    <row r="8506" spans="1:12" x14ac:dyDescent="0.25">
      <c r="A8506" s="6"/>
      <c r="C8506" s="12"/>
      <c r="K8506" s="23"/>
      <c r="L8506" s="23"/>
    </row>
    <row r="8507" spans="1:12" x14ac:dyDescent="0.25">
      <c r="A8507" s="6"/>
      <c r="C8507" s="12"/>
      <c r="K8507" s="23"/>
      <c r="L8507" s="23"/>
    </row>
    <row r="8508" spans="1:12" x14ac:dyDescent="0.25">
      <c r="A8508" s="6"/>
      <c r="C8508" s="12"/>
      <c r="K8508" s="23"/>
      <c r="L8508" s="23"/>
    </row>
    <row r="8509" spans="1:12" x14ac:dyDescent="0.25">
      <c r="A8509" s="6"/>
      <c r="C8509" s="12"/>
      <c r="K8509" s="23"/>
      <c r="L8509" s="23"/>
    </row>
    <row r="8510" spans="1:12" x14ac:dyDescent="0.25">
      <c r="A8510" s="6"/>
      <c r="C8510" s="12"/>
      <c r="K8510" s="23"/>
      <c r="L8510" s="23"/>
    </row>
    <row r="8511" spans="1:12" x14ac:dyDescent="0.25">
      <c r="A8511" s="6"/>
      <c r="C8511" s="12"/>
      <c r="K8511" s="23"/>
      <c r="L8511" s="23"/>
    </row>
    <row r="8512" spans="1:12" x14ac:dyDescent="0.25">
      <c r="A8512" s="6"/>
      <c r="C8512" s="12"/>
      <c r="K8512" s="23"/>
      <c r="L8512" s="23"/>
    </row>
    <row r="8513" spans="1:12" x14ac:dyDescent="0.25">
      <c r="A8513" s="6"/>
      <c r="C8513" s="12"/>
      <c r="K8513" s="23"/>
      <c r="L8513" s="23"/>
    </row>
    <row r="8514" spans="1:12" x14ac:dyDescent="0.25">
      <c r="A8514" s="6"/>
      <c r="C8514" s="12"/>
      <c r="K8514" s="23"/>
      <c r="L8514" s="23"/>
    </row>
    <row r="8515" spans="1:12" x14ac:dyDescent="0.25">
      <c r="A8515" s="6"/>
      <c r="C8515" s="12"/>
      <c r="K8515" s="23"/>
      <c r="L8515" s="23"/>
    </row>
    <row r="8516" spans="1:12" x14ac:dyDescent="0.25">
      <c r="A8516" s="6"/>
      <c r="C8516" s="12"/>
      <c r="K8516" s="23"/>
      <c r="L8516" s="23"/>
    </row>
    <row r="8517" spans="1:12" x14ac:dyDescent="0.25">
      <c r="A8517" s="6"/>
      <c r="C8517" s="12"/>
      <c r="K8517" s="23"/>
      <c r="L8517" s="23"/>
    </row>
    <row r="8518" spans="1:12" x14ac:dyDescent="0.25">
      <c r="A8518" s="6"/>
      <c r="C8518" s="12"/>
      <c r="K8518" s="23"/>
      <c r="L8518" s="23"/>
    </row>
    <row r="8519" spans="1:12" x14ac:dyDescent="0.25">
      <c r="A8519" s="6"/>
      <c r="C8519" s="12"/>
      <c r="K8519" s="23"/>
      <c r="L8519" s="23"/>
    </row>
    <row r="8520" spans="1:12" x14ac:dyDescent="0.25">
      <c r="A8520" s="6"/>
      <c r="C8520" s="12"/>
      <c r="K8520" s="23"/>
      <c r="L8520" s="23"/>
    </row>
    <row r="8521" spans="1:12" x14ac:dyDescent="0.25">
      <c r="A8521" s="6"/>
      <c r="C8521" s="12"/>
      <c r="K8521" s="23"/>
      <c r="L8521" s="23"/>
    </row>
    <row r="8522" spans="1:12" x14ac:dyDescent="0.25">
      <c r="A8522" s="6"/>
      <c r="C8522" s="12"/>
      <c r="K8522" s="23"/>
      <c r="L8522" s="23"/>
    </row>
    <row r="8523" spans="1:12" x14ac:dyDescent="0.25">
      <c r="A8523" s="6"/>
      <c r="C8523" s="12"/>
      <c r="K8523" s="23"/>
      <c r="L8523" s="23"/>
    </row>
    <row r="8524" spans="1:12" x14ac:dyDescent="0.25">
      <c r="A8524" s="6"/>
      <c r="C8524" s="12"/>
      <c r="K8524" s="23"/>
      <c r="L8524" s="23"/>
    </row>
    <row r="8525" spans="1:12" x14ac:dyDescent="0.25">
      <c r="A8525" s="6"/>
      <c r="C8525" s="12"/>
      <c r="K8525" s="23"/>
      <c r="L8525" s="23"/>
    </row>
    <row r="8526" spans="1:12" x14ac:dyDescent="0.25">
      <c r="A8526" s="6"/>
      <c r="C8526" s="12"/>
      <c r="K8526" s="23"/>
      <c r="L8526" s="23"/>
    </row>
    <row r="8527" spans="1:12" x14ac:dyDescent="0.25">
      <c r="A8527" s="6"/>
      <c r="C8527" s="12"/>
      <c r="K8527" s="23"/>
      <c r="L8527" s="23"/>
    </row>
    <row r="8528" spans="1:12" x14ac:dyDescent="0.25">
      <c r="A8528" s="6"/>
      <c r="C8528" s="12"/>
      <c r="K8528" s="23"/>
      <c r="L8528" s="23"/>
    </row>
    <row r="8529" spans="1:12" x14ac:dyDescent="0.25">
      <c r="A8529" s="6"/>
      <c r="C8529" s="12"/>
      <c r="K8529" s="23"/>
      <c r="L8529" s="23"/>
    </row>
    <row r="8530" spans="1:12" x14ac:dyDescent="0.25">
      <c r="A8530" s="6"/>
      <c r="C8530" s="12"/>
      <c r="K8530" s="23"/>
      <c r="L8530" s="23"/>
    </row>
    <row r="8531" spans="1:12" x14ac:dyDescent="0.25">
      <c r="A8531" s="6"/>
      <c r="C8531" s="12"/>
      <c r="K8531" s="23"/>
      <c r="L8531" s="23"/>
    </row>
    <row r="8532" spans="1:12" x14ac:dyDescent="0.25">
      <c r="A8532" s="6"/>
      <c r="C8532" s="12"/>
      <c r="K8532" s="23"/>
      <c r="L8532" s="23"/>
    </row>
    <row r="8533" spans="1:12" x14ac:dyDescent="0.25">
      <c r="A8533" s="6"/>
      <c r="C8533" s="12"/>
      <c r="K8533" s="23"/>
      <c r="L8533" s="23"/>
    </row>
    <row r="8534" spans="1:12" x14ac:dyDescent="0.25">
      <c r="A8534" s="6"/>
      <c r="C8534" s="12"/>
      <c r="K8534" s="23"/>
      <c r="L8534" s="23"/>
    </row>
    <row r="8535" spans="1:12" x14ac:dyDescent="0.25">
      <c r="A8535" s="6"/>
      <c r="C8535" s="12"/>
      <c r="K8535" s="23"/>
      <c r="L8535" s="23"/>
    </row>
    <row r="8536" spans="1:12" x14ac:dyDescent="0.25">
      <c r="A8536" s="6"/>
      <c r="C8536" s="12"/>
      <c r="K8536" s="23"/>
      <c r="L8536" s="23"/>
    </row>
    <row r="8537" spans="1:12" x14ac:dyDescent="0.25">
      <c r="A8537" s="6"/>
      <c r="C8537" s="12"/>
      <c r="K8537" s="23"/>
      <c r="L8537" s="23"/>
    </row>
    <row r="8538" spans="1:12" x14ac:dyDescent="0.25">
      <c r="A8538" s="6"/>
      <c r="C8538" s="12"/>
      <c r="K8538" s="23"/>
      <c r="L8538" s="23"/>
    </row>
    <row r="8539" spans="1:12" x14ac:dyDescent="0.25">
      <c r="A8539" s="6"/>
      <c r="C8539" s="12"/>
      <c r="K8539" s="23"/>
      <c r="L8539" s="23"/>
    </row>
    <row r="8540" spans="1:12" x14ac:dyDescent="0.25">
      <c r="A8540" s="6"/>
      <c r="C8540" s="12"/>
      <c r="K8540" s="23"/>
      <c r="L8540" s="23"/>
    </row>
    <row r="8541" spans="1:12" x14ac:dyDescent="0.25">
      <c r="A8541" s="6"/>
      <c r="C8541" s="12"/>
      <c r="K8541" s="23"/>
      <c r="L8541" s="23"/>
    </row>
    <row r="8542" spans="1:12" x14ac:dyDescent="0.25">
      <c r="A8542" s="6"/>
      <c r="C8542" s="12"/>
      <c r="K8542" s="23"/>
      <c r="L8542" s="23"/>
    </row>
    <row r="8543" spans="1:12" x14ac:dyDescent="0.25">
      <c r="A8543" s="6"/>
      <c r="C8543" s="12"/>
      <c r="K8543" s="23"/>
      <c r="L8543" s="23"/>
    </row>
    <row r="8544" spans="1:12" x14ac:dyDescent="0.25">
      <c r="A8544" s="6"/>
      <c r="C8544" s="12"/>
      <c r="K8544" s="23"/>
      <c r="L8544" s="23"/>
    </row>
    <row r="8545" spans="1:12" x14ac:dyDescent="0.25">
      <c r="A8545" s="6"/>
      <c r="C8545" s="12"/>
      <c r="K8545" s="23"/>
      <c r="L8545" s="23"/>
    </row>
    <row r="8546" spans="1:12" x14ac:dyDescent="0.25">
      <c r="A8546" s="6"/>
      <c r="C8546" s="12"/>
      <c r="K8546" s="23"/>
      <c r="L8546" s="23"/>
    </row>
    <row r="8547" spans="1:12" x14ac:dyDescent="0.25">
      <c r="A8547" s="6"/>
      <c r="C8547" s="12"/>
      <c r="K8547" s="23"/>
      <c r="L8547" s="23"/>
    </row>
    <row r="8548" spans="1:12" x14ac:dyDescent="0.25">
      <c r="A8548" s="6"/>
      <c r="C8548" s="12"/>
      <c r="K8548" s="23"/>
      <c r="L8548" s="23"/>
    </row>
    <row r="8549" spans="1:12" x14ac:dyDescent="0.25">
      <c r="A8549" s="6"/>
      <c r="C8549" s="12"/>
      <c r="K8549" s="23"/>
      <c r="L8549" s="23"/>
    </row>
    <row r="8550" spans="1:12" x14ac:dyDescent="0.25">
      <c r="A8550" s="6"/>
      <c r="C8550" s="12"/>
      <c r="K8550" s="23"/>
      <c r="L8550" s="23"/>
    </row>
    <row r="8551" spans="1:12" x14ac:dyDescent="0.25">
      <c r="A8551" s="6"/>
      <c r="C8551" s="12"/>
      <c r="K8551" s="23"/>
      <c r="L8551" s="23"/>
    </row>
    <row r="8552" spans="1:12" x14ac:dyDescent="0.25">
      <c r="A8552" s="6"/>
      <c r="C8552" s="12"/>
      <c r="K8552" s="23"/>
      <c r="L8552" s="23"/>
    </row>
    <row r="8553" spans="1:12" x14ac:dyDescent="0.25">
      <c r="A8553" s="6"/>
      <c r="C8553" s="12"/>
      <c r="K8553" s="23"/>
      <c r="L8553" s="23"/>
    </row>
    <row r="8554" spans="1:12" x14ac:dyDescent="0.25">
      <c r="A8554" s="6"/>
      <c r="C8554" s="12"/>
      <c r="K8554" s="23"/>
      <c r="L8554" s="23"/>
    </row>
    <row r="8555" spans="1:12" x14ac:dyDescent="0.25">
      <c r="A8555" s="6"/>
      <c r="C8555" s="12"/>
      <c r="K8555" s="23"/>
      <c r="L8555" s="23"/>
    </row>
    <row r="8556" spans="1:12" x14ac:dyDescent="0.25">
      <c r="A8556" s="6"/>
      <c r="C8556" s="12"/>
      <c r="K8556" s="23"/>
      <c r="L8556" s="23"/>
    </row>
    <row r="8557" spans="1:12" x14ac:dyDescent="0.25">
      <c r="A8557" s="6"/>
      <c r="C8557" s="12"/>
      <c r="K8557" s="23"/>
      <c r="L8557" s="23"/>
    </row>
    <row r="8558" spans="1:12" x14ac:dyDescent="0.25">
      <c r="A8558" s="6"/>
      <c r="C8558" s="12"/>
      <c r="K8558" s="23"/>
      <c r="L8558" s="23"/>
    </row>
    <row r="8559" spans="1:12" x14ac:dyDescent="0.25">
      <c r="A8559" s="6"/>
      <c r="C8559" s="12"/>
      <c r="K8559" s="23"/>
      <c r="L8559" s="23"/>
    </row>
    <row r="8560" spans="1:12" x14ac:dyDescent="0.25">
      <c r="A8560" s="6"/>
      <c r="C8560" s="12"/>
      <c r="K8560" s="23"/>
      <c r="L8560" s="23"/>
    </row>
    <row r="8561" spans="1:12" x14ac:dyDescent="0.25">
      <c r="A8561" s="6"/>
      <c r="C8561" s="12"/>
      <c r="K8561" s="23"/>
      <c r="L8561" s="23"/>
    </row>
    <row r="8562" spans="1:12" x14ac:dyDescent="0.25">
      <c r="A8562" s="6"/>
      <c r="C8562" s="12"/>
      <c r="K8562" s="23"/>
      <c r="L8562" s="23"/>
    </row>
    <row r="8563" spans="1:12" x14ac:dyDescent="0.25">
      <c r="A8563" s="6"/>
      <c r="C8563" s="12"/>
      <c r="K8563" s="23"/>
      <c r="L8563" s="23"/>
    </row>
    <row r="8564" spans="1:12" x14ac:dyDescent="0.25">
      <c r="A8564" s="6"/>
      <c r="C8564" s="12"/>
      <c r="K8564" s="23"/>
      <c r="L8564" s="23"/>
    </row>
    <row r="8565" spans="1:12" x14ac:dyDescent="0.25">
      <c r="A8565" s="6"/>
      <c r="C8565" s="12"/>
      <c r="K8565" s="23"/>
      <c r="L8565" s="23"/>
    </row>
    <row r="8566" spans="1:12" x14ac:dyDescent="0.25">
      <c r="A8566" s="6"/>
      <c r="C8566" s="12"/>
      <c r="K8566" s="23"/>
      <c r="L8566" s="23"/>
    </row>
    <row r="8567" spans="1:12" x14ac:dyDescent="0.25">
      <c r="A8567" s="6"/>
      <c r="C8567" s="12"/>
      <c r="K8567" s="23"/>
      <c r="L8567" s="23"/>
    </row>
    <row r="8568" spans="1:12" x14ac:dyDescent="0.25">
      <c r="A8568" s="6"/>
      <c r="C8568" s="12"/>
      <c r="K8568" s="23"/>
      <c r="L8568" s="23"/>
    </row>
    <row r="8569" spans="1:12" x14ac:dyDescent="0.25">
      <c r="A8569" s="6"/>
      <c r="C8569" s="12"/>
      <c r="K8569" s="23"/>
      <c r="L8569" s="23"/>
    </row>
    <row r="8570" spans="1:12" x14ac:dyDescent="0.25">
      <c r="A8570" s="6"/>
      <c r="C8570" s="12"/>
      <c r="K8570" s="23"/>
      <c r="L8570" s="23"/>
    </row>
    <row r="8571" spans="1:12" x14ac:dyDescent="0.25">
      <c r="A8571" s="6"/>
      <c r="C8571" s="12"/>
      <c r="K8571" s="23"/>
      <c r="L8571" s="23"/>
    </row>
    <row r="8572" spans="1:12" x14ac:dyDescent="0.25">
      <c r="A8572" s="6"/>
      <c r="C8572" s="12"/>
      <c r="K8572" s="23"/>
      <c r="L8572" s="23"/>
    </row>
    <row r="8573" spans="1:12" x14ac:dyDescent="0.25">
      <c r="A8573" s="6"/>
      <c r="C8573" s="12"/>
      <c r="K8573" s="23"/>
      <c r="L8573" s="23"/>
    </row>
    <row r="8574" spans="1:12" x14ac:dyDescent="0.25">
      <c r="A8574" s="6"/>
      <c r="C8574" s="12"/>
      <c r="K8574" s="23"/>
      <c r="L8574" s="23"/>
    </row>
    <row r="8575" spans="1:12" x14ac:dyDescent="0.25">
      <c r="A8575" s="6"/>
      <c r="C8575" s="12"/>
      <c r="K8575" s="23"/>
      <c r="L8575" s="23"/>
    </row>
    <row r="8576" spans="1:12" x14ac:dyDescent="0.25">
      <c r="A8576" s="6"/>
      <c r="C8576" s="12"/>
      <c r="K8576" s="23"/>
      <c r="L8576" s="23"/>
    </row>
    <row r="8577" spans="1:12" x14ac:dyDescent="0.25">
      <c r="A8577" s="6"/>
      <c r="C8577" s="12"/>
      <c r="K8577" s="23"/>
      <c r="L8577" s="23"/>
    </row>
    <row r="8578" spans="1:12" x14ac:dyDescent="0.25">
      <c r="A8578" s="6"/>
      <c r="C8578" s="12"/>
      <c r="K8578" s="23"/>
      <c r="L8578" s="23"/>
    </row>
    <row r="8579" spans="1:12" x14ac:dyDescent="0.25">
      <c r="A8579" s="6"/>
      <c r="C8579" s="12"/>
      <c r="K8579" s="23"/>
      <c r="L8579" s="23"/>
    </row>
    <row r="8580" spans="1:12" x14ac:dyDescent="0.25">
      <c r="A8580" s="6"/>
      <c r="C8580" s="12"/>
      <c r="K8580" s="23"/>
      <c r="L8580" s="23"/>
    </row>
    <row r="8581" spans="1:12" x14ac:dyDescent="0.25">
      <c r="A8581" s="6"/>
      <c r="C8581" s="12"/>
      <c r="K8581" s="23"/>
      <c r="L8581" s="23"/>
    </row>
    <row r="8582" spans="1:12" x14ac:dyDescent="0.25">
      <c r="A8582" s="6"/>
      <c r="C8582" s="12"/>
      <c r="K8582" s="23"/>
      <c r="L8582" s="23"/>
    </row>
    <row r="8583" spans="1:12" x14ac:dyDescent="0.25">
      <c r="A8583" s="6"/>
      <c r="C8583" s="12"/>
      <c r="K8583" s="23"/>
      <c r="L8583" s="23"/>
    </row>
    <row r="8584" spans="1:12" x14ac:dyDescent="0.25">
      <c r="A8584" s="6"/>
      <c r="C8584" s="12"/>
      <c r="K8584" s="23"/>
      <c r="L8584" s="23"/>
    </row>
    <row r="8585" spans="1:12" x14ac:dyDescent="0.25">
      <c r="A8585" s="6"/>
      <c r="C8585" s="12"/>
      <c r="K8585" s="23"/>
      <c r="L8585" s="23"/>
    </row>
    <row r="8586" spans="1:12" x14ac:dyDescent="0.25">
      <c r="A8586" s="6"/>
      <c r="C8586" s="12"/>
      <c r="K8586" s="23"/>
      <c r="L8586" s="23"/>
    </row>
    <row r="8587" spans="1:12" x14ac:dyDescent="0.25">
      <c r="A8587" s="6"/>
      <c r="C8587" s="12"/>
      <c r="K8587" s="23"/>
      <c r="L8587" s="23"/>
    </row>
    <row r="8588" spans="1:12" x14ac:dyDescent="0.25">
      <c r="A8588" s="6"/>
      <c r="C8588" s="12"/>
      <c r="K8588" s="23"/>
      <c r="L8588" s="23"/>
    </row>
    <row r="8589" spans="1:12" x14ac:dyDescent="0.25">
      <c r="A8589" s="6"/>
      <c r="C8589" s="12"/>
      <c r="K8589" s="23"/>
      <c r="L8589" s="23"/>
    </row>
    <row r="8590" spans="1:12" x14ac:dyDescent="0.25">
      <c r="A8590" s="6"/>
      <c r="C8590" s="12"/>
      <c r="K8590" s="23"/>
      <c r="L8590" s="23"/>
    </row>
    <row r="8591" spans="1:12" x14ac:dyDescent="0.25">
      <c r="A8591" s="6"/>
      <c r="C8591" s="12"/>
      <c r="K8591" s="23"/>
      <c r="L8591" s="23"/>
    </row>
    <row r="8592" spans="1:12" x14ac:dyDescent="0.25">
      <c r="A8592" s="6"/>
      <c r="C8592" s="12"/>
      <c r="K8592" s="23"/>
      <c r="L8592" s="23"/>
    </row>
    <row r="8593" spans="1:12" x14ac:dyDescent="0.25">
      <c r="A8593" s="6"/>
      <c r="C8593" s="12"/>
      <c r="K8593" s="23"/>
      <c r="L8593" s="23"/>
    </row>
    <row r="8594" spans="1:12" x14ac:dyDescent="0.25">
      <c r="A8594" s="6"/>
      <c r="C8594" s="12"/>
      <c r="K8594" s="23"/>
      <c r="L8594" s="23"/>
    </row>
    <row r="8595" spans="1:12" x14ac:dyDescent="0.25">
      <c r="A8595" s="6"/>
      <c r="C8595" s="12"/>
      <c r="K8595" s="23"/>
      <c r="L8595" s="23"/>
    </row>
    <row r="8596" spans="1:12" x14ac:dyDescent="0.25">
      <c r="A8596" s="6"/>
      <c r="C8596" s="12"/>
      <c r="K8596" s="23"/>
      <c r="L8596" s="23"/>
    </row>
    <row r="8597" spans="1:12" x14ac:dyDescent="0.25">
      <c r="A8597" s="6"/>
      <c r="C8597" s="12"/>
      <c r="K8597" s="23"/>
      <c r="L8597" s="23"/>
    </row>
    <row r="8598" spans="1:12" x14ac:dyDescent="0.25">
      <c r="A8598" s="6"/>
      <c r="C8598" s="12"/>
      <c r="K8598" s="23"/>
      <c r="L8598" s="23"/>
    </row>
    <row r="8599" spans="1:12" x14ac:dyDescent="0.25">
      <c r="A8599" s="6"/>
      <c r="C8599" s="12"/>
      <c r="K8599" s="23"/>
      <c r="L8599" s="23"/>
    </row>
    <row r="8600" spans="1:12" x14ac:dyDescent="0.25">
      <c r="A8600" s="6"/>
      <c r="C8600" s="12"/>
      <c r="K8600" s="23"/>
      <c r="L8600" s="23"/>
    </row>
    <row r="8601" spans="1:12" x14ac:dyDescent="0.25">
      <c r="A8601" s="6"/>
      <c r="C8601" s="12"/>
      <c r="K8601" s="23"/>
      <c r="L8601" s="23"/>
    </row>
    <row r="8602" spans="1:12" x14ac:dyDescent="0.25">
      <c r="A8602" s="6"/>
      <c r="C8602" s="12"/>
      <c r="K8602" s="23"/>
      <c r="L8602" s="23"/>
    </row>
    <row r="8603" spans="1:12" x14ac:dyDescent="0.25">
      <c r="A8603" s="6"/>
      <c r="C8603" s="12"/>
      <c r="K8603" s="23"/>
      <c r="L8603" s="23"/>
    </row>
    <row r="8604" spans="1:12" x14ac:dyDescent="0.25">
      <c r="A8604" s="6"/>
      <c r="C8604" s="12"/>
      <c r="K8604" s="23"/>
      <c r="L8604" s="23"/>
    </row>
    <row r="8605" spans="1:12" x14ac:dyDescent="0.25">
      <c r="A8605" s="6"/>
      <c r="C8605" s="12"/>
      <c r="K8605" s="23"/>
      <c r="L8605" s="23"/>
    </row>
    <row r="8606" spans="1:12" x14ac:dyDescent="0.25">
      <c r="A8606" s="6"/>
      <c r="C8606" s="12"/>
      <c r="K8606" s="23"/>
      <c r="L8606" s="23"/>
    </row>
    <row r="8607" spans="1:12" x14ac:dyDescent="0.25">
      <c r="A8607" s="6"/>
      <c r="C8607" s="12"/>
      <c r="K8607" s="23"/>
      <c r="L8607" s="23"/>
    </row>
    <row r="8608" spans="1:12" x14ac:dyDescent="0.25">
      <c r="A8608" s="6"/>
      <c r="C8608" s="12"/>
      <c r="K8608" s="23"/>
      <c r="L8608" s="23"/>
    </row>
    <row r="8609" spans="1:12" x14ac:dyDescent="0.25">
      <c r="A8609" s="6"/>
      <c r="C8609" s="12"/>
      <c r="K8609" s="23"/>
      <c r="L8609" s="23"/>
    </row>
    <row r="8610" spans="1:12" x14ac:dyDescent="0.25">
      <c r="A8610" s="6"/>
      <c r="C8610" s="12"/>
      <c r="K8610" s="23"/>
      <c r="L8610" s="23"/>
    </row>
    <row r="8611" spans="1:12" x14ac:dyDescent="0.25">
      <c r="A8611" s="6"/>
      <c r="C8611" s="12"/>
      <c r="K8611" s="23"/>
      <c r="L8611" s="23"/>
    </row>
    <row r="8612" spans="1:12" x14ac:dyDescent="0.25">
      <c r="A8612" s="6"/>
      <c r="C8612" s="12"/>
      <c r="K8612" s="23"/>
      <c r="L8612" s="23"/>
    </row>
    <row r="8613" spans="1:12" x14ac:dyDescent="0.25">
      <c r="A8613" s="6"/>
      <c r="C8613" s="12"/>
      <c r="K8613" s="23"/>
      <c r="L8613" s="23"/>
    </row>
    <row r="8614" spans="1:12" x14ac:dyDescent="0.25">
      <c r="A8614" s="6"/>
      <c r="C8614" s="12"/>
      <c r="K8614" s="23"/>
      <c r="L8614" s="23"/>
    </row>
    <row r="8615" spans="1:12" x14ac:dyDescent="0.25">
      <c r="A8615" s="6"/>
      <c r="C8615" s="12"/>
      <c r="K8615" s="23"/>
      <c r="L8615" s="23"/>
    </row>
    <row r="8616" spans="1:12" x14ac:dyDescent="0.25">
      <c r="A8616" s="6"/>
      <c r="C8616" s="12"/>
      <c r="K8616" s="23"/>
      <c r="L8616" s="23"/>
    </row>
    <row r="8617" spans="1:12" x14ac:dyDescent="0.25">
      <c r="A8617" s="6"/>
      <c r="C8617" s="12"/>
      <c r="K8617" s="23"/>
      <c r="L8617" s="23"/>
    </row>
    <row r="8618" spans="1:12" x14ac:dyDescent="0.25">
      <c r="A8618" s="6"/>
      <c r="C8618" s="12"/>
      <c r="K8618" s="23"/>
      <c r="L8618" s="23"/>
    </row>
    <row r="8619" spans="1:12" x14ac:dyDescent="0.25">
      <c r="A8619" s="6"/>
      <c r="C8619" s="12"/>
      <c r="K8619" s="23"/>
      <c r="L8619" s="23"/>
    </row>
    <row r="8620" spans="1:12" x14ac:dyDescent="0.25">
      <c r="A8620" s="6"/>
      <c r="C8620" s="12"/>
      <c r="K8620" s="23"/>
      <c r="L8620" s="23"/>
    </row>
    <row r="8621" spans="1:12" x14ac:dyDescent="0.25">
      <c r="A8621" s="6"/>
      <c r="C8621" s="12"/>
      <c r="K8621" s="23"/>
      <c r="L8621" s="23"/>
    </row>
    <row r="8622" spans="1:12" x14ac:dyDescent="0.25">
      <c r="A8622" s="6"/>
      <c r="C8622" s="12"/>
      <c r="K8622" s="23"/>
      <c r="L8622" s="23"/>
    </row>
    <row r="8623" spans="1:12" x14ac:dyDescent="0.25">
      <c r="A8623" s="6"/>
      <c r="C8623" s="12"/>
      <c r="K8623" s="23"/>
      <c r="L8623" s="23"/>
    </row>
    <row r="8624" spans="1:12" x14ac:dyDescent="0.25">
      <c r="A8624" s="6"/>
      <c r="C8624" s="12"/>
      <c r="K8624" s="23"/>
      <c r="L8624" s="23"/>
    </row>
    <row r="8625" spans="1:12" x14ac:dyDescent="0.25">
      <c r="A8625" s="6"/>
      <c r="C8625" s="12"/>
      <c r="K8625" s="23"/>
      <c r="L8625" s="23"/>
    </row>
    <row r="8626" spans="1:12" x14ac:dyDescent="0.25">
      <c r="A8626" s="6"/>
      <c r="C8626" s="12"/>
      <c r="K8626" s="23"/>
      <c r="L8626" s="23"/>
    </row>
    <row r="8627" spans="1:12" x14ac:dyDescent="0.25">
      <c r="A8627" s="6"/>
      <c r="C8627" s="12"/>
      <c r="K8627" s="23"/>
      <c r="L8627" s="23"/>
    </row>
    <row r="8628" spans="1:12" x14ac:dyDescent="0.25">
      <c r="A8628" s="6"/>
      <c r="C8628" s="12"/>
      <c r="K8628" s="23"/>
      <c r="L8628" s="23"/>
    </row>
    <row r="8629" spans="1:12" x14ac:dyDescent="0.25">
      <c r="A8629" s="6"/>
      <c r="C8629" s="12"/>
      <c r="K8629" s="23"/>
      <c r="L8629" s="23"/>
    </row>
    <row r="8630" spans="1:12" x14ac:dyDescent="0.25">
      <c r="A8630" s="6"/>
      <c r="C8630" s="12"/>
      <c r="K8630" s="23"/>
      <c r="L8630" s="23"/>
    </row>
    <row r="8631" spans="1:12" x14ac:dyDescent="0.25">
      <c r="A8631" s="6"/>
      <c r="C8631" s="12"/>
      <c r="K8631" s="23"/>
      <c r="L8631" s="23"/>
    </row>
    <row r="8632" spans="1:12" x14ac:dyDescent="0.25">
      <c r="A8632" s="6"/>
      <c r="C8632" s="12"/>
      <c r="K8632" s="23"/>
      <c r="L8632" s="23"/>
    </row>
    <row r="8633" spans="1:12" x14ac:dyDescent="0.25">
      <c r="A8633" s="6"/>
      <c r="C8633" s="12"/>
      <c r="K8633" s="23"/>
      <c r="L8633" s="23"/>
    </row>
    <row r="8634" spans="1:12" x14ac:dyDescent="0.25">
      <c r="A8634" s="6"/>
      <c r="C8634" s="12"/>
      <c r="K8634" s="23"/>
      <c r="L8634" s="23"/>
    </row>
    <row r="8635" spans="1:12" x14ac:dyDescent="0.25">
      <c r="A8635" s="6"/>
      <c r="C8635" s="12"/>
      <c r="K8635" s="23"/>
      <c r="L8635" s="23"/>
    </row>
    <row r="8636" spans="1:12" x14ac:dyDescent="0.25">
      <c r="A8636" s="6"/>
      <c r="C8636" s="12"/>
      <c r="K8636" s="23"/>
      <c r="L8636" s="23"/>
    </row>
    <row r="8637" spans="1:12" x14ac:dyDescent="0.25">
      <c r="A8637" s="6"/>
      <c r="C8637" s="12"/>
      <c r="K8637" s="23"/>
      <c r="L8637" s="23"/>
    </row>
    <row r="8638" spans="1:12" x14ac:dyDescent="0.25">
      <c r="A8638" s="6"/>
      <c r="C8638" s="12"/>
      <c r="K8638" s="23"/>
      <c r="L8638" s="23"/>
    </row>
    <row r="8639" spans="1:12" x14ac:dyDescent="0.25">
      <c r="A8639" s="6"/>
      <c r="C8639" s="12"/>
      <c r="K8639" s="23"/>
      <c r="L8639" s="23"/>
    </row>
    <row r="8640" spans="1:12" x14ac:dyDescent="0.25">
      <c r="A8640" s="6"/>
      <c r="C8640" s="12"/>
      <c r="K8640" s="23"/>
      <c r="L8640" s="23"/>
    </row>
    <row r="8641" spans="1:12" x14ac:dyDescent="0.25">
      <c r="A8641" s="6"/>
      <c r="C8641" s="12"/>
      <c r="K8641" s="23"/>
      <c r="L8641" s="23"/>
    </row>
    <row r="8642" spans="1:12" x14ac:dyDescent="0.25">
      <c r="A8642" s="6"/>
      <c r="C8642" s="12"/>
      <c r="K8642" s="23"/>
      <c r="L8642" s="23"/>
    </row>
    <row r="8643" spans="1:12" x14ac:dyDescent="0.25">
      <c r="A8643" s="6"/>
      <c r="C8643" s="12"/>
      <c r="K8643" s="23"/>
      <c r="L8643" s="23"/>
    </row>
    <row r="8644" spans="1:12" x14ac:dyDescent="0.25">
      <c r="A8644" s="6"/>
      <c r="C8644" s="12"/>
      <c r="K8644" s="23"/>
      <c r="L8644" s="23"/>
    </row>
    <row r="8645" spans="1:12" x14ac:dyDescent="0.25">
      <c r="A8645" s="6"/>
      <c r="C8645" s="12"/>
      <c r="K8645" s="23"/>
      <c r="L8645" s="23"/>
    </row>
    <row r="8646" spans="1:12" x14ac:dyDescent="0.25">
      <c r="A8646" s="6"/>
      <c r="C8646" s="12"/>
      <c r="K8646" s="23"/>
      <c r="L8646" s="23"/>
    </row>
    <row r="8647" spans="1:12" x14ac:dyDescent="0.25">
      <c r="A8647" s="6"/>
      <c r="C8647" s="12"/>
      <c r="K8647" s="23"/>
      <c r="L8647" s="23"/>
    </row>
    <row r="8648" spans="1:12" x14ac:dyDescent="0.25">
      <c r="A8648" s="6"/>
      <c r="C8648" s="12"/>
      <c r="K8648" s="23"/>
      <c r="L8648" s="23"/>
    </row>
    <row r="8649" spans="1:12" x14ac:dyDescent="0.25">
      <c r="A8649" s="6"/>
      <c r="C8649" s="12"/>
      <c r="K8649" s="23"/>
      <c r="L8649" s="23"/>
    </row>
    <row r="8650" spans="1:12" x14ac:dyDescent="0.25">
      <c r="A8650" s="6"/>
      <c r="C8650" s="12"/>
      <c r="K8650" s="23"/>
      <c r="L8650" s="23"/>
    </row>
    <row r="8651" spans="1:12" x14ac:dyDescent="0.25">
      <c r="A8651" s="6"/>
      <c r="C8651" s="12"/>
      <c r="K8651" s="23"/>
      <c r="L8651" s="23"/>
    </row>
    <row r="8652" spans="1:12" x14ac:dyDescent="0.25">
      <c r="A8652" s="6"/>
      <c r="C8652" s="12"/>
      <c r="K8652" s="23"/>
      <c r="L8652" s="23"/>
    </row>
    <row r="8653" spans="1:12" x14ac:dyDescent="0.25">
      <c r="A8653" s="6"/>
      <c r="C8653" s="12"/>
      <c r="K8653" s="23"/>
      <c r="L8653" s="23"/>
    </row>
    <row r="8654" spans="1:12" x14ac:dyDescent="0.25">
      <c r="A8654" s="6"/>
      <c r="C8654" s="12"/>
      <c r="K8654" s="23"/>
      <c r="L8654" s="23"/>
    </row>
    <row r="8655" spans="1:12" x14ac:dyDescent="0.25">
      <c r="A8655" s="6"/>
      <c r="C8655" s="12"/>
      <c r="K8655" s="23"/>
      <c r="L8655" s="23"/>
    </row>
    <row r="8656" spans="1:12" x14ac:dyDescent="0.25">
      <c r="A8656" s="6"/>
      <c r="C8656" s="12"/>
      <c r="K8656" s="23"/>
      <c r="L8656" s="23"/>
    </row>
    <row r="8657" spans="1:12" x14ac:dyDescent="0.25">
      <c r="A8657" s="6"/>
      <c r="C8657" s="12"/>
      <c r="K8657" s="23"/>
      <c r="L8657" s="23"/>
    </row>
    <row r="8658" spans="1:12" x14ac:dyDescent="0.25">
      <c r="A8658" s="6"/>
      <c r="C8658" s="12"/>
      <c r="K8658" s="23"/>
      <c r="L8658" s="23"/>
    </row>
    <row r="8659" spans="1:12" x14ac:dyDescent="0.25">
      <c r="A8659" s="6"/>
      <c r="C8659" s="12"/>
      <c r="K8659" s="23"/>
      <c r="L8659" s="23"/>
    </row>
    <row r="8660" spans="1:12" x14ac:dyDescent="0.25">
      <c r="A8660" s="6"/>
      <c r="C8660" s="12"/>
      <c r="K8660" s="23"/>
      <c r="L8660" s="23"/>
    </row>
    <row r="8661" spans="1:12" x14ac:dyDescent="0.25">
      <c r="A8661" s="6"/>
      <c r="C8661" s="12"/>
      <c r="K8661" s="23"/>
      <c r="L8661" s="23"/>
    </row>
    <row r="8662" spans="1:12" x14ac:dyDescent="0.25">
      <c r="A8662" s="6"/>
      <c r="C8662" s="12"/>
      <c r="K8662" s="23"/>
      <c r="L8662" s="23"/>
    </row>
    <row r="8663" spans="1:12" x14ac:dyDescent="0.25">
      <c r="A8663" s="6"/>
      <c r="C8663" s="12"/>
      <c r="K8663" s="23"/>
      <c r="L8663" s="23"/>
    </row>
    <row r="8664" spans="1:12" x14ac:dyDescent="0.25">
      <c r="A8664" s="6"/>
      <c r="C8664" s="12"/>
      <c r="K8664" s="23"/>
      <c r="L8664" s="23"/>
    </row>
    <row r="8665" spans="1:12" x14ac:dyDescent="0.25">
      <c r="A8665" s="6"/>
      <c r="C8665" s="12"/>
      <c r="K8665" s="23"/>
      <c r="L8665" s="23"/>
    </row>
    <row r="8666" spans="1:12" x14ac:dyDescent="0.25">
      <c r="A8666" s="6"/>
      <c r="C8666" s="12"/>
      <c r="K8666" s="23"/>
      <c r="L8666" s="23"/>
    </row>
    <row r="8667" spans="1:12" x14ac:dyDescent="0.25">
      <c r="A8667" s="6"/>
      <c r="C8667" s="12"/>
      <c r="K8667" s="23"/>
      <c r="L8667" s="23"/>
    </row>
    <row r="8668" spans="1:12" x14ac:dyDescent="0.25">
      <c r="A8668" s="6"/>
      <c r="C8668" s="12"/>
      <c r="K8668" s="23"/>
      <c r="L8668" s="23"/>
    </row>
    <row r="8669" spans="1:12" x14ac:dyDescent="0.25">
      <c r="A8669" s="6"/>
      <c r="C8669" s="12"/>
      <c r="K8669" s="23"/>
      <c r="L8669" s="23"/>
    </row>
    <row r="8670" spans="1:12" x14ac:dyDescent="0.25">
      <c r="A8670" s="6"/>
      <c r="C8670" s="12"/>
      <c r="K8670" s="23"/>
      <c r="L8670" s="23"/>
    </row>
    <row r="8671" spans="1:12" x14ac:dyDescent="0.25">
      <c r="A8671" s="6"/>
      <c r="C8671" s="12"/>
      <c r="K8671" s="23"/>
      <c r="L8671" s="23"/>
    </row>
    <row r="8672" spans="1:12" x14ac:dyDescent="0.25">
      <c r="A8672" s="6"/>
      <c r="C8672" s="12"/>
      <c r="K8672" s="23"/>
      <c r="L8672" s="23"/>
    </row>
    <row r="8673" spans="1:12" x14ac:dyDescent="0.25">
      <c r="A8673" s="6"/>
      <c r="C8673" s="12"/>
      <c r="K8673" s="23"/>
      <c r="L8673" s="23"/>
    </row>
    <row r="8674" spans="1:12" x14ac:dyDescent="0.25">
      <c r="A8674" s="6"/>
      <c r="C8674" s="12"/>
      <c r="K8674" s="23"/>
      <c r="L8674" s="23"/>
    </row>
    <row r="8675" spans="1:12" x14ac:dyDescent="0.25">
      <c r="A8675" s="6"/>
      <c r="C8675" s="12"/>
      <c r="K8675" s="23"/>
      <c r="L8675" s="23"/>
    </row>
    <row r="8676" spans="1:12" x14ac:dyDescent="0.25">
      <c r="A8676" s="6"/>
      <c r="C8676" s="12"/>
      <c r="K8676" s="23"/>
      <c r="L8676" s="23"/>
    </row>
    <row r="8677" spans="1:12" x14ac:dyDescent="0.25">
      <c r="A8677" s="6"/>
      <c r="C8677" s="12"/>
      <c r="K8677" s="23"/>
      <c r="L8677" s="23"/>
    </row>
    <row r="8678" spans="1:12" x14ac:dyDescent="0.25">
      <c r="A8678" s="6"/>
      <c r="C8678" s="12"/>
      <c r="K8678" s="23"/>
      <c r="L8678" s="23"/>
    </row>
    <row r="8679" spans="1:12" x14ac:dyDescent="0.25">
      <c r="A8679" s="6"/>
      <c r="C8679" s="12"/>
      <c r="K8679" s="23"/>
      <c r="L8679" s="23"/>
    </row>
    <row r="8680" spans="1:12" x14ac:dyDescent="0.25">
      <c r="A8680" s="6"/>
      <c r="C8680" s="12"/>
      <c r="K8680" s="23"/>
      <c r="L8680" s="23"/>
    </row>
    <row r="8681" spans="1:12" x14ac:dyDescent="0.25">
      <c r="A8681" s="6"/>
      <c r="C8681" s="12"/>
      <c r="K8681" s="23"/>
      <c r="L8681" s="23"/>
    </row>
    <row r="8682" spans="1:12" x14ac:dyDescent="0.25">
      <c r="A8682" s="6"/>
      <c r="C8682" s="12"/>
      <c r="K8682" s="23"/>
      <c r="L8682" s="23"/>
    </row>
    <row r="8683" spans="1:12" x14ac:dyDescent="0.25">
      <c r="A8683" s="6"/>
      <c r="C8683" s="12"/>
      <c r="K8683" s="23"/>
      <c r="L8683" s="23"/>
    </row>
    <row r="8684" spans="1:12" x14ac:dyDescent="0.25">
      <c r="A8684" s="6"/>
      <c r="C8684" s="12"/>
      <c r="K8684" s="23"/>
      <c r="L8684" s="23"/>
    </row>
    <row r="8685" spans="1:12" x14ac:dyDescent="0.25">
      <c r="A8685" s="6"/>
      <c r="C8685" s="12"/>
      <c r="K8685" s="23"/>
      <c r="L8685" s="23"/>
    </row>
    <row r="8686" spans="1:12" x14ac:dyDescent="0.25">
      <c r="A8686" s="6"/>
      <c r="C8686" s="12"/>
      <c r="K8686" s="23"/>
      <c r="L8686" s="23"/>
    </row>
    <row r="8687" spans="1:12" x14ac:dyDescent="0.25">
      <c r="A8687" s="6"/>
      <c r="C8687" s="12"/>
      <c r="K8687" s="23"/>
      <c r="L8687" s="23"/>
    </row>
    <row r="8688" spans="1:12" x14ac:dyDescent="0.25">
      <c r="A8688" s="6"/>
      <c r="C8688" s="12"/>
      <c r="K8688" s="23"/>
      <c r="L8688" s="23"/>
    </row>
    <row r="8689" spans="1:12" x14ac:dyDescent="0.25">
      <c r="A8689" s="6"/>
      <c r="C8689" s="12"/>
      <c r="K8689" s="23"/>
      <c r="L8689" s="23"/>
    </row>
    <row r="8690" spans="1:12" x14ac:dyDescent="0.25">
      <c r="A8690" s="6"/>
      <c r="C8690" s="12"/>
      <c r="K8690" s="23"/>
      <c r="L8690" s="23"/>
    </row>
    <row r="8691" spans="1:12" x14ac:dyDescent="0.25">
      <c r="A8691" s="6"/>
      <c r="C8691" s="12"/>
      <c r="K8691" s="23"/>
      <c r="L8691" s="23"/>
    </row>
    <row r="8692" spans="1:12" x14ac:dyDescent="0.25">
      <c r="A8692" s="6"/>
      <c r="C8692" s="12"/>
      <c r="K8692" s="23"/>
      <c r="L8692" s="23"/>
    </row>
    <row r="8693" spans="1:12" x14ac:dyDescent="0.25">
      <c r="A8693" s="6"/>
      <c r="C8693" s="12"/>
      <c r="K8693" s="23"/>
      <c r="L8693" s="23"/>
    </row>
    <row r="8694" spans="1:12" x14ac:dyDescent="0.25">
      <c r="A8694" s="6"/>
      <c r="C8694" s="12"/>
      <c r="K8694" s="23"/>
      <c r="L8694" s="23"/>
    </row>
    <row r="8695" spans="1:12" x14ac:dyDescent="0.25">
      <c r="A8695" s="6"/>
      <c r="C8695" s="12"/>
      <c r="K8695" s="23"/>
      <c r="L8695" s="23"/>
    </row>
    <row r="8696" spans="1:12" x14ac:dyDescent="0.25">
      <c r="A8696" s="6"/>
      <c r="C8696" s="12"/>
      <c r="K8696" s="23"/>
      <c r="L8696" s="23"/>
    </row>
    <row r="8697" spans="1:12" x14ac:dyDescent="0.25">
      <c r="A8697" s="6"/>
      <c r="C8697" s="12"/>
      <c r="K8697" s="23"/>
      <c r="L8697" s="23"/>
    </row>
    <row r="8698" spans="1:12" x14ac:dyDescent="0.25">
      <c r="A8698" s="6"/>
      <c r="C8698" s="12"/>
      <c r="K8698" s="23"/>
      <c r="L8698" s="23"/>
    </row>
    <row r="8699" spans="1:12" x14ac:dyDescent="0.25">
      <c r="A8699" s="6"/>
      <c r="C8699" s="12"/>
      <c r="K8699" s="23"/>
      <c r="L8699" s="23"/>
    </row>
    <row r="8700" spans="1:12" x14ac:dyDescent="0.25">
      <c r="A8700" s="6"/>
      <c r="C8700" s="12"/>
      <c r="K8700" s="23"/>
      <c r="L8700" s="23"/>
    </row>
    <row r="8701" spans="1:12" x14ac:dyDescent="0.25">
      <c r="A8701" s="6"/>
      <c r="C8701" s="12"/>
      <c r="K8701" s="23"/>
      <c r="L8701" s="23"/>
    </row>
    <row r="8702" spans="1:12" x14ac:dyDescent="0.25">
      <c r="A8702" s="6"/>
      <c r="C8702" s="12"/>
      <c r="K8702" s="23"/>
      <c r="L8702" s="23"/>
    </row>
    <row r="8703" spans="1:12" x14ac:dyDescent="0.25">
      <c r="A8703" s="6"/>
      <c r="C8703" s="12"/>
      <c r="K8703" s="23"/>
      <c r="L8703" s="23"/>
    </row>
    <row r="8704" spans="1:12" x14ac:dyDescent="0.25">
      <c r="A8704" s="6"/>
      <c r="C8704" s="12"/>
      <c r="K8704" s="23"/>
      <c r="L8704" s="23"/>
    </row>
    <row r="8705" spans="1:12" x14ac:dyDescent="0.25">
      <c r="A8705" s="6"/>
      <c r="C8705" s="12"/>
      <c r="K8705" s="23"/>
      <c r="L8705" s="23"/>
    </row>
    <row r="8706" spans="1:12" x14ac:dyDescent="0.25">
      <c r="A8706" s="6"/>
      <c r="C8706" s="12"/>
      <c r="K8706" s="23"/>
      <c r="L8706" s="23"/>
    </row>
    <row r="8707" spans="1:12" x14ac:dyDescent="0.25">
      <c r="A8707" s="6"/>
      <c r="C8707" s="12"/>
      <c r="K8707" s="23"/>
      <c r="L8707" s="23"/>
    </row>
    <row r="8708" spans="1:12" x14ac:dyDescent="0.25">
      <c r="A8708" s="6"/>
      <c r="C8708" s="12"/>
      <c r="K8708" s="23"/>
      <c r="L8708" s="23"/>
    </row>
    <row r="8709" spans="1:12" x14ac:dyDescent="0.25">
      <c r="A8709" s="6"/>
      <c r="C8709" s="12"/>
      <c r="K8709" s="23"/>
      <c r="L8709" s="23"/>
    </row>
    <row r="8710" spans="1:12" x14ac:dyDescent="0.25">
      <c r="A8710" s="6"/>
      <c r="C8710" s="12"/>
      <c r="K8710" s="23"/>
      <c r="L8710" s="23"/>
    </row>
    <row r="8711" spans="1:12" x14ac:dyDescent="0.25">
      <c r="A8711" s="6"/>
      <c r="C8711" s="12"/>
      <c r="K8711" s="23"/>
      <c r="L8711" s="23"/>
    </row>
    <row r="8712" spans="1:12" x14ac:dyDescent="0.25">
      <c r="A8712" s="6"/>
      <c r="C8712" s="12"/>
      <c r="K8712" s="23"/>
      <c r="L8712" s="23"/>
    </row>
    <row r="8713" spans="1:12" x14ac:dyDescent="0.25">
      <c r="A8713" s="6"/>
      <c r="C8713" s="12"/>
      <c r="K8713" s="23"/>
      <c r="L8713" s="23"/>
    </row>
    <row r="8714" spans="1:12" x14ac:dyDescent="0.25">
      <c r="A8714" s="6"/>
      <c r="C8714" s="12"/>
      <c r="K8714" s="23"/>
      <c r="L8714" s="23"/>
    </row>
    <row r="8715" spans="1:12" x14ac:dyDescent="0.25">
      <c r="A8715" s="6"/>
      <c r="C8715" s="12"/>
      <c r="K8715" s="23"/>
      <c r="L8715" s="23"/>
    </row>
    <row r="8716" spans="1:12" x14ac:dyDescent="0.25">
      <c r="A8716" s="6"/>
      <c r="C8716" s="12"/>
      <c r="K8716" s="23"/>
      <c r="L8716" s="23"/>
    </row>
    <row r="8717" spans="1:12" x14ac:dyDescent="0.25">
      <c r="A8717" s="6"/>
      <c r="C8717" s="12"/>
      <c r="K8717" s="23"/>
      <c r="L8717" s="23"/>
    </row>
    <row r="8718" spans="1:12" x14ac:dyDescent="0.25">
      <c r="A8718" s="6"/>
      <c r="C8718" s="12"/>
      <c r="K8718" s="23"/>
      <c r="L8718" s="23"/>
    </row>
    <row r="8719" spans="1:12" x14ac:dyDescent="0.25">
      <c r="A8719" s="6"/>
      <c r="C8719" s="12"/>
      <c r="K8719" s="23"/>
      <c r="L8719" s="23"/>
    </row>
    <row r="8720" spans="1:12" x14ac:dyDescent="0.25">
      <c r="A8720" s="6"/>
      <c r="C8720" s="12"/>
      <c r="K8720" s="23"/>
      <c r="L8720" s="23"/>
    </row>
    <row r="8721" spans="1:12" x14ac:dyDescent="0.25">
      <c r="A8721" s="6"/>
      <c r="C8721" s="12"/>
      <c r="K8721" s="23"/>
      <c r="L8721" s="23"/>
    </row>
    <row r="8722" spans="1:12" x14ac:dyDescent="0.25">
      <c r="A8722" s="6"/>
      <c r="C8722" s="12"/>
      <c r="K8722" s="23"/>
      <c r="L8722" s="23"/>
    </row>
    <row r="8723" spans="1:12" x14ac:dyDescent="0.25">
      <c r="A8723" s="6"/>
      <c r="C8723" s="12"/>
      <c r="K8723" s="23"/>
      <c r="L8723" s="23"/>
    </row>
    <row r="8724" spans="1:12" x14ac:dyDescent="0.25">
      <c r="A8724" s="6"/>
      <c r="C8724" s="12"/>
      <c r="K8724" s="23"/>
      <c r="L8724" s="23"/>
    </row>
    <row r="8725" spans="1:12" x14ac:dyDescent="0.25">
      <c r="A8725" s="6"/>
      <c r="C8725" s="12"/>
      <c r="K8725" s="23"/>
      <c r="L8725" s="23"/>
    </row>
    <row r="8726" spans="1:12" x14ac:dyDescent="0.25">
      <c r="A8726" s="6"/>
      <c r="C8726" s="12"/>
      <c r="K8726" s="23"/>
      <c r="L8726" s="23"/>
    </row>
    <row r="8727" spans="1:12" x14ac:dyDescent="0.25">
      <c r="A8727" s="6"/>
      <c r="C8727" s="12"/>
      <c r="K8727" s="23"/>
      <c r="L8727" s="23"/>
    </row>
    <row r="8728" spans="1:12" x14ac:dyDescent="0.25">
      <c r="A8728" s="6"/>
      <c r="C8728" s="12"/>
      <c r="K8728" s="23"/>
      <c r="L8728" s="23"/>
    </row>
    <row r="8729" spans="1:12" x14ac:dyDescent="0.25">
      <c r="A8729" s="6"/>
      <c r="C8729" s="12"/>
      <c r="K8729" s="23"/>
      <c r="L8729" s="23"/>
    </row>
    <row r="8730" spans="1:12" x14ac:dyDescent="0.25">
      <c r="A8730" s="6"/>
      <c r="C8730" s="12"/>
      <c r="K8730" s="23"/>
      <c r="L8730" s="23"/>
    </row>
    <row r="8731" spans="1:12" x14ac:dyDescent="0.25">
      <c r="A8731" s="6"/>
      <c r="C8731" s="12"/>
      <c r="K8731" s="23"/>
      <c r="L8731" s="23"/>
    </row>
    <row r="8732" spans="1:12" x14ac:dyDescent="0.25">
      <c r="A8732" s="6"/>
      <c r="C8732" s="12"/>
      <c r="K8732" s="23"/>
      <c r="L8732" s="23"/>
    </row>
    <row r="8733" spans="1:12" x14ac:dyDescent="0.25">
      <c r="A8733" s="6"/>
      <c r="C8733" s="12"/>
      <c r="K8733" s="23"/>
      <c r="L8733" s="23"/>
    </row>
    <row r="8734" spans="1:12" x14ac:dyDescent="0.25">
      <c r="A8734" s="6"/>
      <c r="C8734" s="12"/>
      <c r="K8734" s="23"/>
      <c r="L8734" s="23"/>
    </row>
    <row r="8735" spans="1:12" x14ac:dyDescent="0.25">
      <c r="A8735" s="6"/>
      <c r="C8735" s="12"/>
      <c r="K8735" s="23"/>
      <c r="L8735" s="23"/>
    </row>
    <row r="8736" spans="1:12" x14ac:dyDescent="0.25">
      <c r="A8736" s="6"/>
      <c r="C8736" s="12"/>
      <c r="K8736" s="23"/>
      <c r="L8736" s="23"/>
    </row>
    <row r="8737" spans="1:12" x14ac:dyDescent="0.25">
      <c r="A8737" s="6"/>
      <c r="C8737" s="12"/>
      <c r="K8737" s="23"/>
      <c r="L8737" s="23"/>
    </row>
    <row r="8738" spans="1:12" x14ac:dyDescent="0.25">
      <c r="A8738" s="6"/>
      <c r="C8738" s="12"/>
      <c r="K8738" s="23"/>
      <c r="L8738" s="23"/>
    </row>
    <row r="8739" spans="1:12" x14ac:dyDescent="0.25">
      <c r="A8739" s="6"/>
      <c r="C8739" s="12"/>
      <c r="K8739" s="23"/>
      <c r="L8739" s="23"/>
    </row>
    <row r="8740" spans="1:12" x14ac:dyDescent="0.25">
      <c r="A8740" s="6"/>
      <c r="C8740" s="12"/>
      <c r="K8740" s="23"/>
      <c r="L8740" s="23"/>
    </row>
    <row r="8741" spans="1:12" x14ac:dyDescent="0.25">
      <c r="A8741" s="6"/>
      <c r="C8741" s="12"/>
      <c r="K8741" s="23"/>
      <c r="L8741" s="23"/>
    </row>
    <row r="8742" spans="1:12" x14ac:dyDescent="0.25">
      <c r="A8742" s="6"/>
      <c r="C8742" s="12"/>
      <c r="K8742" s="23"/>
      <c r="L8742" s="23"/>
    </row>
    <row r="8743" spans="1:12" x14ac:dyDescent="0.25">
      <c r="A8743" s="6"/>
      <c r="C8743" s="12"/>
      <c r="K8743" s="23"/>
      <c r="L8743" s="23"/>
    </row>
    <row r="8744" spans="1:12" x14ac:dyDescent="0.25">
      <c r="A8744" s="6"/>
      <c r="C8744" s="12"/>
      <c r="K8744" s="23"/>
      <c r="L8744" s="23"/>
    </row>
    <row r="8745" spans="1:12" x14ac:dyDescent="0.25">
      <c r="A8745" s="6"/>
      <c r="C8745" s="12"/>
      <c r="K8745" s="23"/>
      <c r="L8745" s="23"/>
    </row>
    <row r="8746" spans="1:12" x14ac:dyDescent="0.25">
      <c r="A8746" s="6"/>
      <c r="C8746" s="12"/>
      <c r="K8746" s="23"/>
      <c r="L8746" s="23"/>
    </row>
    <row r="8747" spans="1:12" x14ac:dyDescent="0.25">
      <c r="A8747" s="6"/>
      <c r="C8747" s="12"/>
      <c r="K8747" s="23"/>
      <c r="L8747" s="23"/>
    </row>
    <row r="8748" spans="1:12" x14ac:dyDescent="0.25">
      <c r="A8748" s="6"/>
      <c r="C8748" s="12"/>
      <c r="K8748" s="23"/>
      <c r="L8748" s="23"/>
    </row>
    <row r="8749" spans="1:12" x14ac:dyDescent="0.25">
      <c r="A8749" s="6"/>
      <c r="C8749" s="12"/>
      <c r="K8749" s="23"/>
      <c r="L8749" s="23"/>
    </row>
    <row r="8750" spans="1:12" x14ac:dyDescent="0.25">
      <c r="A8750" s="6"/>
      <c r="C8750" s="12"/>
      <c r="K8750" s="23"/>
      <c r="L8750" s="23"/>
    </row>
    <row r="8751" spans="1:12" x14ac:dyDescent="0.25">
      <c r="A8751" s="6"/>
      <c r="C8751" s="12"/>
      <c r="K8751" s="23"/>
      <c r="L8751" s="23"/>
    </row>
    <row r="8752" spans="1:12" x14ac:dyDescent="0.25">
      <c r="A8752" s="6"/>
      <c r="C8752" s="12"/>
      <c r="K8752" s="23"/>
      <c r="L8752" s="23"/>
    </row>
    <row r="8753" spans="1:12" x14ac:dyDescent="0.25">
      <c r="A8753" s="6"/>
      <c r="C8753" s="12"/>
      <c r="K8753" s="23"/>
      <c r="L8753" s="23"/>
    </row>
    <row r="8754" spans="1:12" x14ac:dyDescent="0.25">
      <c r="A8754" s="6"/>
      <c r="C8754" s="12"/>
      <c r="K8754" s="23"/>
      <c r="L8754" s="23"/>
    </row>
    <row r="8755" spans="1:12" x14ac:dyDescent="0.25">
      <c r="A8755" s="6"/>
      <c r="C8755" s="12"/>
      <c r="K8755" s="23"/>
      <c r="L8755" s="23"/>
    </row>
    <row r="8756" spans="1:12" x14ac:dyDescent="0.25">
      <c r="A8756" s="6"/>
      <c r="C8756" s="12"/>
      <c r="K8756" s="23"/>
      <c r="L8756" s="23"/>
    </row>
    <row r="8757" spans="1:12" x14ac:dyDescent="0.25">
      <c r="A8757" s="6"/>
      <c r="C8757" s="12"/>
      <c r="K8757" s="23"/>
      <c r="L8757" s="23"/>
    </row>
    <row r="8758" spans="1:12" x14ac:dyDescent="0.25">
      <c r="A8758" s="6"/>
      <c r="C8758" s="12"/>
      <c r="K8758" s="23"/>
      <c r="L8758" s="23"/>
    </row>
    <row r="8759" spans="1:12" x14ac:dyDescent="0.25">
      <c r="A8759" s="6"/>
      <c r="C8759" s="12"/>
      <c r="K8759" s="23"/>
      <c r="L8759" s="23"/>
    </row>
    <row r="8760" spans="1:12" x14ac:dyDescent="0.25">
      <c r="A8760" s="6"/>
      <c r="C8760" s="12"/>
      <c r="K8760" s="23"/>
      <c r="L8760" s="23"/>
    </row>
    <row r="8761" spans="1:12" x14ac:dyDescent="0.25">
      <c r="A8761" s="6"/>
      <c r="C8761" s="12"/>
      <c r="K8761" s="23"/>
      <c r="L8761" s="23"/>
    </row>
    <row r="8762" spans="1:12" x14ac:dyDescent="0.25">
      <c r="A8762" s="6"/>
      <c r="C8762" s="12"/>
      <c r="K8762" s="23"/>
      <c r="L8762" s="23"/>
    </row>
    <row r="8763" spans="1:12" x14ac:dyDescent="0.25">
      <c r="A8763" s="6"/>
      <c r="C8763" s="12"/>
      <c r="K8763" s="23"/>
      <c r="L8763" s="23"/>
    </row>
    <row r="8764" spans="1:12" x14ac:dyDescent="0.25">
      <c r="A8764" s="6"/>
      <c r="C8764" s="12"/>
      <c r="K8764" s="23"/>
      <c r="L8764" s="23"/>
    </row>
    <row r="8765" spans="1:12" x14ac:dyDescent="0.25">
      <c r="A8765" s="6"/>
      <c r="C8765" s="12"/>
      <c r="K8765" s="23"/>
      <c r="L8765" s="23"/>
    </row>
    <row r="8766" spans="1:12" x14ac:dyDescent="0.25">
      <c r="A8766" s="6"/>
      <c r="C8766" s="12"/>
      <c r="K8766" s="23"/>
      <c r="L8766" s="23"/>
    </row>
    <row r="8767" spans="1:12" x14ac:dyDescent="0.25">
      <c r="A8767" s="6"/>
      <c r="C8767" s="12"/>
      <c r="K8767" s="23"/>
      <c r="L8767" s="23"/>
    </row>
    <row r="8768" spans="1:12" x14ac:dyDescent="0.25">
      <c r="A8768" s="6"/>
      <c r="C8768" s="12"/>
      <c r="K8768" s="23"/>
      <c r="L8768" s="23"/>
    </row>
    <row r="8769" spans="1:12" x14ac:dyDescent="0.25">
      <c r="A8769" s="6"/>
      <c r="C8769" s="12"/>
      <c r="K8769" s="23"/>
      <c r="L8769" s="23"/>
    </row>
    <row r="8770" spans="1:12" x14ac:dyDescent="0.25">
      <c r="A8770" s="6"/>
      <c r="C8770" s="12"/>
      <c r="K8770" s="23"/>
      <c r="L8770" s="23"/>
    </row>
    <row r="8771" spans="1:12" x14ac:dyDescent="0.25">
      <c r="A8771" s="6"/>
      <c r="C8771" s="12"/>
      <c r="K8771" s="23"/>
      <c r="L8771" s="23"/>
    </row>
    <row r="8772" spans="1:12" x14ac:dyDescent="0.25">
      <c r="A8772" s="6"/>
      <c r="C8772" s="12"/>
      <c r="K8772" s="23"/>
      <c r="L8772" s="23"/>
    </row>
    <row r="8773" spans="1:12" x14ac:dyDescent="0.25">
      <c r="A8773" s="6"/>
      <c r="C8773" s="12"/>
      <c r="K8773" s="23"/>
      <c r="L8773" s="23"/>
    </row>
    <row r="8774" spans="1:12" x14ac:dyDescent="0.25">
      <c r="A8774" s="6"/>
      <c r="C8774" s="12"/>
      <c r="K8774" s="23"/>
      <c r="L8774" s="23"/>
    </row>
    <row r="8775" spans="1:12" x14ac:dyDescent="0.25">
      <c r="A8775" s="6"/>
      <c r="C8775" s="12"/>
      <c r="K8775" s="23"/>
      <c r="L8775" s="23"/>
    </row>
    <row r="8776" spans="1:12" x14ac:dyDescent="0.25">
      <c r="A8776" s="6"/>
      <c r="C8776" s="12"/>
      <c r="K8776" s="23"/>
      <c r="L8776" s="23"/>
    </row>
    <row r="8777" spans="1:12" x14ac:dyDescent="0.25">
      <c r="A8777" s="6"/>
      <c r="C8777" s="12"/>
      <c r="K8777" s="23"/>
      <c r="L8777" s="23"/>
    </row>
    <row r="8778" spans="1:12" x14ac:dyDescent="0.25">
      <c r="A8778" s="6"/>
      <c r="C8778" s="12"/>
      <c r="K8778" s="23"/>
      <c r="L8778" s="23"/>
    </row>
    <row r="8779" spans="1:12" x14ac:dyDescent="0.25">
      <c r="A8779" s="6"/>
      <c r="C8779" s="12"/>
      <c r="K8779" s="23"/>
      <c r="L8779" s="23"/>
    </row>
    <row r="8780" spans="1:12" x14ac:dyDescent="0.25">
      <c r="A8780" s="6"/>
      <c r="C8780" s="12"/>
      <c r="K8780" s="23"/>
      <c r="L8780" s="23"/>
    </row>
    <row r="8781" spans="1:12" x14ac:dyDescent="0.25">
      <c r="A8781" s="6"/>
      <c r="C8781" s="12"/>
      <c r="K8781" s="23"/>
      <c r="L8781" s="23"/>
    </row>
    <row r="8782" spans="1:12" x14ac:dyDescent="0.25">
      <c r="A8782" s="6"/>
      <c r="C8782" s="12"/>
      <c r="K8782" s="23"/>
      <c r="L8782" s="23"/>
    </row>
    <row r="8783" spans="1:12" x14ac:dyDescent="0.25">
      <c r="A8783" s="6"/>
      <c r="C8783" s="12"/>
      <c r="K8783" s="23"/>
      <c r="L8783" s="23"/>
    </row>
    <row r="8784" spans="1:12" x14ac:dyDescent="0.25">
      <c r="A8784" s="6"/>
      <c r="C8784" s="12"/>
      <c r="K8784" s="23"/>
      <c r="L8784" s="23"/>
    </row>
    <row r="8785" spans="1:12" x14ac:dyDescent="0.25">
      <c r="A8785" s="6"/>
      <c r="C8785" s="12"/>
      <c r="K8785" s="23"/>
      <c r="L8785" s="23"/>
    </row>
    <row r="8786" spans="1:12" x14ac:dyDescent="0.25">
      <c r="A8786" s="6"/>
      <c r="C8786" s="12"/>
      <c r="K8786" s="23"/>
      <c r="L8786" s="23"/>
    </row>
    <row r="8787" spans="1:12" x14ac:dyDescent="0.25">
      <c r="A8787" s="6"/>
      <c r="C8787" s="12"/>
      <c r="K8787" s="23"/>
      <c r="L8787" s="23"/>
    </row>
    <row r="8788" spans="1:12" x14ac:dyDescent="0.25">
      <c r="A8788" s="6"/>
      <c r="C8788" s="12"/>
      <c r="K8788" s="23"/>
      <c r="L8788" s="23"/>
    </row>
    <row r="8789" spans="1:12" x14ac:dyDescent="0.25">
      <c r="A8789" s="6"/>
      <c r="C8789" s="12"/>
      <c r="K8789" s="23"/>
      <c r="L8789" s="23"/>
    </row>
    <row r="8790" spans="1:12" x14ac:dyDescent="0.25">
      <c r="A8790" s="6"/>
      <c r="C8790" s="12"/>
      <c r="K8790" s="23"/>
      <c r="L8790" s="23"/>
    </row>
    <row r="8791" spans="1:12" x14ac:dyDescent="0.25">
      <c r="A8791" s="6"/>
      <c r="C8791" s="12"/>
      <c r="K8791" s="23"/>
      <c r="L8791" s="23"/>
    </row>
    <row r="8792" spans="1:12" x14ac:dyDescent="0.25">
      <c r="A8792" s="6"/>
      <c r="C8792" s="12"/>
      <c r="K8792" s="23"/>
      <c r="L8792" s="23"/>
    </row>
    <row r="8793" spans="1:12" x14ac:dyDescent="0.25">
      <c r="A8793" s="6"/>
      <c r="C8793" s="12"/>
      <c r="K8793" s="23"/>
      <c r="L8793" s="23"/>
    </row>
    <row r="8794" spans="1:12" x14ac:dyDescent="0.25">
      <c r="A8794" s="6"/>
      <c r="C8794" s="12"/>
      <c r="K8794" s="23"/>
      <c r="L8794" s="23"/>
    </row>
    <row r="8795" spans="1:12" x14ac:dyDescent="0.25">
      <c r="A8795" s="6"/>
      <c r="C8795" s="12"/>
      <c r="K8795" s="23"/>
      <c r="L8795" s="23"/>
    </row>
    <row r="8796" spans="1:12" x14ac:dyDescent="0.25">
      <c r="A8796" s="6"/>
      <c r="C8796" s="12"/>
      <c r="K8796" s="23"/>
      <c r="L8796" s="23"/>
    </row>
    <row r="8797" spans="1:12" x14ac:dyDescent="0.25">
      <c r="A8797" s="6"/>
      <c r="C8797" s="12"/>
      <c r="K8797" s="23"/>
      <c r="L8797" s="23"/>
    </row>
    <row r="8798" spans="1:12" x14ac:dyDescent="0.25">
      <c r="A8798" s="6"/>
      <c r="C8798" s="12"/>
      <c r="K8798" s="23"/>
      <c r="L8798" s="23"/>
    </row>
    <row r="8799" spans="1:12" x14ac:dyDescent="0.25">
      <c r="A8799" s="6"/>
      <c r="C8799" s="12"/>
      <c r="K8799" s="23"/>
      <c r="L8799" s="23"/>
    </row>
    <row r="8800" spans="1:12" x14ac:dyDescent="0.25">
      <c r="A8800" s="6"/>
      <c r="C8800" s="12"/>
      <c r="K8800" s="23"/>
      <c r="L8800" s="23"/>
    </row>
    <row r="8801" spans="1:12" x14ac:dyDescent="0.25">
      <c r="A8801" s="6"/>
      <c r="C8801" s="12"/>
      <c r="K8801" s="23"/>
      <c r="L8801" s="23"/>
    </row>
    <row r="8802" spans="1:12" x14ac:dyDescent="0.25">
      <c r="A8802" s="6"/>
      <c r="C8802" s="12"/>
      <c r="K8802" s="23"/>
      <c r="L8802" s="23"/>
    </row>
    <row r="8803" spans="1:12" x14ac:dyDescent="0.25">
      <c r="A8803" s="6"/>
      <c r="C8803" s="12"/>
      <c r="K8803" s="23"/>
      <c r="L8803" s="23"/>
    </row>
    <row r="8804" spans="1:12" x14ac:dyDescent="0.25">
      <c r="A8804" s="6"/>
      <c r="C8804" s="12"/>
      <c r="K8804" s="23"/>
      <c r="L8804" s="23"/>
    </row>
    <row r="8805" spans="1:12" x14ac:dyDescent="0.25">
      <c r="A8805" s="6"/>
      <c r="C8805" s="12"/>
      <c r="K8805" s="23"/>
      <c r="L8805" s="23"/>
    </row>
    <row r="8806" spans="1:12" x14ac:dyDescent="0.25">
      <c r="A8806" s="6"/>
      <c r="C8806" s="12"/>
      <c r="K8806" s="23"/>
      <c r="L8806" s="23"/>
    </row>
    <row r="8807" spans="1:12" x14ac:dyDescent="0.25">
      <c r="A8807" s="6"/>
      <c r="C8807" s="12"/>
      <c r="K8807" s="23"/>
      <c r="L8807" s="23"/>
    </row>
    <row r="8808" spans="1:12" x14ac:dyDescent="0.25">
      <c r="A8808" s="6"/>
      <c r="C8808" s="12"/>
      <c r="K8808" s="23"/>
      <c r="L8808" s="23"/>
    </row>
    <row r="8809" spans="1:12" x14ac:dyDescent="0.25">
      <c r="A8809" s="6"/>
      <c r="C8809" s="12"/>
      <c r="K8809" s="23"/>
      <c r="L8809" s="23"/>
    </row>
    <row r="8810" spans="1:12" x14ac:dyDescent="0.25">
      <c r="A8810" s="6"/>
      <c r="C8810" s="12"/>
      <c r="K8810" s="23"/>
      <c r="L8810" s="23"/>
    </row>
    <row r="8811" spans="1:12" x14ac:dyDescent="0.25">
      <c r="A8811" s="6"/>
      <c r="C8811" s="12"/>
      <c r="K8811" s="23"/>
      <c r="L8811" s="23"/>
    </row>
    <row r="8812" spans="1:12" x14ac:dyDescent="0.25">
      <c r="A8812" s="6"/>
      <c r="C8812" s="12"/>
      <c r="K8812" s="23"/>
      <c r="L8812" s="23"/>
    </row>
    <row r="8813" spans="1:12" x14ac:dyDescent="0.25">
      <c r="A8813" s="6"/>
      <c r="C8813" s="12"/>
      <c r="K8813" s="23"/>
      <c r="L8813" s="23"/>
    </row>
    <row r="8814" spans="1:12" x14ac:dyDescent="0.25">
      <c r="A8814" s="6"/>
      <c r="C8814" s="12"/>
      <c r="K8814" s="23"/>
      <c r="L8814" s="23"/>
    </row>
    <row r="8815" spans="1:12" x14ac:dyDescent="0.25">
      <c r="A8815" s="6"/>
      <c r="C8815" s="12"/>
      <c r="K8815" s="23"/>
      <c r="L8815" s="23"/>
    </row>
    <row r="8816" spans="1:12" x14ac:dyDescent="0.25">
      <c r="A8816" s="6"/>
      <c r="C8816" s="12"/>
      <c r="K8816" s="23"/>
      <c r="L8816" s="23"/>
    </row>
    <row r="8817" spans="1:12" x14ac:dyDescent="0.25">
      <c r="A8817" s="6"/>
      <c r="C8817" s="12"/>
      <c r="K8817" s="23"/>
      <c r="L8817" s="23"/>
    </row>
    <row r="8818" spans="1:12" x14ac:dyDescent="0.25">
      <c r="A8818" s="6"/>
      <c r="C8818" s="12"/>
      <c r="K8818" s="23"/>
      <c r="L8818" s="23"/>
    </row>
    <row r="8819" spans="1:12" x14ac:dyDescent="0.25">
      <c r="A8819" s="6"/>
      <c r="C8819" s="12"/>
      <c r="K8819" s="23"/>
      <c r="L8819" s="23"/>
    </row>
    <row r="8820" spans="1:12" x14ac:dyDescent="0.25">
      <c r="A8820" s="6"/>
      <c r="C8820" s="12"/>
      <c r="K8820" s="23"/>
      <c r="L8820" s="23"/>
    </row>
    <row r="8821" spans="1:12" x14ac:dyDescent="0.25">
      <c r="A8821" s="6"/>
      <c r="C8821" s="12"/>
      <c r="K8821" s="23"/>
      <c r="L8821" s="23"/>
    </row>
    <row r="8822" spans="1:12" x14ac:dyDescent="0.25">
      <c r="A8822" s="6"/>
      <c r="C8822" s="12"/>
      <c r="K8822" s="23"/>
      <c r="L8822" s="23"/>
    </row>
    <row r="8823" spans="1:12" x14ac:dyDescent="0.25">
      <c r="A8823" s="6"/>
      <c r="C8823" s="12"/>
      <c r="K8823" s="23"/>
      <c r="L8823" s="23"/>
    </row>
    <row r="8824" spans="1:12" x14ac:dyDescent="0.25">
      <c r="A8824" s="6"/>
      <c r="C8824" s="12"/>
      <c r="K8824" s="23"/>
      <c r="L8824" s="23"/>
    </row>
    <row r="8825" spans="1:12" x14ac:dyDescent="0.25">
      <c r="A8825" s="6"/>
      <c r="C8825" s="12"/>
      <c r="K8825" s="23"/>
      <c r="L8825" s="23"/>
    </row>
    <row r="8826" spans="1:12" x14ac:dyDescent="0.25">
      <c r="A8826" s="6"/>
      <c r="C8826" s="12"/>
      <c r="K8826" s="23"/>
      <c r="L8826" s="23"/>
    </row>
    <row r="8827" spans="1:12" x14ac:dyDescent="0.25">
      <c r="A8827" s="6"/>
      <c r="C8827" s="12"/>
      <c r="K8827" s="23"/>
      <c r="L8827" s="23"/>
    </row>
    <row r="8828" spans="1:12" x14ac:dyDescent="0.25">
      <c r="A8828" s="6"/>
      <c r="C8828" s="12"/>
      <c r="K8828" s="23"/>
      <c r="L8828" s="23"/>
    </row>
    <row r="8829" spans="1:12" x14ac:dyDescent="0.25">
      <c r="A8829" s="6"/>
      <c r="C8829" s="12"/>
      <c r="K8829" s="23"/>
      <c r="L8829" s="23"/>
    </row>
    <row r="8830" spans="1:12" x14ac:dyDescent="0.25">
      <c r="A8830" s="6"/>
      <c r="C8830" s="12"/>
      <c r="K8830" s="23"/>
      <c r="L8830" s="23"/>
    </row>
    <row r="8831" spans="1:12" x14ac:dyDescent="0.25">
      <c r="A8831" s="6"/>
      <c r="C8831" s="12"/>
      <c r="K8831" s="23"/>
      <c r="L8831" s="23"/>
    </row>
    <row r="8832" spans="1:12" x14ac:dyDescent="0.25">
      <c r="A8832" s="6"/>
      <c r="C8832" s="12"/>
      <c r="K8832" s="23"/>
      <c r="L8832" s="23"/>
    </row>
    <row r="8833" spans="1:12" x14ac:dyDescent="0.25">
      <c r="A8833" s="6"/>
      <c r="C8833" s="12"/>
      <c r="K8833" s="23"/>
      <c r="L8833" s="23"/>
    </row>
    <row r="8834" spans="1:12" x14ac:dyDescent="0.25">
      <c r="A8834" s="6"/>
      <c r="C8834" s="12"/>
      <c r="K8834" s="23"/>
      <c r="L8834" s="23"/>
    </row>
    <row r="8835" spans="1:12" x14ac:dyDescent="0.25">
      <c r="A8835" s="6"/>
      <c r="C8835" s="12"/>
      <c r="K8835" s="23"/>
      <c r="L8835" s="23"/>
    </row>
    <row r="8836" spans="1:12" x14ac:dyDescent="0.25">
      <c r="A8836" s="6"/>
      <c r="C8836" s="12"/>
      <c r="K8836" s="23"/>
      <c r="L8836" s="23"/>
    </row>
    <row r="8837" spans="1:12" x14ac:dyDescent="0.25">
      <c r="A8837" s="6"/>
      <c r="C8837" s="12"/>
      <c r="K8837" s="23"/>
      <c r="L8837" s="23"/>
    </row>
    <row r="8838" spans="1:12" x14ac:dyDescent="0.25">
      <c r="A8838" s="6"/>
      <c r="C8838" s="12"/>
      <c r="K8838" s="23"/>
      <c r="L8838" s="23"/>
    </row>
    <row r="8839" spans="1:12" x14ac:dyDescent="0.25">
      <c r="A8839" s="6"/>
      <c r="C8839" s="12"/>
      <c r="K8839" s="23"/>
      <c r="L8839" s="23"/>
    </row>
    <row r="8840" spans="1:12" x14ac:dyDescent="0.25">
      <c r="A8840" s="6"/>
      <c r="C8840" s="12"/>
      <c r="K8840" s="23"/>
      <c r="L8840" s="23"/>
    </row>
    <row r="8841" spans="1:12" x14ac:dyDescent="0.25">
      <c r="A8841" s="6"/>
      <c r="C8841" s="12"/>
      <c r="K8841" s="23"/>
      <c r="L8841" s="23"/>
    </row>
    <row r="8842" spans="1:12" x14ac:dyDescent="0.25">
      <c r="A8842" s="6"/>
      <c r="C8842" s="12"/>
      <c r="K8842" s="23"/>
      <c r="L8842" s="23"/>
    </row>
    <row r="8843" spans="1:12" x14ac:dyDescent="0.25">
      <c r="A8843" s="6"/>
      <c r="C8843" s="12"/>
      <c r="K8843" s="23"/>
      <c r="L8843" s="23"/>
    </row>
    <row r="8844" spans="1:12" x14ac:dyDescent="0.25">
      <c r="A8844" s="6"/>
      <c r="C8844" s="12"/>
      <c r="K8844" s="23"/>
      <c r="L8844" s="23"/>
    </row>
    <row r="8845" spans="1:12" x14ac:dyDescent="0.25">
      <c r="A8845" s="6"/>
      <c r="C8845" s="12"/>
      <c r="K8845" s="23"/>
      <c r="L8845" s="23"/>
    </row>
    <row r="8846" spans="1:12" x14ac:dyDescent="0.25">
      <c r="A8846" s="6"/>
      <c r="C8846" s="12"/>
      <c r="K8846" s="23"/>
      <c r="L8846" s="23"/>
    </row>
    <row r="8847" spans="1:12" x14ac:dyDescent="0.25">
      <c r="A8847" s="6"/>
      <c r="C8847" s="12"/>
      <c r="K8847" s="23"/>
      <c r="L8847" s="23"/>
    </row>
    <row r="8848" spans="1:12" x14ac:dyDescent="0.25">
      <c r="A8848" s="6"/>
      <c r="C8848" s="12"/>
      <c r="K8848" s="23"/>
      <c r="L8848" s="23"/>
    </row>
    <row r="8849" spans="1:12" x14ac:dyDescent="0.25">
      <c r="A8849" s="6"/>
      <c r="C8849" s="12"/>
      <c r="K8849" s="23"/>
      <c r="L8849" s="23"/>
    </row>
    <row r="8850" spans="1:12" x14ac:dyDescent="0.25">
      <c r="A8850" s="6"/>
      <c r="C8850" s="12"/>
      <c r="K8850" s="23"/>
      <c r="L8850" s="23"/>
    </row>
    <row r="8851" spans="1:12" x14ac:dyDescent="0.25">
      <c r="A8851" s="6"/>
      <c r="C8851" s="12"/>
      <c r="K8851" s="23"/>
      <c r="L8851" s="23"/>
    </row>
    <row r="8852" spans="1:12" x14ac:dyDescent="0.25">
      <c r="A8852" s="6"/>
      <c r="C8852" s="12"/>
      <c r="K8852" s="23"/>
      <c r="L8852" s="23"/>
    </row>
    <row r="8853" spans="1:12" x14ac:dyDescent="0.25">
      <c r="A8853" s="6"/>
      <c r="C8853" s="12"/>
      <c r="K8853" s="23"/>
      <c r="L8853" s="23"/>
    </row>
    <row r="8854" spans="1:12" x14ac:dyDescent="0.25">
      <c r="A8854" s="6"/>
      <c r="C8854" s="12"/>
      <c r="K8854" s="23"/>
      <c r="L8854" s="23"/>
    </row>
    <row r="8855" spans="1:12" x14ac:dyDescent="0.25">
      <c r="A8855" s="6"/>
      <c r="C8855" s="12"/>
      <c r="K8855" s="23"/>
      <c r="L8855" s="23"/>
    </row>
    <row r="8856" spans="1:12" x14ac:dyDescent="0.25">
      <c r="A8856" s="6"/>
      <c r="C8856" s="12"/>
      <c r="K8856" s="23"/>
      <c r="L8856" s="23"/>
    </row>
    <row r="8857" spans="1:12" x14ac:dyDescent="0.25">
      <c r="A8857" s="6"/>
      <c r="C8857" s="12"/>
      <c r="K8857" s="23"/>
      <c r="L8857" s="23"/>
    </row>
    <row r="8858" spans="1:12" x14ac:dyDescent="0.25">
      <c r="A8858" s="6"/>
      <c r="C8858" s="12"/>
      <c r="K8858" s="23"/>
      <c r="L8858" s="23"/>
    </row>
    <row r="8859" spans="1:12" x14ac:dyDescent="0.25">
      <c r="A8859" s="6"/>
      <c r="C8859" s="12"/>
      <c r="K8859" s="23"/>
      <c r="L8859" s="23"/>
    </row>
    <row r="8860" spans="1:12" x14ac:dyDescent="0.25">
      <c r="A8860" s="6"/>
      <c r="C8860" s="12"/>
      <c r="K8860" s="23"/>
      <c r="L8860" s="23"/>
    </row>
    <row r="8861" spans="1:12" x14ac:dyDescent="0.25">
      <c r="A8861" s="6"/>
      <c r="C8861" s="12"/>
      <c r="K8861" s="23"/>
      <c r="L8861" s="23"/>
    </row>
    <row r="8862" spans="1:12" x14ac:dyDescent="0.25">
      <c r="A8862" s="6"/>
      <c r="C8862" s="12"/>
      <c r="K8862" s="23"/>
      <c r="L8862" s="23"/>
    </row>
    <row r="8863" spans="1:12" x14ac:dyDescent="0.25">
      <c r="A8863" s="6"/>
      <c r="C8863" s="12"/>
      <c r="K8863" s="23"/>
      <c r="L8863" s="23"/>
    </row>
    <row r="8864" spans="1:12" x14ac:dyDescent="0.25">
      <c r="A8864" s="6"/>
      <c r="C8864" s="12"/>
      <c r="K8864" s="23"/>
      <c r="L8864" s="23"/>
    </row>
    <row r="8865" spans="1:12" x14ac:dyDescent="0.25">
      <c r="A8865" s="6"/>
      <c r="C8865" s="12"/>
      <c r="K8865" s="23"/>
      <c r="L8865" s="23"/>
    </row>
    <row r="8866" spans="1:12" x14ac:dyDescent="0.25">
      <c r="A8866" s="6"/>
      <c r="C8866" s="12"/>
      <c r="K8866" s="23"/>
      <c r="L8866" s="23"/>
    </row>
    <row r="8867" spans="1:12" x14ac:dyDescent="0.25">
      <c r="A8867" s="6"/>
      <c r="C8867" s="12"/>
      <c r="K8867" s="23"/>
      <c r="L8867" s="23"/>
    </row>
    <row r="8868" spans="1:12" x14ac:dyDescent="0.25">
      <c r="A8868" s="6"/>
      <c r="C8868" s="12"/>
      <c r="K8868" s="23"/>
      <c r="L8868" s="23"/>
    </row>
    <row r="8869" spans="1:12" x14ac:dyDescent="0.25">
      <c r="A8869" s="6"/>
      <c r="C8869" s="12"/>
      <c r="K8869" s="23"/>
      <c r="L8869" s="23"/>
    </row>
    <row r="8870" spans="1:12" x14ac:dyDescent="0.25">
      <c r="A8870" s="6"/>
      <c r="C8870" s="12"/>
      <c r="K8870" s="23"/>
      <c r="L8870" s="23"/>
    </row>
    <row r="8871" spans="1:12" x14ac:dyDescent="0.25">
      <c r="A8871" s="6"/>
      <c r="C8871" s="12"/>
      <c r="K8871" s="23"/>
      <c r="L8871" s="23"/>
    </row>
    <row r="8872" spans="1:12" x14ac:dyDescent="0.25">
      <c r="A8872" s="6"/>
      <c r="C8872" s="12"/>
      <c r="K8872" s="23"/>
      <c r="L8872" s="23"/>
    </row>
    <row r="8873" spans="1:12" x14ac:dyDescent="0.25">
      <c r="A8873" s="6"/>
      <c r="C8873" s="12"/>
      <c r="K8873" s="23"/>
      <c r="L8873" s="23"/>
    </row>
    <row r="8874" spans="1:12" x14ac:dyDescent="0.25">
      <c r="A8874" s="6"/>
      <c r="C8874" s="12"/>
      <c r="K8874" s="23"/>
      <c r="L8874" s="23"/>
    </row>
    <row r="8875" spans="1:12" x14ac:dyDescent="0.25">
      <c r="A8875" s="6"/>
      <c r="C8875" s="12"/>
      <c r="K8875" s="23"/>
      <c r="L8875" s="23"/>
    </row>
    <row r="8876" spans="1:12" x14ac:dyDescent="0.25">
      <c r="A8876" s="6"/>
      <c r="C8876" s="12"/>
      <c r="K8876" s="23"/>
      <c r="L8876" s="23"/>
    </row>
    <row r="8877" spans="1:12" x14ac:dyDescent="0.25">
      <c r="A8877" s="6"/>
      <c r="C8877" s="12"/>
      <c r="K8877" s="23"/>
      <c r="L8877" s="23"/>
    </row>
    <row r="8878" spans="1:12" x14ac:dyDescent="0.25">
      <c r="A8878" s="6"/>
      <c r="C8878" s="12"/>
      <c r="K8878" s="23"/>
      <c r="L8878" s="23"/>
    </row>
    <row r="8879" spans="1:12" x14ac:dyDescent="0.25">
      <c r="A8879" s="6"/>
      <c r="C8879" s="12"/>
      <c r="K8879" s="23"/>
      <c r="L8879" s="23"/>
    </row>
    <row r="8880" spans="1:12" x14ac:dyDescent="0.25">
      <c r="A8880" s="6"/>
      <c r="C8880" s="12"/>
      <c r="K8880" s="23"/>
      <c r="L8880" s="23"/>
    </row>
    <row r="8881" spans="1:12" x14ac:dyDescent="0.25">
      <c r="A8881" s="6"/>
      <c r="C8881" s="12"/>
      <c r="K8881" s="23"/>
      <c r="L8881" s="23"/>
    </row>
    <row r="8882" spans="1:12" x14ac:dyDescent="0.25">
      <c r="A8882" s="6"/>
      <c r="C8882" s="12"/>
      <c r="K8882" s="23"/>
      <c r="L8882" s="23"/>
    </row>
    <row r="8883" spans="1:12" x14ac:dyDescent="0.25">
      <c r="A8883" s="6"/>
      <c r="C8883" s="12"/>
      <c r="K8883" s="23"/>
      <c r="L8883" s="23"/>
    </row>
    <row r="8884" spans="1:12" x14ac:dyDescent="0.25">
      <c r="A8884" s="6"/>
      <c r="C8884" s="12"/>
      <c r="K8884" s="23"/>
      <c r="L8884" s="23"/>
    </row>
    <row r="8885" spans="1:12" x14ac:dyDescent="0.25">
      <c r="A8885" s="6"/>
      <c r="C8885" s="12"/>
      <c r="K8885" s="23"/>
      <c r="L8885" s="23"/>
    </row>
    <row r="8886" spans="1:12" x14ac:dyDescent="0.25">
      <c r="A8886" s="6"/>
      <c r="C8886" s="12"/>
      <c r="K8886" s="23"/>
      <c r="L8886" s="23"/>
    </row>
    <row r="8887" spans="1:12" x14ac:dyDescent="0.25">
      <c r="A8887" s="6"/>
      <c r="C8887" s="12"/>
      <c r="K8887" s="23"/>
      <c r="L8887" s="23"/>
    </row>
    <row r="8888" spans="1:12" x14ac:dyDescent="0.25">
      <c r="A8888" s="6"/>
      <c r="C8888" s="12"/>
      <c r="K8888" s="23"/>
      <c r="L8888" s="23"/>
    </row>
    <row r="8889" spans="1:12" x14ac:dyDescent="0.25">
      <c r="A8889" s="6"/>
      <c r="C8889" s="12"/>
      <c r="K8889" s="23"/>
      <c r="L8889" s="23"/>
    </row>
    <row r="8890" spans="1:12" x14ac:dyDescent="0.25">
      <c r="A8890" s="6"/>
      <c r="C8890" s="12"/>
      <c r="K8890" s="23"/>
      <c r="L8890" s="23"/>
    </row>
    <row r="8891" spans="1:12" x14ac:dyDescent="0.25">
      <c r="A8891" s="6"/>
      <c r="C8891" s="12"/>
      <c r="K8891" s="23"/>
      <c r="L8891" s="23"/>
    </row>
    <row r="8892" spans="1:12" x14ac:dyDescent="0.25">
      <c r="A8892" s="6"/>
      <c r="C8892" s="12"/>
      <c r="K8892" s="23"/>
      <c r="L8892" s="23"/>
    </row>
    <row r="8893" spans="1:12" x14ac:dyDescent="0.25">
      <c r="A8893" s="6"/>
      <c r="C8893" s="12"/>
      <c r="K8893" s="23"/>
      <c r="L8893" s="23"/>
    </row>
    <row r="8894" spans="1:12" x14ac:dyDescent="0.25">
      <c r="A8894" s="6"/>
      <c r="C8894" s="12"/>
      <c r="K8894" s="23"/>
      <c r="L8894" s="23"/>
    </row>
    <row r="8895" spans="1:12" x14ac:dyDescent="0.25">
      <c r="A8895" s="6"/>
      <c r="C8895" s="12"/>
      <c r="K8895" s="23"/>
      <c r="L8895" s="23"/>
    </row>
    <row r="8896" spans="1:12" x14ac:dyDescent="0.25">
      <c r="A8896" s="6"/>
      <c r="C8896" s="12"/>
      <c r="K8896" s="23"/>
      <c r="L8896" s="23"/>
    </row>
    <row r="8897" spans="1:12" x14ac:dyDescent="0.25">
      <c r="A8897" s="6"/>
      <c r="C8897" s="12"/>
      <c r="K8897" s="23"/>
      <c r="L8897" s="23"/>
    </row>
    <row r="8898" spans="1:12" x14ac:dyDescent="0.25">
      <c r="A8898" s="6"/>
      <c r="C8898" s="12"/>
      <c r="K8898" s="23"/>
      <c r="L8898" s="23"/>
    </row>
    <row r="8899" spans="1:12" x14ac:dyDescent="0.25">
      <c r="A8899" s="6"/>
      <c r="C8899" s="12"/>
      <c r="K8899" s="23"/>
      <c r="L8899" s="23"/>
    </row>
    <row r="8900" spans="1:12" x14ac:dyDescent="0.25">
      <c r="A8900" s="6"/>
      <c r="C8900" s="12"/>
      <c r="K8900" s="23"/>
      <c r="L8900" s="23"/>
    </row>
    <row r="8901" spans="1:12" x14ac:dyDescent="0.25">
      <c r="A8901" s="6"/>
      <c r="C8901" s="12"/>
      <c r="K8901" s="23"/>
      <c r="L8901" s="23"/>
    </row>
    <row r="8902" spans="1:12" x14ac:dyDescent="0.25">
      <c r="A8902" s="6"/>
      <c r="C8902" s="12"/>
      <c r="K8902" s="23"/>
      <c r="L8902" s="23"/>
    </row>
    <row r="8903" spans="1:12" x14ac:dyDescent="0.25">
      <c r="A8903" s="6"/>
      <c r="C8903" s="12"/>
      <c r="K8903" s="23"/>
      <c r="L8903" s="23"/>
    </row>
    <row r="8904" spans="1:12" x14ac:dyDescent="0.25">
      <c r="A8904" s="6"/>
      <c r="C8904" s="12"/>
      <c r="K8904" s="23"/>
      <c r="L8904" s="23"/>
    </row>
    <row r="8905" spans="1:12" x14ac:dyDescent="0.25">
      <c r="A8905" s="6"/>
      <c r="C8905" s="12"/>
      <c r="K8905" s="23"/>
      <c r="L8905" s="23"/>
    </row>
    <row r="8906" spans="1:12" x14ac:dyDescent="0.25">
      <c r="A8906" s="6"/>
      <c r="C8906" s="12"/>
      <c r="K8906" s="23"/>
      <c r="L8906" s="23"/>
    </row>
    <row r="8907" spans="1:12" x14ac:dyDescent="0.25">
      <c r="A8907" s="6"/>
      <c r="C8907" s="12"/>
      <c r="K8907" s="23"/>
      <c r="L8907" s="23"/>
    </row>
    <row r="8908" spans="1:12" x14ac:dyDescent="0.25">
      <c r="A8908" s="6"/>
      <c r="C8908" s="12"/>
      <c r="K8908" s="23"/>
      <c r="L8908" s="23"/>
    </row>
    <row r="8909" spans="1:12" x14ac:dyDescent="0.25">
      <c r="A8909" s="6"/>
      <c r="C8909" s="12"/>
      <c r="K8909" s="23"/>
      <c r="L8909" s="23"/>
    </row>
    <row r="8910" spans="1:12" x14ac:dyDescent="0.25">
      <c r="A8910" s="6"/>
      <c r="C8910" s="12"/>
      <c r="K8910" s="23"/>
      <c r="L8910" s="23"/>
    </row>
    <row r="8911" spans="1:12" x14ac:dyDescent="0.25">
      <c r="A8911" s="6"/>
      <c r="C8911" s="12"/>
      <c r="K8911" s="23"/>
      <c r="L8911" s="23"/>
    </row>
    <row r="8912" spans="1:12" x14ac:dyDescent="0.25">
      <c r="A8912" s="6"/>
      <c r="C8912" s="12"/>
      <c r="K8912" s="23"/>
      <c r="L8912" s="23"/>
    </row>
    <row r="8913" spans="1:12" x14ac:dyDescent="0.25">
      <c r="A8913" s="6"/>
      <c r="C8913" s="12"/>
      <c r="K8913" s="23"/>
      <c r="L8913" s="23"/>
    </row>
    <row r="8914" spans="1:12" x14ac:dyDescent="0.25">
      <c r="A8914" s="6"/>
      <c r="C8914" s="12"/>
      <c r="K8914" s="23"/>
      <c r="L8914" s="23"/>
    </row>
    <row r="8915" spans="1:12" x14ac:dyDescent="0.25">
      <c r="A8915" s="6"/>
      <c r="C8915" s="12"/>
      <c r="K8915" s="23"/>
      <c r="L8915" s="23"/>
    </row>
    <row r="8916" spans="1:12" x14ac:dyDescent="0.25">
      <c r="A8916" s="6"/>
      <c r="C8916" s="12"/>
      <c r="K8916" s="23"/>
      <c r="L8916" s="23"/>
    </row>
    <row r="8917" spans="1:12" x14ac:dyDescent="0.25">
      <c r="A8917" s="6"/>
      <c r="C8917" s="12"/>
      <c r="K8917" s="23"/>
      <c r="L8917" s="23"/>
    </row>
    <row r="8918" spans="1:12" x14ac:dyDescent="0.25">
      <c r="A8918" s="6"/>
      <c r="C8918" s="12"/>
      <c r="K8918" s="23"/>
      <c r="L8918" s="23"/>
    </row>
    <row r="8919" spans="1:12" x14ac:dyDescent="0.25">
      <c r="A8919" s="6"/>
      <c r="C8919" s="12"/>
      <c r="K8919" s="23"/>
      <c r="L8919" s="23"/>
    </row>
    <row r="8920" spans="1:12" x14ac:dyDescent="0.25">
      <c r="A8920" s="6"/>
      <c r="C8920" s="12"/>
      <c r="K8920" s="23"/>
      <c r="L8920" s="23"/>
    </row>
    <row r="8921" spans="1:12" x14ac:dyDescent="0.25">
      <c r="A8921" s="6"/>
      <c r="C8921" s="12"/>
      <c r="K8921" s="23"/>
      <c r="L8921" s="23"/>
    </row>
    <row r="8922" spans="1:12" x14ac:dyDescent="0.25">
      <c r="A8922" s="6"/>
      <c r="C8922" s="12"/>
      <c r="K8922" s="23"/>
      <c r="L8922" s="23"/>
    </row>
    <row r="8923" spans="1:12" x14ac:dyDescent="0.25">
      <c r="A8923" s="6"/>
      <c r="C8923" s="12"/>
      <c r="K8923" s="23"/>
      <c r="L8923" s="23"/>
    </row>
    <row r="8924" spans="1:12" x14ac:dyDescent="0.25">
      <c r="A8924" s="6"/>
      <c r="C8924" s="12"/>
      <c r="K8924" s="23"/>
      <c r="L8924" s="23"/>
    </row>
    <row r="8925" spans="1:12" x14ac:dyDescent="0.25">
      <c r="A8925" s="6"/>
      <c r="C8925" s="12"/>
      <c r="K8925" s="23"/>
      <c r="L8925" s="23"/>
    </row>
    <row r="8926" spans="1:12" x14ac:dyDescent="0.25">
      <c r="A8926" s="6"/>
      <c r="C8926" s="12"/>
      <c r="K8926" s="23"/>
      <c r="L8926" s="23"/>
    </row>
    <row r="8927" spans="1:12" x14ac:dyDescent="0.25">
      <c r="A8927" s="6"/>
      <c r="C8927" s="12"/>
      <c r="K8927" s="23"/>
      <c r="L8927" s="23"/>
    </row>
    <row r="8928" spans="1:12" x14ac:dyDescent="0.25">
      <c r="A8928" s="6"/>
      <c r="C8928" s="12"/>
      <c r="K8928" s="23"/>
      <c r="L8928" s="23"/>
    </row>
    <row r="8929" spans="1:12" x14ac:dyDescent="0.25">
      <c r="A8929" s="6"/>
      <c r="C8929" s="12"/>
      <c r="K8929" s="23"/>
      <c r="L8929" s="23"/>
    </row>
    <row r="8930" spans="1:12" x14ac:dyDescent="0.25">
      <c r="A8930" s="6"/>
      <c r="C8930" s="12"/>
      <c r="K8930" s="23"/>
      <c r="L8930" s="23"/>
    </row>
    <row r="8931" spans="1:12" x14ac:dyDescent="0.25">
      <c r="A8931" s="6"/>
      <c r="C8931" s="12"/>
      <c r="K8931" s="23"/>
      <c r="L8931" s="23"/>
    </row>
    <row r="8932" spans="1:12" x14ac:dyDescent="0.25">
      <c r="A8932" s="6"/>
      <c r="C8932" s="12"/>
      <c r="K8932" s="23"/>
      <c r="L8932" s="23"/>
    </row>
    <row r="8933" spans="1:12" x14ac:dyDescent="0.25">
      <c r="A8933" s="6"/>
      <c r="C8933" s="12"/>
      <c r="K8933" s="23"/>
      <c r="L8933" s="23"/>
    </row>
    <row r="8934" spans="1:12" x14ac:dyDescent="0.25">
      <c r="A8934" s="6"/>
      <c r="C8934" s="12"/>
      <c r="K8934" s="23"/>
      <c r="L8934" s="23"/>
    </row>
    <row r="8935" spans="1:12" x14ac:dyDescent="0.25">
      <c r="A8935" s="6"/>
      <c r="C8935" s="12"/>
      <c r="K8935" s="23"/>
      <c r="L8935" s="23"/>
    </row>
    <row r="8936" spans="1:12" x14ac:dyDescent="0.25">
      <c r="A8936" s="6"/>
      <c r="C8936" s="12"/>
      <c r="K8936" s="23"/>
      <c r="L8936" s="23"/>
    </row>
    <row r="8937" spans="1:12" x14ac:dyDescent="0.25">
      <c r="A8937" s="6"/>
      <c r="C8937" s="12"/>
      <c r="K8937" s="23"/>
      <c r="L8937" s="23"/>
    </row>
    <row r="8938" spans="1:12" x14ac:dyDescent="0.25">
      <c r="A8938" s="6"/>
      <c r="C8938" s="12"/>
      <c r="K8938" s="23"/>
      <c r="L8938" s="23"/>
    </row>
    <row r="8939" spans="1:12" x14ac:dyDescent="0.25">
      <c r="A8939" s="6"/>
      <c r="C8939" s="12"/>
      <c r="K8939" s="23"/>
      <c r="L8939" s="23"/>
    </row>
    <row r="8940" spans="1:12" x14ac:dyDescent="0.25">
      <c r="A8940" s="6"/>
      <c r="C8940" s="12"/>
      <c r="K8940" s="23"/>
      <c r="L8940" s="23"/>
    </row>
    <row r="8941" spans="1:12" x14ac:dyDescent="0.25">
      <c r="A8941" s="6"/>
      <c r="C8941" s="12"/>
      <c r="K8941" s="23"/>
      <c r="L8941" s="23"/>
    </row>
    <row r="8942" spans="1:12" x14ac:dyDescent="0.25">
      <c r="A8942" s="6"/>
      <c r="C8942" s="12"/>
      <c r="K8942" s="23"/>
      <c r="L8942" s="23"/>
    </row>
    <row r="8943" spans="1:12" x14ac:dyDescent="0.25">
      <c r="A8943" s="6"/>
      <c r="C8943" s="12"/>
      <c r="K8943" s="23"/>
      <c r="L8943" s="23"/>
    </row>
    <row r="8944" spans="1:12" x14ac:dyDescent="0.25">
      <c r="A8944" s="6"/>
      <c r="C8944" s="12"/>
      <c r="K8944" s="23"/>
      <c r="L8944" s="23"/>
    </row>
    <row r="8945" spans="1:12" x14ac:dyDescent="0.25">
      <c r="A8945" s="6"/>
      <c r="C8945" s="12"/>
      <c r="K8945" s="23"/>
      <c r="L8945" s="23"/>
    </row>
    <row r="8946" spans="1:12" x14ac:dyDescent="0.25">
      <c r="A8946" s="6"/>
      <c r="C8946" s="12"/>
      <c r="K8946" s="23"/>
      <c r="L8946" s="23"/>
    </row>
    <row r="8947" spans="1:12" x14ac:dyDescent="0.25">
      <c r="A8947" s="6"/>
      <c r="C8947" s="12"/>
      <c r="K8947" s="23"/>
      <c r="L8947" s="23"/>
    </row>
    <row r="8948" spans="1:12" x14ac:dyDescent="0.25">
      <c r="A8948" s="6"/>
      <c r="C8948" s="12"/>
      <c r="K8948" s="23"/>
      <c r="L8948" s="23"/>
    </row>
    <row r="8949" spans="1:12" x14ac:dyDescent="0.25">
      <c r="A8949" s="6"/>
      <c r="C8949" s="12"/>
      <c r="K8949" s="23"/>
      <c r="L8949" s="23"/>
    </row>
    <row r="8950" spans="1:12" x14ac:dyDescent="0.25">
      <c r="A8950" s="6"/>
      <c r="C8950" s="12"/>
      <c r="K8950" s="23"/>
      <c r="L8950" s="23"/>
    </row>
    <row r="8951" spans="1:12" x14ac:dyDescent="0.25">
      <c r="A8951" s="6"/>
      <c r="C8951" s="12"/>
      <c r="K8951" s="23"/>
      <c r="L8951" s="23"/>
    </row>
    <row r="8952" spans="1:12" x14ac:dyDescent="0.25">
      <c r="A8952" s="6"/>
      <c r="C8952" s="12"/>
      <c r="K8952" s="23"/>
      <c r="L8952" s="23"/>
    </row>
    <row r="8953" spans="1:12" x14ac:dyDescent="0.25">
      <c r="A8953" s="6"/>
      <c r="C8953" s="12"/>
      <c r="K8953" s="23"/>
      <c r="L8953" s="23"/>
    </row>
    <row r="8954" spans="1:12" x14ac:dyDescent="0.25">
      <c r="A8954" s="6"/>
      <c r="C8954" s="12"/>
      <c r="K8954" s="23"/>
      <c r="L8954" s="23"/>
    </row>
    <row r="8955" spans="1:12" x14ac:dyDescent="0.25">
      <c r="A8955" s="6"/>
      <c r="C8955" s="12"/>
      <c r="K8955" s="23"/>
      <c r="L8955" s="23"/>
    </row>
    <row r="8956" spans="1:12" x14ac:dyDescent="0.25">
      <c r="A8956" s="6"/>
      <c r="C8956" s="12"/>
      <c r="K8956" s="23"/>
      <c r="L8956" s="23"/>
    </row>
    <row r="8957" spans="1:12" x14ac:dyDescent="0.25">
      <c r="A8957" s="6"/>
      <c r="C8957" s="12"/>
      <c r="K8957" s="23"/>
      <c r="L8957" s="23"/>
    </row>
    <row r="8958" spans="1:12" x14ac:dyDescent="0.25">
      <c r="A8958" s="6"/>
      <c r="C8958" s="12"/>
      <c r="K8958" s="23"/>
      <c r="L8958" s="23"/>
    </row>
    <row r="8959" spans="1:12" x14ac:dyDescent="0.25">
      <c r="A8959" s="6"/>
      <c r="C8959" s="12"/>
      <c r="K8959" s="23"/>
      <c r="L8959" s="23"/>
    </row>
    <row r="8960" spans="1:12" x14ac:dyDescent="0.25">
      <c r="A8960" s="6"/>
      <c r="C8960" s="12"/>
      <c r="K8960" s="23"/>
      <c r="L8960" s="23"/>
    </row>
    <row r="8961" spans="1:12" x14ac:dyDescent="0.25">
      <c r="A8961" s="6"/>
      <c r="C8961" s="12"/>
      <c r="K8961" s="23"/>
      <c r="L8961" s="23"/>
    </row>
    <row r="8962" spans="1:12" x14ac:dyDescent="0.25">
      <c r="A8962" s="6"/>
      <c r="C8962" s="12"/>
      <c r="K8962" s="23"/>
      <c r="L8962" s="23"/>
    </row>
    <row r="8963" spans="1:12" x14ac:dyDescent="0.25">
      <c r="A8963" s="6"/>
      <c r="C8963" s="12"/>
      <c r="K8963" s="23"/>
      <c r="L8963" s="23"/>
    </row>
    <row r="8964" spans="1:12" x14ac:dyDescent="0.25">
      <c r="A8964" s="6"/>
      <c r="C8964" s="12"/>
      <c r="K8964" s="23"/>
      <c r="L8964" s="23"/>
    </row>
    <row r="8965" spans="1:12" x14ac:dyDescent="0.25">
      <c r="A8965" s="6"/>
      <c r="C8965" s="12"/>
      <c r="K8965" s="23"/>
      <c r="L8965" s="23"/>
    </row>
    <row r="8966" spans="1:12" x14ac:dyDescent="0.25">
      <c r="A8966" s="6"/>
      <c r="C8966" s="12"/>
      <c r="K8966" s="23"/>
      <c r="L8966" s="23"/>
    </row>
    <row r="8967" spans="1:12" x14ac:dyDescent="0.25">
      <c r="A8967" s="6"/>
      <c r="C8967" s="12"/>
      <c r="K8967" s="23"/>
      <c r="L8967" s="23"/>
    </row>
    <row r="8968" spans="1:12" x14ac:dyDescent="0.25">
      <c r="A8968" s="6"/>
      <c r="C8968" s="12"/>
      <c r="K8968" s="23"/>
      <c r="L8968" s="23"/>
    </row>
    <row r="8969" spans="1:12" x14ac:dyDescent="0.25">
      <c r="A8969" s="6"/>
      <c r="C8969" s="12"/>
      <c r="K8969" s="23"/>
      <c r="L8969" s="23"/>
    </row>
    <row r="8970" spans="1:12" x14ac:dyDescent="0.25">
      <c r="A8970" s="6"/>
      <c r="C8970" s="12"/>
      <c r="K8970" s="23"/>
      <c r="L8970" s="23"/>
    </row>
    <row r="8971" spans="1:12" x14ac:dyDescent="0.25">
      <c r="A8971" s="6"/>
      <c r="C8971" s="12"/>
      <c r="K8971" s="23"/>
      <c r="L8971" s="23"/>
    </row>
    <row r="8972" spans="1:12" x14ac:dyDescent="0.25">
      <c r="A8972" s="6"/>
      <c r="C8972" s="12"/>
      <c r="K8972" s="23"/>
      <c r="L8972" s="23"/>
    </row>
    <row r="8973" spans="1:12" x14ac:dyDescent="0.25">
      <c r="A8973" s="6"/>
      <c r="C8973" s="12"/>
      <c r="K8973" s="23"/>
      <c r="L8973" s="23"/>
    </row>
    <row r="8974" spans="1:12" x14ac:dyDescent="0.25">
      <c r="A8974" s="6"/>
      <c r="C8974" s="12"/>
      <c r="K8974" s="23"/>
      <c r="L8974" s="23"/>
    </row>
    <row r="8975" spans="1:12" x14ac:dyDescent="0.25">
      <c r="A8975" s="6"/>
      <c r="C8975" s="12"/>
      <c r="K8975" s="23"/>
      <c r="L8975" s="23"/>
    </row>
    <row r="8976" spans="1:12" x14ac:dyDescent="0.25">
      <c r="A8976" s="6"/>
      <c r="C8976" s="12"/>
      <c r="K8976" s="23"/>
      <c r="L8976" s="23"/>
    </row>
    <row r="8977" spans="1:12" x14ac:dyDescent="0.25">
      <c r="A8977" s="6"/>
      <c r="C8977" s="12"/>
      <c r="K8977" s="23"/>
      <c r="L8977" s="23"/>
    </row>
    <row r="8978" spans="1:12" x14ac:dyDescent="0.25">
      <c r="A8978" s="6"/>
      <c r="C8978" s="12"/>
      <c r="K8978" s="23"/>
      <c r="L8978" s="23"/>
    </row>
    <row r="8979" spans="1:12" x14ac:dyDescent="0.25">
      <c r="A8979" s="6"/>
      <c r="C8979" s="12"/>
      <c r="K8979" s="23"/>
      <c r="L8979" s="23"/>
    </row>
    <row r="8980" spans="1:12" x14ac:dyDescent="0.25">
      <c r="A8980" s="6"/>
      <c r="C8980" s="12"/>
      <c r="K8980" s="23"/>
      <c r="L8980" s="23"/>
    </row>
    <row r="8981" spans="1:12" x14ac:dyDescent="0.25">
      <c r="A8981" s="6"/>
      <c r="C8981" s="12"/>
      <c r="K8981" s="23"/>
      <c r="L8981" s="23"/>
    </row>
    <row r="8982" spans="1:12" x14ac:dyDescent="0.25">
      <c r="A8982" s="6"/>
      <c r="C8982" s="12"/>
      <c r="K8982" s="23"/>
      <c r="L8982" s="23"/>
    </row>
    <row r="8983" spans="1:12" x14ac:dyDescent="0.25">
      <c r="A8983" s="6"/>
      <c r="C8983" s="12"/>
      <c r="K8983" s="23"/>
      <c r="L8983" s="23"/>
    </row>
    <row r="8984" spans="1:12" x14ac:dyDescent="0.25">
      <c r="A8984" s="6"/>
      <c r="C8984" s="12"/>
      <c r="K8984" s="23"/>
      <c r="L8984" s="23"/>
    </row>
    <row r="8985" spans="1:12" x14ac:dyDescent="0.25">
      <c r="A8985" s="6"/>
      <c r="C8985" s="12"/>
      <c r="K8985" s="23"/>
      <c r="L8985" s="23"/>
    </row>
    <row r="8986" spans="1:12" x14ac:dyDescent="0.25">
      <c r="A8986" s="6"/>
      <c r="C8986" s="12"/>
      <c r="K8986" s="23"/>
      <c r="L8986" s="23"/>
    </row>
    <row r="8987" spans="1:12" x14ac:dyDescent="0.25">
      <c r="A8987" s="6"/>
      <c r="C8987" s="12"/>
      <c r="K8987" s="23"/>
      <c r="L8987" s="23"/>
    </row>
    <row r="8988" spans="1:12" x14ac:dyDescent="0.25">
      <c r="A8988" s="6"/>
      <c r="C8988" s="12"/>
      <c r="K8988" s="23"/>
      <c r="L8988" s="23"/>
    </row>
    <row r="8989" spans="1:12" x14ac:dyDescent="0.25">
      <c r="A8989" s="6"/>
      <c r="C8989" s="12"/>
      <c r="K8989" s="23"/>
      <c r="L8989" s="23"/>
    </row>
    <row r="8990" spans="1:12" x14ac:dyDescent="0.25">
      <c r="A8990" s="6"/>
      <c r="C8990" s="12"/>
      <c r="K8990" s="23"/>
      <c r="L8990" s="23"/>
    </row>
    <row r="8991" spans="1:12" x14ac:dyDescent="0.25">
      <c r="A8991" s="6"/>
      <c r="C8991" s="12"/>
      <c r="K8991" s="23"/>
      <c r="L8991" s="23"/>
    </row>
    <row r="8992" spans="1:12" x14ac:dyDescent="0.25">
      <c r="A8992" s="6"/>
      <c r="C8992" s="12"/>
      <c r="K8992" s="23"/>
      <c r="L8992" s="23"/>
    </row>
    <row r="8993" spans="1:12" x14ac:dyDescent="0.25">
      <c r="A8993" s="6"/>
      <c r="C8993" s="12"/>
      <c r="K8993" s="23"/>
      <c r="L8993" s="23"/>
    </row>
    <row r="8994" spans="1:12" x14ac:dyDescent="0.25">
      <c r="A8994" s="6"/>
      <c r="C8994" s="12"/>
      <c r="K8994" s="23"/>
      <c r="L8994" s="23"/>
    </row>
    <row r="8995" spans="1:12" x14ac:dyDescent="0.25">
      <c r="A8995" s="6"/>
      <c r="C8995" s="12"/>
      <c r="K8995" s="23"/>
      <c r="L8995" s="23"/>
    </row>
    <row r="8996" spans="1:12" x14ac:dyDescent="0.25">
      <c r="A8996" s="6"/>
      <c r="C8996" s="12"/>
      <c r="K8996" s="23"/>
      <c r="L8996" s="23"/>
    </row>
    <row r="8997" spans="1:12" x14ac:dyDescent="0.25">
      <c r="A8997" s="6"/>
      <c r="C8997" s="12"/>
      <c r="K8997" s="23"/>
      <c r="L8997" s="23"/>
    </row>
    <row r="8998" spans="1:12" x14ac:dyDescent="0.25">
      <c r="A8998" s="6"/>
      <c r="C8998" s="12"/>
      <c r="K8998" s="23"/>
      <c r="L8998" s="23"/>
    </row>
    <row r="8999" spans="1:12" x14ac:dyDescent="0.25">
      <c r="A8999" s="6"/>
      <c r="C8999" s="12"/>
      <c r="K8999" s="23"/>
      <c r="L8999" s="23"/>
    </row>
    <row r="9000" spans="1:12" x14ac:dyDescent="0.25">
      <c r="A9000" s="6"/>
      <c r="C9000" s="12"/>
      <c r="K9000" s="23"/>
      <c r="L9000" s="23"/>
    </row>
    <row r="9001" spans="1:12" x14ac:dyDescent="0.25">
      <c r="A9001" s="6"/>
      <c r="C9001" s="12"/>
      <c r="K9001" s="23"/>
      <c r="L9001" s="23"/>
    </row>
    <row r="9002" spans="1:12" x14ac:dyDescent="0.25">
      <c r="A9002" s="6"/>
      <c r="C9002" s="12"/>
      <c r="K9002" s="23"/>
      <c r="L9002" s="23"/>
    </row>
    <row r="9003" spans="1:12" x14ac:dyDescent="0.25">
      <c r="A9003" s="6"/>
      <c r="C9003" s="12"/>
      <c r="K9003" s="23"/>
      <c r="L9003" s="23"/>
    </row>
    <row r="9004" spans="1:12" x14ac:dyDescent="0.25">
      <c r="A9004" s="6"/>
      <c r="C9004" s="12"/>
      <c r="K9004" s="23"/>
      <c r="L9004" s="23"/>
    </row>
    <row r="9005" spans="1:12" x14ac:dyDescent="0.25">
      <c r="A9005" s="6"/>
      <c r="C9005" s="12"/>
      <c r="K9005" s="23"/>
      <c r="L9005" s="23"/>
    </row>
    <row r="9006" spans="1:12" x14ac:dyDescent="0.25">
      <c r="A9006" s="6"/>
      <c r="C9006" s="12"/>
      <c r="K9006" s="23"/>
      <c r="L9006" s="23"/>
    </row>
    <row r="9007" spans="1:12" x14ac:dyDescent="0.25">
      <c r="A9007" s="6"/>
      <c r="C9007" s="12"/>
      <c r="K9007" s="23"/>
      <c r="L9007" s="23"/>
    </row>
    <row r="9008" spans="1:12" x14ac:dyDescent="0.25">
      <c r="A9008" s="6"/>
      <c r="C9008" s="12"/>
      <c r="K9008" s="23"/>
      <c r="L9008" s="23"/>
    </row>
    <row r="9009" spans="1:13" x14ac:dyDescent="0.25">
      <c r="A9009" s="6"/>
      <c r="C9009" s="12"/>
      <c r="K9009" s="23"/>
      <c r="L9009" s="23"/>
    </row>
    <row r="9010" spans="1:13" x14ac:dyDescent="0.25">
      <c r="A9010" s="6"/>
      <c r="C9010" s="12"/>
      <c r="K9010" s="23"/>
      <c r="L9010" s="23"/>
    </row>
    <row r="9011" spans="1:13" x14ac:dyDescent="0.25">
      <c r="A9011" s="6"/>
      <c r="C9011" s="12"/>
      <c r="K9011" s="23"/>
      <c r="L9011" s="23"/>
    </row>
    <row r="9012" spans="1:13" x14ac:dyDescent="0.25">
      <c r="A9012" s="6"/>
      <c r="C9012" s="12"/>
      <c r="K9012" s="23"/>
      <c r="L9012" s="23"/>
    </row>
    <row r="9013" spans="1:13" x14ac:dyDescent="0.25">
      <c r="A9013" s="6"/>
      <c r="C9013" s="12"/>
      <c r="K9013" s="23"/>
      <c r="L9013" s="23"/>
    </row>
    <row r="9014" spans="1:13" x14ac:dyDescent="0.25">
      <c r="A9014" s="6"/>
      <c r="C9014" s="12"/>
      <c r="K9014" s="23"/>
      <c r="L9014" s="23"/>
    </row>
    <row r="9015" spans="1:13" x14ac:dyDescent="0.25">
      <c r="A9015" s="6"/>
      <c r="C9015" s="12"/>
      <c r="K9015" s="23"/>
      <c r="L9015" s="23"/>
    </row>
    <row r="9016" spans="1:13" ht="12" thickBot="1" x14ac:dyDescent="0.3">
      <c r="A9016" s="6"/>
      <c r="C9016" s="12"/>
      <c r="I9016" s="13"/>
      <c r="J9016" s="13"/>
      <c r="K9016" s="83"/>
      <c r="L9016" s="83"/>
      <c r="M9016" s="13"/>
    </row>
    <row r="9017" spans="1:13" ht="12" thickTop="1" x14ac:dyDescent="0.25">
      <c r="K9017" s="23"/>
      <c r="L9017" s="23"/>
    </row>
    <row r="9018" spans="1:13" x14ac:dyDescent="0.25">
      <c r="K9018" s="23"/>
      <c r="L9018" s="23"/>
    </row>
    <row r="9019" spans="1:13" x14ac:dyDescent="0.25">
      <c r="K9019" s="23"/>
      <c r="L9019" s="23"/>
    </row>
    <row r="9020" spans="1:13" ht="13.35" customHeight="1" x14ac:dyDescent="0.25">
      <c r="K9020" s="23"/>
      <c r="L9020" s="23"/>
    </row>
    <row r="9021" spans="1:13" ht="12" x14ac:dyDescent="0.25">
      <c r="B9021" s="97"/>
      <c r="D9021" s="97"/>
      <c r="E9021" s="97"/>
      <c r="F9021" s="98"/>
      <c r="G9021" s="20"/>
      <c r="H9021" s="20"/>
      <c r="I9021" s="20"/>
      <c r="J9021" s="20"/>
      <c r="K9021" s="23"/>
      <c r="L9021" s="23"/>
    </row>
    <row r="9022" spans="1:13" ht="12" x14ac:dyDescent="0.25">
      <c r="B9022" s="99"/>
      <c r="C9022" s="99"/>
      <c r="D9022" s="100"/>
      <c r="E9022" s="97"/>
      <c r="F9022" s="101"/>
      <c r="G9022" s="22"/>
      <c r="H9022" s="21"/>
      <c r="I9022" s="21"/>
      <c r="J9022" s="22"/>
      <c r="K9022" s="23"/>
      <c r="L9022" s="23"/>
    </row>
    <row r="9023" spans="1:13" ht="12" x14ac:dyDescent="0.25">
      <c r="B9023" s="97"/>
      <c r="D9023" s="97"/>
      <c r="E9023" s="97"/>
      <c r="F9023" s="98"/>
      <c r="G9023" s="20"/>
      <c r="H9023" s="20"/>
      <c r="I9023" s="20"/>
      <c r="J9023" s="20"/>
      <c r="K9023" s="23"/>
      <c r="L9023" s="23"/>
    </row>
    <row r="9024" spans="1:13" ht="12" x14ac:dyDescent="0.25">
      <c r="C9024" s="99"/>
      <c r="D9024" s="6"/>
      <c r="E9024" s="6"/>
      <c r="F9024" s="102"/>
      <c r="G9024" s="23"/>
      <c r="H9024" s="23"/>
      <c r="I9024" s="23"/>
      <c r="J9024" s="23"/>
      <c r="K9024" s="23"/>
      <c r="L9024" s="23"/>
    </row>
    <row r="9025" spans="3:12" ht="12" x14ac:dyDescent="0.25">
      <c r="C9025" s="99"/>
      <c r="D9025" s="6"/>
      <c r="E9025" s="6"/>
      <c r="F9025" s="102"/>
      <c r="G9025" s="23"/>
      <c r="H9025" s="23"/>
      <c r="I9025" s="23"/>
      <c r="J9025" s="23"/>
      <c r="K9025" s="23"/>
      <c r="L9025" s="23"/>
    </row>
    <row r="9026" spans="3:12" ht="12" x14ac:dyDescent="0.25">
      <c r="C9026" s="99"/>
      <c r="D9026" s="6"/>
      <c r="E9026" s="6"/>
      <c r="F9026" s="102"/>
      <c r="G9026" s="23"/>
      <c r="H9026" s="23"/>
      <c r="I9026" s="23"/>
      <c r="J9026" s="23"/>
      <c r="K9026" s="23"/>
      <c r="L9026" s="23"/>
    </row>
    <row r="9027" spans="3:12" ht="12" x14ac:dyDescent="0.25">
      <c r="C9027" s="99"/>
      <c r="D9027" s="6"/>
      <c r="E9027" s="6"/>
      <c r="F9027" s="102"/>
      <c r="G9027" s="23"/>
      <c r="H9027" s="23"/>
      <c r="I9027" s="23"/>
      <c r="J9027" s="23"/>
      <c r="K9027" s="23"/>
      <c r="L9027" s="23"/>
    </row>
    <row r="9028" spans="3:12" ht="12" x14ac:dyDescent="0.25">
      <c r="C9028" s="99"/>
      <c r="D9028" s="6"/>
      <c r="E9028" s="6"/>
      <c r="F9028" s="102"/>
      <c r="G9028" s="23"/>
      <c r="H9028" s="23"/>
      <c r="I9028" s="23"/>
      <c r="J9028" s="23"/>
      <c r="K9028" s="23"/>
      <c r="L9028" s="23"/>
    </row>
    <row r="9029" spans="3:12" ht="12" x14ac:dyDescent="0.25">
      <c r="C9029" s="99"/>
      <c r="D9029" s="6"/>
      <c r="E9029" s="6"/>
      <c r="F9029" s="102"/>
      <c r="G9029" s="23"/>
      <c r="H9029" s="23"/>
      <c r="I9029" s="23"/>
      <c r="J9029" s="23"/>
      <c r="K9029" s="23"/>
      <c r="L9029" s="23"/>
    </row>
    <row r="9030" spans="3:12" ht="12" x14ac:dyDescent="0.25">
      <c r="C9030" s="99"/>
      <c r="D9030" s="6"/>
      <c r="E9030" s="6"/>
      <c r="F9030" s="102"/>
      <c r="G9030" s="23"/>
      <c r="H9030" s="23"/>
      <c r="I9030" s="23"/>
      <c r="J9030" s="23"/>
      <c r="K9030" s="23"/>
      <c r="L9030" s="23"/>
    </row>
    <row r="9031" spans="3:12" ht="12" x14ac:dyDescent="0.25">
      <c r="C9031" s="99"/>
      <c r="D9031" s="6"/>
      <c r="E9031" s="6"/>
      <c r="F9031" s="102"/>
      <c r="G9031" s="23"/>
      <c r="H9031" s="23"/>
      <c r="I9031" s="23"/>
      <c r="J9031" s="23"/>
      <c r="K9031" s="23"/>
      <c r="L9031" s="23"/>
    </row>
    <row r="9032" spans="3:12" ht="12" x14ac:dyDescent="0.25">
      <c r="C9032" s="99"/>
      <c r="D9032" s="6"/>
      <c r="E9032" s="6"/>
      <c r="F9032" s="98"/>
      <c r="G9032" s="23"/>
      <c r="H9032" s="24"/>
      <c r="I9032" s="24"/>
      <c r="J9032" s="24"/>
      <c r="K9032" s="23"/>
      <c r="L9032" s="23"/>
    </row>
    <row r="9033" spans="3:12" ht="12" x14ac:dyDescent="0.25">
      <c r="C9033" s="99"/>
      <c r="D9033" s="6"/>
      <c r="E9033" s="6"/>
      <c r="F9033" s="98"/>
      <c r="G9033" s="23"/>
      <c r="H9033" s="23"/>
      <c r="I9033" s="23"/>
      <c r="J9033" s="23"/>
      <c r="K9033" s="23"/>
      <c r="L9033" s="23"/>
    </row>
    <row r="9034" spans="3:12" ht="12" x14ac:dyDescent="0.25">
      <c r="C9034" s="99"/>
      <c r="D9034" s="6"/>
      <c r="E9034" s="6"/>
      <c r="F9034" s="102"/>
      <c r="G9034" s="23"/>
      <c r="H9034" s="23"/>
      <c r="I9034" s="23"/>
      <c r="J9034" s="23"/>
      <c r="K9034" s="23"/>
      <c r="L9034" s="23"/>
    </row>
    <row r="9035" spans="3:12" ht="12" x14ac:dyDescent="0.25">
      <c r="C9035" s="99"/>
      <c r="D9035" s="6"/>
      <c r="E9035" s="6"/>
      <c r="F9035" s="102"/>
      <c r="G9035" s="23"/>
      <c r="H9035" s="23"/>
      <c r="I9035" s="23"/>
      <c r="J9035" s="23"/>
      <c r="K9035" s="23"/>
      <c r="L9035" s="23"/>
    </row>
    <row r="9036" spans="3:12" ht="12" x14ac:dyDescent="0.25">
      <c r="C9036" s="99"/>
      <c r="D9036" s="6"/>
      <c r="E9036" s="6"/>
      <c r="F9036" s="102"/>
      <c r="G9036" s="23"/>
      <c r="H9036" s="23"/>
      <c r="I9036" s="23"/>
      <c r="J9036" s="23"/>
      <c r="K9036" s="23"/>
      <c r="L9036" s="23"/>
    </row>
    <row r="9037" spans="3:12" ht="12" x14ac:dyDescent="0.25">
      <c r="C9037" s="99"/>
      <c r="D9037" s="6"/>
      <c r="E9037" s="6"/>
      <c r="F9037" s="102"/>
      <c r="G9037" s="23"/>
      <c r="H9037" s="23"/>
      <c r="I9037" s="23"/>
      <c r="J9037" s="23"/>
      <c r="K9037" s="23"/>
      <c r="L9037" s="23"/>
    </row>
    <row r="9038" spans="3:12" ht="12" x14ac:dyDescent="0.25">
      <c r="C9038" s="99"/>
      <c r="D9038" s="6"/>
      <c r="E9038" s="6"/>
      <c r="F9038" s="102"/>
      <c r="G9038" s="23"/>
      <c r="H9038" s="23"/>
      <c r="I9038" s="23"/>
      <c r="J9038" s="23"/>
      <c r="K9038" s="23"/>
      <c r="L9038" s="23"/>
    </row>
    <row r="9039" spans="3:12" ht="12" x14ac:dyDescent="0.25">
      <c r="C9039" s="99"/>
      <c r="D9039" s="6"/>
      <c r="E9039" s="6"/>
      <c r="F9039" s="102"/>
      <c r="G9039" s="23"/>
      <c r="H9039" s="23"/>
      <c r="I9039" s="23"/>
      <c r="J9039" s="23"/>
      <c r="K9039" s="23"/>
      <c r="L9039" s="23"/>
    </row>
    <row r="9040" spans="3:12" ht="12" x14ac:dyDescent="0.25">
      <c r="C9040" s="99"/>
      <c r="D9040" s="6"/>
      <c r="E9040" s="6"/>
      <c r="F9040" s="102"/>
      <c r="G9040" s="23"/>
      <c r="H9040" s="23"/>
      <c r="I9040" s="23"/>
      <c r="J9040" s="23"/>
      <c r="K9040" s="23"/>
      <c r="L9040" s="23"/>
    </row>
    <row r="9041" spans="3:12" ht="12" x14ac:dyDescent="0.25">
      <c r="C9041" s="99"/>
      <c r="D9041" s="6"/>
      <c r="E9041" s="6"/>
      <c r="F9041" s="102"/>
      <c r="G9041" s="23"/>
      <c r="H9041" s="23"/>
      <c r="I9041" s="23"/>
      <c r="J9041" s="23"/>
      <c r="K9041" s="23"/>
      <c r="L9041" s="23"/>
    </row>
    <row r="9042" spans="3:12" ht="12" x14ac:dyDescent="0.25">
      <c r="C9042" s="99"/>
      <c r="D9042" s="6"/>
      <c r="E9042" s="6"/>
      <c r="F9042" s="102"/>
      <c r="G9042" s="23"/>
      <c r="H9042" s="23"/>
      <c r="I9042" s="23"/>
      <c r="J9042" s="23"/>
      <c r="K9042" s="23"/>
      <c r="L9042" s="23"/>
    </row>
    <row r="9043" spans="3:12" ht="12" x14ac:dyDescent="0.25">
      <c r="C9043" s="99"/>
      <c r="D9043" s="6"/>
      <c r="E9043" s="6"/>
      <c r="F9043" s="102"/>
      <c r="G9043" s="23"/>
      <c r="H9043" s="23"/>
      <c r="I9043" s="23"/>
      <c r="J9043" s="23"/>
      <c r="K9043" s="23"/>
      <c r="L9043" s="23"/>
    </row>
    <row r="9044" spans="3:12" ht="12" x14ac:dyDescent="0.25">
      <c r="C9044" s="99"/>
      <c r="D9044" s="6"/>
      <c r="E9044" s="6"/>
      <c r="F9044" s="102"/>
      <c r="G9044" s="23"/>
      <c r="H9044" s="23"/>
      <c r="I9044" s="23"/>
      <c r="J9044" s="23"/>
      <c r="K9044" s="23"/>
      <c r="L9044" s="23"/>
    </row>
    <row r="9045" spans="3:12" ht="12" x14ac:dyDescent="0.25">
      <c r="C9045" s="99"/>
      <c r="D9045" s="6"/>
      <c r="E9045" s="6"/>
      <c r="F9045" s="102"/>
      <c r="G9045" s="23"/>
      <c r="H9045" s="23"/>
      <c r="I9045" s="23"/>
      <c r="J9045" s="23"/>
      <c r="K9045" s="23"/>
      <c r="L9045" s="23"/>
    </row>
    <row r="9046" spans="3:12" ht="12" x14ac:dyDescent="0.25">
      <c r="C9046" s="99"/>
      <c r="D9046" s="6"/>
      <c r="E9046" s="6"/>
      <c r="F9046" s="102"/>
      <c r="G9046" s="23"/>
      <c r="H9046" s="23"/>
      <c r="I9046" s="23"/>
      <c r="J9046" s="23"/>
      <c r="K9046" s="23"/>
      <c r="L9046" s="23"/>
    </row>
    <row r="9047" spans="3:12" ht="12" x14ac:dyDescent="0.25">
      <c r="C9047" s="99"/>
      <c r="D9047" s="6"/>
      <c r="E9047" s="6"/>
      <c r="F9047" s="102"/>
      <c r="G9047" s="23"/>
      <c r="H9047" s="23"/>
      <c r="I9047" s="23"/>
      <c r="J9047" s="23"/>
      <c r="K9047" s="23"/>
      <c r="L9047" s="23"/>
    </row>
    <row r="9048" spans="3:12" ht="12" x14ac:dyDescent="0.25">
      <c r="C9048" s="99"/>
      <c r="D9048" s="6"/>
      <c r="E9048" s="6"/>
      <c r="F9048" s="102"/>
      <c r="G9048" s="23"/>
      <c r="H9048" s="23"/>
      <c r="I9048" s="23"/>
      <c r="J9048" s="23"/>
      <c r="K9048" s="23"/>
      <c r="L9048" s="23"/>
    </row>
    <row r="9049" spans="3:12" ht="12" x14ac:dyDescent="0.25">
      <c r="C9049" s="99"/>
      <c r="D9049" s="6"/>
      <c r="E9049" s="6"/>
      <c r="F9049" s="102"/>
      <c r="G9049" s="23"/>
      <c r="H9049" s="23"/>
      <c r="I9049" s="23"/>
      <c r="J9049" s="23"/>
      <c r="K9049" s="23"/>
      <c r="L9049" s="23"/>
    </row>
    <row r="9050" spans="3:12" ht="12" x14ac:dyDescent="0.25">
      <c r="C9050" s="99"/>
      <c r="D9050" s="6"/>
      <c r="E9050" s="6"/>
      <c r="F9050" s="102"/>
      <c r="G9050" s="23"/>
      <c r="H9050" s="23"/>
      <c r="I9050" s="23"/>
      <c r="J9050" s="23"/>
      <c r="K9050" s="23"/>
      <c r="L9050" s="23"/>
    </row>
    <row r="9051" spans="3:12" ht="12" x14ac:dyDescent="0.25">
      <c r="C9051" s="99"/>
      <c r="D9051" s="6"/>
      <c r="E9051" s="6"/>
      <c r="F9051" s="102"/>
      <c r="G9051" s="23"/>
      <c r="H9051" s="23"/>
      <c r="I9051" s="23"/>
      <c r="J9051" s="23"/>
      <c r="K9051" s="23"/>
      <c r="L9051" s="23"/>
    </row>
    <row r="9052" spans="3:12" ht="12" x14ac:dyDescent="0.25">
      <c r="C9052" s="99"/>
      <c r="D9052" s="6"/>
      <c r="E9052" s="6"/>
      <c r="F9052" s="102"/>
      <c r="G9052" s="23"/>
      <c r="H9052" s="23"/>
      <c r="I9052" s="23"/>
      <c r="J9052" s="23"/>
      <c r="K9052" s="23"/>
      <c r="L9052" s="23"/>
    </row>
    <row r="9053" spans="3:12" ht="12" x14ac:dyDescent="0.25">
      <c r="C9053" s="99"/>
      <c r="D9053" s="6"/>
      <c r="E9053" s="6"/>
      <c r="F9053" s="102"/>
      <c r="G9053" s="23"/>
      <c r="H9053" s="23"/>
      <c r="I9053" s="23"/>
      <c r="J9053" s="23"/>
      <c r="K9053" s="23"/>
      <c r="L9053" s="23"/>
    </row>
    <row r="9054" spans="3:12" ht="12" x14ac:dyDescent="0.25">
      <c r="C9054" s="99"/>
      <c r="D9054" s="6"/>
      <c r="E9054" s="6"/>
      <c r="F9054" s="102"/>
      <c r="G9054" s="23"/>
      <c r="H9054" s="23"/>
      <c r="I9054" s="23"/>
      <c r="J9054" s="23"/>
      <c r="K9054" s="23"/>
      <c r="L9054" s="23"/>
    </row>
    <row r="9055" spans="3:12" ht="12" x14ac:dyDescent="0.25">
      <c r="C9055" s="99"/>
      <c r="D9055" s="6"/>
      <c r="E9055" s="6"/>
      <c r="F9055" s="102"/>
      <c r="G9055" s="23"/>
      <c r="H9055" s="23"/>
      <c r="I9055" s="23"/>
      <c r="J9055" s="23"/>
      <c r="K9055" s="23"/>
      <c r="L9055" s="23"/>
    </row>
    <row r="9056" spans="3:12" ht="12" x14ac:dyDescent="0.25">
      <c r="C9056" s="99"/>
      <c r="D9056" s="6"/>
      <c r="E9056" s="6"/>
      <c r="F9056" s="102"/>
      <c r="G9056" s="23"/>
      <c r="H9056" s="23"/>
      <c r="I9056" s="23"/>
      <c r="J9056" s="23"/>
      <c r="K9056" s="23"/>
      <c r="L9056" s="23"/>
    </row>
    <row r="9057" spans="2:12" ht="12" x14ac:dyDescent="0.25">
      <c r="C9057" s="99"/>
      <c r="D9057" s="6"/>
      <c r="E9057" s="6"/>
      <c r="F9057" s="102"/>
      <c r="G9057" s="23"/>
      <c r="H9057" s="23"/>
      <c r="I9057" s="23"/>
      <c r="J9057" s="23"/>
      <c r="K9057" s="23"/>
      <c r="L9057" s="23"/>
    </row>
    <row r="9058" spans="2:12" ht="12" x14ac:dyDescent="0.25">
      <c r="C9058" s="99"/>
      <c r="D9058" s="6"/>
      <c r="E9058" s="6"/>
      <c r="F9058" s="102"/>
      <c r="G9058" s="23"/>
      <c r="H9058" s="23"/>
      <c r="I9058" s="23"/>
      <c r="J9058" s="23"/>
      <c r="K9058" s="23"/>
      <c r="L9058" s="23"/>
    </row>
    <row r="9059" spans="2:12" ht="12" x14ac:dyDescent="0.25">
      <c r="C9059" s="99"/>
      <c r="D9059" s="6"/>
      <c r="E9059" s="6"/>
      <c r="F9059" s="102"/>
      <c r="G9059" s="23"/>
      <c r="H9059" s="23"/>
      <c r="I9059" s="23"/>
      <c r="J9059" s="23"/>
      <c r="K9059" s="23"/>
      <c r="L9059" s="23"/>
    </row>
    <row r="9060" spans="2:12" ht="12" x14ac:dyDescent="0.25">
      <c r="C9060" s="99"/>
      <c r="D9060" s="6"/>
      <c r="E9060" s="6"/>
      <c r="F9060" s="102"/>
      <c r="G9060" s="23"/>
      <c r="H9060" s="23"/>
      <c r="I9060" s="23"/>
      <c r="J9060" s="23"/>
      <c r="K9060" s="23"/>
      <c r="L9060" s="23"/>
    </row>
    <row r="9061" spans="2:12" ht="12" x14ac:dyDescent="0.25">
      <c r="C9061" s="99"/>
      <c r="D9061" s="6"/>
      <c r="E9061" s="6"/>
      <c r="F9061" s="102"/>
      <c r="G9061" s="23"/>
      <c r="H9061" s="23"/>
      <c r="I9061" s="23"/>
      <c r="J9061" s="23"/>
      <c r="K9061" s="23"/>
      <c r="L9061" s="23"/>
    </row>
    <row r="9062" spans="2:12" ht="12" x14ac:dyDescent="0.25">
      <c r="C9062" s="99"/>
      <c r="D9062" s="6"/>
      <c r="E9062" s="6"/>
      <c r="F9062" s="102"/>
      <c r="G9062" s="23"/>
      <c r="H9062" s="23"/>
      <c r="I9062" s="23"/>
      <c r="J9062" s="23"/>
      <c r="K9062" s="23"/>
      <c r="L9062" s="23"/>
    </row>
    <row r="9063" spans="2:12" ht="12" x14ac:dyDescent="0.25">
      <c r="C9063" s="99"/>
      <c r="D9063" s="6"/>
      <c r="E9063" s="6"/>
      <c r="F9063" s="102"/>
      <c r="G9063" s="23"/>
      <c r="H9063" s="23"/>
      <c r="I9063" s="23"/>
      <c r="J9063" s="23"/>
      <c r="K9063" s="23"/>
      <c r="L9063" s="23"/>
    </row>
    <row r="9064" spans="2:12" x14ac:dyDescent="0.25">
      <c r="B9064" s="103"/>
      <c r="C9064" s="104"/>
      <c r="D9064" s="105"/>
      <c r="E9064" s="105"/>
      <c r="F9064" s="106"/>
      <c r="G9064" s="107"/>
      <c r="H9064" s="23"/>
      <c r="I9064" s="23"/>
      <c r="J9064" s="23"/>
      <c r="K9064" s="23"/>
      <c r="L9064" s="23"/>
    </row>
    <row r="9065" spans="2:12" x14ac:dyDescent="0.25">
      <c r="B9065" s="103"/>
      <c r="C9065" s="104"/>
      <c r="D9065" s="105"/>
      <c r="E9065" s="105"/>
      <c r="F9065" s="106"/>
      <c r="G9065" s="107"/>
      <c r="H9065" s="23"/>
      <c r="I9065" s="23"/>
      <c r="J9065" s="23"/>
      <c r="K9065" s="23"/>
      <c r="L9065" s="23"/>
    </row>
    <row r="9066" spans="2:12" ht="12" x14ac:dyDescent="0.25">
      <c r="B9066" s="103"/>
      <c r="C9066" s="104"/>
      <c r="D9066" s="105"/>
      <c r="E9066" s="105"/>
      <c r="F9066" s="108"/>
      <c r="G9066" s="107"/>
      <c r="H9066" s="24"/>
      <c r="I9066" s="24"/>
      <c r="J9066" s="24"/>
      <c r="K9066" s="23"/>
      <c r="L9066" s="23"/>
    </row>
    <row r="9067" spans="2:12" ht="12" x14ac:dyDescent="0.25">
      <c r="B9067" s="103"/>
      <c r="C9067" s="104"/>
      <c r="D9067" s="109"/>
      <c r="E9067" s="109"/>
      <c r="F9067" s="108"/>
      <c r="G9067" s="110"/>
      <c r="H9067" s="20"/>
      <c r="I9067" s="20"/>
      <c r="J9067" s="20"/>
      <c r="K9067" s="23"/>
      <c r="L9067" s="23"/>
    </row>
    <row r="9068" spans="2:12" ht="12" x14ac:dyDescent="0.25">
      <c r="B9068" s="103"/>
      <c r="C9068" s="111"/>
      <c r="D9068" s="105"/>
      <c r="E9068" s="105"/>
      <c r="F9068" s="106"/>
      <c r="G9068" s="107"/>
      <c r="H9068" s="23"/>
      <c r="I9068" s="23"/>
      <c r="J9068" s="23"/>
      <c r="K9068" s="23"/>
      <c r="L9068" s="23"/>
    </row>
    <row r="9069" spans="2:12" x14ac:dyDescent="0.25">
      <c r="B9069" s="103"/>
      <c r="C9069" s="104"/>
      <c r="D9069" s="105"/>
      <c r="E9069" s="105"/>
      <c r="F9069" s="106"/>
      <c r="G9069" s="107"/>
      <c r="H9069" s="23"/>
      <c r="I9069" s="23"/>
      <c r="J9069" s="23"/>
      <c r="K9069" s="23"/>
      <c r="L9069" s="23"/>
    </row>
    <row r="9070" spans="2:12" ht="12" x14ac:dyDescent="0.25">
      <c r="B9070" s="103"/>
      <c r="C9070" s="104"/>
      <c r="D9070" s="105"/>
      <c r="E9070" s="105"/>
      <c r="F9070" s="108"/>
      <c r="G9070" s="107"/>
      <c r="H9070" s="23"/>
      <c r="I9070" s="23"/>
      <c r="J9070" s="23"/>
      <c r="K9070" s="23"/>
      <c r="L9070" s="23"/>
    </row>
    <row r="9071" spans="2:12" ht="12" x14ac:dyDescent="0.25">
      <c r="B9071" s="103"/>
      <c r="C9071" s="104"/>
      <c r="D9071" s="105"/>
      <c r="E9071" s="105"/>
      <c r="F9071" s="108"/>
      <c r="G9071" s="107"/>
      <c r="H9071" s="23"/>
      <c r="I9071" s="23"/>
      <c r="J9071" s="23"/>
      <c r="K9071" s="23"/>
      <c r="L9071" s="23"/>
    </row>
    <row r="9072" spans="2:12" x14ac:dyDescent="0.25">
      <c r="B9072" s="103"/>
      <c r="C9072" s="104"/>
      <c r="D9072" s="105"/>
      <c r="E9072" s="105"/>
      <c r="F9072" s="112"/>
      <c r="G9072" s="107"/>
      <c r="H9072" s="23"/>
      <c r="I9072" s="23"/>
      <c r="J9072" s="23"/>
      <c r="K9072" s="23"/>
      <c r="L9072" s="23"/>
    </row>
    <row r="9073" spans="2:12" ht="12" x14ac:dyDescent="0.25">
      <c r="D9073" s="6"/>
      <c r="E9073" s="6"/>
      <c r="F9073" s="98"/>
      <c r="G9073" s="23"/>
      <c r="H9073" s="23"/>
      <c r="I9073" s="23"/>
      <c r="J9073" s="23"/>
      <c r="K9073" s="23"/>
      <c r="L9073" s="23"/>
    </row>
    <row r="9074" spans="2:12" ht="12" x14ac:dyDescent="0.25">
      <c r="D9074" s="6"/>
      <c r="E9074" s="6"/>
      <c r="F9074" s="98"/>
      <c r="G9074" s="23"/>
      <c r="H9074" s="23"/>
      <c r="I9074" s="23"/>
      <c r="J9074" s="23"/>
      <c r="K9074" s="23"/>
      <c r="L9074" s="23"/>
    </row>
    <row r="9075" spans="2:12" ht="12" x14ac:dyDescent="0.25">
      <c r="D9075" s="6"/>
      <c r="E9075" s="6"/>
      <c r="F9075" s="98"/>
      <c r="G9075" s="23"/>
      <c r="H9075" s="23"/>
      <c r="I9075" s="23"/>
      <c r="J9075" s="23"/>
      <c r="K9075" s="23"/>
      <c r="L9075" s="23"/>
    </row>
    <row r="9076" spans="2:12" ht="12" x14ac:dyDescent="0.25">
      <c r="D9076" s="6"/>
      <c r="E9076" s="6"/>
      <c r="F9076" s="98"/>
      <c r="G9076" s="23"/>
      <c r="H9076" s="23"/>
      <c r="I9076" s="23"/>
      <c r="J9076" s="23"/>
      <c r="K9076" s="23"/>
      <c r="L9076" s="23"/>
    </row>
    <row r="9077" spans="2:12" ht="12" x14ac:dyDescent="0.25">
      <c r="B9077" s="113"/>
      <c r="D9077" s="6"/>
      <c r="E9077" s="6"/>
      <c r="F9077" s="102"/>
      <c r="G9077" s="20"/>
      <c r="H9077" s="20"/>
      <c r="I9077" s="20"/>
      <c r="J9077" s="20"/>
      <c r="K9077" s="23"/>
      <c r="L9077" s="23"/>
    </row>
    <row r="9078" spans="2:12" ht="12" x14ac:dyDescent="0.25">
      <c r="B9078" s="114"/>
      <c r="C9078" s="99"/>
      <c r="D9078" s="6"/>
      <c r="E9078" s="6"/>
      <c r="F9078" s="102"/>
      <c r="G9078" s="7"/>
      <c r="H9078" s="7"/>
      <c r="I9078" s="7"/>
      <c r="J9078" s="7"/>
      <c r="K9078" s="23"/>
      <c r="L9078" s="23"/>
    </row>
    <row r="9079" spans="2:12" ht="12" x14ac:dyDescent="0.25">
      <c r="B9079" s="115"/>
      <c r="C9079" s="115"/>
      <c r="D9079" s="115"/>
      <c r="E9079" s="116"/>
      <c r="F9079" s="102"/>
      <c r="G9079" s="9"/>
      <c r="H9079" s="9"/>
      <c r="I9079" s="9"/>
      <c r="J9079" s="9"/>
      <c r="K9079" s="23"/>
      <c r="L9079" s="23"/>
    </row>
    <row r="9080" spans="2:12" ht="12" x14ac:dyDescent="0.25">
      <c r="B9080" s="115"/>
      <c r="C9080" s="115"/>
      <c r="D9080" s="115"/>
      <c r="E9080" s="97"/>
      <c r="F9080" s="98"/>
      <c r="G9080" s="20"/>
      <c r="H9080" s="20"/>
      <c r="I9080" s="20"/>
      <c r="J9080" s="20"/>
      <c r="K9080" s="23"/>
      <c r="L9080" s="23"/>
    </row>
    <row r="9081" spans="2:12" ht="12" x14ac:dyDescent="0.25">
      <c r="B9081" s="100"/>
      <c r="D9081" s="100"/>
      <c r="E9081" s="97"/>
      <c r="F9081" s="101"/>
      <c r="G9081" s="22"/>
      <c r="H9081" s="21"/>
      <c r="I9081" s="21"/>
      <c r="J9081" s="22"/>
      <c r="K9081" s="23"/>
      <c r="L9081" s="23"/>
    </row>
    <row r="9082" spans="2:12" ht="12" x14ac:dyDescent="0.25">
      <c r="B9082" s="114"/>
      <c r="D9082" s="6"/>
      <c r="E9082" s="6"/>
      <c r="F9082" s="102"/>
      <c r="G9082" s="23"/>
      <c r="H9082" s="23"/>
      <c r="I9082" s="23"/>
      <c r="J9082" s="23"/>
      <c r="K9082" s="23"/>
      <c r="L9082" s="23"/>
    </row>
    <row r="9083" spans="2:12" ht="12" x14ac:dyDescent="0.25">
      <c r="B9083" s="117"/>
      <c r="C9083" s="117"/>
      <c r="D9083" s="117"/>
      <c r="E9083" s="98"/>
      <c r="F9083" s="102"/>
      <c r="G9083" s="23"/>
      <c r="H9083" s="23"/>
      <c r="I9083" s="23"/>
      <c r="J9083" s="23"/>
      <c r="K9083" s="23"/>
      <c r="L9083" s="23"/>
    </row>
    <row r="9084" spans="2:12" x14ac:dyDescent="0.25">
      <c r="D9084" s="6"/>
      <c r="E9084" s="25"/>
      <c r="F9084" s="26"/>
      <c r="G9084" s="27"/>
      <c r="H9084" s="27"/>
      <c r="I9084" s="27"/>
      <c r="J9084" s="27"/>
      <c r="K9084" s="23"/>
      <c r="L9084" s="23"/>
    </row>
    <row r="9085" spans="2:12" ht="12" x14ac:dyDescent="0.25">
      <c r="B9085" s="117"/>
      <c r="C9085" s="117"/>
      <c r="D9085" s="117"/>
      <c r="E9085" s="117"/>
      <c r="F9085" s="26"/>
      <c r="G9085" s="23"/>
      <c r="H9085" s="23"/>
      <c r="I9085" s="23"/>
      <c r="J9085" s="23"/>
      <c r="K9085" s="23"/>
      <c r="L9085" s="23"/>
    </row>
    <row r="9086" spans="2:12" x14ac:dyDescent="0.25">
      <c r="D9086" s="6"/>
      <c r="E9086" s="5"/>
      <c r="F9086" s="26"/>
      <c r="G9086" s="23"/>
      <c r="H9086" s="23"/>
      <c r="I9086" s="23"/>
      <c r="J9086" s="23"/>
      <c r="K9086" s="23"/>
      <c r="L9086" s="23"/>
    </row>
    <row r="9087" spans="2:12" ht="12" x14ac:dyDescent="0.25">
      <c r="B9087" s="117"/>
      <c r="C9087" s="117"/>
      <c r="D9087" s="117"/>
      <c r="E9087" s="117"/>
      <c r="F9087" s="26"/>
      <c r="G9087" s="23"/>
      <c r="H9087" s="23"/>
      <c r="I9087" s="23"/>
      <c r="J9087" s="23"/>
      <c r="K9087" s="23"/>
      <c r="L9087" s="23"/>
    </row>
    <row r="9088" spans="2:12" x14ac:dyDescent="0.25">
      <c r="K9088" s="23"/>
      <c r="L9088" s="23"/>
    </row>
    <row r="9089" spans="7:12" ht="12" x14ac:dyDescent="0.25">
      <c r="G9089" s="21"/>
      <c r="K9089" s="23"/>
      <c r="L9089" s="23"/>
    </row>
    <row r="9090" spans="7:12" x14ac:dyDescent="0.25">
      <c r="K9090" s="23"/>
      <c r="L9090" s="23"/>
    </row>
    <row r="9091" spans="7:12" x14ac:dyDescent="0.25">
      <c r="K9091" s="23"/>
      <c r="L9091" s="23"/>
    </row>
    <row r="9092" spans="7:12" x14ac:dyDescent="0.25">
      <c r="K9092" s="23"/>
      <c r="L9092" s="23"/>
    </row>
    <row r="9093" spans="7:12" x14ac:dyDescent="0.25">
      <c r="K9093" s="23"/>
      <c r="L9093" s="23"/>
    </row>
    <row r="9094" spans="7:12" x14ac:dyDescent="0.25">
      <c r="K9094" s="23"/>
      <c r="L9094" s="23"/>
    </row>
    <row r="9095" spans="7:12" x14ac:dyDescent="0.25">
      <c r="K9095" s="23"/>
      <c r="L9095" s="23"/>
    </row>
    <row r="9096" spans="7:12" x14ac:dyDescent="0.25">
      <c r="K9096" s="23"/>
      <c r="L9096" s="23"/>
    </row>
    <row r="9097" spans="7:12" x14ac:dyDescent="0.25">
      <c r="K9097" s="23"/>
      <c r="L9097" s="23"/>
    </row>
    <row r="9098" spans="7:12" x14ac:dyDescent="0.25">
      <c r="K9098" s="23"/>
      <c r="L9098" s="23"/>
    </row>
    <row r="9099" spans="7:12" x14ac:dyDescent="0.25">
      <c r="K9099" s="23"/>
      <c r="L9099" s="23"/>
    </row>
    <row r="9100" spans="7:12" x14ac:dyDescent="0.25">
      <c r="K9100" s="23"/>
      <c r="L9100" s="23"/>
    </row>
    <row r="9101" spans="7:12" x14ac:dyDescent="0.25">
      <c r="K9101" s="23"/>
      <c r="L9101" s="23"/>
    </row>
    <row r="9102" spans="7:12" x14ac:dyDescent="0.25">
      <c r="K9102" s="23"/>
      <c r="L9102" s="23"/>
    </row>
    <row r="9103" spans="7:12" x14ac:dyDescent="0.25">
      <c r="K9103" s="23"/>
      <c r="L9103" s="23"/>
    </row>
    <row r="9104" spans="7:12" x14ac:dyDescent="0.25">
      <c r="K9104" s="23"/>
      <c r="L9104" s="23"/>
    </row>
    <row r="9105" spans="1:13" x14ac:dyDescent="0.25">
      <c r="K9105" s="23"/>
      <c r="L9105" s="23"/>
    </row>
    <row r="9106" spans="1:13" x14ac:dyDescent="0.25">
      <c r="K9106" s="23"/>
      <c r="L9106" s="23"/>
    </row>
    <row r="9107" spans="1:13" x14ac:dyDescent="0.25">
      <c r="K9107" s="23"/>
      <c r="L9107" s="23"/>
    </row>
    <row r="9108" spans="1:13" x14ac:dyDescent="0.25">
      <c r="K9108" s="23"/>
      <c r="L9108" s="23"/>
    </row>
    <row r="9109" spans="1:13" x14ac:dyDescent="0.25">
      <c r="K9109" s="23"/>
      <c r="L9109" s="23"/>
    </row>
    <row r="9110" spans="1:13" x14ac:dyDescent="0.25">
      <c r="K9110" s="23"/>
      <c r="L9110" s="23"/>
    </row>
    <row r="9111" spans="1:13" x14ac:dyDescent="0.25">
      <c r="K9111" s="23"/>
      <c r="L9111" s="23"/>
    </row>
    <row r="9112" spans="1:13" x14ac:dyDescent="0.25">
      <c r="K9112" s="23"/>
      <c r="L9112" s="23"/>
    </row>
    <row r="9113" spans="1:13" x14ac:dyDescent="0.25">
      <c r="K9113" s="23"/>
      <c r="L9113" s="23"/>
    </row>
    <row r="9114" spans="1:13" x14ac:dyDescent="0.25">
      <c r="K9114" s="23"/>
      <c r="L9114" s="23"/>
    </row>
    <row r="9115" spans="1:13" ht="12.6" thickBot="1" x14ac:dyDescent="0.3">
      <c r="A9115" s="13"/>
      <c r="B9115" s="28"/>
      <c r="C9115" s="14"/>
      <c r="D9115" s="13"/>
      <c r="E9115" s="15"/>
      <c r="F9115" s="16"/>
      <c r="G9115" s="17"/>
      <c r="H9115" s="13"/>
      <c r="I9115" s="13"/>
      <c r="J9115" s="13"/>
      <c r="K9115" s="13"/>
      <c r="L9115" s="13"/>
      <c r="M9115" s="13"/>
    </row>
    <row r="9116" spans="1:13" ht="12" thickTop="1" x14ac:dyDescent="0.25">
      <c r="K9116" s="23"/>
      <c r="L9116" s="23"/>
    </row>
    <row r="9118" spans="1:13" x14ac:dyDescent="0.25">
      <c r="K9118" s="23"/>
      <c r="L9118" s="23"/>
    </row>
    <row r="9120" spans="1:13" x14ac:dyDescent="0.25">
      <c r="K9120" s="23"/>
      <c r="L9120" s="23"/>
    </row>
  </sheetData>
  <sheetProtection algorithmName="SHA-512" hashValue="ahWlVDrWAR3VYRfJqNsoPxVKJdTNE8X5QJRO4jjShCinX7iFcTQcewVmGFOEqRSZ/TeUQO8BJEhpOD5U/nPHLg==" saltValue="YRXWraWYmk9nZgWROwt2Xw==" spinCount="100000" sheet="1" selectLockedCells="1"/>
  <protectedRanges>
    <protectedRange algorithmName="SHA-512" hashValue="9YxbAplr51JVrEd/5a+yDmfT2c5fAeoJOaCuiS/2RZXHQzcJPbrHXfR74s8CgG4y/2U7E8H/Lv4zbgJCqfyteg==" saltValue="8gKCQwY5kgiEqAgH0q8e1g==" spinCount="100000" sqref="F316:F330 F334:F474 F478:F794 F1:F97 F798:F882 F886:F1194 F1198:F1310 F1314:F2060 F2065:F2076 F2080:F2096 F2100:F2106 F2110:F2120 F2124:F2136 F2237:F2251 F2140:F2233 F2256:F2355 F2359:F2481 F2485:F2546 F2550:F2623 F2628:F2688 F2693:F2792 F2797:F2888 F2893:F2940 F2945:F2952 F2956:F3593 F3598:F3633 F3638:F3862 F3866:F3872 F3876:F3893 F3897:F3933 F3937:F3954 F3958:F3988 F277:F312 F3993:F4042 F100:F273" name="Range1"/>
  </protectedRanges>
  <autoFilter ref="A1:J9155" xr:uid="{5FEBD98D-842F-4CA8-9ADB-32561CB60A4F}"/>
  <mergeCells count="3">
    <mergeCell ref="I919:I920"/>
    <mergeCell ref="I921:I922"/>
    <mergeCell ref="I924:I925"/>
  </mergeCells>
  <phoneticPr fontId="22" type="noConversion"/>
  <conditionalFormatting sqref="A5955:A9016">
    <cfRule type="expression" dxfId="3" priority="130">
      <formula>B5955=""</formula>
    </cfRule>
  </conditionalFormatting>
  <conditionalFormatting sqref="G9089">
    <cfRule type="expression" dxfId="2" priority="127" stopIfTrue="1">
      <formula>G9116=""</formula>
    </cfRule>
    <cfRule type="cellIs" dxfId="1" priority="128" operator="equal">
      <formula>"DOES NOT MATCH"</formula>
    </cfRule>
    <cfRule type="cellIs" dxfId="0" priority="129" operator="equal">
      <formula>"MATCH BELOW"</formula>
    </cfRule>
  </conditionalFormatting>
  <pageMargins left="0.59055118110236227" right="0" top="0.59055118110236227" bottom="0.59055118110236227" header="0.51181102362204722" footer="0.51181102362204722"/>
  <pageSetup paperSize="9" scale="86" firstPageNumber="4" fitToHeight="56" orientation="portrait" blackAndWhite="1" useFirstPageNumber="1" r:id="rId1"/>
  <headerFooter alignWithMargins="0">
    <oddHeader>&amp;C&amp;10 &amp;R&amp;10C2.&amp;P&amp;L&amp;"Calibri"&amp;10&amp;K000000Sensitivity - General&amp;1#</oddHeader>
    <oddFooter xml:space="preserve">&amp;C&amp;8 </oddFooter>
  </headerFooter>
  <rowBreaks count="32" manualBreakCount="32">
    <brk id="64" min="1" max="6" man="1"/>
    <brk id="127" min="1" max="6" man="1"/>
    <brk id="197" min="1" max="6" man="1"/>
    <brk id="265" min="1" max="6" man="1"/>
    <brk id="336" min="1" max="6" man="1"/>
    <brk id="408" min="1" max="6" man="1"/>
    <brk id="478" min="1" max="6" man="1"/>
    <brk id="544" min="1" max="6" man="1"/>
    <brk id="617" min="1" max="6" man="1"/>
    <brk id="688" min="1" max="6" man="1"/>
    <brk id="757" min="1" max="6" man="1"/>
    <brk id="829" min="1" max="6" man="1"/>
    <brk id="888" min="1" max="6" man="1"/>
    <brk id="958" min="1" max="6" man="1"/>
    <brk id="1028" min="1" max="6" man="1"/>
    <brk id="1170" min="1" max="6" man="1"/>
    <brk id="1240" min="1" max="6" man="1"/>
    <brk id="1452" min="1" max="6" man="1"/>
    <brk id="1590" min="1" max="6" man="1"/>
    <brk id="1661" min="1" max="6" man="1"/>
    <brk id="1732" min="1" max="6" man="1"/>
    <brk id="1802" min="1" max="6" man="1"/>
    <brk id="1871" min="1" max="6" man="1"/>
    <brk id="1943" min="1" max="6" man="1"/>
    <brk id="2013" min="1" max="6" man="1"/>
    <brk id="2082" min="1" max="6" man="1"/>
    <brk id="2147" min="1" max="6" man="1"/>
    <brk id="336" min="1" max="6" man="1"/>
    <brk id="408" min="1" max="6" man="1"/>
    <brk id="2225" min="1" max="6" man="1"/>
    <brk id="2297" min="1" max="6" man="1"/>
    <brk id="9057" min="1" max="6" man="1"/>
  </row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C48482-9FE4-4642-93F9-9665D358CF9C}">
  <dimension ref="A1:F130"/>
  <sheetViews>
    <sheetView view="pageBreakPreview" topLeftCell="A118" zoomScaleNormal="100" zoomScaleSheetLayoutView="100" workbookViewId="0">
      <selection activeCell="C124" sqref="C124"/>
    </sheetView>
  </sheetViews>
  <sheetFormatPr defaultColWidth="8.6328125" defaultRowHeight="13.2" x14ac:dyDescent="0.25"/>
  <cols>
    <col min="1" max="1" width="8.6328125" style="32"/>
    <col min="2" max="2" width="59.1796875" style="32" customWidth="1"/>
    <col min="3" max="3" width="17.6328125" style="32" customWidth="1"/>
    <col min="4" max="4" width="16.90625" style="32" customWidth="1"/>
    <col min="5" max="5" width="8.6328125" style="32"/>
    <col min="6" max="6" width="9.453125" style="32" bestFit="1" customWidth="1"/>
    <col min="7" max="16384" width="8.6328125" style="32"/>
  </cols>
  <sheetData>
    <row r="1" spans="1:4" x14ac:dyDescent="0.25">
      <c r="A1" s="358" t="s">
        <v>148</v>
      </c>
      <c r="B1" s="358"/>
    </row>
    <row r="2" spans="1:4" x14ac:dyDescent="0.25">
      <c r="B2" s="33"/>
    </row>
    <row r="3" spans="1:4" x14ac:dyDescent="0.25">
      <c r="A3" s="359" t="s">
        <v>5526</v>
      </c>
      <c r="B3" s="359"/>
    </row>
    <row r="4" spans="1:4" ht="29.4" customHeight="1" x14ac:dyDescent="0.25">
      <c r="A4" s="359" t="s">
        <v>5646</v>
      </c>
      <c r="B4" s="359"/>
    </row>
    <row r="5" spans="1:4" x14ac:dyDescent="0.25">
      <c r="A5" s="34"/>
      <c r="B5" s="34"/>
    </row>
    <row r="6" spans="1:4" x14ac:dyDescent="0.25">
      <c r="A6" s="360" t="s">
        <v>149</v>
      </c>
      <c r="B6" s="360"/>
    </row>
    <row r="7" spans="1:4" x14ac:dyDescent="0.25">
      <c r="A7" s="35" t="s">
        <v>8</v>
      </c>
      <c r="B7" s="36" t="s">
        <v>150</v>
      </c>
      <c r="C7" s="37">
        <f>'Conv. Construction BoQ'!G79</f>
        <v>1040000</v>
      </c>
    </row>
    <row r="8" spans="1:4" x14ac:dyDescent="0.25">
      <c r="A8" s="35" t="s">
        <v>9</v>
      </c>
      <c r="B8" s="36" t="s">
        <v>151</v>
      </c>
      <c r="C8" s="37">
        <f>'Conv. Construction BoQ'!G98</f>
        <v>495000</v>
      </c>
    </row>
    <row r="9" spans="1:4" x14ac:dyDescent="0.25">
      <c r="A9" s="35" t="s">
        <v>143</v>
      </c>
      <c r="B9" s="36" t="s">
        <v>152</v>
      </c>
      <c r="C9" s="37">
        <f>'Conv. Construction BoQ'!G204</f>
        <v>362750</v>
      </c>
    </row>
    <row r="10" spans="1:4" x14ac:dyDescent="0.25">
      <c r="A10" s="35" t="s">
        <v>144</v>
      </c>
      <c r="B10" s="36" t="s">
        <v>153</v>
      </c>
      <c r="C10" s="37">
        <f>'Conv. Construction BoQ'!G274</f>
        <v>120000</v>
      </c>
    </row>
    <row r="11" spans="1:4" x14ac:dyDescent="0.25">
      <c r="A11" s="35" t="s">
        <v>145</v>
      </c>
      <c r="B11" s="36" t="s">
        <v>154</v>
      </c>
      <c r="C11" s="37">
        <f>'Conv. Construction BoQ'!G313</f>
        <v>0</v>
      </c>
    </row>
    <row r="12" spans="1:4" x14ac:dyDescent="0.25">
      <c r="A12" s="35" t="s">
        <v>146</v>
      </c>
      <c r="B12" s="36" t="s">
        <v>155</v>
      </c>
      <c r="C12" s="38">
        <f>'Conv. Construction BoQ'!G331</f>
        <v>0</v>
      </c>
      <c r="D12" s="39">
        <f>SUM(C7:C12)</f>
        <v>2017750</v>
      </c>
    </row>
    <row r="13" spans="1:4" x14ac:dyDescent="0.25">
      <c r="A13" s="35"/>
      <c r="B13" s="36"/>
      <c r="C13" s="37"/>
    </row>
    <row r="14" spans="1:4" x14ac:dyDescent="0.25">
      <c r="A14" s="358" t="s">
        <v>156</v>
      </c>
      <c r="B14" s="358"/>
      <c r="C14" s="37"/>
    </row>
    <row r="15" spans="1:4" x14ac:dyDescent="0.25">
      <c r="A15" s="35" t="s">
        <v>157</v>
      </c>
      <c r="B15" s="36" t="s">
        <v>158</v>
      </c>
      <c r="C15" s="37">
        <f>'Conv. Construction BoQ'!G475</f>
        <v>77500</v>
      </c>
    </row>
    <row r="16" spans="1:4" x14ac:dyDescent="0.25">
      <c r="A16" s="35" t="s">
        <v>159</v>
      </c>
      <c r="B16" s="36" t="s">
        <v>160</v>
      </c>
      <c r="C16" s="37">
        <f>'Conv. Construction BoQ'!G547</f>
        <v>0</v>
      </c>
    </row>
    <row r="17" spans="1:4" x14ac:dyDescent="0.25">
      <c r="A17" s="35" t="s">
        <v>161</v>
      </c>
      <c r="B17" s="36" t="s">
        <v>162</v>
      </c>
      <c r="C17" s="37">
        <f>'Conv. Construction BoQ'!G771</f>
        <v>0</v>
      </c>
    </row>
    <row r="18" spans="1:4" x14ac:dyDescent="0.25">
      <c r="A18" s="35" t="s">
        <v>163</v>
      </c>
      <c r="B18" s="36" t="s">
        <v>164</v>
      </c>
      <c r="C18" s="38">
        <f>'Conv. Construction BoQ'!G795</f>
        <v>0</v>
      </c>
      <c r="D18" s="39">
        <f>SUM(C15:C18)</f>
        <v>77500</v>
      </c>
    </row>
    <row r="19" spans="1:4" x14ac:dyDescent="0.25">
      <c r="A19" s="35"/>
      <c r="B19" s="36"/>
      <c r="C19" s="37"/>
    </row>
    <row r="20" spans="1:4" x14ac:dyDescent="0.25">
      <c r="A20" s="358" t="s">
        <v>165</v>
      </c>
      <c r="B20" s="358"/>
      <c r="C20" s="37"/>
    </row>
    <row r="21" spans="1:4" x14ac:dyDescent="0.25">
      <c r="A21" s="35" t="s">
        <v>166</v>
      </c>
      <c r="B21" s="36" t="s">
        <v>167</v>
      </c>
      <c r="C21" s="37">
        <f>'Conv. Construction BoQ'!G883</f>
        <v>300000</v>
      </c>
    </row>
    <row r="22" spans="1:4" x14ac:dyDescent="0.25">
      <c r="A22" s="35" t="s">
        <v>168</v>
      </c>
      <c r="B22" s="36" t="s">
        <v>169</v>
      </c>
      <c r="C22" s="37">
        <f>'Conv. Construction BoQ'!G985</f>
        <v>0</v>
      </c>
    </row>
    <row r="23" spans="1:4" ht="39.6" x14ac:dyDescent="0.25">
      <c r="A23" s="35" t="s">
        <v>170</v>
      </c>
      <c r="B23" s="36" t="s">
        <v>171</v>
      </c>
      <c r="C23" s="38">
        <f>'Conv. Construction BoQ'!G1048</f>
        <v>0</v>
      </c>
      <c r="D23" s="39">
        <f>SUM(C21:C23)</f>
        <v>300000</v>
      </c>
    </row>
    <row r="24" spans="1:4" x14ac:dyDescent="0.25">
      <c r="A24" s="35"/>
      <c r="B24" s="36"/>
      <c r="C24" s="37"/>
    </row>
    <row r="25" spans="1:4" x14ac:dyDescent="0.25">
      <c r="A25" s="358" t="s">
        <v>172</v>
      </c>
      <c r="B25" s="358"/>
      <c r="C25" s="37"/>
    </row>
    <row r="26" spans="1:4" x14ac:dyDescent="0.25">
      <c r="A26" s="35" t="s">
        <v>173</v>
      </c>
      <c r="B26" s="36" t="s">
        <v>174</v>
      </c>
      <c r="C26" s="37">
        <f>'Conv. Construction BoQ'!G1127</f>
        <v>0</v>
      </c>
    </row>
    <row r="27" spans="1:4" x14ac:dyDescent="0.25">
      <c r="A27" s="35" t="s">
        <v>175</v>
      </c>
      <c r="B27" s="36" t="s">
        <v>176</v>
      </c>
      <c r="C27" s="37">
        <f>'Conv. Construction BoQ'!G1195</f>
        <v>0</v>
      </c>
    </row>
    <row r="28" spans="1:4" x14ac:dyDescent="0.25">
      <c r="A28" s="35" t="s">
        <v>177</v>
      </c>
      <c r="B28" s="36" t="s">
        <v>178</v>
      </c>
      <c r="C28" s="37">
        <f>'Conv. Construction BoQ'!G1311</f>
        <v>75000</v>
      </c>
    </row>
    <row r="29" spans="1:4" x14ac:dyDescent="0.25">
      <c r="A29" s="35" t="s">
        <v>179</v>
      </c>
      <c r="B29" s="36" t="s">
        <v>180</v>
      </c>
      <c r="C29" s="37">
        <f>'Conv. Construction BoQ'!G1389</f>
        <v>0</v>
      </c>
    </row>
    <row r="30" spans="1:4" x14ac:dyDescent="0.25">
      <c r="A30" s="35" t="s">
        <v>181</v>
      </c>
      <c r="B30" s="36" t="s">
        <v>182</v>
      </c>
      <c r="C30" s="38">
        <f>#REF!</f>
        <v>0</v>
      </c>
      <c r="D30" s="39">
        <f>SUM(C26:C30)</f>
        <v>75000</v>
      </c>
    </row>
    <row r="31" spans="1:4" x14ac:dyDescent="0.25">
      <c r="A31" s="35"/>
      <c r="B31" s="36"/>
      <c r="C31" s="37"/>
    </row>
    <row r="32" spans="1:4" x14ac:dyDescent="0.25">
      <c r="A32" s="358" t="s">
        <v>183</v>
      </c>
      <c r="B32" s="358"/>
      <c r="C32" s="37"/>
    </row>
    <row r="33" spans="1:4" x14ac:dyDescent="0.25">
      <c r="A33" s="35" t="s">
        <v>184</v>
      </c>
      <c r="B33" s="36" t="s">
        <v>185</v>
      </c>
      <c r="C33" s="37">
        <f>'Conv. Construction BoQ'!G1499</f>
        <v>0</v>
      </c>
    </row>
    <row r="34" spans="1:4" x14ac:dyDescent="0.25">
      <c r="A34" s="35" t="s">
        <v>186</v>
      </c>
      <c r="B34" s="36" t="s">
        <v>187</v>
      </c>
      <c r="C34" s="37">
        <f>'Conv. Construction BoQ'!G1548</f>
        <v>0</v>
      </c>
    </row>
    <row r="35" spans="1:4" x14ac:dyDescent="0.25">
      <c r="A35" s="35" t="s">
        <v>188</v>
      </c>
      <c r="B35" s="36" t="s">
        <v>189</v>
      </c>
      <c r="C35" s="37">
        <f>'Conv. Construction BoQ'!G1634</f>
        <v>0</v>
      </c>
    </row>
    <row r="36" spans="1:4" x14ac:dyDescent="0.25">
      <c r="A36" s="35" t="s">
        <v>190</v>
      </c>
      <c r="B36" s="36" t="s">
        <v>191</v>
      </c>
      <c r="C36" s="37">
        <f>'Conv. Construction BoQ'!G1681</f>
        <v>0</v>
      </c>
    </row>
    <row r="37" spans="1:4" x14ac:dyDescent="0.25">
      <c r="A37" s="35" t="s">
        <v>192</v>
      </c>
      <c r="B37" s="36" t="s">
        <v>193</v>
      </c>
      <c r="C37" s="38">
        <f>'Conv. Construction BoQ'!G1879</f>
        <v>0</v>
      </c>
      <c r="D37" s="39">
        <f>SUM(C33:C37)</f>
        <v>0</v>
      </c>
    </row>
    <row r="38" spans="1:4" x14ac:dyDescent="0.25">
      <c r="A38" s="35"/>
      <c r="B38" s="36"/>
      <c r="C38" s="37"/>
    </row>
    <row r="39" spans="1:4" x14ac:dyDescent="0.25">
      <c r="A39" s="358" t="s">
        <v>194</v>
      </c>
      <c r="B39" s="358"/>
      <c r="C39" s="37"/>
    </row>
    <row r="40" spans="1:4" x14ac:dyDescent="0.25">
      <c r="A40" s="35" t="s">
        <v>195</v>
      </c>
      <c r="B40" s="36" t="s">
        <v>196</v>
      </c>
      <c r="C40" s="37">
        <f>'Conv. Construction BoQ'!G1929</f>
        <v>0</v>
      </c>
    </row>
    <row r="41" spans="1:4" x14ac:dyDescent="0.25">
      <c r="A41" s="35" t="s">
        <v>197</v>
      </c>
      <c r="B41" s="36" t="s">
        <v>198</v>
      </c>
      <c r="C41" s="38">
        <f>'Conv. Construction BoQ'!G1943</f>
        <v>0</v>
      </c>
      <c r="D41" s="39">
        <f>SUM(C40:C41)</f>
        <v>0</v>
      </c>
    </row>
    <row r="42" spans="1:4" x14ac:dyDescent="0.25">
      <c r="A42" s="35"/>
      <c r="B42" s="36"/>
      <c r="C42" s="37"/>
    </row>
    <row r="43" spans="1:4" x14ac:dyDescent="0.25">
      <c r="A43" s="358" t="s">
        <v>199</v>
      </c>
      <c r="B43" s="358"/>
      <c r="C43" s="37"/>
    </row>
    <row r="44" spans="1:4" x14ac:dyDescent="0.25">
      <c r="A44" s="35" t="s">
        <v>200</v>
      </c>
      <c r="B44" s="36" t="s">
        <v>201</v>
      </c>
      <c r="C44" s="37">
        <f>'Conv. Construction BoQ'!G1957</f>
        <v>0</v>
      </c>
    </row>
    <row r="45" spans="1:4" ht="26.4" x14ac:dyDescent="0.25">
      <c r="A45" s="35" t="s">
        <v>202</v>
      </c>
      <c r="B45" s="36" t="s">
        <v>203</v>
      </c>
      <c r="C45" s="37">
        <f>'Conv. Construction BoQ'!G1994</f>
        <v>0</v>
      </c>
    </row>
    <row r="46" spans="1:4" x14ac:dyDescent="0.25">
      <c r="A46" s="35" t="s">
        <v>204</v>
      </c>
      <c r="B46" s="36" t="s">
        <v>205</v>
      </c>
      <c r="C46" s="37">
        <f>'Conv. Construction BoQ'!G2040</f>
        <v>0</v>
      </c>
    </row>
    <row r="47" spans="1:4" x14ac:dyDescent="0.25">
      <c r="A47" s="35" t="s">
        <v>206</v>
      </c>
      <c r="B47" s="36" t="s">
        <v>207</v>
      </c>
      <c r="C47" s="37">
        <f>'Conv. Construction BoQ'!G2047</f>
        <v>0</v>
      </c>
    </row>
    <row r="48" spans="1:4" x14ac:dyDescent="0.25">
      <c r="A48" s="35" t="s">
        <v>208</v>
      </c>
      <c r="B48" s="36" t="s">
        <v>209</v>
      </c>
      <c r="C48" s="37">
        <f>'Conv. Construction BoQ'!G2054</f>
        <v>0</v>
      </c>
    </row>
    <row r="49" spans="1:4" x14ac:dyDescent="0.25">
      <c r="A49" s="35" t="s">
        <v>210</v>
      </c>
      <c r="B49" s="36" t="s">
        <v>211</v>
      </c>
      <c r="C49" s="38">
        <f>'Conv. Construction BoQ'!G2061</f>
        <v>0</v>
      </c>
      <c r="D49" s="39">
        <f>SUM(C44:C49)</f>
        <v>0</v>
      </c>
    </row>
    <row r="50" spans="1:4" x14ac:dyDescent="0.25">
      <c r="A50" s="35"/>
      <c r="B50" s="36"/>
      <c r="C50" s="37"/>
    </row>
    <row r="51" spans="1:4" x14ac:dyDescent="0.25">
      <c r="A51" s="358" t="s">
        <v>212</v>
      </c>
      <c r="B51" s="358"/>
      <c r="C51" s="37"/>
    </row>
    <row r="52" spans="1:4" x14ac:dyDescent="0.25">
      <c r="A52" s="35" t="s">
        <v>213</v>
      </c>
      <c r="B52" s="36" t="s">
        <v>214</v>
      </c>
      <c r="C52" s="37">
        <f>'Conv. Construction BoQ'!G2077</f>
        <v>0</v>
      </c>
    </row>
    <row r="53" spans="1:4" x14ac:dyDescent="0.25">
      <c r="A53" s="35" t="s">
        <v>215</v>
      </c>
      <c r="B53" s="36" t="s">
        <v>216</v>
      </c>
      <c r="C53" s="37">
        <f>'Conv. Construction BoQ'!G2097</f>
        <v>0</v>
      </c>
    </row>
    <row r="54" spans="1:4" x14ac:dyDescent="0.25">
      <c r="A54" s="35" t="s">
        <v>217</v>
      </c>
      <c r="B54" s="36" t="s">
        <v>218</v>
      </c>
      <c r="C54" s="37">
        <f>'Conv. Construction BoQ'!G2107</f>
        <v>0</v>
      </c>
    </row>
    <row r="55" spans="1:4" x14ac:dyDescent="0.25">
      <c r="A55" s="35" t="s">
        <v>219</v>
      </c>
      <c r="B55" s="36" t="s">
        <v>220</v>
      </c>
      <c r="C55" s="37">
        <f>'Conv. Construction BoQ'!G2121</f>
        <v>0</v>
      </c>
    </row>
    <row r="56" spans="1:4" x14ac:dyDescent="0.25">
      <c r="A56" s="35" t="s">
        <v>221</v>
      </c>
      <c r="B56" s="36" t="s">
        <v>222</v>
      </c>
      <c r="C56" s="37">
        <f>'Conv. Construction BoQ'!G2137</f>
        <v>0</v>
      </c>
    </row>
    <row r="57" spans="1:4" x14ac:dyDescent="0.25">
      <c r="A57" s="35" t="s">
        <v>223</v>
      </c>
      <c r="B57" s="36" t="s">
        <v>224</v>
      </c>
      <c r="C57" s="37">
        <f>'Conv. Construction BoQ'!G2148</f>
        <v>0</v>
      </c>
    </row>
    <row r="58" spans="1:4" x14ac:dyDescent="0.25">
      <c r="A58" s="35" t="s">
        <v>225</v>
      </c>
      <c r="B58" s="36" t="s">
        <v>226</v>
      </c>
      <c r="C58" s="37">
        <f>'Conv. Construction BoQ'!G2160</f>
        <v>0</v>
      </c>
    </row>
    <row r="59" spans="1:4" x14ac:dyDescent="0.25">
      <c r="A59" s="35" t="s">
        <v>227</v>
      </c>
      <c r="B59" s="36" t="s">
        <v>228</v>
      </c>
      <c r="C59" s="37">
        <f>'Conv. Construction BoQ'!G2234</f>
        <v>0</v>
      </c>
    </row>
    <row r="60" spans="1:4" x14ac:dyDescent="0.25">
      <c r="A60" s="35" t="s">
        <v>229</v>
      </c>
      <c r="B60" s="36" t="s">
        <v>230</v>
      </c>
      <c r="C60" s="38">
        <f>'Conv. Construction BoQ'!G2252</f>
        <v>0</v>
      </c>
      <c r="D60" s="39">
        <f>SUM(C52:C60)</f>
        <v>0</v>
      </c>
    </row>
    <row r="61" spans="1:4" x14ac:dyDescent="0.25">
      <c r="A61" s="35"/>
      <c r="B61" s="36"/>
      <c r="C61" s="37"/>
    </row>
    <row r="62" spans="1:4" x14ac:dyDescent="0.25">
      <c r="A62" s="358" t="s">
        <v>231</v>
      </c>
      <c r="B62" s="358"/>
      <c r="C62" s="37"/>
    </row>
    <row r="63" spans="1:4" x14ac:dyDescent="0.25">
      <c r="A63" s="35" t="s">
        <v>232</v>
      </c>
      <c r="B63" s="36" t="s">
        <v>231</v>
      </c>
      <c r="C63" s="38">
        <f>'Conv. Construction BoQ'!G2356</f>
        <v>0</v>
      </c>
      <c r="D63" s="39">
        <f>SUM(C63)</f>
        <v>0</v>
      </c>
    </row>
    <row r="64" spans="1:4" x14ac:dyDescent="0.25">
      <c r="A64" s="35"/>
      <c r="B64" s="36"/>
      <c r="C64" s="37"/>
    </row>
    <row r="65" spans="1:4" x14ac:dyDescent="0.25">
      <c r="A65" s="358" t="s">
        <v>233</v>
      </c>
      <c r="B65" s="358"/>
      <c r="C65" s="37"/>
    </row>
    <row r="66" spans="1:4" x14ac:dyDescent="0.25">
      <c r="A66" s="35" t="s">
        <v>234</v>
      </c>
      <c r="B66" s="36" t="s">
        <v>235</v>
      </c>
      <c r="C66" s="38">
        <f>'Conv. Construction BoQ'!G2482</f>
        <v>0</v>
      </c>
      <c r="D66" s="39">
        <f>SUM(C66)</f>
        <v>0</v>
      </c>
    </row>
    <row r="67" spans="1:4" x14ac:dyDescent="0.25">
      <c r="A67" s="35"/>
      <c r="B67" s="36"/>
      <c r="C67" s="37"/>
    </row>
    <row r="68" spans="1:4" x14ac:dyDescent="0.25">
      <c r="A68" s="358" t="s">
        <v>236</v>
      </c>
      <c r="B68" s="358"/>
      <c r="C68" s="37"/>
    </row>
    <row r="69" spans="1:4" ht="26.4" x14ac:dyDescent="0.25">
      <c r="A69" s="35" t="s">
        <v>237</v>
      </c>
      <c r="B69" s="36" t="s">
        <v>238</v>
      </c>
      <c r="C69" s="37">
        <f>'Conv. Construction BoQ'!G2517</f>
        <v>0</v>
      </c>
    </row>
    <row r="70" spans="1:4" x14ac:dyDescent="0.25">
      <c r="A70" s="35" t="s">
        <v>239</v>
      </c>
      <c r="B70" s="36" t="s">
        <v>240</v>
      </c>
      <c r="C70" s="37">
        <f>'Conv. Construction BoQ'!G2538</f>
        <v>0</v>
      </c>
    </row>
    <row r="71" spans="1:4" x14ac:dyDescent="0.25">
      <c r="A71" s="35" t="s">
        <v>241</v>
      </c>
      <c r="B71" s="36" t="s">
        <v>242</v>
      </c>
      <c r="C71" s="37">
        <f>'Conv. Construction BoQ'!G2547</f>
        <v>0</v>
      </c>
    </row>
    <row r="72" spans="1:4" x14ac:dyDescent="0.25">
      <c r="A72" s="35" t="s">
        <v>243</v>
      </c>
      <c r="B72" s="36" t="s">
        <v>244</v>
      </c>
      <c r="C72" s="37">
        <f>'Conv. Construction BoQ'!G2624</f>
        <v>0</v>
      </c>
    </row>
    <row r="73" spans="1:4" x14ac:dyDescent="0.25">
      <c r="A73" s="35" t="s">
        <v>245</v>
      </c>
      <c r="B73" s="36" t="s">
        <v>246</v>
      </c>
      <c r="C73" s="37">
        <f>'Conv. Construction BoQ'!G2689</f>
        <v>0</v>
      </c>
    </row>
    <row r="74" spans="1:4" x14ac:dyDescent="0.25">
      <c r="A74" s="35" t="s">
        <v>247</v>
      </c>
      <c r="B74" s="36" t="s">
        <v>248</v>
      </c>
      <c r="C74" s="37">
        <f>'Conv. Construction BoQ'!G2793</f>
        <v>0</v>
      </c>
    </row>
    <row r="75" spans="1:4" x14ac:dyDescent="0.25">
      <c r="A75" s="35" t="s">
        <v>249</v>
      </c>
      <c r="B75" s="36" t="s">
        <v>250</v>
      </c>
      <c r="C75" s="37">
        <f>'Conv. Construction BoQ'!G2889</f>
        <v>0</v>
      </c>
    </row>
    <row r="76" spans="1:4" x14ac:dyDescent="0.25">
      <c r="A76" s="35" t="s">
        <v>251</v>
      </c>
      <c r="B76" s="36" t="s">
        <v>252</v>
      </c>
      <c r="C76" s="37">
        <f>'Conv. Construction BoQ'!G2941</f>
        <v>0</v>
      </c>
    </row>
    <row r="77" spans="1:4" x14ac:dyDescent="0.25">
      <c r="A77" s="35" t="s">
        <v>253</v>
      </c>
      <c r="B77" s="36" t="s">
        <v>254</v>
      </c>
      <c r="C77" s="38">
        <f>'Conv. Construction BoQ'!G2953</f>
        <v>0</v>
      </c>
      <c r="D77" s="39">
        <f>SUM(C69:C77)</f>
        <v>0</v>
      </c>
    </row>
    <row r="78" spans="1:4" x14ac:dyDescent="0.25">
      <c r="A78" s="35"/>
      <c r="B78" s="36"/>
      <c r="C78" s="37"/>
    </row>
    <row r="79" spans="1:4" x14ac:dyDescent="0.25">
      <c r="A79" s="358" t="s">
        <v>255</v>
      </c>
      <c r="B79" s="358"/>
      <c r="C79" s="37"/>
    </row>
    <row r="80" spans="1:4" x14ac:dyDescent="0.25">
      <c r="A80" s="35" t="s">
        <v>256</v>
      </c>
      <c r="B80" s="36" t="s">
        <v>257</v>
      </c>
      <c r="C80" s="37">
        <f>'Conv. Construction BoQ'!G3028</f>
        <v>0</v>
      </c>
    </row>
    <row r="81" spans="1:4" x14ac:dyDescent="0.25">
      <c r="A81" s="35" t="s">
        <v>258</v>
      </c>
      <c r="B81" s="36" t="s">
        <v>259</v>
      </c>
      <c r="C81" s="37">
        <f>'Conv. Construction BoQ'!G3059</f>
        <v>0</v>
      </c>
    </row>
    <row r="82" spans="1:4" x14ac:dyDescent="0.25">
      <c r="A82" s="35" t="s">
        <v>260</v>
      </c>
      <c r="B82" s="36" t="s">
        <v>261</v>
      </c>
      <c r="C82" s="37">
        <f>'Conv. Construction BoQ'!G3138</f>
        <v>0</v>
      </c>
    </row>
    <row r="83" spans="1:4" x14ac:dyDescent="0.25">
      <c r="A83" s="35" t="s">
        <v>262</v>
      </c>
      <c r="B83" s="36" t="s">
        <v>263</v>
      </c>
      <c r="C83" s="37">
        <f>'Conv. Construction BoQ'!G3176</f>
        <v>0</v>
      </c>
    </row>
    <row r="84" spans="1:4" x14ac:dyDescent="0.25">
      <c r="A84" s="35" t="s">
        <v>264</v>
      </c>
      <c r="B84" s="36" t="s">
        <v>265</v>
      </c>
      <c r="C84" s="37">
        <f>'Conv. Construction BoQ'!G3200</f>
        <v>0</v>
      </c>
    </row>
    <row r="85" spans="1:4" x14ac:dyDescent="0.25">
      <c r="A85" s="35" t="s">
        <v>266</v>
      </c>
      <c r="B85" s="36" t="s">
        <v>267</v>
      </c>
      <c r="C85" s="37">
        <f>'Conv. Construction BoQ'!G3244</f>
        <v>0</v>
      </c>
    </row>
    <row r="86" spans="1:4" x14ac:dyDescent="0.25">
      <c r="A86" s="35" t="s">
        <v>268</v>
      </c>
      <c r="B86" s="36" t="s">
        <v>269</v>
      </c>
      <c r="C86" s="37">
        <f>'Conv. Construction BoQ'!G3257</f>
        <v>0</v>
      </c>
    </row>
    <row r="87" spans="1:4" x14ac:dyDescent="0.25">
      <c r="A87" s="35" t="s">
        <v>270</v>
      </c>
      <c r="B87" s="36" t="s">
        <v>271</v>
      </c>
      <c r="C87" s="37">
        <f>'Conv. Construction BoQ'!G3282</f>
        <v>0</v>
      </c>
    </row>
    <row r="88" spans="1:4" x14ac:dyDescent="0.25">
      <c r="A88" s="35" t="s">
        <v>272</v>
      </c>
      <c r="B88" s="36" t="s">
        <v>273</v>
      </c>
      <c r="C88" s="37">
        <f>'Conv. Construction BoQ'!G3300</f>
        <v>0</v>
      </c>
    </row>
    <row r="89" spans="1:4" x14ac:dyDescent="0.25">
      <c r="A89" s="35" t="s">
        <v>274</v>
      </c>
      <c r="B89" s="36" t="s">
        <v>275</v>
      </c>
      <c r="C89" s="37">
        <f>'Conv. Construction BoQ'!G3314</f>
        <v>0</v>
      </c>
    </row>
    <row r="90" spans="1:4" x14ac:dyDescent="0.25">
      <c r="A90" s="35" t="s">
        <v>276</v>
      </c>
      <c r="B90" s="36" t="s">
        <v>277</v>
      </c>
      <c r="C90" s="37">
        <f>'Conv. Construction BoQ'!G3321</f>
        <v>0</v>
      </c>
    </row>
    <row r="91" spans="1:4" x14ac:dyDescent="0.25">
      <c r="A91" s="35" t="s">
        <v>278</v>
      </c>
      <c r="B91" s="36" t="s">
        <v>279</v>
      </c>
      <c r="C91" s="38">
        <f>'Conv. Construction BoQ'!G3337</f>
        <v>0</v>
      </c>
      <c r="D91" s="39">
        <f>SUM(C80:C91)</f>
        <v>0</v>
      </c>
    </row>
    <row r="92" spans="1:4" x14ac:dyDescent="0.25">
      <c r="A92" s="35"/>
      <c r="B92" s="36"/>
      <c r="C92" s="37"/>
    </row>
    <row r="93" spans="1:4" x14ac:dyDescent="0.25">
      <c r="A93" s="33" t="s">
        <v>280</v>
      </c>
      <c r="B93" s="36"/>
      <c r="C93" s="37"/>
    </row>
    <row r="94" spans="1:4" x14ac:dyDescent="0.25">
      <c r="A94" s="35" t="s">
        <v>281</v>
      </c>
      <c r="B94" s="36" t="s">
        <v>282</v>
      </c>
      <c r="C94" s="37">
        <f>'Conv. Construction BoQ'!G3425</f>
        <v>0</v>
      </c>
    </row>
    <row r="95" spans="1:4" x14ac:dyDescent="0.25">
      <c r="A95" s="35" t="s">
        <v>283</v>
      </c>
      <c r="B95" s="36" t="s">
        <v>284</v>
      </c>
      <c r="C95" s="37">
        <f>'Conv. Construction BoQ'!G3443</f>
        <v>0</v>
      </c>
    </row>
    <row r="96" spans="1:4" x14ac:dyDescent="0.25">
      <c r="A96" s="35" t="s">
        <v>285</v>
      </c>
      <c r="B96" s="36" t="s">
        <v>286</v>
      </c>
      <c r="C96" s="37">
        <f>'Conv. Construction BoQ'!G3460</f>
        <v>0</v>
      </c>
    </row>
    <row r="97" spans="1:4" x14ac:dyDescent="0.25">
      <c r="A97" s="35" t="s">
        <v>287</v>
      </c>
      <c r="B97" s="36" t="s">
        <v>288</v>
      </c>
      <c r="C97" s="37">
        <f>'Conv. Construction BoQ'!G3516</f>
        <v>0</v>
      </c>
    </row>
    <row r="98" spans="1:4" x14ac:dyDescent="0.25">
      <c r="A98" s="35" t="s">
        <v>289</v>
      </c>
      <c r="B98" s="36" t="s">
        <v>290</v>
      </c>
      <c r="C98" s="37">
        <f>'Conv. Construction BoQ'!G3532</f>
        <v>0</v>
      </c>
    </row>
    <row r="99" spans="1:4" x14ac:dyDescent="0.25">
      <c r="A99" s="35" t="s">
        <v>291</v>
      </c>
      <c r="B99" s="36" t="s">
        <v>292</v>
      </c>
      <c r="C99" s="37">
        <f>'Conv. Construction BoQ'!G3550</f>
        <v>0</v>
      </c>
    </row>
    <row r="100" spans="1:4" x14ac:dyDescent="0.25">
      <c r="A100" s="35" t="s">
        <v>293</v>
      </c>
      <c r="B100" s="36" t="s">
        <v>294</v>
      </c>
      <c r="C100" s="37">
        <f>'Conv. Construction BoQ'!G3594</f>
        <v>0</v>
      </c>
    </row>
    <row r="101" spans="1:4" x14ac:dyDescent="0.25">
      <c r="A101" s="35" t="s">
        <v>295</v>
      </c>
      <c r="B101" s="36" t="s">
        <v>296</v>
      </c>
      <c r="C101" s="37">
        <f>'Conv. Construction BoQ'!G3634</f>
        <v>0</v>
      </c>
    </row>
    <row r="102" spans="1:4" x14ac:dyDescent="0.25">
      <c r="A102" s="35" t="s">
        <v>297</v>
      </c>
      <c r="B102" s="36" t="s">
        <v>298</v>
      </c>
      <c r="C102" s="37">
        <f>'Conv. Construction BoQ'!G3656</f>
        <v>0</v>
      </c>
    </row>
    <row r="103" spans="1:4" x14ac:dyDescent="0.25">
      <c r="A103" s="35" t="s">
        <v>299</v>
      </c>
      <c r="B103" s="36" t="s">
        <v>300</v>
      </c>
      <c r="C103" s="37">
        <f>'Conv. Construction BoQ'!G3672</f>
        <v>0</v>
      </c>
    </row>
    <row r="104" spans="1:4" x14ac:dyDescent="0.25">
      <c r="A104" s="35" t="s">
        <v>301</v>
      </c>
      <c r="B104" s="36" t="s">
        <v>302</v>
      </c>
      <c r="C104" s="37">
        <f>'Conv. Construction BoQ'!G3680</f>
        <v>0</v>
      </c>
    </row>
    <row r="105" spans="1:4" x14ac:dyDescent="0.25">
      <c r="A105" s="35" t="s">
        <v>303</v>
      </c>
      <c r="B105" s="36" t="s">
        <v>304</v>
      </c>
      <c r="C105" s="37">
        <f>'Conv. Construction BoQ'!G3689</f>
        <v>0</v>
      </c>
    </row>
    <row r="106" spans="1:4" x14ac:dyDescent="0.25">
      <c r="A106" s="35" t="s">
        <v>305</v>
      </c>
      <c r="B106" s="36" t="s">
        <v>306</v>
      </c>
      <c r="C106" s="37">
        <f>'Conv. Construction BoQ'!G3723</f>
        <v>0</v>
      </c>
    </row>
    <row r="107" spans="1:4" x14ac:dyDescent="0.25">
      <c r="A107" s="35" t="s">
        <v>307</v>
      </c>
      <c r="B107" s="36" t="s">
        <v>308</v>
      </c>
      <c r="C107" s="38">
        <f>'Conv. Construction BoQ'!G3730</f>
        <v>0</v>
      </c>
      <c r="D107" s="39">
        <f>SUM(C94:C107)</f>
        <v>0</v>
      </c>
    </row>
    <row r="108" spans="1:4" x14ac:dyDescent="0.25">
      <c r="A108" s="35"/>
      <c r="B108" s="36"/>
      <c r="C108" s="37"/>
    </row>
    <row r="109" spans="1:4" x14ac:dyDescent="0.25">
      <c r="A109" s="358" t="s">
        <v>309</v>
      </c>
      <c r="B109" s="358"/>
      <c r="C109" s="37"/>
    </row>
    <row r="110" spans="1:4" x14ac:dyDescent="0.25">
      <c r="A110" s="35" t="s">
        <v>310</v>
      </c>
      <c r="B110" s="36" t="s">
        <v>311</v>
      </c>
      <c r="C110" s="37">
        <f>'Conv. Construction BoQ'!G3757</f>
        <v>0</v>
      </c>
    </row>
    <row r="111" spans="1:4" ht="26.4" x14ac:dyDescent="0.25">
      <c r="A111" s="35" t="s">
        <v>312</v>
      </c>
      <c r="B111" s="36" t="s">
        <v>313</v>
      </c>
      <c r="C111" s="37">
        <f>'Conv. Construction BoQ'!G3783</f>
        <v>0</v>
      </c>
    </row>
    <row r="112" spans="1:4" x14ac:dyDescent="0.25">
      <c r="A112" s="35" t="s">
        <v>314</v>
      </c>
      <c r="B112" s="36" t="s">
        <v>315</v>
      </c>
      <c r="C112" s="37">
        <f>'Conv. Construction BoQ'!G3803</f>
        <v>0</v>
      </c>
    </row>
    <row r="113" spans="1:4" x14ac:dyDescent="0.25">
      <c r="A113" s="35" t="s">
        <v>316</v>
      </c>
      <c r="B113" s="36" t="s">
        <v>317</v>
      </c>
      <c r="C113" s="37">
        <f>'Conv. Construction BoQ'!G3828</f>
        <v>0</v>
      </c>
    </row>
    <row r="114" spans="1:4" x14ac:dyDescent="0.25">
      <c r="A114" s="35" t="s">
        <v>318</v>
      </c>
      <c r="B114" s="36" t="s">
        <v>319</v>
      </c>
      <c r="C114" s="37">
        <f>'Conv. Construction BoQ'!G3850</f>
        <v>0</v>
      </c>
    </row>
    <row r="115" spans="1:4" x14ac:dyDescent="0.25">
      <c r="A115" s="35" t="s">
        <v>320</v>
      </c>
      <c r="B115" s="36" t="s">
        <v>321</v>
      </c>
      <c r="C115" s="37">
        <f>'Conv. Construction BoQ'!G3863</f>
        <v>0</v>
      </c>
    </row>
    <row r="116" spans="1:4" x14ac:dyDescent="0.25">
      <c r="A116" s="35" t="s">
        <v>322</v>
      </c>
      <c r="B116" s="36" t="s">
        <v>323</v>
      </c>
      <c r="C116" s="37">
        <f>'Conv. Construction BoQ'!G3873</f>
        <v>0</v>
      </c>
    </row>
    <row r="117" spans="1:4" x14ac:dyDescent="0.25">
      <c r="A117" s="35" t="s">
        <v>324</v>
      </c>
      <c r="B117" s="36" t="s">
        <v>325</v>
      </c>
      <c r="C117" s="37">
        <f>'Conv. Construction BoQ'!G3894</f>
        <v>0</v>
      </c>
    </row>
    <row r="118" spans="1:4" x14ac:dyDescent="0.25">
      <c r="A118" s="35" t="s">
        <v>326</v>
      </c>
      <c r="B118" s="36" t="s">
        <v>327</v>
      </c>
      <c r="C118" s="37">
        <f>'Conv. Construction BoQ'!G3934</f>
        <v>0</v>
      </c>
    </row>
    <row r="119" spans="1:4" x14ac:dyDescent="0.25">
      <c r="A119" s="35" t="s">
        <v>328</v>
      </c>
      <c r="B119" s="36" t="s">
        <v>329</v>
      </c>
      <c r="C119" s="37">
        <f>'Conv. Construction BoQ'!G3947</f>
        <v>0</v>
      </c>
    </row>
    <row r="120" spans="1:4" x14ac:dyDescent="0.25">
      <c r="A120" s="35" t="s">
        <v>330</v>
      </c>
      <c r="B120" s="36" t="s">
        <v>331</v>
      </c>
      <c r="C120" s="38">
        <f>'Conv. Construction BoQ'!G3955</f>
        <v>0</v>
      </c>
      <c r="D120" s="39">
        <f>SUM(C110:C120)</f>
        <v>0</v>
      </c>
    </row>
    <row r="121" spans="1:4" x14ac:dyDescent="0.25">
      <c r="A121" s="35"/>
      <c r="B121" s="36"/>
      <c r="C121" s="37"/>
    </row>
    <row r="122" spans="1:4" x14ac:dyDescent="0.25">
      <c r="A122" s="358" t="s">
        <v>332</v>
      </c>
      <c r="B122" s="358"/>
      <c r="C122" s="37"/>
    </row>
    <row r="123" spans="1:4" x14ac:dyDescent="0.25">
      <c r="A123" s="35" t="s">
        <v>333</v>
      </c>
      <c r="B123" s="36" t="s">
        <v>334</v>
      </c>
      <c r="C123" s="38">
        <f>'Conv. Construction BoQ'!G3989</f>
        <v>250000</v>
      </c>
      <c r="D123" s="39">
        <f>SUM(C123)</f>
        <v>250000</v>
      </c>
    </row>
    <row r="124" spans="1:4" x14ac:dyDescent="0.25">
      <c r="A124" s="35"/>
      <c r="B124" s="36"/>
      <c r="C124" s="37"/>
    </row>
    <row r="125" spans="1:4" ht="24" customHeight="1" x14ac:dyDescent="0.25">
      <c r="A125" s="357" t="s">
        <v>335</v>
      </c>
      <c r="B125" s="357"/>
      <c r="C125" s="37"/>
    </row>
    <row r="126" spans="1:4" x14ac:dyDescent="0.25">
      <c r="A126" s="35" t="s">
        <v>336</v>
      </c>
      <c r="B126" s="36" t="s">
        <v>337</v>
      </c>
      <c r="C126" s="38">
        <f>'Conv. Construction BoQ'!G4042</f>
        <v>15193600</v>
      </c>
      <c r="D126" s="40">
        <f>SUM(C126)</f>
        <v>15193600</v>
      </c>
    </row>
    <row r="127" spans="1:4" x14ac:dyDescent="0.25">
      <c r="A127" s="35"/>
      <c r="B127" s="36"/>
      <c r="C127" s="37"/>
    </row>
    <row r="128" spans="1:4" x14ac:dyDescent="0.25">
      <c r="B128" s="35"/>
    </row>
    <row r="129" spans="2:6" x14ac:dyDescent="0.25">
      <c r="B129" s="33" t="s">
        <v>338</v>
      </c>
      <c r="C129" s="41">
        <f>SUM(D12+D18+D23+D30+D37+D41+D49+D60+D63+D66+D77+D91+D107+D120+D123+D126)</f>
        <v>17913850</v>
      </c>
      <c r="D129" s="39"/>
      <c r="F129" s="142"/>
    </row>
    <row r="130" spans="2:6" x14ac:dyDescent="0.25">
      <c r="B130" s="35"/>
    </row>
  </sheetData>
  <sheetProtection algorithmName="SHA-512" hashValue="V9Ahe5FPYcNJeBG0+PwvoOuq2ejxKzzGzaz+NE6RK50b0BwG6wOcVV1WZWpwtXNw1pN8nzYA8ZAFGnzeyVB0TA==" saltValue="mCkEa/PbkFNkMIOGUUv9aA==" spinCount="100000" sheet="1" objects="1" scenarios="1"/>
  <mergeCells count="18">
    <mergeCell ref="A20:B20"/>
    <mergeCell ref="A1:B1"/>
    <mergeCell ref="A3:B3"/>
    <mergeCell ref="A4:B4"/>
    <mergeCell ref="A6:B6"/>
    <mergeCell ref="A14:B14"/>
    <mergeCell ref="A125:B125"/>
    <mergeCell ref="A25:B25"/>
    <mergeCell ref="A32:B32"/>
    <mergeCell ref="A39:B39"/>
    <mergeCell ref="A43:B43"/>
    <mergeCell ref="A51:B51"/>
    <mergeCell ref="A62:B62"/>
    <mergeCell ref="A65:B65"/>
    <mergeCell ref="A68:B68"/>
    <mergeCell ref="A79:B79"/>
    <mergeCell ref="A109:B109"/>
    <mergeCell ref="A122:B122"/>
  </mergeCells>
  <pageMargins left="0.7" right="0.7" top="0.75" bottom="0.75" header="0.3" footer="0.3"/>
  <pageSetup scale="74"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91657C-13BC-4C06-9FF3-3B650FF69EF3}">
  <dimension ref="A1:D31"/>
  <sheetViews>
    <sheetView view="pageBreakPreview" zoomScaleNormal="100" zoomScaleSheetLayoutView="100" workbookViewId="0">
      <selection activeCell="C12" sqref="C12"/>
    </sheetView>
  </sheetViews>
  <sheetFormatPr defaultColWidth="8.6328125" defaultRowHeight="13.2" x14ac:dyDescent="0.25"/>
  <cols>
    <col min="1" max="1" width="14.54296875" style="32" customWidth="1"/>
    <col min="2" max="2" width="46.08984375" style="32" customWidth="1"/>
    <col min="3" max="3" width="17.6328125" style="32" customWidth="1"/>
    <col min="4" max="4" width="16.90625" style="32" customWidth="1"/>
    <col min="5" max="16384" width="8.6328125" style="32"/>
  </cols>
  <sheetData>
    <row r="1" spans="1:4" ht="18" customHeight="1" x14ac:dyDescent="0.25">
      <c r="A1" s="358" t="s">
        <v>339</v>
      </c>
      <c r="B1" s="358"/>
    </row>
    <row r="2" spans="1:4" x14ac:dyDescent="0.25">
      <c r="A2" s="362"/>
      <c r="B2" s="362"/>
      <c r="C2" s="362"/>
    </row>
    <row r="3" spans="1:4" x14ac:dyDescent="0.25">
      <c r="A3" s="363" t="str">
        <f>Summary!A3</f>
        <v>CONTRACT SANRAL N.002-090-2023/1R</v>
      </c>
      <c r="B3" s="363"/>
    </row>
    <row r="4" spans="1:4" ht="27.75" customHeight="1" x14ac:dyDescent="0.25">
      <c r="A4" s="363" t="str">
        <f>Summary!A4</f>
        <v>FOR THE PERIODIC MAINTENANCE ON NATIONAL ROUTE N2 SECTION 9 BETWEEN WITELSBOS I/S (KM 37.00) AND KAREEDOUW I/C (KM 55.30)</v>
      </c>
      <c r="B4" s="363"/>
    </row>
    <row r="5" spans="1:4" x14ac:dyDescent="0.25">
      <c r="A5" s="34"/>
      <c r="B5" s="34"/>
    </row>
    <row r="6" spans="1:4" x14ac:dyDescent="0.25">
      <c r="A6" s="360"/>
      <c r="B6" s="360"/>
    </row>
    <row r="7" spans="1:4" x14ac:dyDescent="0.25">
      <c r="A7" s="35" t="s">
        <v>340</v>
      </c>
      <c r="B7" s="36" t="s">
        <v>341</v>
      </c>
      <c r="C7" s="37">
        <f>Summary!D12+Summary!D18+Summary!D23+Summary!D30+Summary!D37+Summary!D41+Summary!D49+Summary!D60+Summary!D63+Summary!D66+Summary!D77+Summary!D91+Summary!D123</f>
        <v>2720250</v>
      </c>
    </row>
    <row r="8" spans="1:4" x14ac:dyDescent="0.25">
      <c r="A8" s="35"/>
      <c r="B8" s="36"/>
      <c r="C8" s="37"/>
    </row>
    <row r="9" spans="1:4" x14ac:dyDescent="0.25">
      <c r="A9" s="35" t="s">
        <v>342</v>
      </c>
      <c r="B9" s="36" t="s">
        <v>343</v>
      </c>
      <c r="C9" s="37">
        <f>Summary!D107+Summary!D120</f>
        <v>0</v>
      </c>
    </row>
    <row r="10" spans="1:4" x14ac:dyDescent="0.25">
      <c r="A10" s="35"/>
      <c r="B10" s="36"/>
      <c r="C10" s="37"/>
    </row>
    <row r="11" spans="1:4" ht="29.4" hidden="1" customHeight="1" x14ac:dyDescent="0.25">
      <c r="A11" s="361" t="s">
        <v>344</v>
      </c>
      <c r="B11" s="361"/>
      <c r="C11" s="361"/>
    </row>
    <row r="12" spans="1:4" x14ac:dyDescent="0.25">
      <c r="A12" s="35" t="s">
        <v>345</v>
      </c>
      <c r="B12" s="36" t="s">
        <v>346</v>
      </c>
      <c r="C12" s="37">
        <v>0</v>
      </c>
      <c r="D12" s="39"/>
    </row>
    <row r="13" spans="1:4" x14ac:dyDescent="0.25">
      <c r="A13" s="35"/>
      <c r="B13" s="36"/>
      <c r="C13" s="37"/>
    </row>
    <row r="14" spans="1:4" ht="39.6" x14ac:dyDescent="0.25">
      <c r="A14" s="35" t="s">
        <v>347</v>
      </c>
      <c r="B14" s="36" t="s">
        <v>348</v>
      </c>
      <c r="C14" s="37">
        <f>'Conv. Construction BoQ'!G4042</f>
        <v>15193600</v>
      </c>
    </row>
    <row r="15" spans="1:4" x14ac:dyDescent="0.25">
      <c r="A15" s="35"/>
      <c r="B15" s="36"/>
      <c r="C15" s="37"/>
    </row>
    <row r="16" spans="1:4" x14ac:dyDescent="0.25">
      <c r="B16" s="35"/>
    </row>
    <row r="17" spans="1:4" x14ac:dyDescent="0.25">
      <c r="A17" s="42" t="s">
        <v>349</v>
      </c>
      <c r="B17" s="33"/>
      <c r="C17" s="41">
        <f>C7+C9+C12+C14</f>
        <v>17913850</v>
      </c>
      <c r="D17" s="39"/>
    </row>
    <row r="18" spans="1:4" x14ac:dyDescent="0.25">
      <c r="B18" s="35"/>
    </row>
    <row r="19" spans="1:4" x14ac:dyDescent="0.25">
      <c r="B19" s="35"/>
    </row>
    <row r="20" spans="1:4" x14ac:dyDescent="0.25">
      <c r="B20" s="35"/>
    </row>
    <row r="21" spans="1:4" x14ac:dyDescent="0.25">
      <c r="A21" s="33" t="s">
        <v>350</v>
      </c>
    </row>
    <row r="22" spans="1:4" x14ac:dyDescent="0.25">
      <c r="A22" s="35" t="s">
        <v>351</v>
      </c>
      <c r="C22" s="41">
        <f>C17*0.15</f>
        <v>2687077.5</v>
      </c>
      <c r="D22" s="35"/>
    </row>
    <row r="23" spans="1:4" x14ac:dyDescent="0.25">
      <c r="B23" s="35"/>
    </row>
    <row r="24" spans="1:4" ht="30.6" customHeight="1" x14ac:dyDescent="0.25">
      <c r="A24" s="43" t="s">
        <v>352</v>
      </c>
      <c r="B24" s="44"/>
      <c r="C24" s="45">
        <f>C17+C22</f>
        <v>20600927.5</v>
      </c>
    </row>
    <row r="25" spans="1:4" x14ac:dyDescent="0.25">
      <c r="B25" s="35"/>
    </row>
    <row r="26" spans="1:4" x14ac:dyDescent="0.25">
      <c r="B26" s="35"/>
    </row>
    <row r="27" spans="1:4" x14ac:dyDescent="0.25">
      <c r="B27" s="35"/>
    </row>
    <row r="28" spans="1:4" x14ac:dyDescent="0.25">
      <c r="B28" s="35"/>
    </row>
    <row r="29" spans="1:4" x14ac:dyDescent="0.25">
      <c r="B29" s="35"/>
    </row>
    <row r="30" spans="1:4" ht="30" customHeight="1" x14ac:dyDescent="0.25">
      <c r="A30" s="32" t="s">
        <v>353</v>
      </c>
    </row>
    <row r="31" spans="1:4" x14ac:dyDescent="0.25">
      <c r="A31" s="35"/>
    </row>
  </sheetData>
  <sheetProtection algorithmName="SHA-512" hashValue="pIT65SIn0RfRiJftUr4VQqyTyTIE/qHTGizcUrgSM2ifl7AdMKmQML8uxc6awBG2Fuq7QAUOcFmWXI1JpfEHyg==" saltValue="Amc8s0dPY31M8dMppoRs7g==" spinCount="100000" sheet="1" objects="1" scenarios="1"/>
  <mergeCells count="6">
    <mergeCell ref="A11:C11"/>
    <mergeCell ref="A1:B1"/>
    <mergeCell ref="A2:C2"/>
    <mergeCell ref="A3:B3"/>
    <mergeCell ref="A4:B4"/>
    <mergeCell ref="A6:B6"/>
  </mergeCells>
  <pageMargins left="0.7" right="0.7" top="0.75" bottom="0.75" header="0.3" footer="0.3"/>
  <pageSetup scale="74"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AFDB3E-718F-43D9-BFE8-F15F9FEC81C1}">
  <dimension ref="A1"/>
  <sheetViews>
    <sheetView workbookViewId="0">
      <selection activeCell="R12" sqref="R12"/>
    </sheetView>
  </sheetViews>
  <sheetFormatPr defaultRowHeight="15" x14ac:dyDescent="0.25"/>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9</vt:i4>
      </vt:variant>
    </vt:vector>
  </HeadingPairs>
  <TitlesOfParts>
    <vt:vector size="14" baseType="lpstr">
      <vt:lpstr>Version</vt:lpstr>
      <vt:lpstr>Conv. Construction BoQ</vt:lpstr>
      <vt:lpstr>Summary</vt:lpstr>
      <vt:lpstr>Form C2.3 Summary of Pricing Sc</vt:lpstr>
      <vt:lpstr>D10.06</vt:lpstr>
      <vt:lpstr>'Form C2.3 Summary of Pricing Sc'!_Hlk119335805</vt:lpstr>
      <vt:lpstr>'Form C2.3 Summary of Pricing Sc'!_Toc391906137</vt:lpstr>
      <vt:lpstr>Summary!_Toc391906137</vt:lpstr>
      <vt:lpstr>'Form C2.3 Summary of Pricing Sc'!_Toc407010575</vt:lpstr>
      <vt:lpstr>Summary!_Toc407010575</vt:lpstr>
      <vt:lpstr>Summary!_Toc42260028</vt:lpstr>
      <vt:lpstr>'Conv. Construction BoQ'!Print_Area</vt:lpstr>
      <vt:lpstr>'Form C2.3 Summary of Pricing Sc'!Print_Area</vt:lpstr>
      <vt:lpstr>Summary!Print_Area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Friedl Van Der Merwe (WR)</dc:creator>
  <cp:keywords/>
  <dc:description/>
  <cp:lastModifiedBy>Siphokazi Makhetha (ECP)</cp:lastModifiedBy>
  <cp:revision/>
  <cp:lastPrinted>2023-01-21T05:12:55Z</cp:lastPrinted>
  <dcterms:created xsi:type="dcterms:W3CDTF">1997-05-19T06:31:34Z</dcterms:created>
  <dcterms:modified xsi:type="dcterms:W3CDTF">2025-11-21T14:01:30Z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M_Links_Updated">
    <vt:bool>true</vt:bool>
  </property>
  <property fmtid="{D5CDD505-2E9C-101B-9397-08002B2CF9AE}" pid="3" name="MSIP_Label_5a024da7-7918-49c2-a744-b84d0bf2c679_Enabled">
    <vt:lpwstr>true</vt:lpwstr>
  </property>
  <property fmtid="{D5CDD505-2E9C-101B-9397-08002B2CF9AE}" pid="4" name="MSIP_Label_5a024da7-7918-49c2-a744-b84d0bf2c679_SetDate">
    <vt:lpwstr>2023-02-09T08:06:51Z</vt:lpwstr>
  </property>
  <property fmtid="{D5CDD505-2E9C-101B-9397-08002B2CF9AE}" pid="5" name="MSIP_Label_5a024da7-7918-49c2-a744-b84d0bf2c679_Method">
    <vt:lpwstr>Standard</vt:lpwstr>
  </property>
  <property fmtid="{D5CDD505-2E9C-101B-9397-08002B2CF9AE}" pid="6" name="MSIP_Label_5a024da7-7918-49c2-a744-b84d0bf2c679_Name">
    <vt:lpwstr>General</vt:lpwstr>
  </property>
  <property fmtid="{D5CDD505-2E9C-101B-9397-08002B2CF9AE}" pid="7" name="MSIP_Label_5a024da7-7918-49c2-a744-b84d0bf2c679_SiteId">
    <vt:lpwstr>24236235-bb51-454e-8f47-206699c7e33b</vt:lpwstr>
  </property>
  <property fmtid="{D5CDD505-2E9C-101B-9397-08002B2CF9AE}" pid="8" name="MSIP_Label_5a024da7-7918-49c2-a744-b84d0bf2c679_ActionId">
    <vt:lpwstr>508d28cc-161d-4956-b09c-4e3b8d83679d</vt:lpwstr>
  </property>
  <property fmtid="{D5CDD505-2E9C-101B-9397-08002B2CF9AE}" pid="9" name="MSIP_Label_5a024da7-7918-49c2-a744-b84d0bf2c679_ContentBits">
    <vt:lpwstr>1</vt:lpwstr>
  </property>
</Properties>
</file>